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D5B738B5-577D-4074-BDEC-01C0E6FEA416}" xr6:coauthVersionLast="47" xr6:coauthVersionMax="47" xr10:uidLastSave="{00000000-0000-0000-0000-000000000000}"/>
  <bookViews>
    <workbookView xWindow="4846" yWindow="3519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Stat99!$C$1:$W$71</definedName>
    <definedName name="ExternalData_1" localSheetId="9" hidden="1">Q_Stat!$A$1:$AE$138</definedName>
    <definedName name="ExternalData_1" localSheetId="10" hidden="1">戸美!$A$1:$AE$3</definedName>
    <definedName name="ExternalData_10" localSheetId="16" hidden="1">白鳥沢!$A$1:$AE$13</definedName>
    <definedName name="ExternalData_11" localSheetId="15" hidden="1">稲荷崎!$A$1:$AE$9</definedName>
    <definedName name="ExternalData_12" localSheetId="14" hidden="1">角川!$A$1:$AE$9</definedName>
    <definedName name="ExternalData_13" localSheetId="13" hidden="1">青城!$A$1:$AE$12</definedName>
    <definedName name="ExternalData_14" localSheetId="12" hidden="1">音駒!$A$1:$AE$16</definedName>
    <definedName name="ExternalData_15" localSheetId="11" hidden="1">鴎台!$A$1:$AE$3</definedName>
    <definedName name="ExternalData_2" localSheetId="24" hidden="1">井闥山!$A$1:$AE$3</definedName>
    <definedName name="ExternalData_3" localSheetId="23" hidden="1">伊達工!$A$1:$AE$13</definedName>
    <definedName name="ExternalData_4" localSheetId="22" hidden="1">和久南!$A$1:$AE$8</definedName>
    <definedName name="ExternalData_5" localSheetId="21" hidden="1">常波!$A$1:$AE$8</definedName>
    <definedName name="ExternalData_6" localSheetId="20" hidden="1">扇南!$A$1:$AE$8</definedName>
    <definedName name="ExternalData_7" localSheetId="19" hidden="1">条善寺!$A$1:$AE$10</definedName>
    <definedName name="ExternalData_8" localSheetId="18" hidden="1">梟谷!$A$1:$AE$11</definedName>
    <definedName name="ExternalData_9" localSheetId="17" hidden="1">烏野!$A$1:$AE$26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0" i="18" l="1"/>
  <c r="A100" i="18" s="1"/>
  <c r="T226" i="17"/>
  <c r="A226" i="17" s="1"/>
  <c r="T227" i="17"/>
  <c r="A227" i="17" s="1"/>
  <c r="T228" i="17"/>
  <c r="A228" i="17" s="1"/>
  <c r="T249" i="16"/>
  <c r="A249" i="16" s="1"/>
  <c r="T250" i="16"/>
  <c r="A250" i="16" s="1"/>
  <c r="T251" i="16"/>
  <c r="A251" i="16" s="1"/>
  <c r="T252" i="16"/>
  <c r="A252" i="16" s="1"/>
  <c r="T253" i="16"/>
  <c r="A253" i="16" s="1"/>
  <c r="T254" i="16"/>
  <c r="A254" i="16" s="1"/>
  <c r="T255" i="16"/>
  <c r="A255" i="16" s="1"/>
  <c r="T256" i="16"/>
  <c r="A256" i="16" s="1"/>
  <c r="T257" i="16"/>
  <c r="A257" i="16" s="1"/>
  <c r="T174" i="15"/>
  <c r="A174" i="15" s="1"/>
  <c r="T175" i="15"/>
  <c r="A175" i="15" s="1"/>
  <c r="T347" i="14"/>
  <c r="A347" i="14" s="1"/>
  <c r="T348" i="14"/>
  <c r="A348" i="14" s="1"/>
  <c r="T349" i="14"/>
  <c r="A349" i="14" s="1"/>
  <c r="T350" i="14"/>
  <c r="A350" i="14" s="1"/>
  <c r="T351" i="14"/>
  <c r="A351" i="14" s="1"/>
  <c r="T352" i="14"/>
  <c r="A352" i="14" s="1"/>
  <c r="T68" i="11"/>
  <c r="A68" i="11" s="1"/>
  <c r="V61" i="2"/>
  <c r="W61" i="2"/>
  <c r="X61" i="2"/>
  <c r="T132" i="18"/>
  <c r="T321" i="17"/>
  <c r="T322" i="17"/>
  <c r="T323" i="17"/>
  <c r="T324" i="17"/>
  <c r="T325" i="17"/>
  <c r="T336" i="16"/>
  <c r="T337" i="16"/>
  <c r="T338" i="16"/>
  <c r="T232" i="15"/>
  <c r="T233" i="15"/>
  <c r="T485" i="14"/>
  <c r="T486" i="14"/>
  <c r="T487" i="14"/>
  <c r="T488" i="14"/>
  <c r="T489" i="14"/>
  <c r="T93" i="11"/>
  <c r="V86" i="2"/>
  <c r="W86" i="2"/>
  <c r="X86" i="2"/>
  <c r="T162" i="18"/>
  <c r="T163" i="18"/>
  <c r="T403" i="17"/>
  <c r="T404" i="17"/>
  <c r="T405" i="17"/>
  <c r="T412" i="16"/>
  <c r="T413" i="16"/>
  <c r="T414" i="16"/>
  <c r="T415" i="16"/>
  <c r="T416" i="16"/>
  <c r="T417" i="16"/>
  <c r="T418" i="16"/>
  <c r="T419" i="16"/>
  <c r="T287" i="15"/>
  <c r="T288" i="15"/>
  <c r="T606" i="14"/>
  <c r="T607" i="14"/>
  <c r="T608" i="14"/>
  <c r="T609" i="14"/>
  <c r="T610" i="14"/>
  <c r="T118" i="11"/>
  <c r="V108" i="2"/>
  <c r="W108" i="2"/>
  <c r="X108" i="2"/>
  <c r="T515" i="16"/>
  <c r="T516" i="16"/>
  <c r="T517" i="16"/>
  <c r="T518" i="16"/>
  <c r="T519" i="16"/>
  <c r="T520" i="16"/>
  <c r="T521" i="16"/>
  <c r="T505" i="17"/>
  <c r="T506" i="17"/>
  <c r="T507" i="17"/>
  <c r="T508" i="17"/>
  <c r="T509" i="17"/>
  <c r="T510" i="17"/>
  <c r="T511" i="17"/>
  <c r="T197" i="18"/>
  <c r="T196" i="18"/>
  <c r="T501" i="17"/>
  <c r="T502" i="17"/>
  <c r="T503" i="17"/>
  <c r="T358" i="15"/>
  <c r="T359" i="15"/>
  <c r="T360" i="15"/>
  <c r="T361" i="15"/>
  <c r="T362" i="15"/>
  <c r="T363" i="15"/>
  <c r="T364" i="15"/>
  <c r="T773" i="14"/>
  <c r="T772" i="14"/>
  <c r="T771" i="14"/>
  <c r="T770" i="14"/>
  <c r="T769" i="14"/>
  <c r="T768" i="14"/>
  <c r="T767" i="14"/>
  <c r="T766" i="14"/>
  <c r="T765" i="14"/>
  <c r="T764" i="14"/>
  <c r="T763" i="14"/>
  <c r="T762" i="14"/>
  <c r="T761" i="14"/>
  <c r="T760" i="14"/>
  <c r="T759" i="14"/>
  <c r="T758" i="14"/>
  <c r="T757" i="14"/>
  <c r="T756" i="14"/>
  <c r="T755" i="14"/>
  <c r="T754" i="14"/>
  <c r="T753" i="14"/>
  <c r="T195" i="18"/>
  <c r="T198" i="18"/>
  <c r="T199" i="18"/>
  <c r="T200" i="18"/>
  <c r="T496" i="17"/>
  <c r="T497" i="17"/>
  <c r="T498" i="17"/>
  <c r="T499" i="17"/>
  <c r="T500" i="17"/>
  <c r="T504" i="17"/>
  <c r="T738" i="14"/>
  <c r="T739" i="14"/>
  <c r="T740" i="14"/>
  <c r="T741" i="14"/>
  <c r="T742" i="14"/>
  <c r="T743" i="14"/>
  <c r="T744" i="14"/>
  <c r="T745" i="14"/>
  <c r="T746" i="14"/>
  <c r="T481" i="17"/>
  <c r="T482" i="17"/>
  <c r="T483" i="17"/>
  <c r="T484" i="17"/>
  <c r="T485" i="17"/>
  <c r="T486" i="17"/>
  <c r="T487" i="17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185" i="18"/>
  <c r="T461" i="17"/>
  <c r="T462" i="17"/>
  <c r="T463" i="17"/>
  <c r="T464" i="17"/>
  <c r="T465" i="17"/>
  <c r="T466" i="17"/>
  <c r="T491" i="17"/>
  <c r="T492" i="17"/>
  <c r="T467" i="17"/>
  <c r="T468" i="17"/>
  <c r="T469" i="17"/>
  <c r="T470" i="17"/>
  <c r="T475" i="17"/>
  <c r="T476" i="17"/>
  <c r="T477" i="17"/>
  <c r="T478" i="17"/>
  <c r="T479" i="17"/>
  <c r="T480" i="17"/>
  <c r="T488" i="17"/>
  <c r="T489" i="17"/>
  <c r="T490" i="17"/>
  <c r="T470" i="16"/>
  <c r="T471" i="16"/>
  <c r="T472" i="16"/>
  <c r="T473" i="16"/>
  <c r="T474" i="16"/>
  <c r="T475" i="16"/>
  <c r="T476" i="16"/>
  <c r="T477" i="16"/>
  <c r="T478" i="16"/>
  <c r="T495" i="16"/>
  <c r="T479" i="16"/>
  <c r="T480" i="16"/>
  <c r="T481" i="16"/>
  <c r="T482" i="16"/>
  <c r="T496" i="16"/>
  <c r="T488" i="16"/>
  <c r="T489" i="16"/>
  <c r="T490" i="16"/>
  <c r="T491" i="16"/>
  <c r="T356" i="15"/>
  <c r="T357" i="15"/>
  <c r="T333" i="15"/>
  <c r="T334" i="15"/>
  <c r="T337" i="15"/>
  <c r="T338" i="15"/>
  <c r="T339" i="15"/>
  <c r="T340" i="15"/>
  <c r="T341" i="15"/>
  <c r="T724" i="14"/>
  <c r="T725" i="14"/>
  <c r="T726" i="14"/>
  <c r="T727" i="14"/>
  <c r="T701" i="14"/>
  <c r="T702" i="14"/>
  <c r="T703" i="14"/>
  <c r="T704" i="14"/>
  <c r="T705" i="14"/>
  <c r="T706" i="14"/>
  <c r="T714" i="14"/>
  <c r="T715" i="14"/>
  <c r="T716" i="14"/>
  <c r="T717" i="14"/>
  <c r="T718" i="14"/>
  <c r="T719" i="14"/>
  <c r="T720" i="14"/>
  <c r="T721" i="14"/>
  <c r="T728" i="14"/>
  <c r="T737" i="14"/>
  <c r="T747" i="14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59" i="14"/>
  <c r="T67" i="14"/>
  <c r="T707" i="14"/>
  <c r="T708" i="14"/>
  <c r="T709" i="14"/>
  <c r="T710" i="14"/>
  <c r="T711" i="14"/>
  <c r="T712" i="14"/>
  <c r="T713" i="14"/>
  <c r="T774" i="14"/>
  <c r="T775" i="14"/>
  <c r="T776" i="14"/>
  <c r="T777" i="14"/>
  <c r="T778" i="14"/>
  <c r="T206" i="18"/>
  <c r="T519" i="17"/>
  <c r="T151" i="11"/>
  <c r="T204" i="18"/>
  <c r="T514" i="17"/>
  <c r="T515" i="17"/>
  <c r="T516" i="17"/>
  <c r="T517" i="17"/>
  <c r="T523" i="16"/>
  <c r="T524" i="16"/>
  <c r="T525" i="16"/>
  <c r="T526" i="16"/>
  <c r="T527" i="16"/>
  <c r="T528" i="16"/>
  <c r="T367" i="15"/>
  <c r="T368" i="15"/>
  <c r="T699" i="14"/>
  <c r="T700" i="14"/>
  <c r="T722" i="14"/>
  <c r="T723" i="14"/>
  <c r="T748" i="14"/>
  <c r="T749" i="14"/>
  <c r="T750" i="14"/>
  <c r="T751" i="14"/>
  <c r="T752" i="14"/>
  <c r="T779" i="14"/>
  <c r="T780" i="14"/>
  <c r="T781" i="14"/>
  <c r="T782" i="14"/>
  <c r="T783" i="14"/>
  <c r="T784" i="14"/>
  <c r="T729" i="14"/>
  <c r="T730" i="14"/>
  <c r="T731" i="14"/>
  <c r="T203" i="18"/>
  <c r="T205" i="18"/>
  <c r="T518" i="17"/>
  <c r="T366" i="15"/>
  <c r="T732" i="14"/>
  <c r="T733" i="14"/>
  <c r="T149" i="11"/>
  <c r="T150" i="11"/>
  <c r="V137" i="2"/>
  <c r="V138" i="2"/>
  <c r="W137" i="2"/>
  <c r="W138" i="2"/>
  <c r="X137" i="2"/>
  <c r="X138" i="2"/>
  <c r="T176" i="18"/>
  <c r="T174" i="18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45" i="15"/>
  <c r="T346" i="15"/>
  <c r="T347" i="15"/>
  <c r="T348" i="15"/>
  <c r="T349" i="15"/>
  <c r="T350" i="15"/>
  <c r="T351" i="15"/>
  <c r="T352" i="15"/>
  <c r="T353" i="15"/>
  <c r="T354" i="15"/>
  <c r="T355" i="15"/>
  <c r="T653" i="14"/>
  <c r="T654" i="14"/>
  <c r="T655" i="14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671" i="14"/>
  <c r="T672" i="14"/>
  <c r="T673" i="14"/>
  <c r="T674" i="14"/>
  <c r="T676" i="14"/>
  <c r="T677" i="14"/>
  <c r="T678" i="14"/>
  <c r="T679" i="14"/>
  <c r="T675" i="14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172" i="18"/>
  <c r="T173" i="18"/>
  <c r="T175" i="18"/>
  <c r="T177" i="18"/>
  <c r="T178" i="18"/>
  <c r="T179" i="18"/>
  <c r="T180" i="18"/>
  <c r="T181" i="18"/>
  <c r="T182" i="18"/>
  <c r="T183" i="18"/>
  <c r="T184" i="18"/>
  <c r="T186" i="18"/>
  <c r="T188" i="18"/>
  <c r="T189" i="18"/>
  <c r="T126" i="11"/>
  <c r="T127" i="11"/>
  <c r="T128" i="11"/>
  <c r="T129" i="11"/>
  <c r="T130" i="11"/>
  <c r="T131" i="11"/>
  <c r="T132" i="11"/>
  <c r="T133" i="11"/>
  <c r="T134" i="11"/>
  <c r="T147" i="11"/>
  <c r="T166" i="18"/>
  <c r="T161" i="18"/>
  <c r="T158" i="18"/>
  <c r="T156" i="18"/>
  <c r="T114" i="11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155" i="18"/>
  <c r="T157" i="18"/>
  <c r="T159" i="18"/>
  <c r="T160" i="18"/>
  <c r="T164" i="18"/>
  <c r="T165" i="18"/>
  <c r="T167" i="18"/>
  <c r="T168" i="18"/>
  <c r="T169" i="18"/>
  <c r="T170" i="18"/>
  <c r="T171" i="18"/>
  <c r="T190" i="18"/>
  <c r="T112" i="11"/>
  <c r="T113" i="11"/>
  <c r="T115" i="11"/>
  <c r="T116" i="11"/>
  <c r="T117" i="11"/>
  <c r="T119" i="11"/>
  <c r="T120" i="11"/>
  <c r="T121" i="11"/>
  <c r="T122" i="11"/>
  <c r="T123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9" i="15"/>
  <c r="T290" i="15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24" i="11"/>
  <c r="T125" i="11"/>
  <c r="T148" i="11"/>
  <c r="W122" i="2"/>
  <c r="V122" i="2"/>
  <c r="W121" i="2"/>
  <c r="V121" i="2"/>
  <c r="W120" i="2"/>
  <c r="V120" i="2"/>
  <c r="W119" i="2"/>
  <c r="V119" i="2"/>
  <c r="T145" i="18" l="1"/>
  <c r="T146" i="18"/>
  <c r="T147" i="18"/>
  <c r="T148" i="18"/>
  <c r="T149" i="18"/>
  <c r="T150" i="18"/>
  <c r="T151" i="18"/>
  <c r="T152" i="18"/>
  <c r="T153" i="18"/>
  <c r="T154" i="18"/>
  <c r="T191" i="18"/>
  <c r="T398" i="17"/>
  <c r="T399" i="17"/>
  <c r="T400" i="17"/>
  <c r="T401" i="17"/>
  <c r="T402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59" i="17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37" i="16"/>
  <c r="T438" i="16"/>
  <c r="T439" i="16"/>
  <c r="T463" i="16"/>
  <c r="T464" i="16"/>
  <c r="T465" i="16"/>
  <c r="T466" i="16"/>
  <c r="T467" i="16"/>
  <c r="T468" i="16"/>
  <c r="T469" i="16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649" i="14"/>
  <c r="T650" i="14"/>
  <c r="T651" i="14"/>
  <c r="T652" i="14"/>
  <c r="T680" i="14"/>
  <c r="T681" i="14"/>
  <c r="T682" i="14"/>
  <c r="T683" i="14"/>
  <c r="T684" i="14"/>
  <c r="T685" i="14"/>
  <c r="T686" i="14"/>
  <c r="T687" i="14"/>
  <c r="T688" i="14"/>
  <c r="T689" i="14"/>
  <c r="T354" i="17"/>
  <c r="T355" i="17"/>
  <c r="T356" i="17"/>
  <c r="T397" i="17"/>
  <c r="T352" i="17"/>
  <c r="T140" i="18"/>
  <c r="T141" i="18"/>
  <c r="T142" i="18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135" i="18"/>
  <c r="T136" i="18"/>
  <c r="T137" i="18"/>
  <c r="T138" i="18"/>
  <c r="T139" i="18"/>
  <c r="T143" i="18"/>
  <c r="T144" i="18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3" i="17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435" i="16"/>
  <c r="T436" i="16"/>
  <c r="T492" i="16"/>
  <c r="T493" i="16"/>
  <c r="T494" i="16"/>
  <c r="T238" i="15"/>
  <c r="T239" i="15"/>
  <c r="T240" i="15"/>
  <c r="T241" i="15"/>
  <c r="T242" i="15"/>
  <c r="T243" i="15"/>
  <c r="T244" i="15"/>
  <c r="T245" i="15"/>
  <c r="T246" i="15"/>
  <c r="T247" i="15"/>
  <c r="T248" i="15"/>
  <c r="T249" i="15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04" i="14"/>
  <c r="T525" i="14"/>
  <c r="T526" i="14"/>
  <c r="T527" i="14"/>
  <c r="T528" i="14"/>
  <c r="T529" i="14"/>
  <c r="T530" i="14"/>
  <c r="T531" i="14"/>
  <c r="T532" i="14"/>
  <c r="T533" i="14"/>
  <c r="T303" i="17"/>
  <c r="T304" i="17"/>
  <c r="T305" i="17"/>
  <c r="T306" i="17"/>
  <c r="T307" i="17"/>
  <c r="T308" i="17"/>
  <c r="T309" i="17"/>
  <c r="T310" i="17"/>
  <c r="T311" i="17"/>
  <c r="T312" i="17"/>
  <c r="T323" i="16"/>
  <c r="T324" i="16"/>
  <c r="T325" i="16"/>
  <c r="T326" i="16"/>
  <c r="T123" i="18"/>
  <c r="T124" i="18"/>
  <c r="T125" i="18"/>
  <c r="T295" i="17"/>
  <c r="T296" i="17"/>
  <c r="T297" i="17"/>
  <c r="T298" i="17"/>
  <c r="T299" i="17"/>
  <c r="T300" i="17"/>
  <c r="T301" i="17"/>
  <c r="T302" i="17"/>
  <c r="T313" i="17"/>
  <c r="T315" i="16"/>
  <c r="T316" i="16"/>
  <c r="T317" i="16"/>
  <c r="T318" i="16"/>
  <c r="T319" i="16"/>
  <c r="T320" i="16"/>
  <c r="T321" i="16"/>
  <c r="T322" i="16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4" i="15"/>
  <c r="T235" i="15"/>
  <c r="T236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126" i="18"/>
  <c r="T127" i="18"/>
  <c r="T128" i="18"/>
  <c r="T129" i="18"/>
  <c r="T130" i="18"/>
  <c r="T131" i="18"/>
  <c r="T133" i="18"/>
  <c r="T134" i="18"/>
  <c r="T192" i="18"/>
  <c r="T193" i="18"/>
  <c r="T194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90" i="14"/>
  <c r="T491" i="14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1" i="17"/>
  <c r="T292" i="17"/>
  <c r="T293" i="17"/>
  <c r="T304" i="16"/>
  <c r="T305" i="16"/>
  <c r="T306" i="16"/>
  <c r="T307" i="16"/>
  <c r="T308" i="16"/>
  <c r="T309" i="16"/>
  <c r="T310" i="16"/>
  <c r="T311" i="16"/>
  <c r="T312" i="16"/>
  <c r="T313" i="16"/>
  <c r="T314" i="16"/>
  <c r="T327" i="16"/>
  <c r="T328" i="16"/>
  <c r="T329" i="16"/>
  <c r="T330" i="16"/>
  <c r="T331" i="16"/>
  <c r="T332" i="16"/>
  <c r="T333" i="16"/>
  <c r="T334" i="16"/>
  <c r="T424" i="14"/>
  <c r="T425" i="14"/>
  <c r="T426" i="14"/>
  <c r="T427" i="14"/>
  <c r="T428" i="14"/>
  <c r="T429" i="14"/>
  <c r="T430" i="14"/>
  <c r="T431" i="14"/>
  <c r="T432" i="14"/>
  <c r="T433" i="14"/>
  <c r="T434" i="14"/>
  <c r="T472" i="17"/>
  <c r="T473" i="17"/>
  <c r="T474" i="17"/>
  <c r="T513" i="17"/>
  <c r="T484" i="16"/>
  <c r="T485" i="16"/>
  <c r="T486" i="16"/>
  <c r="T487" i="16"/>
  <c r="T522" i="16"/>
  <c r="T335" i="15"/>
  <c r="T336" i="15"/>
  <c r="T365" i="15"/>
  <c r="T697" i="14"/>
  <c r="T692" i="14"/>
  <c r="T693" i="14"/>
  <c r="T694" i="14"/>
  <c r="T695" i="14"/>
  <c r="T696" i="14"/>
  <c r="T187" i="18"/>
  <c r="T471" i="17"/>
  <c r="T483" i="16"/>
  <c r="T691" i="14"/>
  <c r="V126" i="2"/>
  <c r="W126" i="2"/>
  <c r="X126" i="2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15" i="15"/>
  <c r="T216" i="15"/>
  <c r="T237" i="15"/>
  <c r="T250" i="15"/>
  <c r="T251" i="15"/>
  <c r="T252" i="15"/>
  <c r="T253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266" i="17"/>
  <c r="T267" i="17"/>
  <c r="T268" i="17"/>
  <c r="T269" i="17"/>
  <c r="T270" i="17"/>
  <c r="T271" i="17"/>
  <c r="T272" i="17"/>
  <c r="T273" i="17"/>
  <c r="T274" i="17"/>
  <c r="T275" i="17"/>
  <c r="T276" i="17"/>
  <c r="T277" i="17"/>
  <c r="T278" i="17"/>
  <c r="T294" i="17"/>
  <c r="T314" i="17"/>
  <c r="T315" i="17"/>
  <c r="T316" i="17"/>
  <c r="T317" i="17"/>
  <c r="T318" i="17"/>
  <c r="T114" i="18"/>
  <c r="T115" i="18"/>
  <c r="T116" i="18"/>
  <c r="T117" i="18"/>
  <c r="T118" i="18"/>
  <c r="T119" i="18"/>
  <c r="T120" i="18"/>
  <c r="T121" i="18"/>
  <c r="T122" i="18"/>
  <c r="T422" i="14"/>
  <c r="T423" i="14"/>
  <c r="T435" i="14"/>
  <c r="T534" i="14"/>
  <c r="T535" i="14"/>
  <c r="T536" i="14"/>
  <c r="T537" i="14"/>
  <c r="T538" i="14"/>
  <c r="T539" i="14"/>
  <c r="T540" i="14"/>
  <c r="T541" i="14"/>
  <c r="T690" i="14"/>
  <c r="T263" i="17"/>
  <c r="T264" i="17"/>
  <c r="T265" i="17"/>
  <c r="T319" i="17"/>
  <c r="T320" i="17"/>
  <c r="T326" i="17"/>
  <c r="T327" i="17"/>
  <c r="T460" i="17"/>
  <c r="T493" i="17"/>
  <c r="T494" i="17"/>
  <c r="T285" i="16"/>
  <c r="T286" i="16"/>
  <c r="T287" i="16"/>
  <c r="T288" i="16"/>
  <c r="T289" i="16"/>
  <c r="T302" i="16"/>
  <c r="T303" i="16"/>
  <c r="T335" i="16"/>
  <c r="T339" i="16"/>
  <c r="T111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3" i="17"/>
  <c r="T254" i="17"/>
  <c r="T255" i="17"/>
  <c r="T256" i="17"/>
  <c r="T257" i="17"/>
  <c r="T258" i="17"/>
  <c r="T244" i="17"/>
  <c r="T245" i="17"/>
  <c r="T246" i="17"/>
  <c r="T247" i="17"/>
  <c r="T248" i="17"/>
  <c r="T249" i="17"/>
  <c r="T250" i="17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199" i="15"/>
  <c r="T200" i="15"/>
  <c r="T254" i="15"/>
  <c r="T255" i="15"/>
  <c r="T256" i="15"/>
  <c r="T257" i="15"/>
  <c r="T258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201" i="18"/>
  <c r="T202" i="18"/>
  <c r="T495" i="17"/>
  <c r="T512" i="17"/>
  <c r="T498" i="16"/>
  <c r="T317" i="15"/>
  <c r="T342" i="15"/>
  <c r="T343" i="15"/>
  <c r="T344" i="15"/>
  <c r="T698" i="14"/>
  <c r="T734" i="14"/>
  <c r="T735" i="14"/>
  <c r="T736" i="14"/>
  <c r="X110" i="2"/>
  <c r="V3" i="2"/>
  <c r="T109" i="18"/>
  <c r="T110" i="18"/>
  <c r="T112" i="18"/>
  <c r="T113" i="18"/>
  <c r="T252" i="17"/>
  <c r="T259" i="17"/>
  <c r="T260" i="17"/>
  <c r="T261" i="17"/>
  <c r="T262" i="17"/>
  <c r="T281" i="16"/>
  <c r="T282" i="16"/>
  <c r="T283" i="16"/>
  <c r="T284" i="16"/>
  <c r="T340" i="16"/>
  <c r="T497" i="16"/>
  <c r="T185" i="15"/>
  <c r="T259" i="15"/>
  <c r="T260" i="15"/>
  <c r="T291" i="15"/>
  <c r="T315" i="15"/>
  <c r="T316" i="15"/>
  <c r="T388" i="14"/>
  <c r="T405" i="14"/>
  <c r="T406" i="14"/>
  <c r="T407" i="14"/>
  <c r="T408" i="14"/>
  <c r="T409" i="14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9" i="17"/>
  <c r="T230" i="17"/>
  <c r="T231" i="17"/>
  <c r="T232" i="17"/>
  <c r="T233" i="17"/>
  <c r="T234" i="17"/>
  <c r="T235" i="17"/>
  <c r="T236" i="17"/>
  <c r="T243" i="16"/>
  <c r="T244" i="16"/>
  <c r="T245" i="16"/>
  <c r="T246" i="16"/>
  <c r="T247" i="16"/>
  <c r="T248" i="16"/>
  <c r="T258" i="16"/>
  <c r="T259" i="16"/>
  <c r="T260" i="16"/>
  <c r="T341" i="14"/>
  <c r="T342" i="14"/>
  <c r="T343" i="14"/>
  <c r="T344" i="14"/>
  <c r="T345" i="14"/>
  <c r="T346" i="14"/>
  <c r="T353" i="14"/>
  <c r="T354" i="14"/>
  <c r="T355" i="14"/>
  <c r="T356" i="14"/>
  <c r="T357" i="14"/>
  <c r="T358" i="14"/>
  <c r="T99" i="18"/>
  <c r="T101" i="18"/>
  <c r="T102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61" i="16"/>
  <c r="T213" i="17"/>
  <c r="T214" i="17"/>
  <c r="T215" i="17"/>
  <c r="T216" i="17"/>
  <c r="T217" i="17"/>
  <c r="T218" i="17"/>
  <c r="T237" i="17"/>
  <c r="T167" i="15"/>
  <c r="T168" i="15"/>
  <c r="T169" i="15"/>
  <c r="T170" i="15"/>
  <c r="T171" i="15"/>
  <c r="T172" i="15"/>
  <c r="T173" i="15"/>
  <c r="T176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8" i="17"/>
  <c r="T239" i="17"/>
  <c r="T240" i="17"/>
  <c r="T241" i="17"/>
  <c r="T242" i="17"/>
  <c r="T243" i="17"/>
  <c r="T251" i="17"/>
  <c r="T177" i="15"/>
  <c r="T178" i="15"/>
  <c r="T179" i="15"/>
  <c r="T180" i="15"/>
  <c r="T181" i="15"/>
  <c r="T182" i="15"/>
  <c r="T183" i="15"/>
  <c r="T184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62" i="16"/>
  <c r="T263" i="16"/>
  <c r="T264" i="16"/>
  <c r="T265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3" i="18"/>
  <c r="T104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66" i="16"/>
  <c r="T267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5" i="18"/>
  <c r="T106" i="18"/>
  <c r="T107" i="18"/>
  <c r="T108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9" i="2"/>
  <c r="X111" i="2"/>
  <c r="X112" i="2"/>
  <c r="X113" i="2"/>
  <c r="X114" i="2"/>
  <c r="X115" i="2"/>
  <c r="X116" i="2"/>
  <c r="X117" i="2"/>
  <c r="X118" i="2"/>
  <c r="X123" i="2"/>
  <c r="X124" i="2"/>
  <c r="X125" i="2"/>
  <c r="X127" i="2"/>
  <c r="X128" i="2"/>
  <c r="X129" i="2"/>
  <c r="X130" i="2"/>
  <c r="X131" i="2"/>
  <c r="X132" i="2"/>
  <c r="X133" i="2"/>
  <c r="X135" i="2"/>
  <c r="X136" i="2"/>
  <c r="B136" i="19" s="1"/>
  <c r="X134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4" i="19" l="1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324" i="17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A118" i="11" s="1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5" i="2"/>
  <c r="V116" i="2"/>
  <c r="V117" i="2"/>
  <c r="V118" i="2"/>
  <c r="W115" i="2"/>
  <c r="W116" i="2"/>
  <c r="W117" i="2"/>
  <c r="W118" i="2"/>
  <c r="V91" i="2"/>
  <c r="W91" i="2"/>
  <c r="V88" i="2"/>
  <c r="W88" i="2"/>
  <c r="V132" i="2"/>
  <c r="W132" i="2"/>
  <c r="V124" i="2"/>
  <c r="W124" i="2"/>
  <c r="V41" i="2"/>
  <c r="W41" i="2"/>
  <c r="V22" i="2"/>
  <c r="W22" i="2"/>
  <c r="V136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30" i="2"/>
  <c r="V57" i="2"/>
  <c r="W57" i="2"/>
  <c r="V55" i="2"/>
  <c r="W55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9" i="2"/>
  <c r="W109" i="2"/>
  <c r="V111" i="2"/>
  <c r="W111" i="2"/>
  <c r="V112" i="2"/>
  <c r="W112" i="2"/>
  <c r="V113" i="2"/>
  <c r="W113" i="2"/>
  <c r="V114" i="2"/>
  <c r="W114" i="2"/>
  <c r="V123" i="2"/>
  <c r="W123" i="2"/>
  <c r="V125" i="2"/>
  <c r="W125" i="2"/>
  <c r="V127" i="2"/>
  <c r="W127" i="2"/>
  <c r="V128" i="2"/>
  <c r="W128" i="2"/>
  <c r="V129" i="2"/>
  <c r="W129" i="2"/>
  <c r="W130" i="2"/>
  <c r="V131" i="2"/>
  <c r="W131" i="2"/>
  <c r="V133" i="2"/>
  <c r="W133" i="2"/>
  <c r="V135" i="2"/>
  <c r="W135" i="2"/>
  <c r="W136" i="2"/>
  <c r="V134" i="2"/>
  <c r="W134" i="2"/>
  <c r="V76" i="2"/>
  <c r="W76" i="2"/>
  <c r="V77" i="2"/>
  <c r="W77" i="2"/>
  <c r="W90" i="2"/>
  <c r="V90" i="2"/>
  <c r="W89" i="2"/>
  <c r="V89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4" i="2"/>
  <c r="V64" i="2"/>
  <c r="W63" i="2"/>
  <c r="V63" i="2"/>
  <c r="W62" i="2"/>
  <c r="V62" i="2"/>
  <c r="W60" i="2"/>
  <c r="V60" i="2"/>
  <c r="W59" i="2"/>
  <c r="V59" i="2"/>
  <c r="W58" i="2"/>
  <c r="V58" i="2"/>
  <c r="W56" i="2"/>
  <c r="V56" i="2"/>
  <c r="W54" i="2"/>
  <c r="V54" i="2"/>
  <c r="A323" i="17" l="1"/>
  <c r="A486" i="14"/>
  <c r="A489" i="14"/>
  <c r="A233" i="15"/>
  <c r="A325" i="17"/>
  <c r="A321" i="17"/>
  <c r="A322" i="17"/>
  <c r="A93" i="11"/>
  <c r="A336" i="16"/>
  <c r="A132" i="18"/>
  <c r="A487" i="14"/>
  <c r="A337" i="16"/>
  <c r="A488" i="14"/>
  <c r="A338" i="16"/>
  <c r="A232" i="15"/>
  <c r="A485" i="14"/>
  <c r="A773" i="14"/>
  <c r="A418" i="16"/>
  <c r="A405" i="17"/>
  <c r="A608" i="14"/>
  <c r="A162" i="18"/>
  <c r="A288" i="15"/>
  <c r="A413" i="16"/>
  <c r="A404" i="17"/>
  <c r="A419" i="16"/>
  <c r="A606" i="14"/>
  <c r="A609" i="14"/>
  <c r="A415" i="16"/>
  <c r="A163" i="18"/>
  <c r="A416" i="16"/>
  <c r="A287" i="15"/>
  <c r="A607" i="14"/>
  <c r="A414" i="16"/>
  <c r="A417" i="16"/>
  <c r="A403" i="17"/>
  <c r="A412" i="16"/>
  <c r="A610" i="14"/>
  <c r="A472" i="16"/>
  <c r="A759" i="14"/>
  <c r="A476" i="16"/>
  <c r="A340" i="15"/>
  <c r="A742" i="14"/>
  <c r="A367" i="15"/>
  <c r="A514" i="16"/>
  <c r="A198" i="18"/>
  <c r="A724" i="14"/>
  <c r="A501" i="16"/>
  <c r="A782" i="14"/>
  <c r="A341" i="15"/>
  <c r="A200" i="18"/>
  <c r="A368" i="15"/>
  <c r="A503" i="16"/>
  <c r="A526" i="16"/>
  <c r="A475" i="16"/>
  <c r="A768" i="14"/>
  <c r="A515" i="17"/>
  <c r="A499" i="17"/>
  <c r="A774" i="14"/>
  <c r="A700" i="14"/>
  <c r="A504" i="16"/>
  <c r="A723" i="14"/>
  <c r="A726" i="14"/>
  <c r="A359" i="15"/>
  <c r="A516" i="17"/>
  <c r="A504" i="17"/>
  <c r="A731" i="14"/>
  <c r="A357" i="15"/>
  <c r="A361" i="15"/>
  <c r="A523" i="16"/>
  <c r="A485" i="17"/>
  <c r="A360" i="15"/>
  <c r="A703" i="14"/>
  <c r="A507" i="16"/>
  <c r="A59" i="14"/>
  <c r="A333" i="15"/>
  <c r="A527" i="16"/>
  <c r="A490" i="17"/>
  <c r="A356" i="15"/>
  <c r="A518" i="17"/>
  <c r="A337" i="15"/>
  <c r="A516" i="16"/>
  <c r="A136" i="11"/>
  <c r="A511" i="16"/>
  <c r="A510" i="17"/>
  <c r="A471" i="16"/>
  <c r="A487" i="17"/>
  <c r="A138" i="11"/>
  <c r="A468" i="17"/>
  <c r="A783" i="14"/>
  <c r="A137" i="11"/>
  <c r="A500" i="16"/>
  <c r="A733" i="14"/>
  <c r="A470" i="17"/>
  <c r="A501" i="17"/>
  <c r="A505" i="16"/>
  <c r="A503" i="17"/>
  <c r="A486" i="17"/>
  <c r="A476" i="17"/>
  <c r="A757" i="14"/>
  <c r="A719" i="14"/>
  <c r="A475" i="17"/>
  <c r="A502" i="17"/>
  <c r="A140" i="11"/>
  <c r="A755" i="14"/>
  <c r="A784" i="14"/>
  <c r="A506" i="16"/>
  <c r="A751" i="14"/>
  <c r="A720" i="14"/>
  <c r="A753" i="14"/>
  <c r="A730" i="14"/>
  <c r="A465" i="17"/>
  <c r="A754" i="14"/>
  <c r="A144" i="11"/>
  <c r="A366" i="15"/>
  <c r="A747" i="14"/>
  <c r="A196" i="18"/>
  <c r="A509" i="17"/>
  <c r="A776" i="14"/>
  <c r="A466" i="17"/>
  <c r="A151" i="11"/>
  <c r="A737" i="14"/>
  <c r="A364" i="15"/>
  <c r="A778" i="14"/>
  <c r="A489" i="17"/>
  <c r="A763" i="14"/>
  <c r="A339" i="15"/>
  <c r="A491" i="17"/>
  <c r="A519" i="17"/>
  <c r="A481" i="16"/>
  <c r="A197" i="18"/>
  <c r="A206" i="18"/>
  <c r="A467" i="17"/>
  <c r="A725" i="14"/>
  <c r="A497" i="17"/>
  <c r="A721" i="14"/>
  <c r="A709" i="14"/>
  <c r="A502" i="16"/>
  <c r="A760" i="14"/>
  <c r="A489" i="16"/>
  <c r="A744" i="14"/>
  <c r="A711" i="14"/>
  <c r="A488" i="16"/>
  <c r="A758" i="14"/>
  <c r="A204" i="18"/>
  <c r="A746" i="14"/>
  <c r="A203" i="18"/>
  <c r="A477" i="17"/>
  <c r="A358" i="15"/>
  <c r="A712" i="14"/>
  <c r="A482" i="17"/>
  <c r="A521" i="16"/>
  <c r="A478" i="17"/>
  <c r="A496" i="16"/>
  <c r="A199" i="18"/>
  <c r="A491" i="16"/>
  <c r="A506" i="17"/>
  <c r="A713" i="14"/>
  <c r="A764" i="14"/>
  <c r="A749" i="14"/>
  <c r="A478" i="16"/>
  <c r="A508" i="17"/>
  <c r="A775" i="14"/>
  <c r="A739" i="14"/>
  <c r="A507" i="17"/>
  <c r="A334" i="15"/>
  <c r="A484" i="17"/>
  <c r="A135" i="11"/>
  <c r="A495" i="16"/>
  <c r="A779" i="14"/>
  <c r="A705" i="14"/>
  <c r="A699" i="14"/>
  <c r="A481" i="17"/>
  <c r="A517" i="17"/>
  <c r="A150" i="11"/>
  <c r="A714" i="14"/>
  <c r="A499" i="16"/>
  <c r="A515" i="16"/>
  <c r="A469" i="17"/>
  <c r="A741" i="14"/>
  <c r="A716" i="14"/>
  <c r="A513" i="16"/>
  <c r="A149" i="11"/>
  <c r="A715" i="14"/>
  <c r="A743" i="14"/>
  <c r="A781" i="14"/>
  <c r="A185" i="18"/>
  <c r="A519" i="16"/>
  <c r="A490" i="16"/>
  <c r="A756" i="14"/>
  <c r="A477" i="16"/>
  <c r="A752" i="14"/>
  <c r="A480" i="16"/>
  <c r="A727" i="14"/>
  <c r="A461" i="17"/>
  <c r="A520" i="16"/>
  <c r="A718" i="14"/>
  <c r="A767" i="14"/>
  <c r="A722" i="14"/>
  <c r="A483" i="17"/>
  <c r="A777" i="14"/>
  <c r="A701" i="14"/>
  <c r="A765" i="14"/>
  <c r="A748" i="14"/>
  <c r="A508" i="16"/>
  <c r="A766" i="14"/>
  <c r="A728" i="14"/>
  <c r="A464" i="17"/>
  <c r="A525" i="16"/>
  <c r="A740" i="14"/>
  <c r="A462" i="17"/>
  <c r="A769" i="14"/>
  <c r="A509" i="16"/>
  <c r="A717" i="14"/>
  <c r="A704" i="14"/>
  <c r="A511" i="17"/>
  <c r="A67" i="14"/>
  <c r="A492" i="17"/>
  <c r="A363" i="15"/>
  <c r="A482" i="16"/>
  <c r="A510" i="16"/>
  <c r="A708" i="14"/>
  <c r="A470" i="16"/>
  <c r="A517" i="16"/>
  <c r="A707" i="14"/>
  <c r="A512" i="16"/>
  <c r="A514" i="17"/>
  <c r="A761" i="14"/>
  <c r="A518" i="16"/>
  <c r="A732" i="14"/>
  <c r="A146" i="11"/>
  <c r="A474" i="16"/>
  <c r="A141" i="11"/>
  <c r="A473" i="16"/>
  <c r="A770" i="14"/>
  <c r="A710" i="14"/>
  <c r="A498" i="17"/>
  <c r="A729" i="14"/>
  <c r="A463" i="17"/>
  <c r="A505" i="17"/>
  <c r="A142" i="11"/>
  <c r="A500" i="17"/>
  <c r="A750" i="14"/>
  <c r="A479" i="17"/>
  <c r="A771" i="14"/>
  <c r="A772" i="14"/>
  <c r="A496" i="17"/>
  <c r="A702" i="14"/>
  <c r="A139" i="11"/>
  <c r="A745" i="14"/>
  <c r="A143" i="11"/>
  <c r="A362" i="15"/>
  <c r="A524" i="16"/>
  <c r="A480" i="17"/>
  <c r="A780" i="14"/>
  <c r="A145" i="11"/>
  <c r="A762" i="14"/>
  <c r="A205" i="18"/>
  <c r="A479" i="16"/>
  <c r="A738" i="14"/>
  <c r="A706" i="14"/>
  <c r="A488" i="17"/>
  <c r="A528" i="16"/>
  <c r="A338" i="15"/>
  <c r="A195" i="18"/>
  <c r="A38" i="14"/>
  <c r="A372" i="14"/>
  <c r="A246" i="14"/>
  <c r="A50" i="14"/>
  <c r="A174" i="18"/>
  <c r="A659" i="14"/>
  <c r="A7" i="14"/>
  <c r="A338" i="14"/>
  <c r="A9" i="14"/>
  <c r="A672" i="14"/>
  <c r="A134" i="11"/>
  <c r="A194" i="14"/>
  <c r="A373" i="14"/>
  <c r="A517" i="14"/>
  <c r="A301" i="14"/>
  <c r="A367" i="14"/>
  <c r="A290" i="14"/>
  <c r="A635" i="14"/>
  <c r="A159" i="14"/>
  <c r="A314" i="14"/>
  <c r="A469" i="14"/>
  <c r="A176" i="14"/>
  <c r="A346" i="15"/>
  <c r="A683" i="14"/>
  <c r="A222" i="14"/>
  <c r="A63" i="14"/>
  <c r="A122" i="14"/>
  <c r="A11" i="14"/>
  <c r="A129" i="14"/>
  <c r="A179" i="14"/>
  <c r="A241" i="14"/>
  <c r="A128" i="14"/>
  <c r="A10" i="14"/>
  <c r="A435" i="14"/>
  <c r="A627" i="14"/>
  <c r="A98" i="14"/>
  <c r="A377" i="14"/>
  <c r="A594" i="14"/>
  <c r="A186" i="18"/>
  <c r="A581" i="14"/>
  <c r="A274" i="14"/>
  <c r="A638" i="14"/>
  <c r="A592" i="14"/>
  <c r="A89" i="14"/>
  <c r="A235" i="14"/>
  <c r="A510" i="14"/>
  <c r="A475" i="14"/>
  <c r="A658" i="14"/>
  <c r="A641" i="14"/>
  <c r="A187" i="18"/>
  <c r="A445" i="17"/>
  <c r="A636" i="14"/>
  <c r="A213" i="14"/>
  <c r="A375" i="14"/>
  <c r="A260" i="14"/>
  <c r="A647" i="14"/>
  <c r="A559" i="14"/>
  <c r="A182" i="14"/>
  <c r="A440" i="14"/>
  <c r="A414" i="14"/>
  <c r="A553" i="14"/>
  <c r="A663" i="14"/>
  <c r="A340" i="14"/>
  <c r="A697" i="14"/>
  <c r="A370" i="14"/>
  <c r="A680" i="14"/>
  <c r="A54" i="14"/>
  <c r="A442" i="14"/>
  <c r="A162" i="14"/>
  <c r="A130" i="14"/>
  <c r="A265" i="14"/>
  <c r="A148" i="14"/>
  <c r="A180" i="14"/>
  <c r="A86" i="14"/>
  <c r="A684" i="14"/>
  <c r="A325" i="14"/>
  <c r="A266" i="14"/>
  <c r="A441" i="17"/>
  <c r="A664" i="14"/>
  <c r="A600" i="14"/>
  <c r="A615" i="14"/>
  <c r="A545" i="14"/>
  <c r="A546" i="14"/>
  <c r="A585" i="14"/>
  <c r="A127" i="11"/>
  <c r="A513" i="14"/>
  <c r="A184" i="14"/>
  <c r="A540" i="14"/>
  <c r="A509" i="14"/>
  <c r="A495" i="17"/>
  <c r="A462" i="14"/>
  <c r="A385" i="14"/>
  <c r="A438" i="14"/>
  <c r="A494" i="17"/>
  <c r="A482" i="14"/>
  <c r="A451" i="17"/>
  <c r="A529" i="14"/>
  <c r="A424" i="14"/>
  <c r="A656" i="14"/>
  <c r="A58" i="14"/>
  <c r="A448" i="14"/>
  <c r="A474" i="17"/>
  <c r="A497" i="16"/>
  <c r="A524" i="14"/>
  <c r="A245" i="14"/>
  <c r="A254" i="14"/>
  <c r="A415" i="14"/>
  <c r="A52" i="14"/>
  <c r="A166" i="18"/>
  <c r="A25" i="14"/>
  <c r="A448" i="17"/>
  <c r="A20" i="14"/>
  <c r="A667" i="14"/>
  <c r="A616" i="14"/>
  <c r="A588" i="14"/>
  <c r="A596" i="14"/>
  <c r="A152" i="14"/>
  <c r="A541" i="14"/>
  <c r="A511" i="14"/>
  <c r="A175" i="14"/>
  <c r="A429" i="14"/>
  <c r="A186" i="14"/>
  <c r="A447" i="17"/>
  <c r="A357" i="14"/>
  <c r="A407" i="14"/>
  <c r="A661" i="14"/>
  <c r="A321" i="14"/>
  <c r="A394" i="14"/>
  <c r="A133" i="11"/>
  <c r="A657" i="14"/>
  <c r="A73" i="14"/>
  <c r="A44" i="14"/>
  <c r="A189" i="18"/>
  <c r="A21" i="14"/>
  <c r="A232" i="14"/>
  <c r="A483" i="16"/>
  <c r="A304" i="14"/>
  <c r="A45" i="14"/>
  <c r="A312" i="14"/>
  <c r="A471" i="14"/>
  <c r="A688" i="14"/>
  <c r="A650" i="14"/>
  <c r="A41" i="14"/>
  <c r="A464" i="14"/>
  <c r="A360" i="14"/>
  <c r="A376" i="14"/>
  <c r="A116" i="14"/>
  <c r="A580" i="14"/>
  <c r="A333" i="14"/>
  <c r="A551" i="14"/>
  <c r="A560" i="14"/>
  <c r="A555" i="14"/>
  <c r="A590" i="14"/>
  <c r="A622" i="14"/>
  <c r="A179" i="18"/>
  <c r="A147" i="11"/>
  <c r="A451" i="14"/>
  <c r="A37" i="14"/>
  <c r="A174" i="14"/>
  <c r="A651" i="14"/>
  <c r="A374" i="14"/>
  <c r="A276" i="14"/>
  <c r="A603" i="14"/>
  <c r="A343" i="14"/>
  <c r="A456" i="14"/>
  <c r="A205" i="14"/>
  <c r="A329" i="15"/>
  <c r="A337" i="14"/>
  <c r="A170" i="18"/>
  <c r="A215" i="14"/>
  <c r="A85" i="14"/>
  <c r="A43" i="14"/>
  <c r="A382" i="14"/>
  <c r="A42" i="14"/>
  <c r="A324" i="14"/>
  <c r="A532" i="14"/>
  <c r="A493" i="17"/>
  <c r="A239" i="14"/>
  <c r="A271" i="14"/>
  <c r="A654" i="14"/>
  <c r="A662" i="14"/>
  <c r="A564" i="14"/>
  <c r="A126" i="11"/>
  <c r="A453" i="17"/>
  <c r="A617" i="14"/>
  <c r="A653" i="14"/>
  <c r="A76" i="14"/>
  <c r="A384" i="14"/>
  <c r="A470" i="14"/>
  <c r="A163" i="14"/>
  <c r="A119" i="14"/>
  <c r="A526" i="14"/>
  <c r="A463" i="14"/>
  <c r="A182" i="18"/>
  <c r="A395" i="14"/>
  <c r="A48" i="14"/>
  <c r="A216" i="14"/>
  <c r="A567" i="14"/>
  <c r="A66" i="14"/>
  <c r="A344" i="14"/>
  <c r="A449" i="17"/>
  <c r="A431" i="14"/>
  <c r="A36" i="14"/>
  <c r="A587" i="14"/>
  <c r="A392" i="14"/>
  <c r="A381" i="14"/>
  <c r="A147" i="14"/>
  <c r="A426" i="17"/>
  <c r="A358" i="14"/>
  <c r="A195" i="14"/>
  <c r="A573" i="14"/>
  <c r="A686" i="14"/>
  <c r="A198" i="14"/>
  <c r="A165" i="14"/>
  <c r="A404" i="14"/>
  <c r="A192" i="14"/>
  <c r="A591" i="14"/>
  <c r="A584" i="14"/>
  <c r="A175" i="18"/>
  <c r="A565" i="14"/>
  <c r="A438" i="17"/>
  <c r="A646" i="14"/>
  <c r="A259" i="14"/>
  <c r="A528" i="14"/>
  <c r="A525" i="14"/>
  <c r="A117" i="14"/>
  <c r="A527" i="14"/>
  <c r="A178" i="14"/>
  <c r="A164" i="14"/>
  <c r="A420" i="14"/>
  <c r="A202" i="14"/>
  <c r="A484" i="14"/>
  <c r="A178" i="18"/>
  <c r="A435" i="17"/>
  <c r="A562" i="14"/>
  <c r="A552" i="14"/>
  <c r="A458" i="17"/>
  <c r="A310" i="14"/>
  <c r="A60" i="14"/>
  <c r="A248" i="14"/>
  <c r="A441" i="14"/>
  <c r="A82" i="14"/>
  <c r="A273" i="14"/>
  <c r="A504" i="14"/>
  <c r="A267" i="14"/>
  <c r="A570" i="14"/>
  <c r="A177" i="18"/>
  <c r="A670" i="14"/>
  <c r="A328" i="14"/>
  <c r="A167" i="14"/>
  <c r="A486" i="16"/>
  <c r="A172" i="14"/>
  <c r="A563" i="14"/>
  <c r="A321" i="15"/>
  <c r="A496" i="14"/>
  <c r="A491" i="14"/>
  <c r="A417" i="14"/>
  <c r="A250" i="14"/>
  <c r="A46" i="14"/>
  <c r="A478" i="14"/>
  <c r="A99" i="14"/>
  <c r="A514" i="14"/>
  <c r="A439" i="17"/>
  <c r="A202" i="18"/>
  <c r="A275" i="14"/>
  <c r="A502" i="14"/>
  <c r="A472" i="14"/>
  <c r="A614" i="14"/>
  <c r="A602" i="14"/>
  <c r="A363" i="14"/>
  <c r="A477" i="14"/>
  <c r="A341" i="14"/>
  <c r="A493" i="14"/>
  <c r="A534" i="14"/>
  <c r="A183" i="18"/>
  <c r="A291" i="14"/>
  <c r="A507" i="14"/>
  <c r="A479" i="14"/>
  <c r="A461" i="14"/>
  <c r="A130" i="11"/>
  <c r="A429" i="17"/>
  <c r="A619" i="14"/>
  <c r="A626" i="14"/>
  <c r="A459" i="17"/>
  <c r="A118" i="14"/>
  <c r="A121" i="14"/>
  <c r="A169" i="14"/>
  <c r="A286" i="14"/>
  <c r="A242" i="14"/>
  <c r="A387" i="14"/>
  <c r="A454" i="17"/>
  <c r="A362" i="14"/>
  <c r="A69" i="14"/>
  <c r="A55" i="14"/>
  <c r="A53" i="14"/>
  <c r="A497" i="14"/>
  <c r="A258" i="14"/>
  <c r="A427" i="17"/>
  <c r="A47" i="14"/>
  <c r="A379" i="14"/>
  <c r="A505" i="14"/>
  <c r="A188" i="18"/>
  <c r="A350" i="15"/>
  <c r="A679" i="14"/>
  <c r="A330" i="15"/>
  <c r="A595" i="14"/>
  <c r="A501" i="14"/>
  <c r="A203" i="14"/>
  <c r="A272" i="14"/>
  <c r="A409" i="14"/>
  <c r="A51" i="14"/>
  <c r="A426" i="14"/>
  <c r="A200" i="14"/>
  <c r="A35" i="14"/>
  <c r="A128" i="11"/>
  <c r="A319" i="15"/>
  <c r="A173" i="14"/>
  <c r="A142" i="14"/>
  <c r="A197" i="14"/>
  <c r="A481" i="14"/>
  <c r="A506" i="14"/>
  <c r="A495" i="14"/>
  <c r="A693" i="14"/>
  <c r="A101" i="14"/>
  <c r="A311" i="14"/>
  <c r="A355" i="14"/>
  <c r="A114" i="14"/>
  <c r="A380" i="14"/>
  <c r="A125" i="14"/>
  <c r="A432" i="14"/>
  <c r="A326" i="14"/>
  <c r="A172" i="18"/>
  <c r="A605" i="14"/>
  <c r="A698" i="14"/>
  <c r="A39" i="14"/>
  <c r="A13" i="14"/>
  <c r="A327" i="15"/>
  <c r="A157" i="14"/>
  <c r="A467" i="14"/>
  <c r="A230" i="14"/>
  <c r="A436" i="17"/>
  <c r="A446" i="17"/>
  <c r="A690" i="14"/>
  <c r="A583" i="14"/>
  <c r="A339" i="14"/>
  <c r="A450" i="14"/>
  <c r="A430" i="17"/>
  <c r="A238" i="14"/>
  <c r="A353" i="14"/>
  <c r="A94" i="14"/>
  <c r="A193" i="14"/>
  <c r="A34" i="14"/>
  <c r="A30" i="14"/>
  <c r="A268" i="14"/>
  <c r="A96" i="14"/>
  <c r="A484" i="16"/>
  <c r="A185" i="14"/>
  <c r="A208" i="14"/>
  <c r="A207" i="14"/>
  <c r="A168" i="14"/>
  <c r="A685" i="14"/>
  <c r="A112" i="14"/>
  <c r="A126" i="14"/>
  <c r="A74" i="14"/>
  <c r="A466" i="14"/>
  <c r="A682" i="14"/>
  <c r="A687" i="14"/>
  <c r="A143" i="14"/>
  <c r="A359" i="14"/>
  <c r="A346" i="14"/>
  <c r="A498" i="16"/>
  <c r="A500" i="14"/>
  <c r="A193" i="18"/>
  <c r="A16" i="14"/>
  <c r="A437" i="17"/>
  <c r="A325" i="15"/>
  <c r="A345" i="15"/>
  <c r="A550" i="14"/>
  <c r="A618" i="14"/>
  <c r="A422" i="14"/>
  <c r="A206" i="14"/>
  <c r="A288" i="14"/>
  <c r="A139" i="14"/>
  <c r="A170" i="14"/>
  <c r="A95" i="14"/>
  <c r="A149" i="14"/>
  <c r="A515" i="14"/>
  <c r="A187" i="14"/>
  <c r="A103" i="14"/>
  <c r="A538" i="14"/>
  <c r="A533" i="14"/>
  <c r="A572" i="14"/>
  <c r="A354" i="14"/>
  <c r="A131" i="14"/>
  <c r="A283" i="14"/>
  <c r="A393" i="14"/>
  <c r="A490" i="14"/>
  <c r="A181" i="14"/>
  <c r="A218" i="14"/>
  <c r="A523" i="14"/>
  <c r="A598" i="14"/>
  <c r="A156" i="18"/>
  <c r="A443" i="17"/>
  <c r="A677" i="14"/>
  <c r="A184" i="18"/>
  <c r="A558" i="14"/>
  <c r="A624" i="14"/>
  <c r="A434" i="17"/>
  <c r="A328" i="15"/>
  <c r="A629" i="14"/>
  <c r="A161" i="18"/>
  <c r="A18" i="14"/>
  <c r="A637" i="14"/>
  <c r="A433" i="17"/>
  <c r="A347" i="15"/>
  <c r="A621" i="14"/>
  <c r="A566" i="14"/>
  <c r="A452" i="17"/>
  <c r="A353" i="15"/>
  <c r="A428" i="17"/>
  <c r="A735" i="14"/>
  <c r="A303" i="14"/>
  <c r="A453" i="14"/>
  <c r="A473" i="14"/>
  <c r="A400" i="14"/>
  <c r="A383" i="14"/>
  <c r="A369" i="14"/>
  <c r="A84" i="14"/>
  <c r="A401" i="14"/>
  <c r="A281" i="14"/>
  <c r="A397" i="14"/>
  <c r="A224" i="14"/>
  <c r="A336" i="14"/>
  <c r="A264" i="14"/>
  <c r="A72" i="14"/>
  <c r="A574" i="14"/>
  <c r="A444" i="14"/>
  <c r="A428" i="14"/>
  <c r="A513" i="17"/>
  <c r="A183" i="14"/>
  <c r="A188" i="14"/>
  <c r="A308" i="14"/>
  <c r="A445" i="14"/>
  <c r="A297" i="14"/>
  <c r="A249" i="14"/>
  <c r="A49" i="14"/>
  <c r="A57" i="14"/>
  <c r="A81" i="14"/>
  <c r="A494" i="14"/>
  <c r="A334" i="14"/>
  <c r="A433" i="14"/>
  <c r="A155" i="14"/>
  <c r="A480" i="14"/>
  <c r="A430" i="14"/>
  <c r="A269" i="14"/>
  <c r="A233" i="14"/>
  <c r="A255" i="14"/>
  <c r="A652" i="14"/>
  <c r="A252" i="14"/>
  <c r="A107" i="14"/>
  <c r="A329" i="14"/>
  <c r="A575" i="14"/>
  <c r="A537" i="14"/>
  <c r="A398" i="14"/>
  <c r="A211" i="14"/>
  <c r="A412" i="14"/>
  <c r="A313" i="14"/>
  <c r="A539" i="14"/>
  <c r="A399" i="14"/>
  <c r="A319" i="14"/>
  <c r="A105" i="14"/>
  <c r="A508" i="14"/>
  <c r="A368" i="14"/>
  <c r="A518" i="14"/>
  <c r="A226" i="14"/>
  <c r="A64" i="14"/>
  <c r="A366" i="14"/>
  <c r="A331" i="14"/>
  <c r="A83" i="14"/>
  <c r="A681" i="14"/>
  <c r="A485" i="16"/>
  <c r="A691" i="14"/>
  <c r="A520" i="14"/>
  <c r="A468" i="14"/>
  <c r="A577" i="14"/>
  <c r="A410" i="14"/>
  <c r="A323" i="14"/>
  <c r="A154" i="14"/>
  <c r="A356" i="14"/>
  <c r="A192" i="18"/>
  <c r="A736" i="14"/>
  <c r="A388" i="14"/>
  <c r="A471" i="17"/>
  <c r="A70" i="14"/>
  <c r="A483" i="14"/>
  <c r="A342" i="14"/>
  <c r="A231" i="14"/>
  <c r="A571" i="14"/>
  <c r="A90" i="14"/>
  <c r="A298" i="14"/>
  <c r="A536" i="14"/>
  <c r="A519" i="14"/>
  <c r="A214" i="14"/>
  <c r="A322" i="14"/>
  <c r="A447" i="14"/>
  <c r="A40" i="14"/>
  <c r="A247" i="14"/>
  <c r="A199" i="14"/>
  <c r="A257" i="14"/>
  <c r="A692" i="14"/>
  <c r="A221" i="14"/>
  <c r="A289" i="14"/>
  <c r="A68" i="14"/>
  <c r="A365" i="14"/>
  <c r="A419" i="14"/>
  <c r="A234" i="14"/>
  <c r="A56" i="14"/>
  <c r="A61" i="14"/>
  <c r="A318" i="14"/>
  <c r="A166" i="14"/>
  <c r="A219" i="14"/>
  <c r="A302" i="14"/>
  <c r="A476" i="14"/>
  <c r="A127" i="14"/>
  <c r="A108" i="14"/>
  <c r="A458" i="14"/>
  <c r="A217" i="14"/>
  <c r="A201" i="18"/>
  <c r="A345" i="14"/>
  <c r="A396" i="14"/>
  <c r="A305" i="14"/>
  <c r="A191" i="14"/>
  <c r="A734" i="14"/>
  <c r="A71" i="14"/>
  <c r="A144" i="14"/>
  <c r="A522" i="14"/>
  <c r="A296" i="14"/>
  <c r="A465" i="14"/>
  <c r="A439" i="14"/>
  <c r="A138" i="14"/>
  <c r="A324" i="15"/>
  <c r="A431" i="17"/>
  <c r="A630" i="14"/>
  <c r="A440" i="17"/>
  <c r="A543" i="14"/>
  <c r="A623" i="14"/>
  <c r="A548" i="14"/>
  <c r="A632" i="14"/>
  <c r="A29" i="14"/>
  <c r="A642" i="14"/>
  <c r="A599" i="14"/>
  <c r="A14" i="14"/>
  <c r="A547" i="14"/>
  <c r="A351" i="15"/>
  <c r="A332" i="15"/>
  <c r="A640" i="14"/>
  <c r="A668" i="14"/>
  <c r="A190" i="18"/>
  <c r="A589" i="14"/>
  <c r="A335" i="14"/>
  <c r="A516" i="14"/>
  <c r="A243" i="14"/>
  <c r="A146" i="14"/>
  <c r="A280" i="14"/>
  <c r="A109" i="14"/>
  <c r="A251" i="14"/>
  <c r="A413" i="14"/>
  <c r="A460" i="17"/>
  <c r="A212" i="14"/>
  <c r="A306" i="14"/>
  <c r="A120" i="14"/>
  <c r="A307" i="14"/>
  <c r="A406" i="14"/>
  <c r="A361" i="14"/>
  <c r="A437" i="14"/>
  <c r="A378" i="14"/>
  <c r="A220" i="14"/>
  <c r="A100" i="14"/>
  <c r="A411" i="14"/>
  <c r="A240" i="14"/>
  <c r="A309" i="14"/>
  <c r="A454" i="14"/>
  <c r="A474" i="14"/>
  <c r="A582" i="14"/>
  <c r="A111" i="14"/>
  <c r="A87" i="14"/>
  <c r="A457" i="14"/>
  <c r="A151" i="14"/>
  <c r="A123" i="14"/>
  <c r="A140" i="14"/>
  <c r="A436" i="14"/>
  <c r="A512" i="17"/>
  <c r="A145" i="14"/>
  <c r="A189" i="14"/>
  <c r="A674" i="14"/>
  <c r="A114" i="11"/>
  <c r="A12" i="14"/>
  <c r="A678" i="14"/>
  <c r="A586" i="14"/>
  <c r="A455" i="17"/>
  <c r="A322" i="15"/>
  <c r="A28" i="14"/>
  <c r="A544" i="14"/>
  <c r="A349" i="15"/>
  <c r="A593" i="14"/>
  <c r="A432" i="17"/>
  <c r="A675" i="14"/>
  <c r="A22" i="14"/>
  <c r="A442" i="17"/>
  <c r="A634" i="14"/>
  <c r="A457" i="17"/>
  <c r="A597" i="14"/>
  <c r="A355" i="15"/>
  <c r="A131" i="11"/>
  <c r="A285" i="14"/>
  <c r="A110" i="14"/>
  <c r="A390" i="14"/>
  <c r="A115" i="14"/>
  <c r="A569" i="14"/>
  <c r="A316" i="14"/>
  <c r="A405" i="14"/>
  <c r="A578" i="14"/>
  <c r="A521" i="14"/>
  <c r="A332" i="14"/>
  <c r="A416" i="14"/>
  <c r="A696" i="14"/>
  <c r="A97" i="14"/>
  <c r="A473" i="17"/>
  <c r="A210" i="14"/>
  <c r="A91" i="14"/>
  <c r="A261" i="14"/>
  <c r="A223" i="14"/>
  <c r="A80" i="14"/>
  <c r="A77" i="14"/>
  <c r="A386" i="14"/>
  <c r="A135" i="14"/>
  <c r="A93" i="14"/>
  <c r="A284" i="14"/>
  <c r="A503" i="14"/>
  <c r="A270" i="14"/>
  <c r="A124" i="14"/>
  <c r="A256" i="14"/>
  <c r="A24" i="14"/>
  <c r="A352" i="15"/>
  <c r="A26" i="14"/>
  <c r="A32" i="14"/>
  <c r="A601" i="14"/>
  <c r="A176" i="18"/>
  <c r="A625" i="14"/>
  <c r="A561" i="14"/>
  <c r="A173" i="18"/>
  <c r="A639" i="14"/>
  <c r="A129" i="11"/>
  <c r="A673" i="14"/>
  <c r="A323" i="15"/>
  <c r="A604" i="14"/>
  <c r="A542" i="14"/>
  <c r="A556" i="14"/>
  <c r="A612" i="14"/>
  <c r="A568" i="14"/>
  <c r="A645" i="14"/>
  <c r="A444" i="17"/>
  <c r="A317" i="14"/>
  <c r="A132" i="14"/>
  <c r="A498" i="14"/>
  <c r="A137" i="14"/>
  <c r="A391" i="14"/>
  <c r="A694" i="14"/>
  <c r="A460" i="14"/>
  <c r="A244" i="14"/>
  <c r="A177" i="14"/>
  <c r="A522" i="16"/>
  <c r="A201" i="14"/>
  <c r="A315" i="14"/>
  <c r="A236" i="14"/>
  <c r="A472" i="17"/>
  <c r="A92" i="14"/>
  <c r="A225" i="14"/>
  <c r="A228" i="14"/>
  <c r="A153" i="14"/>
  <c r="A427" i="14"/>
  <c r="A320" i="14"/>
  <c r="A455" i="14"/>
  <c r="A649" i="14"/>
  <c r="A330" i="14"/>
  <c r="A287" i="14"/>
  <c r="A300" i="14"/>
  <c r="A106" i="14"/>
  <c r="A161" i="14"/>
  <c r="A294" i="14"/>
  <c r="A452" i="14"/>
  <c r="A102" i="14"/>
  <c r="A133" i="14"/>
  <c r="A158" i="14"/>
  <c r="A88" i="14"/>
  <c r="A402" i="14"/>
  <c r="A136" i="14"/>
  <c r="A160" i="14"/>
  <c r="A643" i="14"/>
  <c r="A456" i="17"/>
  <c r="A631" i="14"/>
  <c r="A33" i="14"/>
  <c r="A158" i="18"/>
  <c r="A318" i="15"/>
  <c r="A669" i="14"/>
  <c r="A611" i="14"/>
  <c r="A549" i="14"/>
  <c r="A557" i="14"/>
  <c r="A666" i="14"/>
  <c r="A676" i="14"/>
  <c r="A180" i="18"/>
  <c r="A15" i="14"/>
  <c r="A326" i="15"/>
  <c r="A450" i="17"/>
  <c r="A331" i="15"/>
  <c r="A181" i="18"/>
  <c r="A613" i="14"/>
  <c r="A671" i="14"/>
  <c r="A262" i="14"/>
  <c r="A695" i="14"/>
  <c r="A150" i="14"/>
  <c r="A104" i="14"/>
  <c r="A389" i="14"/>
  <c r="A579" i="14"/>
  <c r="A78" i="14"/>
  <c r="A403" i="14"/>
  <c r="A371" i="14"/>
  <c r="A113" i="14"/>
  <c r="A446" i="14"/>
  <c r="A512" i="14"/>
  <c r="A171" i="14"/>
  <c r="A190" i="14"/>
  <c r="A689" i="14"/>
  <c r="A227" i="14"/>
  <c r="A293" i="14"/>
  <c r="A459" i="14"/>
  <c r="A194" i="18"/>
  <c r="A209" i="14"/>
  <c r="A237" i="14"/>
  <c r="A75" i="14"/>
  <c r="A134" i="14"/>
  <c r="A434" i="14"/>
  <c r="A229" i="14"/>
  <c r="A364" i="14"/>
  <c r="A327" i="14"/>
  <c r="A535" i="14"/>
  <c r="A204" i="14"/>
  <c r="A79" i="14"/>
  <c r="A156" i="14"/>
  <c r="A443" i="14"/>
  <c r="A425" i="14"/>
  <c r="A531" i="14"/>
  <c r="A421" i="14"/>
  <c r="A65" i="14"/>
  <c r="A423" i="14"/>
  <c r="A196" i="14"/>
  <c r="A277" i="14"/>
  <c r="A487" i="16"/>
  <c r="A253" i="14"/>
  <c r="A282" i="14"/>
  <c r="A530" i="14"/>
  <c r="A278" i="14"/>
  <c r="A141" i="14"/>
  <c r="A348" i="15"/>
  <c r="A354" i="15"/>
  <c r="A644" i="14"/>
  <c r="A31" i="14"/>
  <c r="A655" i="14"/>
  <c r="A620" i="14"/>
  <c r="A17" i="14"/>
  <c r="A27" i="14"/>
  <c r="A8" i="14"/>
  <c r="A132" i="11"/>
  <c r="A171" i="18"/>
  <c r="A23" i="14"/>
  <c r="A554" i="14"/>
  <c r="A320" i="15"/>
  <c r="A628" i="14"/>
  <c r="A648" i="14"/>
  <c r="A633" i="14"/>
  <c r="A660" i="14"/>
  <c r="A665" i="14"/>
  <c r="A19" i="14"/>
  <c r="A263" i="14"/>
  <c r="A191" i="18"/>
  <c r="A408" i="14"/>
  <c r="A279" i="14"/>
  <c r="A299" i="14"/>
  <c r="A492" i="14"/>
  <c r="A295" i="14"/>
  <c r="A499" i="14"/>
  <c r="A449" i="14"/>
  <c r="A62" i="14"/>
  <c r="A292" i="14"/>
  <c r="A576" i="14"/>
  <c r="A418" i="14"/>
  <c r="A388" i="16"/>
  <c r="A382" i="16"/>
  <c r="A261" i="15"/>
  <c r="A10" i="16"/>
  <c r="A380" i="16"/>
  <c r="A389" i="16"/>
  <c r="A369" i="17"/>
  <c r="A274" i="15"/>
  <c r="A159" i="18"/>
  <c r="A267" i="15"/>
  <c r="A268" i="15"/>
  <c r="A381" i="17"/>
  <c r="A390" i="16"/>
  <c r="A265" i="15"/>
  <c r="A169" i="18"/>
  <c r="A110" i="11"/>
  <c r="A383" i="16"/>
  <c r="A362" i="17"/>
  <c r="A374" i="16"/>
  <c r="A370" i="16"/>
  <c r="A165" i="18"/>
  <c r="A115" i="11"/>
  <c r="A269" i="15"/>
  <c r="A385" i="16"/>
  <c r="A379" i="17"/>
  <c r="A119" i="11"/>
  <c r="A122" i="11"/>
  <c r="A377" i="16"/>
  <c r="A375" i="16"/>
  <c r="A155" i="18"/>
  <c r="A160" i="18"/>
  <c r="A266" i="15"/>
  <c r="A262" i="15"/>
  <c r="A360" i="17"/>
  <c r="A375" i="17"/>
  <c r="A263" i="15"/>
  <c r="A376" i="16"/>
  <c r="A167" i="18"/>
  <c r="A363" i="17"/>
  <c r="A109" i="11"/>
  <c r="A378" i="17"/>
  <c r="A106" i="11"/>
  <c r="A370" i="17"/>
  <c r="A112" i="11"/>
  <c r="A116" i="11"/>
  <c r="A372" i="17"/>
  <c r="A272" i="15"/>
  <c r="A105" i="11"/>
  <c r="A371" i="17"/>
  <c r="A108" i="11"/>
  <c r="A359" i="17"/>
  <c r="A376" i="17"/>
  <c r="A264" i="15"/>
  <c r="A120" i="11"/>
  <c r="A123" i="11"/>
  <c r="A373" i="16"/>
  <c r="A377" i="17"/>
  <c r="A410" i="17"/>
  <c r="A273" i="15"/>
  <c r="A368" i="17"/>
  <c r="A271" i="15"/>
  <c r="A378" i="16"/>
  <c r="A157" i="18"/>
  <c r="A164" i="18"/>
  <c r="A380" i="17"/>
  <c r="A357" i="17"/>
  <c r="A365" i="17"/>
  <c r="A369" i="16"/>
  <c r="A379" i="16"/>
  <c r="A361" i="17"/>
  <c r="A168" i="18"/>
  <c r="A381" i="16"/>
  <c r="A373" i="17"/>
  <c r="A386" i="16"/>
  <c r="A368" i="16"/>
  <c r="A113" i="11"/>
  <c r="A117" i="11"/>
  <c r="A358" i="17"/>
  <c r="A387" i="16"/>
  <c r="A415" i="17"/>
  <c r="A371" i="16"/>
  <c r="A276" i="15"/>
  <c r="A367" i="17"/>
  <c r="A372" i="16"/>
  <c r="A107" i="11"/>
  <c r="A384" i="16"/>
  <c r="A275" i="15"/>
  <c r="A270" i="15"/>
  <c r="A374" i="17"/>
  <c r="A111" i="11"/>
  <c r="A121" i="11"/>
  <c r="A364" i="17"/>
  <c r="A366" i="17"/>
  <c r="A384" i="17"/>
  <c r="A390" i="17"/>
  <c r="A391" i="17"/>
  <c r="A124" i="11"/>
  <c r="A392" i="17"/>
  <c r="A396" i="17"/>
  <c r="A125" i="11"/>
  <c r="A284" i="15"/>
  <c r="A281" i="15"/>
  <c r="A398" i="16"/>
  <c r="A396" i="16"/>
  <c r="A405" i="16"/>
  <c r="A434" i="16"/>
  <c r="A431" i="16"/>
  <c r="A403" i="16"/>
  <c r="A389" i="17"/>
  <c r="A393" i="16"/>
  <c r="A422" i="16"/>
  <c r="A411" i="16"/>
  <c r="A433" i="16"/>
  <c r="A285" i="15"/>
  <c r="A386" i="17"/>
  <c r="A402" i="16"/>
  <c r="A399" i="16"/>
  <c r="A395" i="16"/>
  <c r="A148" i="11"/>
  <c r="A395" i="17"/>
  <c r="A423" i="16"/>
  <c r="A279" i="15"/>
  <c r="A290" i="15"/>
  <c r="A277" i="15"/>
  <c r="A383" i="17"/>
  <c r="A283" i="15"/>
  <c r="A429" i="16"/>
  <c r="A406" i="16"/>
  <c r="A407" i="16"/>
  <c r="A391" i="16"/>
  <c r="A394" i="17"/>
  <c r="A409" i="16"/>
  <c r="A394" i="16"/>
  <c r="A388" i="17"/>
  <c r="A401" i="16"/>
  <c r="A382" i="17"/>
  <c r="A397" i="16"/>
  <c r="A387" i="17"/>
  <c r="A286" i="15"/>
  <c r="A432" i="16"/>
  <c r="A282" i="15"/>
  <c r="A421" i="16"/>
  <c r="A427" i="16"/>
  <c r="A424" i="16"/>
  <c r="A420" i="16"/>
  <c r="A280" i="15"/>
  <c r="A278" i="15"/>
  <c r="A426" i="16"/>
  <c r="A404" i="16"/>
  <c r="A400" i="16"/>
  <c r="A430" i="16"/>
  <c r="A428" i="16"/>
  <c r="A289" i="15"/>
  <c r="A392" i="16"/>
  <c r="A393" i="17"/>
  <c r="A410" i="16"/>
  <c r="A408" i="16"/>
  <c r="A425" i="16"/>
  <c r="A385" i="17"/>
  <c r="A292" i="15"/>
  <c r="A417" i="17"/>
  <c r="A148" i="18"/>
  <c r="A151" i="18"/>
  <c r="A438" i="16"/>
  <c r="A442" i="16"/>
  <c r="A458" i="16"/>
  <c r="A464" i="16"/>
  <c r="A298" i="15"/>
  <c r="A400" i="17"/>
  <c r="A467" i="16"/>
  <c r="A420" i="17"/>
  <c r="A309" i="15"/>
  <c r="A294" i="15"/>
  <c r="A291" i="15"/>
  <c r="A439" i="16"/>
  <c r="A461" i="16"/>
  <c r="A466" i="16"/>
  <c r="A450" i="16"/>
  <c r="A146" i="18"/>
  <c r="A411" i="17"/>
  <c r="A297" i="15"/>
  <c r="A336" i="15"/>
  <c r="A443" i="16"/>
  <c r="A406" i="17"/>
  <c r="A448" i="16"/>
  <c r="A422" i="17"/>
  <c r="A312" i="15"/>
  <c r="A344" i="15"/>
  <c r="A317" i="15"/>
  <c r="A314" i="15"/>
  <c r="A408" i="17"/>
  <c r="A413" i="17"/>
  <c r="A142" i="18"/>
  <c r="A399" i="17"/>
  <c r="A423" i="17"/>
  <c r="A463" i="16"/>
  <c r="A454" i="16"/>
  <c r="A300" i="15"/>
  <c r="A308" i="15"/>
  <c r="A305" i="15"/>
  <c r="A302" i="15"/>
  <c r="A418" i="17"/>
  <c r="A451" i="16"/>
  <c r="A407" i="17"/>
  <c r="A452" i="16"/>
  <c r="A453" i="16"/>
  <c r="A296" i="15"/>
  <c r="A293" i="15"/>
  <c r="A397" i="17"/>
  <c r="A460" i="16"/>
  <c r="A444" i="16"/>
  <c r="A437" i="16"/>
  <c r="A445" i="16"/>
  <c r="A402" i="17"/>
  <c r="A343" i="15"/>
  <c r="A335" i="15"/>
  <c r="A313" i="15"/>
  <c r="A425" i="17"/>
  <c r="A153" i="18"/>
  <c r="A462" i="16"/>
  <c r="A468" i="16"/>
  <c r="A154" i="18"/>
  <c r="A419" i="17"/>
  <c r="A356" i="17"/>
  <c r="A311" i="15"/>
  <c r="A307" i="15"/>
  <c r="A316" i="15"/>
  <c r="A301" i="15"/>
  <c r="A469" i="16"/>
  <c r="A412" i="17"/>
  <c r="A299" i="15"/>
  <c r="A295" i="15"/>
  <c r="A304" i="15"/>
  <c r="A149" i="18"/>
  <c r="A447" i="16"/>
  <c r="A456" i="16"/>
  <c r="A352" i="17"/>
  <c r="A414" i="17"/>
  <c r="A145" i="18"/>
  <c r="A441" i="16"/>
  <c r="A409" i="17"/>
  <c r="A416" i="17"/>
  <c r="A401" i="17"/>
  <c r="A446" i="16"/>
  <c r="A310" i="15"/>
  <c r="A152" i="18"/>
  <c r="A465" i="16"/>
  <c r="A449" i="16"/>
  <c r="A457" i="16"/>
  <c r="A147" i="18"/>
  <c r="A355" i="17"/>
  <c r="A342" i="15"/>
  <c r="A315" i="15"/>
  <c r="A459" i="16"/>
  <c r="A421" i="17"/>
  <c r="A150" i="18"/>
  <c r="A140" i="18"/>
  <c r="A354" i="17"/>
  <c r="A455" i="16"/>
  <c r="A306" i="15"/>
  <c r="A303" i="15"/>
  <c r="A424" i="17"/>
  <c r="A141" i="18"/>
  <c r="A398" i="17"/>
  <c r="A440" i="16"/>
  <c r="A95" i="11"/>
  <c r="A349" i="16"/>
  <c r="A345" i="17"/>
  <c r="A341" i="17"/>
  <c r="A363" i="16"/>
  <c r="A352" i="16"/>
  <c r="A353" i="16"/>
  <c r="A341" i="16"/>
  <c r="A328" i="17"/>
  <c r="A238" i="15"/>
  <c r="A239" i="15"/>
  <c r="A362" i="16"/>
  <c r="A240" i="15"/>
  <c r="A136" i="18"/>
  <c r="A340" i="17"/>
  <c r="A360" i="16"/>
  <c r="A104" i="11"/>
  <c r="A348" i="17"/>
  <c r="A243" i="15"/>
  <c r="A348" i="16"/>
  <c r="A103" i="11"/>
  <c r="A97" i="11"/>
  <c r="A249" i="15"/>
  <c r="A347" i="16"/>
  <c r="A336" i="17"/>
  <c r="A335" i="17"/>
  <c r="A137" i="18"/>
  <c r="A365" i="16"/>
  <c r="A355" i="16"/>
  <c r="A361" i="16"/>
  <c r="A347" i="17"/>
  <c r="A359" i="16"/>
  <c r="A492" i="16"/>
  <c r="A349" i="17"/>
  <c r="A102" i="11"/>
  <c r="A242" i="15"/>
  <c r="A245" i="15"/>
  <c r="A98" i="11"/>
  <c r="A334" i="17"/>
  <c r="A494" i="16"/>
  <c r="A135" i="18"/>
  <c r="A350" i="16"/>
  <c r="A248" i="15"/>
  <c r="A353" i="17"/>
  <c r="A493" i="16"/>
  <c r="A247" i="15"/>
  <c r="A357" i="16"/>
  <c r="A346" i="16"/>
  <c r="A96" i="11"/>
  <c r="A241" i="15"/>
  <c r="A364" i="16"/>
  <c r="A339" i="17"/>
  <c r="A436" i="16"/>
  <c r="A344" i="16"/>
  <c r="A345" i="16"/>
  <c r="A346" i="17"/>
  <c r="A351" i="16"/>
  <c r="A351" i="17"/>
  <c r="A246" i="15"/>
  <c r="A356" i="16"/>
  <c r="A343" i="17"/>
  <c r="A344" i="17"/>
  <c r="A332" i="17"/>
  <c r="A333" i="17"/>
  <c r="A338" i="17"/>
  <c r="A143" i="18"/>
  <c r="A435" i="16"/>
  <c r="A343" i="16"/>
  <c r="A330" i="17"/>
  <c r="A331" i="17"/>
  <c r="A350" i="17"/>
  <c r="A139" i="18"/>
  <c r="A342" i="17"/>
  <c r="A337" i="17"/>
  <c r="A367" i="16"/>
  <c r="A342" i="16"/>
  <c r="A329" i="17"/>
  <c r="A99" i="11"/>
  <c r="A100" i="11"/>
  <c r="A101" i="11"/>
  <c r="A138" i="18"/>
  <c r="A244" i="15"/>
  <c r="A354" i="16"/>
  <c r="A366" i="16"/>
  <c r="A144" i="18"/>
  <c r="A358" i="16"/>
  <c r="A303" i="17"/>
  <c r="A223" i="15"/>
  <c r="A125" i="18"/>
  <c r="A301" i="17"/>
  <c r="A224" i="15"/>
  <c r="A124" i="18"/>
  <c r="A221" i="15"/>
  <c r="A299" i="17"/>
  <c r="A222" i="15"/>
  <c r="A323" i="16"/>
  <c r="A319" i="16"/>
  <c r="A304" i="17"/>
  <c r="A297" i="17"/>
  <c r="A307" i="17"/>
  <c r="A324" i="16"/>
  <c r="A318" i="16"/>
  <c r="A321" i="16"/>
  <c r="A306" i="17"/>
  <c r="A315" i="16"/>
  <c r="A218" i="15"/>
  <c r="A219" i="15"/>
  <c r="A316" i="16"/>
  <c r="A217" i="15"/>
  <c r="A296" i="17"/>
  <c r="A302" i="17"/>
  <c r="A295" i="17"/>
  <c r="A317" i="16"/>
  <c r="A305" i="17"/>
  <c r="A322" i="16"/>
  <c r="A300" i="17"/>
  <c r="A123" i="18"/>
  <c r="A225" i="15"/>
  <c r="A220" i="15"/>
  <c r="A298" i="17"/>
  <c r="A320" i="16"/>
  <c r="A310" i="17"/>
  <c r="A234" i="15"/>
  <c r="A313" i="17"/>
  <c r="A230" i="15"/>
  <c r="A309" i="17"/>
  <c r="A229" i="15"/>
  <c r="A308" i="17"/>
  <c r="A231" i="15"/>
  <c r="A228" i="15"/>
  <c r="A325" i="16"/>
  <c r="A326" i="16"/>
  <c r="A312" i="17"/>
  <c r="A226" i="15"/>
  <c r="A236" i="15"/>
  <c r="A227" i="15"/>
  <c r="A311" i="17"/>
  <c r="A235" i="15"/>
  <c r="A212" i="15"/>
  <c r="A327" i="16"/>
  <c r="A282" i="17"/>
  <c r="A190" i="15"/>
  <c r="A281" i="17"/>
  <c r="A310" i="16"/>
  <c r="A279" i="17"/>
  <c r="A314" i="16"/>
  <c r="A128" i="18"/>
  <c r="A134" i="18"/>
  <c r="A130" i="18"/>
  <c r="A89" i="11"/>
  <c r="A334" i="16"/>
  <c r="A293" i="17"/>
  <c r="A332" i="16"/>
  <c r="A91" i="11"/>
  <c r="A312" i="16"/>
  <c r="A86" i="11"/>
  <c r="A330" i="16"/>
  <c r="A284" i="17"/>
  <c r="A280" i="17"/>
  <c r="A304" i="16"/>
  <c r="A287" i="17"/>
  <c r="A94" i="11"/>
  <c r="A129" i="18"/>
  <c r="A131" i="18"/>
  <c r="A126" i="18"/>
  <c r="A266" i="17"/>
  <c r="A328" i="16"/>
  <c r="A289" i="17"/>
  <c r="A309" i="16"/>
  <c r="A292" i="17"/>
  <c r="A283" i="17"/>
  <c r="A291" i="17"/>
  <c r="A88" i="11"/>
  <c r="A307" i="16"/>
  <c r="A311" i="16"/>
  <c r="A92" i="11"/>
  <c r="A305" i="16"/>
  <c r="A87" i="11"/>
  <c r="A333" i="16"/>
  <c r="A133" i="18"/>
  <c r="A313" i="16"/>
  <c r="A288" i="17"/>
  <c r="A286" i="17"/>
  <c r="A329" i="16"/>
  <c r="A365" i="15"/>
  <c r="A331" i="16"/>
  <c r="A285" i="17"/>
  <c r="A127" i="18"/>
  <c r="A306" i="16"/>
  <c r="A90" i="11"/>
  <c r="A308" i="16"/>
  <c r="A290" i="17"/>
  <c r="A268" i="17"/>
  <c r="A216" i="15"/>
  <c r="A189" i="15"/>
  <c r="A200" i="15"/>
  <c r="A193" i="15"/>
  <c r="A116" i="18"/>
  <c r="A250" i="17"/>
  <c r="A296" i="16"/>
  <c r="A317" i="17"/>
  <c r="A207" i="15"/>
  <c r="A194" i="15"/>
  <c r="A250" i="15"/>
  <c r="A315" i="17"/>
  <c r="A264" i="17"/>
  <c r="A287" i="16"/>
  <c r="A274" i="17"/>
  <c r="A316" i="17"/>
  <c r="A114" i="18"/>
  <c r="A335" i="16"/>
  <c r="A290" i="16"/>
  <c r="A254" i="17"/>
  <c r="A199" i="15"/>
  <c r="A117" i="18"/>
  <c r="A253" i="17"/>
  <c r="A276" i="16"/>
  <c r="A196" i="15"/>
  <c r="A237" i="15"/>
  <c r="A121" i="18"/>
  <c r="A195" i="15"/>
  <c r="A186" i="15"/>
  <c r="A211" i="15"/>
  <c r="A119" i="18"/>
  <c r="A277" i="16"/>
  <c r="A197" i="15"/>
  <c r="A206" i="15"/>
  <c r="A339" i="16"/>
  <c r="A257" i="15"/>
  <c r="A214" i="15"/>
  <c r="A318" i="17"/>
  <c r="A213" i="15"/>
  <c r="A274" i="16"/>
  <c r="A302" i="16"/>
  <c r="A286" i="16"/>
  <c r="A118" i="18"/>
  <c r="A256" i="17"/>
  <c r="A292" i="16"/>
  <c r="A204" i="15"/>
  <c r="A111" i="18"/>
  <c r="A215" i="15"/>
  <c r="A273" i="17"/>
  <c r="A326" i="17"/>
  <c r="A269" i="17"/>
  <c r="A253" i="15"/>
  <c r="A246" i="17"/>
  <c r="A314" i="17"/>
  <c r="A208" i="15"/>
  <c r="A267" i="17"/>
  <c r="A188" i="15"/>
  <c r="A120" i="18"/>
  <c r="A271" i="17"/>
  <c r="A298" i="16"/>
  <c r="A273" i="16"/>
  <c r="A291" i="16"/>
  <c r="A270" i="17"/>
  <c r="A289" i="16"/>
  <c r="A271" i="16"/>
  <c r="A277" i="17"/>
  <c r="A285" i="16"/>
  <c r="A279" i="16"/>
  <c r="A275" i="17"/>
  <c r="A256" i="15"/>
  <c r="A249" i="17"/>
  <c r="A185" i="15"/>
  <c r="A254" i="15"/>
  <c r="A263" i="17"/>
  <c r="A319" i="17"/>
  <c r="A258" i="17"/>
  <c r="A278" i="17"/>
  <c r="A280" i="16"/>
  <c r="A327" i="17"/>
  <c r="A247" i="17"/>
  <c r="A202" i="15"/>
  <c r="A303" i="16"/>
  <c r="A276" i="17"/>
  <c r="A251" i="15"/>
  <c r="A245" i="17"/>
  <c r="A269" i="16"/>
  <c r="A248" i="17"/>
  <c r="A203" i="15"/>
  <c r="A297" i="16"/>
  <c r="A192" i="15"/>
  <c r="A293" i="16"/>
  <c r="A187" i="15"/>
  <c r="A299" i="16"/>
  <c r="A191" i="15"/>
  <c r="A115" i="18"/>
  <c r="A255" i="15"/>
  <c r="A244" i="17"/>
  <c r="A258" i="15"/>
  <c r="A294" i="16"/>
  <c r="A265" i="17"/>
  <c r="A210" i="15"/>
  <c r="A205" i="15"/>
  <c r="A320" i="17"/>
  <c r="A209" i="15"/>
  <c r="A278" i="16"/>
  <c r="A252" i="15"/>
  <c r="A295" i="16"/>
  <c r="A122" i="18"/>
  <c r="A268" i="16"/>
  <c r="A257" i="17"/>
  <c r="A301" i="16"/>
  <c r="A272" i="17"/>
  <c r="A270" i="16"/>
  <c r="A300" i="16"/>
  <c r="A201" i="15"/>
  <c r="A198" i="15"/>
  <c r="A294" i="17"/>
  <c r="A255" i="17"/>
  <c r="A275" i="16"/>
  <c r="A288" i="16"/>
  <c r="A272" i="16"/>
  <c r="A137" i="16"/>
  <c r="A261" i="17"/>
  <c r="A215" i="17"/>
  <c r="A224" i="17"/>
  <c r="A246" i="16"/>
  <c r="A232" i="17"/>
  <c r="A56" i="18"/>
  <c r="A176" i="15"/>
  <c r="A214" i="17"/>
  <c r="A245" i="16"/>
  <c r="A231" i="17"/>
  <c r="A173" i="15"/>
  <c r="A213" i="17"/>
  <c r="A244" i="16"/>
  <c r="A230" i="17"/>
  <c r="A260" i="15"/>
  <c r="A172" i="15"/>
  <c r="A261" i="16"/>
  <c r="A76" i="11"/>
  <c r="A259" i="15"/>
  <c r="A103" i="15"/>
  <c r="A171" i="15"/>
  <c r="A223" i="17"/>
  <c r="A79" i="11"/>
  <c r="A75" i="11"/>
  <c r="A129" i="17"/>
  <c r="A237" i="17"/>
  <c r="A237" i="16"/>
  <c r="A101" i="18"/>
  <c r="A236" i="17"/>
  <c r="A78" i="11"/>
  <c r="A225" i="17"/>
  <c r="A80" i="11"/>
  <c r="A262" i="17"/>
  <c r="A229" i="17"/>
  <c r="A83" i="11"/>
  <c r="A82" i="11"/>
  <c r="A81" i="11"/>
  <c r="A281" i="16"/>
  <c r="A99" i="18"/>
  <c r="A124" i="17"/>
  <c r="A126" i="17"/>
  <c r="A234" i="17"/>
  <c r="A136" i="16"/>
  <c r="A127" i="17"/>
  <c r="A217" i="17"/>
  <c r="A113" i="18"/>
  <c r="A40" i="11"/>
  <c r="A102" i="15"/>
  <c r="A128" i="17"/>
  <c r="A218" i="17"/>
  <c r="A236" i="16"/>
  <c r="A77" i="11"/>
  <c r="A170" i="15"/>
  <c r="A242" i="16"/>
  <c r="A222" i="17"/>
  <c r="A243" i="16"/>
  <c r="A74" i="11"/>
  <c r="A112" i="18"/>
  <c r="A169" i="15"/>
  <c r="A241" i="16"/>
  <c r="A221" i="17"/>
  <c r="A73" i="11"/>
  <c r="A110" i="18"/>
  <c r="A125" i="17"/>
  <c r="A168" i="15"/>
  <c r="A240" i="16"/>
  <c r="A220" i="17"/>
  <c r="A260" i="16"/>
  <c r="A109" i="18"/>
  <c r="A216" i="17"/>
  <c r="A167" i="15"/>
  <c r="A239" i="16"/>
  <c r="A259" i="16"/>
  <c r="A340" i="16"/>
  <c r="A260" i="17"/>
  <c r="A238" i="16"/>
  <c r="A219" i="17"/>
  <c r="A234" i="16"/>
  <c r="A258" i="16"/>
  <c r="A284" i="16"/>
  <c r="A259" i="17"/>
  <c r="A139" i="16"/>
  <c r="A102" i="18"/>
  <c r="A233" i="16"/>
  <c r="A248" i="16"/>
  <c r="A283" i="16"/>
  <c r="A252" i="17"/>
  <c r="A138" i="16"/>
  <c r="A235" i="17"/>
  <c r="A232" i="16"/>
  <c r="A247" i="16"/>
  <c r="A233" i="17"/>
  <c r="A282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41" i="17"/>
  <c r="A263" i="16"/>
  <c r="A179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3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4" i="18"/>
  <c r="A136" i="15"/>
  <c r="A117" i="15"/>
  <c r="A199" i="16"/>
  <c r="A180" i="16"/>
  <c r="A181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42" i="17"/>
  <c r="A147" i="17"/>
  <c r="A202" i="16"/>
  <c r="A174" i="16"/>
  <c r="A170" i="17"/>
  <c r="A243" i="17"/>
  <c r="A211" i="17"/>
  <c r="A164" i="17"/>
  <c r="A178" i="15"/>
  <c r="A177" i="17"/>
  <c r="A76" i="15"/>
  <c r="A31" i="17"/>
  <c r="A138" i="15"/>
  <c r="A40" i="15"/>
  <c r="A106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2" i="15"/>
  <c r="A251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3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7" i="15"/>
  <c r="A132" i="15"/>
  <c r="A61" i="11"/>
  <c r="A238" i="17"/>
  <c r="A121" i="15"/>
  <c r="A180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9" i="17"/>
  <c r="A73" i="18"/>
  <c r="A116" i="15"/>
  <c r="A54" i="11"/>
  <c r="A209" i="16"/>
  <c r="A262" i="16"/>
  <c r="A240" i="17"/>
  <c r="A185" i="16"/>
  <c r="A149" i="17"/>
  <c r="A264" i="16"/>
  <c r="A198" i="16"/>
  <c r="A115" i="15"/>
  <c r="A120" i="15"/>
  <c r="A128" i="15"/>
  <c r="A265" i="16"/>
  <c r="A76" i="18"/>
  <c r="A184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7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67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5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8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2" i="11"/>
  <c r="A110" i="17"/>
  <c r="A47" i="11"/>
  <c r="A111" i="16"/>
  <c r="A66" i="15"/>
  <c r="A181" i="17"/>
  <c r="A137" i="17"/>
  <c r="A153" i="16"/>
  <c r="A70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1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9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66" i="16"/>
  <c r="A108" i="16"/>
  <c r="A149" i="16"/>
  <c r="A106" i="17"/>
  <c r="A112" i="16"/>
  <c r="A52" i="18"/>
  <c r="A155" i="16"/>
  <c r="A99" i="17"/>
  <c r="A84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5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<sst xmlns="http://schemas.openxmlformats.org/spreadsheetml/2006/main" count="29325" uniqueCount="921">
  <si>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</si>
  <si>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</si>
  <si>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</si>
  <si>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</si>
  <si>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</si>
  <si>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</si>
  <si>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</si>
  <si>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</si>
  <si>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</si>
  <si>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</si>
  <si>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</si>
  <si>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</si>
  <si>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</si>
  <si>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</si>
  <si>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</si>
  <si>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</si>
  <si>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</si>
  <si>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</si>
  <si>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</si>
  <si>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</si>
  <si>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</si>
  <si>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</si>
  <si>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</si>
  <si>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</si>
  <si>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</si>
  <si>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</si>
  <si>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</si>
  <si>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</si>
  <si>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</si>
  <si>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</si>
  <si>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</si>
  <si>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</si>
  <si>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</si>
  <si>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</si>
  <si>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</si>
  <si>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</si>
  <si>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</si>
  <si>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</si>
  <si>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</si>
  <si>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</si>
  <si>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</si>
  <si>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</si>
  <si>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</si>
  <si>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</si>
  <si>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</si>
  <si>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</si>
  <si>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</si>
  <si>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</si>
  <si>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</si>
  <si>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</si>
  <si>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</si>
  <si>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</si>
  <si>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</si>
  <si>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</si>
  <si>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</si>
  <si>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</si>
  <si>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</si>
  <si>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</si>
  <si>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</si>
  <si>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</si>
  <si>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</si>
  <si>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</si>
  <si>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</si>
  <si>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</si>
  <si>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</si>
  <si>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</si>
  <si>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</si>
  <si>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</si>
  <si>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</si>
  <si>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</si>
  <si>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</si>
  <si>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</si>
  <si>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</si>
  <si>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</si>
  <si>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</si>
  <si>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</si>
  <si>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</si>
  <si>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</si>
  <si>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</si>
  <si>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</si>
  <si>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</si>
  <si>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</si>
  <si>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</si>
  <si>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</si>
  <si>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</si>
  <si>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</si>
  <si>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</si>
  <si>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</si>
  <si>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</si>
  <si>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</si>
  <si>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</si>
  <si>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</si>
  <si>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</si>
  <si>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</si>
  <si>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</si>
  <si>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</si>
  <si>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</si>
  <si>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</si>
  <si>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</si>
  <si>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</si>
  <si>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</si>
  <si>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</si>
  <si>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</si>
  <si>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</si>
  <si>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</si>
  <si>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</si>
  <si>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</si>
  <si>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</si>
  <si>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</si>
  <si>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</si>
  <si>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</si>
  <si>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</si>
  <si>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</si>
  <si>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</si>
  <si>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</si>
  <si>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</si>
  <si>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</si>
  <si>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</si>
  <si>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</si>
  <si>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</si>
  <si>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</si>
  <si>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</si>
  <si>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</si>
  <si>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</si>
  <si>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</si>
  <si>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</si>
  <si>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</si>
  <si>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</si>
  <si>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</si>
  <si>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</si>
  <si>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</si>
  <si>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</si>
  <si>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</si>
  <si>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</si>
  <si>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</si>
  <si>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</si>
  <si>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</si>
  <si>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</si>
  <si>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</si>
  <si>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</si>
  <si>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</si>
  <si>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</si>
  <si>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</si>
  <si>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</si>
  <si>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</si>
  <si>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</si>
  <si>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</si>
  <si>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</si>
  <si>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</si>
  <si>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</si>
  <si>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</si>
  <si>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</si>
  <si>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</si>
  <si>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</si>
  <si>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</si>
  <si>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</si>
  <si>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</si>
  <si>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</si>
  <si>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</si>
  <si>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</si>
  <si>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</si>
  <si>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</si>
  <si>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</si>
  <si>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</si>
  <si>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</si>
  <si>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</si>
  <si>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</si>
  <si>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</si>
  <si>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</si>
  <si>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</si>
  <si>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</si>
  <si>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</si>
  <si>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</si>
  <si>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</si>
  <si>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</si>
  <si>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</si>
  <si>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</si>
  <si>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</si>
  <si>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</si>
  <si>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</si>
  <si>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</si>
  <si>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</si>
  <si>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</si>
  <si>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</si>
  <si>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</si>
  <si>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</si>
  <si>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</si>
  <si>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</si>
  <si>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</si>
  <si>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</si>
  <si>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</si>
  <si>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</si>
  <si>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</si>
  <si>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</si>
  <si>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</si>
  <si>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</si>
  <si>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</si>
  <si>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</si>
  <si>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</si>
  <si>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</si>
  <si>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</si>
  <si>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</si>
  <si>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</si>
  <si>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</si>
  <si>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</si>
  <si>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</si>
  <si>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</si>
  <si>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</si>
  <si>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</si>
  <si>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</si>
  <si>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</si>
  <si>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</si>
  <si>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</si>
  <si>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</si>
  <si>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</si>
  <si>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</si>
  <si>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</si>
  <si>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</si>
  <si>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</si>
  <si>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</si>
  <si>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</si>
  <si>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</si>
  <si>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</si>
  <si>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</si>
  <si>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</si>
  <si>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</si>
  <si>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</si>
  <si>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</si>
  <si>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</si>
  <si>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</si>
  <si>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</si>
  <si>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</si>
  <si>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</si>
  <si>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</si>
  <si>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</si>
  <si>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</si>
  <si>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</si>
  <si>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</si>
  <si>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</si>
  <si>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</si>
  <si>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</si>
  <si>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</si>
  <si>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</si>
  <si>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</si>
  <si>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</si>
  <si>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</si>
  <si>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</si>
  <si>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</si>
  <si>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</si>
  <si>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</si>
  <si>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</si>
  <si>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</si>
  <si>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</si>
  <si>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</si>
  <si>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</si>
  <si>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</si>
  <si>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</si>
  <si>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</si>
  <si>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</si>
  <si>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</si>
  <si>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</si>
  <si>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</si>
  <si>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</si>
  <si>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</si>
  <si>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</si>
  <si>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</si>
  <si>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</si>
  <si>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</si>
  <si>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</si>
  <si>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</si>
  <si>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</si>
  <si>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</si>
  <si>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</si>
  <si>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</si>
  <si>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</si>
  <si>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</si>
  <si>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</si>
  <si>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</si>
  <si>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</si>
  <si>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</si>
  <si>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</si>
  <si>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</si>
  <si>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</si>
  <si>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</si>
  <si>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</si>
  <si>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</si>
  <si>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</si>
  <si>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</si>
  <si>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</si>
  <si>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</si>
  <si>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</si>
  <si>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</si>
  <si>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</si>
  <si>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</si>
  <si>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</si>
  <si>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</si>
  <si>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</si>
  <si>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</si>
  <si>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</si>
  <si>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</si>
  <si>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</si>
  <si>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</si>
  <si>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</si>
  <si>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</si>
  <si>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</si>
  <si>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</si>
  <si>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</si>
  <si>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</si>
  <si>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</si>
  <si>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</si>
  <si>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</si>
  <si>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</si>
  <si>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</si>
  <si>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</si>
  <si>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</si>
  <si>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</si>
  <si>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</si>
  <si>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</si>
  <si>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</si>
  <si>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</si>
  <si>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</si>
  <si>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</si>
  <si>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</si>
  <si>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</si>
  <si>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</si>
  <si>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</si>
  <si>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</si>
  <si>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</si>
  <si>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</si>
  <si>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</si>
  <si>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</si>
  <si>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</si>
  <si>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</si>
  <si>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</si>
  <si>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</si>
  <si>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</si>
  <si>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</si>
  <si>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</si>
  <si>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</si>
  <si>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</si>
  <si>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</si>
  <si>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</si>
  <si>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</si>
  <si>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</si>
  <si>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</si>
  <si>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</si>
  <si>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</si>
  <si>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</si>
  <si>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</si>
  <si>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</si>
  <si>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</si>
  <si>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</si>
  <si>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</si>
  <si>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</si>
  <si>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</si>
  <si>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</si>
  <si>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</si>
  <si>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</si>
  <si>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</si>
  <si>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</si>
  <si>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</si>
  <si>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</si>
  <si>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</si>
  <si>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</si>
  <si>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</si>
  <si>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</si>
  <si>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</si>
  <si>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</si>
  <si>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</si>
  <si>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</si>
  <si>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</si>
  <si>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</si>
  <si>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</si>
  <si>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</si>
  <si>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</si>
  <si>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</si>
  <si>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</si>
  <si>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</si>
  <si>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</si>
  <si>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</si>
  <si>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</si>
  <si>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</si>
  <si>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</si>
  <si>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</si>
  <si>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</si>
  <si>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</si>
  <si>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</si>
  <si>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</si>
  <si>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</si>
  <si>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</si>
  <si>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</si>
  <si>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</si>
  <si>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</si>
  <si>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</si>
  <si>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</si>
  <si>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</si>
  <si>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</si>
  <si>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</si>
  <si>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</si>
  <si>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</si>
  <si>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</si>
  <si>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</si>
  <si>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</si>
  <si>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</si>
  <si>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</si>
  <si>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</si>
  <si>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</si>
  <si>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</si>
  <si>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</si>
  <si>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</si>
  <si>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</si>
  <si>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</si>
  <si>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</si>
  <si>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</si>
  <si>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</si>
  <si>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</si>
  <si>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</si>
  <si>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</si>
  <si>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</si>
  <si>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</si>
  <si>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</si>
  <si>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</si>
  <si>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</si>
  <si>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</si>
  <si>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</si>
  <si>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</si>
  <si>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</si>
  <si>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</si>
  <si>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</si>
  <si>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</si>
  <si>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</si>
  <si>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</si>
  <si>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</si>
  <si>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</si>
  <si>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</si>
  <si>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</si>
  <si>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</si>
  <si>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</si>
  <si>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</si>
  <si>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</si>
  <si>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</si>
  <si>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</si>
  <si>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</si>
  <si>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</si>
  <si>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</si>
  <si>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</si>
  <si>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</si>
  <si>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</si>
  <si>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</si>
  <si>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</si>
  <si>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</si>
  <si>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</si>
  <si>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</si>
  <si>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</si>
  <si>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</si>
  <si>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</si>
  <si>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</si>
  <si>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</si>
  <si>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</si>
  <si>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</si>
  <si>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</si>
  <si>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</si>
  <si>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</si>
  <si>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</si>
  <si>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</si>
  <si>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</si>
  <si>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</si>
  <si>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</si>
  <si>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</si>
  <si>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</si>
  <si>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</si>
  <si>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</si>
  <si>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</si>
  <si>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</si>
  <si>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</si>
  <si>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</si>
  <si>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</si>
  <si>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</si>
  <si>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</si>
  <si>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</si>
  <si>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</si>
  <si>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</si>
  <si>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</si>
  <si>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</si>
  <si>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</si>
  <si>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</si>
  <si>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</si>
  <si>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</si>
  <si>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</si>
  <si>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</si>
  <si>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</si>
  <si>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</si>
  <si>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</si>
  <si>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</si>
  <si>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</si>
  <si>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</si>
  <si>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</si>
  <si>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</si>
  <si>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</si>
  <si>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</si>
  <si>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</si>
  <si>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</si>
  <si>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</si>
  <si>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</si>
  <si>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</si>
  <si>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</si>
  <si>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</si>
  <si>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</si>
  <si>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</si>
  <si>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</si>
  <si>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</si>
  <si>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</si>
  <si>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</si>
  <si>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</si>
  <si>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</si>
  <si>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</si>
  <si>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</si>
  <si>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</si>
  <si>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</si>
  <si>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</si>
  <si>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</si>
  <si>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</si>
  <si>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</si>
  <si>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</si>
  <si>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</si>
  <si>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</si>
  <si>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</si>
  <si>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</si>
  <si>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</si>
  <si>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</si>
  <si>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</si>
  <si>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</si>
  <si>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</si>
  <si>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</si>
  <si>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</si>
  <si>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</si>
  <si>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</si>
  <si>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</si>
  <si>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</si>
  <si>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</si>
  <si>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</si>
  <si>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</si>
  <si>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</si>
  <si>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</si>
  <si>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</si>
  <si>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</si>
  <si>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</si>
  <si>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</si>
  <si>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</si>
  <si>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</si>
  <si>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</si>
  <si>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</si>
  <si>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</si>
  <si>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</si>
  <si>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</si>
  <si>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</si>
  <si>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</si>
  <si>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</si>
  <si>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</si>
  <si>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</si>
  <si>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</si>
  <si>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</si>
  <si>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</si>
  <si>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</si>
  <si>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</si>
  <si>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</si>
  <si>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</si>
  <si>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</si>
  <si>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</si>
  <si>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</si>
  <si>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</si>
  <si>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</si>
  <si>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</si>
  <si>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</si>
  <si>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</si>
  <si>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</si>
  <si>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</si>
  <si>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</si>
  <si>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</si>
  <si>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</si>
  <si>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</si>
  <si>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</si>
  <si>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</si>
  <si>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</si>
  <si>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</si>
  <si>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</si>
  <si>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</si>
  <si>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</si>
  <si>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</si>
  <si>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</si>
  <si>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</si>
  <si>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</si>
  <si>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</si>
  <si>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</si>
  <si>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</si>
  <si>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</si>
  <si>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</si>
  <si>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</si>
  <si>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</si>
  <si>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</si>
  <si>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</si>
  <si>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</si>
  <si>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</si>
  <si>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</si>
  <si>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</si>
  <si>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</si>
  <si>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</si>
  <si>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</si>
  <si>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</si>
  <si>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</si>
  <si>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</si>
  <si>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</si>
  <si>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</si>
  <si>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</si>
  <si>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</si>
  <si>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</si>
  <si>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</si>
  <si>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</si>
  <si>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</si>
  <si>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</si>
  <si>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</si>
  <si>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</si>
  <si>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</si>
  <si>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</si>
  <si>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</si>
  <si>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</si>
  <si>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</si>
  <si>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</si>
  <si>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</si>
  <si>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</si>
  <si>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</si>
  <si>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</si>
  <si>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</si>
  <si>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</si>
  <si>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</si>
  <si>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</si>
  <si>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</si>
  <si>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</si>
  <si>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</si>
  <si>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</si>
  <si>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</si>
  <si>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</si>
  <si>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</si>
  <si>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</si>
  <si>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</si>
  <si>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</si>
  <si>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</si>
  <si>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</si>
  <si>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</si>
  <si>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</si>
  <si>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</si>
  <si>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</si>
  <si>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</si>
  <si>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</si>
  <si>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</si>
  <si>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</si>
  <si>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</si>
  <si>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</si>
  <si>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</si>
  <si>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</si>
  <si>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</si>
  <si>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</si>
  <si>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</si>
  <si>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</si>
  <si>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</si>
  <si>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</si>
  <si>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</si>
  <si>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</si>
  <si>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</si>
  <si>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</si>
  <si>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</si>
  <si>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</si>
  <si>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</si>
  <si>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</si>
  <si>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</si>
  <si>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</si>
  <si>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</si>
  <si>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</si>
  <si>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</si>
  <si>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</si>
  <si>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</si>
  <si>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</si>
  <si>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</si>
  <si>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</si>
  <si>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</si>
  <si>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</si>
  <si>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</si>
  <si>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</si>
  <si>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</si>
  <si>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</si>
  <si>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</si>
  <si>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</si>
  <si>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</si>
  <si>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</si>
  <si>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</si>
  <si>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</si>
  <si>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</si>
  <si>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</si>
  <si>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</si>
  <si>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</si>
  <si>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463</t>
  </si>
  <si>
    <t>476</t>
  </si>
  <si>
    <t>461</t>
  </si>
  <si>
    <t>482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</si>
  <si>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</si>
  <si>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</si>
  <si>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</si>
  <si>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</si>
  <si>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</si>
  <si>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</si>
  <si>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</si>
  <si>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</si>
  <si>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</si>
  <si>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</si>
  <si>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</si>
  <si>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</si>
  <si>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</si>
  <si>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</si>
  <si>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</si>
  <si>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</si>
  <si>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</si>
  <si>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</si>
  <si>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</si>
  <si>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</si>
  <si>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</si>
  <si>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</si>
  <si>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</si>
  <si>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平均 / 全合計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</si>
  <si>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</si>
  <si>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</si>
  <si>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</si>
  <si>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</si>
  <si>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</si>
  <si>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</si>
  <si>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</si>
  <si>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</si>
  <si>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</si>
  <si>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</si>
  <si>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</si>
  <si>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</si>
  <si>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</si>
  <si>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</si>
  <si>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</si>
  <si>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</si>
  <si>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</si>
  <si>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</si>
  <si>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483</t>
  </si>
  <si>
    <t>479</t>
  </si>
  <si>
    <t>137</t>
  </si>
  <si>
    <t>75</t>
  </si>
  <si>
    <t>125</t>
  </si>
  <si>
    <t>97</t>
  </si>
  <si>
    <t>121</t>
  </si>
  <si>
    <t>477</t>
  </si>
  <si>
    <t>1</t>
  </si>
  <si>
    <t>74</t>
  </si>
  <si>
    <t>115</t>
  </si>
  <si>
    <t>112</t>
  </si>
  <si>
    <t>114</t>
  </si>
  <si>
    <t>129</t>
  </si>
  <si>
    <t>26</t>
  </si>
  <si>
    <t>453</t>
  </si>
  <si>
    <t>493</t>
  </si>
  <si>
    <t>4</t>
  </si>
  <si>
    <t>78</t>
  </si>
  <si>
    <t>120</t>
  </si>
  <si>
    <t>31</t>
  </si>
  <si>
    <t>498</t>
  </si>
  <si>
    <t>465</t>
  </si>
  <si>
    <t>7</t>
  </si>
  <si>
    <t>126</t>
  </si>
  <si>
    <t>127</t>
  </si>
  <si>
    <t>466</t>
  </si>
  <si>
    <t>472</t>
  </si>
  <si>
    <t>9</t>
  </si>
  <si>
    <t>73</t>
  </si>
  <si>
    <t>475</t>
  </si>
  <si>
    <t>469</t>
  </si>
  <si>
    <t>11</t>
  </si>
  <si>
    <t>86</t>
  </si>
  <si>
    <t>117</t>
  </si>
  <si>
    <t>110</t>
  </si>
  <si>
    <t>130</t>
  </si>
  <si>
    <t>29</t>
  </si>
  <si>
    <t>470</t>
  </si>
  <si>
    <t>13</t>
  </si>
  <si>
    <t>113</t>
  </si>
  <si>
    <t>27</t>
  </si>
  <si>
    <t>15</t>
  </si>
  <si>
    <t>51</t>
  </si>
  <si>
    <t>473</t>
  </si>
  <si>
    <t>17</t>
  </si>
  <si>
    <t>80</t>
  </si>
  <si>
    <t>124</t>
  </si>
  <si>
    <t>46</t>
  </si>
  <si>
    <t>462</t>
  </si>
  <si>
    <t>19</t>
  </si>
  <si>
    <t>485</t>
  </si>
  <si>
    <t>21</t>
  </si>
  <si>
    <t>128</t>
  </si>
  <si>
    <t>491</t>
  </si>
  <si>
    <t>22</t>
  </si>
  <si>
    <t>111</t>
  </si>
  <si>
    <t>41</t>
  </si>
  <si>
    <t>459</t>
  </si>
  <si>
    <t>24</t>
  </si>
  <si>
    <t>460</t>
  </si>
  <si>
    <t>25</t>
  </si>
  <si>
    <t>464</t>
  </si>
  <si>
    <t>79</t>
  </si>
  <si>
    <t>484</t>
  </si>
  <si>
    <t>458</t>
  </si>
  <si>
    <t>480</t>
  </si>
  <si>
    <t>32</t>
  </si>
  <si>
    <t>468</t>
  </si>
  <si>
    <t>34</t>
  </si>
  <si>
    <t>84</t>
  </si>
  <si>
    <t>478</t>
  </si>
  <si>
    <t>35</t>
  </si>
  <si>
    <t>467</t>
  </si>
  <si>
    <t>37</t>
  </si>
  <si>
    <t>38</t>
  </si>
  <si>
    <t>33</t>
  </si>
  <si>
    <t>39</t>
  </si>
  <si>
    <t>481</t>
  </si>
  <si>
    <t>40</t>
  </si>
  <si>
    <t>49</t>
  </si>
  <si>
    <t>450</t>
  </si>
  <si>
    <t>44</t>
  </si>
  <si>
    <t>47</t>
  </si>
  <si>
    <t>50</t>
  </si>
  <si>
    <t>456</t>
  </si>
  <si>
    <t>52</t>
  </si>
  <si>
    <t>471</t>
  </si>
  <si>
    <t>53</t>
  </si>
  <si>
    <t>510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</si>
  <si>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</si>
  <si>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</si>
  <si>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</si>
  <si>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</si>
  <si>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</si>
  <si>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</si>
  <si>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</si>
  <si>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</si>
  <si>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</si>
  <si>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</si>
  <si>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</si>
  <si>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</si>
  <si>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</si>
  <si>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</si>
  <si>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</si>
  <si>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</si>
  <si>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</si>
  <si>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</si>
  <si>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457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</si>
  <si>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</si>
  <si>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</si>
  <si>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</si>
  <si>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</si>
  <si>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</si>
  <si>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</si>
  <si>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</si>
  <si>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</si>
  <si>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</si>
  <si>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</si>
  <si>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</si>
  <si>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474</t>
  </si>
  <si>
    <t>98</t>
  </si>
  <si>
    <t>100</t>
  </si>
  <si>
    <t>102</t>
  </si>
  <si>
    <t>497</t>
  </si>
  <si>
    <t>104</t>
  </si>
  <si>
    <t>28</t>
  </si>
  <si>
    <t>106</t>
  </si>
  <si>
    <t>108</t>
  </si>
  <si>
    <t>489</t>
  </si>
  <si>
    <t>506</t>
  </si>
  <si>
    <t>488</t>
  </si>
  <si>
    <t>492</t>
  </si>
  <si>
    <t>132</t>
  </si>
  <si>
    <t>133</t>
  </si>
  <si>
    <t>131</t>
  </si>
  <si>
    <t>134</t>
  </si>
  <si>
    <t>490</t>
  </si>
  <si>
    <t>135</t>
  </si>
  <si>
    <t>2</t>
  </si>
  <si>
    <t>501</t>
  </si>
  <si>
    <t>3</t>
  </si>
  <si>
    <t>507</t>
  </si>
  <si>
    <t>508</t>
  </si>
  <si>
    <t>6</t>
  </si>
  <si>
    <t>8</t>
  </si>
  <si>
    <t>10</t>
  </si>
  <si>
    <t>12</t>
  </si>
  <si>
    <t>87</t>
  </si>
  <si>
    <t>487</t>
  </si>
  <si>
    <t>14</t>
  </si>
  <si>
    <t>16</t>
  </si>
  <si>
    <t>18</t>
  </si>
  <si>
    <t>20</t>
  </si>
  <si>
    <t>23</t>
  </si>
  <si>
    <t>494</t>
  </si>
  <si>
    <t>30</t>
  </si>
  <si>
    <t>486</t>
  </si>
  <si>
    <t>42</t>
  </si>
  <si>
    <t>43</t>
  </si>
  <si>
    <t>45</t>
  </si>
  <si>
    <t>48</t>
  </si>
  <si>
    <t>54</t>
  </si>
  <si>
    <t>520</t>
  </si>
  <si>
    <t>56</t>
  </si>
  <si>
    <t>60</t>
  </si>
  <si>
    <t>90</t>
  </si>
  <si>
    <t>103</t>
  </si>
  <si>
    <t>505</t>
  </si>
  <si>
    <t>105</t>
  </si>
  <si>
    <t>107</t>
  </si>
  <si>
    <t>109</t>
  </si>
  <si>
    <t>499</t>
  </si>
  <si>
    <t>496</t>
  </si>
  <si>
    <t>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</si>
</sst>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4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420"/>
      <tableStyleElement type="headerRow" dxfId="419"/>
      <tableStyleElement type="lastColumn" dxfId="418"/>
      <tableStyleElement type="secondRowStripe" dxfId="417"/>
    </tableStyle>
    <tableStyle name="Stat" pivot="0" count="3" xr9:uid="{51BAA243-9CAF-4FF1-9D79-B3636DEDEEB7}">
      <tableStyleElement type="wholeTable" dxfId="416"/>
      <tableStyleElement type="headerRow" dxfId="415"/>
      <tableStyleElement type="secondRowStripe" dxfId="41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PivotStat!$B$89:$B$103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PivotStat!$C$89:$C$103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117.625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PivotStat!$D$89:$D$103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PivotStat!$E$89:$E$103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PivotStat!$F$89:$F$103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PivotStat!$G$89:$G$103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PivotStat!$H$89:$H$103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PivotStat!$I$89:$I$103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7-4C43-B39F-A8386FA1D23B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PivotStat!$J$89:$J$103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7-4C43-B39F-A8386FA1D23B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PivotStat!$K$89:$K$103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07-4C43-B39F-A8386FA1D23B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全合計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PivotStat!$L$89:$L$103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1070.375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AC-41CB-921C-2DE868E4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6527505621872098"/>
          <c:h val="4.396065311381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青城!$V$2:$V$12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7.5844979421981026E-2"/>
                  <c:y val="-8.16086419886823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角川!$V$2:$V$9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9E01AB-D5CC-4050-86C4-0199374E8B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A64ACC-118A-4D58-BB8B-E24C69C7F1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白鳥沢!$V$2:$V$13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1848865721218722E-2"/>
                  <c:y val="8.9370976206400317E-4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2C94FA-3F2C-4A65-95E5-393D2E9986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BD4085-8531-4449-8E26-5A92A0F92F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戸美!$W$2:$W$3</c:f>
              <c:strCache>
                <c:ptCount val="2"/>
                <c:pt idx="0">
                  <c:v>479</c:v>
                </c:pt>
                <c:pt idx="1">
                  <c:v>477</c:v>
                </c:pt>
              </c:strCache>
            </c:str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30.63323078704" createdVersion="8" refreshedVersion="8" minRefreshableVersion="3" recordCount="137" xr:uid="{CDEB10F1-A441-4D1B-8C27-B723E02A462A}">
  <cacheSource type="worksheet">
    <worksheetSource name="Q_Stat"/>
  </cacheSource>
  <cacheFields count="26">
    <cacheField name="No." numFmtId="0">
      <sharedItems containsSemiMixedTypes="0" containsString="0" containsNumber="1" containsInteger="1" minValue="1" maxValue="137"/>
    </cacheField>
    <cacheField name="服装" numFmtId="0">
      <sharedItems count="7">
        <s v="ユニフォーム"/>
        <s v="制服"/>
        <s v="夏祭り"/>
        <s v="水着"/>
        <s v="プール掃除"/>
        <s v="探偵"/>
        <s v="職業体験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全合計" numFmtId="0">
      <sharedItems containsSemiMixedTypes="0" containsString="0" containsNumber="1" containsInteger="1" minValue="1046" maxValue="1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n v="1"/>
    <x v="0"/>
    <x v="0"/>
    <x v="0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</r>
  <r>
    <n v="4"/>
    <x v="0"/>
    <x v="1"/>
    <x v="0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  <n v="1095"/>
  </r>
  <r>
    <n v="7"/>
    <x v="0"/>
    <x v="2"/>
    <x v="0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  <n v="1071"/>
  </r>
  <r>
    <n v="9"/>
    <x v="0"/>
    <x v="3"/>
    <x v="1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  <n v="1072"/>
  </r>
  <r>
    <n v="11"/>
    <x v="0"/>
    <x v="4"/>
    <x v="0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  <n v="1079"/>
  </r>
  <r>
    <n v="13"/>
    <x v="0"/>
    <x v="5"/>
    <x v="1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</r>
  <r>
    <n v="15"/>
    <x v="0"/>
    <x v="6"/>
    <x v="0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  <n v="1102"/>
  </r>
  <r>
    <n v="17"/>
    <x v="0"/>
    <x v="7"/>
    <x v="1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  <n v="1086"/>
  </r>
  <r>
    <n v="19"/>
    <x v="0"/>
    <x v="8"/>
    <x v="0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  <n v="1076"/>
  </r>
  <r>
    <n v="21"/>
    <x v="0"/>
    <x v="8"/>
    <x v="0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  <n v="1078"/>
  </r>
  <r>
    <n v="22"/>
    <x v="0"/>
    <x v="9"/>
    <x v="1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  <n v="1060"/>
  </r>
  <r>
    <n v="24"/>
    <x v="0"/>
    <x v="10"/>
    <x v="1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  <n v="1061"/>
  </r>
  <r>
    <n v="25"/>
    <x v="0"/>
    <x v="11"/>
    <x v="1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  <n v="1056"/>
  </r>
  <r>
    <n v="26"/>
    <x v="0"/>
    <x v="12"/>
    <x v="1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  <n v="1084"/>
  </r>
  <r>
    <n v="29"/>
    <x v="0"/>
    <x v="13"/>
    <x v="2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  <n v="1094"/>
  </r>
  <r>
    <n v="32"/>
    <x v="0"/>
    <x v="14"/>
    <x v="2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</r>
  <r>
    <n v="34"/>
    <x v="0"/>
    <x v="15"/>
    <x v="1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  <n v="1084"/>
  </r>
  <r>
    <n v="35"/>
    <x v="0"/>
    <x v="16"/>
    <x v="1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</r>
  <r>
    <n v="36"/>
    <x v="0"/>
    <x v="17"/>
    <x v="1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  <n v="1060"/>
  </r>
  <r>
    <n v="37"/>
    <x v="0"/>
    <x v="18"/>
    <x v="1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</r>
  <r>
    <n v="38"/>
    <x v="0"/>
    <x v="19"/>
    <x v="1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  <n v="1060"/>
  </r>
  <r>
    <n v="39"/>
    <x v="0"/>
    <x v="20"/>
    <x v="1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  <n v="1099"/>
  </r>
  <r>
    <n v="40"/>
    <x v="0"/>
    <x v="20"/>
    <x v="1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  <n v="1063"/>
  </r>
  <r>
    <n v="41"/>
    <x v="0"/>
    <x v="21"/>
    <x v="2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  <n v="1076"/>
  </r>
  <r>
    <n v="44"/>
    <x v="0"/>
    <x v="22"/>
    <x v="0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  <n v="1099"/>
  </r>
  <r>
    <n v="47"/>
    <x v="0"/>
    <x v="23"/>
    <x v="2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</r>
  <r>
    <n v="49"/>
    <x v="0"/>
    <x v="24"/>
    <x v="2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  <n v="1062"/>
  </r>
  <r>
    <n v="50"/>
    <x v="0"/>
    <x v="25"/>
    <x v="2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  <n v="1074"/>
  </r>
  <r>
    <n v="51"/>
    <x v="0"/>
    <x v="26"/>
    <x v="2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</r>
  <r>
    <n v="52"/>
    <x v="0"/>
    <x v="27"/>
    <x v="2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  <n v="1071"/>
  </r>
  <r>
    <n v="53"/>
    <x v="0"/>
    <x v="28"/>
    <x v="2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  <n v="1106"/>
  </r>
  <r>
    <n v="55"/>
    <x v="0"/>
    <x v="29"/>
    <x v="0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  <n v="1083"/>
  </r>
  <r>
    <n v="57"/>
    <x v="0"/>
    <x v="30"/>
    <x v="1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</r>
  <r>
    <n v="58"/>
    <x v="0"/>
    <x v="31"/>
    <x v="0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  <n v="1070"/>
  </r>
  <r>
    <n v="59"/>
    <x v="0"/>
    <x v="32"/>
    <x v="2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  <n v="1057"/>
  </r>
  <r>
    <n v="61"/>
    <x v="0"/>
    <x v="33"/>
    <x v="2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  <n v="1080"/>
  </r>
  <r>
    <n v="62"/>
    <x v="0"/>
    <x v="34"/>
    <x v="2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</r>
  <r>
    <n v="63"/>
    <x v="0"/>
    <x v="35"/>
    <x v="2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</r>
  <r>
    <n v="64"/>
    <x v="0"/>
    <x v="36"/>
    <x v="2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  <n v="1073"/>
  </r>
  <r>
    <n v="65"/>
    <x v="0"/>
    <x v="37"/>
    <x v="1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  <n v="1056"/>
  </r>
  <r>
    <n v="66"/>
    <x v="0"/>
    <x v="38"/>
    <x v="1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  <n v="1058"/>
  </r>
  <r>
    <n v="67"/>
    <x v="0"/>
    <x v="39"/>
    <x v="1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  <n v="1073"/>
  </r>
  <r>
    <n v="68"/>
    <x v="0"/>
    <x v="40"/>
    <x v="1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  <n v="1063"/>
  </r>
  <r>
    <n v="69"/>
    <x v="0"/>
    <x v="41"/>
    <x v="1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  <n v="1053"/>
  </r>
  <r>
    <n v="70"/>
    <x v="0"/>
    <x v="42"/>
    <x v="1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  <n v="1060"/>
  </r>
  <r>
    <n v="71"/>
    <x v="0"/>
    <x v="43"/>
    <x v="0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  <n v="1075"/>
  </r>
  <r>
    <n v="72"/>
    <x v="0"/>
    <x v="44"/>
    <x v="0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  <n v="1053"/>
  </r>
  <r>
    <n v="73"/>
    <x v="0"/>
    <x v="45"/>
    <x v="1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  <n v="1069"/>
  </r>
  <r>
    <n v="74"/>
    <x v="0"/>
    <x v="46"/>
    <x v="0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  <n v="1061"/>
  </r>
  <r>
    <n v="75"/>
    <x v="0"/>
    <x v="47"/>
    <x v="0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  <n v="1061"/>
  </r>
  <r>
    <n v="76"/>
    <x v="0"/>
    <x v="48"/>
    <x v="0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  <n v="1070"/>
  </r>
  <r>
    <n v="77"/>
    <x v="0"/>
    <x v="49"/>
    <x v="0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  <n v="1063"/>
  </r>
  <r>
    <n v="78"/>
    <x v="0"/>
    <x v="50"/>
    <x v="2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  <n v="1098"/>
  </r>
  <r>
    <n v="79"/>
    <x v="0"/>
    <x v="51"/>
    <x v="0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  <n v="1064"/>
  </r>
  <r>
    <n v="80"/>
    <x v="0"/>
    <x v="52"/>
    <x v="2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  <n v="1069"/>
  </r>
  <r>
    <n v="81"/>
    <x v="0"/>
    <x v="53"/>
    <x v="2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</r>
  <r>
    <n v="82"/>
    <x v="0"/>
    <x v="54"/>
    <x v="2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  <n v="1057"/>
  </r>
  <r>
    <n v="83"/>
    <x v="0"/>
    <x v="55"/>
    <x v="2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  <n v="1058"/>
  </r>
  <r>
    <n v="84"/>
    <x v="0"/>
    <x v="56"/>
    <x v="2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</r>
  <r>
    <n v="86"/>
    <x v="0"/>
    <x v="57"/>
    <x v="1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  <n v="1088"/>
  </r>
  <r>
    <n v="88"/>
    <x v="0"/>
    <x v="58"/>
    <x v="1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  <n v="1072"/>
  </r>
  <r>
    <n v="89"/>
    <x v="0"/>
    <x v="59"/>
    <x v="2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</r>
  <r>
    <n v="91"/>
    <x v="0"/>
    <x v="60"/>
    <x v="2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</r>
  <r>
    <n v="92"/>
    <x v="0"/>
    <x v="61"/>
    <x v="1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</r>
  <r>
    <n v="93"/>
    <x v="0"/>
    <x v="62"/>
    <x v="1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</r>
  <r>
    <n v="94"/>
    <x v="0"/>
    <x v="63"/>
    <x v="1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  <n v="1067"/>
  </r>
  <r>
    <n v="95"/>
    <x v="0"/>
    <x v="64"/>
    <x v="0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  <n v="1087"/>
  </r>
  <r>
    <n v="96"/>
    <x v="0"/>
    <x v="65"/>
    <x v="1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  <n v="1052"/>
  </r>
  <r>
    <n v="97"/>
    <x v="0"/>
    <x v="66"/>
    <x v="0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</r>
  <r>
    <n v="98"/>
    <x v="0"/>
    <x v="67"/>
    <x v="0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  <n v="1055"/>
  </r>
  <r>
    <n v="99"/>
    <x v="0"/>
    <x v="68"/>
    <x v="0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  <n v="1068"/>
  </r>
  <r>
    <n v="100"/>
    <x v="0"/>
    <x v="69"/>
    <x v="0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  <n v="1059"/>
  </r>
  <r>
    <n v="101"/>
    <x v="0"/>
    <x v="70"/>
    <x v="0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</r>
  <r>
    <n v="102"/>
    <x v="0"/>
    <x v="71"/>
    <x v="2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</r>
  <r>
    <n v="104"/>
    <x v="0"/>
    <x v="72"/>
    <x v="2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  <n v="1076"/>
  </r>
  <r>
    <n v="106"/>
    <x v="0"/>
    <x v="73"/>
    <x v="0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  <n v="1099"/>
  </r>
  <r>
    <n v="108"/>
    <x v="0"/>
    <x v="74"/>
    <x v="2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</r>
  <r>
    <n v="110"/>
    <x v="0"/>
    <x v="75"/>
    <x v="2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  <n v="1090"/>
  </r>
  <r>
    <n v="111"/>
    <x v="0"/>
    <x v="76"/>
    <x v="2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  <n v="1079"/>
  </r>
  <r>
    <n v="112"/>
    <x v="0"/>
    <x v="77"/>
    <x v="2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  <n v="1085"/>
  </r>
  <r>
    <n v="113"/>
    <x v="0"/>
    <x v="78"/>
    <x v="2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  <n v="1068"/>
  </r>
  <r>
    <n v="114"/>
    <x v="0"/>
    <x v="79"/>
    <x v="0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  <n v="1108"/>
  </r>
  <r>
    <n v="115"/>
    <x v="0"/>
    <x v="80"/>
    <x v="1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  <n v="1099"/>
  </r>
  <r>
    <n v="116"/>
    <x v="0"/>
    <x v="81"/>
    <x v="0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</r>
  <r>
    <n v="117"/>
    <x v="0"/>
    <x v="82"/>
    <x v="0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  <n v="1091"/>
  </r>
  <r>
    <n v="118"/>
    <x v="0"/>
    <x v="83"/>
    <x v="0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  <n v="1078"/>
  </r>
  <r>
    <n v="119"/>
    <x v="0"/>
    <x v="84"/>
    <x v="0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  <n v="1080"/>
  </r>
  <r>
    <n v="120"/>
    <x v="0"/>
    <x v="85"/>
    <x v="0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  <n v="1070"/>
  </r>
  <r>
    <n v="121"/>
    <x v="0"/>
    <x v="86"/>
    <x v="0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  <n v="1067"/>
  </r>
  <r>
    <n v="122"/>
    <x v="0"/>
    <x v="87"/>
    <x v="1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</r>
  <r>
    <n v="124"/>
    <x v="0"/>
    <x v="88"/>
    <x v="1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  <n v="1099"/>
  </r>
  <r>
    <n v="126"/>
    <x v="0"/>
    <x v="89"/>
    <x v="1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  <n v="1100"/>
  </r>
  <r>
    <n v="127"/>
    <x v="0"/>
    <x v="90"/>
    <x v="1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  <n v="1072"/>
  </r>
  <r>
    <n v="128"/>
    <x v="0"/>
    <x v="91"/>
    <x v="1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  <n v="1058"/>
  </r>
  <r>
    <n v="129"/>
    <x v="0"/>
    <x v="92"/>
    <x v="1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  <n v="1080"/>
  </r>
  <r>
    <n v="130"/>
    <x v="0"/>
    <x v="93"/>
    <x v="2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  <n v="1106"/>
  </r>
  <r>
    <n v="132"/>
    <x v="0"/>
    <x v="94"/>
    <x v="0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</r>
  <r>
    <n v="133"/>
    <x v="0"/>
    <x v="95"/>
    <x v="0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</r>
  <r>
    <n v="134"/>
    <x v="0"/>
    <x v="96"/>
    <x v="0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</r>
  <r>
    <n v="135"/>
    <x v="0"/>
    <x v="97"/>
    <x v="0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  <n v="1084"/>
  </r>
  <r>
    <n v="136"/>
    <x v="0"/>
    <x v="98"/>
    <x v="1"/>
    <x v="3"/>
    <x v="14"/>
    <x v="0"/>
    <n v="99"/>
    <s v="-"/>
    <n v="5"/>
    <n v="76"/>
    <n v="123"/>
    <n v="119"/>
    <n v="118"/>
    <n v="123"/>
    <n v="101"/>
    <n v="116"/>
    <n v="122"/>
    <n v="123"/>
    <n v="118"/>
    <n v="36"/>
    <n v="483"/>
    <n v="479"/>
    <s v="ユニフォーム大将優ICONIC"/>
    <s v="だいしょうすぐる"/>
    <n v="1099"/>
  </r>
  <r>
    <n v="137"/>
    <x v="0"/>
    <x v="99"/>
    <x v="1"/>
    <x v="3"/>
    <x v="14"/>
    <x v="0"/>
    <n v="99"/>
    <s v="-"/>
    <n v="5"/>
    <n v="75"/>
    <n v="125"/>
    <n v="119"/>
    <n v="116"/>
    <n v="119"/>
    <n v="97"/>
    <n v="118"/>
    <n v="119"/>
    <n v="121"/>
    <n v="119"/>
    <n v="36"/>
    <n v="479"/>
    <n v="477"/>
    <s v="ユニフォーム沼井和馬ICONIC"/>
    <s v="ぬまいかずま"/>
    <n v="1089"/>
  </r>
  <r>
    <n v="2"/>
    <x v="1"/>
    <x v="0"/>
    <x v="0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  <n v="1083"/>
  </r>
  <r>
    <n v="3"/>
    <x v="2"/>
    <x v="0"/>
    <x v="2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  <n v="1083"/>
  </r>
  <r>
    <n v="5"/>
    <x v="1"/>
    <x v="1"/>
    <x v="0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  <n v="1109"/>
  </r>
  <r>
    <n v="6"/>
    <x v="2"/>
    <x v="1"/>
    <x v="2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  <n v="1109"/>
  </r>
  <r>
    <n v="8"/>
    <x v="3"/>
    <x v="2"/>
    <x v="2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  <n v="1085"/>
  </r>
  <r>
    <n v="10"/>
    <x v="3"/>
    <x v="3"/>
    <x v="0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  <n v="1086"/>
  </r>
  <r>
    <n v="12"/>
    <x v="1"/>
    <x v="4"/>
    <x v="2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  <n v="1093"/>
  </r>
  <r>
    <n v="14"/>
    <x v="1"/>
    <x v="5"/>
    <x v="0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  <n v="1070"/>
  </r>
  <r>
    <n v="16"/>
    <x v="4"/>
    <x v="6"/>
    <x v="2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  <n v="1116"/>
  </r>
  <r>
    <n v="18"/>
    <x v="4"/>
    <x v="7"/>
    <x v="0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  <n v="1100"/>
  </r>
  <r>
    <n v="20"/>
    <x v="4"/>
    <x v="8"/>
    <x v="2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  <n v="1056"/>
  </r>
  <r>
    <n v="23"/>
    <x v="5"/>
    <x v="9"/>
    <x v="0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  <n v="1075"/>
  </r>
  <r>
    <n v="27"/>
    <x v="1"/>
    <x v="12"/>
    <x v="1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  <n v="1098"/>
  </r>
  <r>
    <n v="28"/>
    <x v="2"/>
    <x v="12"/>
    <x v="0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  <n v="1098"/>
  </r>
  <r>
    <n v="30"/>
    <x v="1"/>
    <x v="13"/>
    <x v="2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  <n v="1108"/>
  </r>
  <r>
    <n v="31"/>
    <x v="2"/>
    <x v="13"/>
    <x v="1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  <n v="1108"/>
  </r>
  <r>
    <n v="33"/>
    <x v="5"/>
    <x v="14"/>
    <x v="1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  <n v="1068"/>
  </r>
  <r>
    <n v="42"/>
    <x v="1"/>
    <x v="21"/>
    <x v="2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  <n v="1090"/>
  </r>
  <r>
    <n v="43"/>
    <x v="4"/>
    <x v="21"/>
    <x v="1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  <n v="1090"/>
  </r>
  <r>
    <n v="45"/>
    <x v="1"/>
    <x v="22"/>
    <x v="0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  <n v="1113"/>
  </r>
  <r>
    <n v="46"/>
    <x v="4"/>
    <x v="22"/>
    <x v="2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  <n v="1113"/>
  </r>
  <r>
    <n v="48"/>
    <x v="1"/>
    <x v="23"/>
    <x v="2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  <n v="1096"/>
  </r>
  <r>
    <n v="54"/>
    <x v="4"/>
    <x v="28"/>
    <x v="1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  <n v="1120"/>
  </r>
  <r>
    <n v="56"/>
    <x v="4"/>
    <x v="29"/>
    <x v="2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  <n v="1097"/>
  </r>
  <r>
    <n v="60"/>
    <x v="6"/>
    <x v="32"/>
    <x v="1"/>
    <x v="3"/>
    <x v="3"/>
    <x v="0"/>
    <n v="99"/>
    <s v="-"/>
    <n v="5"/>
    <n v="72"/>
    <n v="122"/>
    <n v="118"/>
    <n v="115"/>
    <n v="120"/>
    <n v="115"/>
    <n v="115"/>
    <n v="117"/>
    <n v="119"/>
    <n v="117"/>
    <n v="31"/>
    <n v="475"/>
    <n v="468"/>
    <s v="職業体験国見英ICONIC"/>
    <s v="くにみあきら"/>
    <n v="1089"/>
  </r>
  <r>
    <n v="85"/>
    <x v="6"/>
    <x v="56"/>
    <x v="1"/>
    <x v="3"/>
    <x v="6"/>
    <x v="0"/>
    <n v="99"/>
    <s v="-"/>
    <n v="5"/>
    <n v="77"/>
    <n v="122"/>
    <n v="121"/>
    <n v="116"/>
    <n v="118"/>
    <n v="97"/>
    <n v="117"/>
    <n v="116"/>
    <n v="119"/>
    <n v="117"/>
    <n v="31"/>
    <n v="477"/>
    <n v="469"/>
    <s v="職業体験百沢雄大ICONIC"/>
    <s v="ひゃくざわゆうだい"/>
    <n v="1074"/>
  </r>
  <r>
    <n v="87"/>
    <x v="1"/>
    <x v="57"/>
    <x v="0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  <n v="1102"/>
  </r>
  <r>
    <n v="90"/>
    <x v="1"/>
    <x v="59"/>
    <x v="1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  <n v="1085"/>
  </r>
  <r>
    <n v="103"/>
    <x v="3"/>
    <x v="71"/>
    <x v="1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  <n v="1125"/>
  </r>
  <r>
    <n v="105"/>
    <x v="3"/>
    <x v="72"/>
    <x v="1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  <n v="1090"/>
  </r>
  <r>
    <n v="107"/>
    <x v="6"/>
    <x v="73"/>
    <x v="2"/>
    <x v="3"/>
    <x v="9"/>
    <x v="0"/>
    <n v="99"/>
    <s v="-"/>
    <n v="5"/>
    <n v="77"/>
    <n v="126"/>
    <n v="123"/>
    <n v="119"/>
    <n v="124"/>
    <n v="101"/>
    <n v="119"/>
    <n v="119"/>
    <n v="124"/>
    <n v="122"/>
    <n v="41"/>
    <n v="492"/>
    <n v="484"/>
    <s v="職業体験五色工ICONIC"/>
    <s v="ごしきつとむ"/>
    <n v="1118"/>
  </r>
  <r>
    <n v="109"/>
    <x v="5"/>
    <x v="74"/>
    <x v="1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  <n v="1108"/>
  </r>
  <r>
    <n v="123"/>
    <x v="2"/>
    <x v="87"/>
    <x v="0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  <n v="1110"/>
  </r>
  <r>
    <n v="125"/>
    <x v="5"/>
    <x v="88"/>
    <x v="0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  <n v="1113"/>
  </r>
  <r>
    <n v="131"/>
    <x v="2"/>
    <x v="93"/>
    <x v="1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  <n v="1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 chartFormat="9">
  <location ref="A88:L103" firstHeaderRow="0" firstDataRow="1" firstDataCol="1" rowPageCount="4" colPageCount="1"/>
  <pivotFields count="26">
    <pivotField showAll="0"/>
    <pivotField axis="axisPage" showAll="0">
      <items count="8">
        <item x="4"/>
        <item x="0"/>
        <item x="2"/>
        <item x="6"/>
        <item x="3"/>
        <item x="1"/>
        <item x="5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 includeNewItemsInFilter="1" defaultSubtotal="0"/>
  </pivotFields>
  <rowFields count="2">
    <field x="5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5" baseItem="0"/>
    <dataField name="平均 / サーブ" fld="12" subtotal="average" baseField="5" baseItem="0"/>
    <dataField name="平均 / セッティング" fld="13" subtotal="average" baseField="5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全合計" fld="25" subtotal="average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2" name="ReceiveVal" tableColumnId="30"/>
      <queryTableField id="33" name="BlockVal" tableColumnId="31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8" totalsRowShown="0">
  <autoFilter ref="A1:Y138" xr:uid="{1B1EDE55-EB61-4D00-B426-CEED4B08F8F6}"/>
  <sortState xmlns:xlrd2="http://schemas.microsoft.com/office/spreadsheetml/2017/richdata2" ref="A2:W136">
    <sortCondition ref="A1:A136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413">
      <calculatedColumnFormula>SUM(L2:O2)</calculatedColumnFormula>
    </tableColumn>
    <tableColumn id="21" xr3:uid="{E026FCE3-79B5-4B55-BC64-6582EBF6813D}" name="守備力" dataDxfId="412">
      <calculatedColumnFormula>SUM(Q2:T2)</calculatedColumnFormula>
    </tableColumn>
    <tableColumn id="24" xr3:uid="{E1B8A997-CB63-4E8D-8B0E-0A0CC89EC7E8}" name="No用" dataDxfId="41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41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E3" tableType="queryTable" totalsRowShown="0">
  <autoFilter ref="A1:AE3" xr:uid="{40A20C3E-9F37-4E49-AC50-659FD51661AF}"/>
  <tableColumns count="31">
    <tableColumn id="1" xr3:uid="{6B4DA702-38BF-4936-BF26-7481967C19FB}" uniqueName="1" name="No." queryTableFieldId="1" dataDxfId="24"/>
    <tableColumn id="2" xr3:uid="{09D5B831-8A6E-4BD7-9B3D-ADBB72E9E7E9}" uniqueName="2" name="服装" queryTableFieldId="2" dataDxfId="23"/>
    <tableColumn id="3" xr3:uid="{D211A651-E281-4971-9A08-8A3784C7F32F}" uniqueName="3" name="名前" queryTableFieldId="3" dataDxfId="22"/>
    <tableColumn id="4" xr3:uid="{0A903343-63BB-4C6E-B591-D63B0A2A0191}" uniqueName="4" name="じゃんけん" queryTableFieldId="4" dataDxfId="21"/>
    <tableColumn id="5" xr3:uid="{33C24013-3021-47A5-8A6D-2338C91680CC}" uniqueName="5" name="ポジション" queryTableFieldId="5" dataDxfId="20"/>
    <tableColumn id="6" xr3:uid="{B39419FF-1833-4ABA-88D1-39F86531B8A0}" uniqueName="6" name="高校" queryTableFieldId="6" dataDxfId="19"/>
    <tableColumn id="7" xr3:uid="{AA679ADF-59AD-4D51-B700-D0328C630F1E}" uniqueName="7" name="レアリティ" queryTableFieldId="7" dataDxfId="18"/>
    <tableColumn id="8" xr3:uid="{CA649CE0-FF11-47BE-9B7B-C0788D4213F4}" uniqueName="8" name="LV" queryTableFieldId="8" dataDxfId="17"/>
    <tableColumn id="9" xr3:uid="{3EC8FE16-1E14-4054-BCAF-93F175C458F5}" uniqueName="9" name="装備" queryTableFieldId="9" dataDxfId="16"/>
    <tableColumn id="10" xr3:uid="{BD23A721-D70F-48EF-A3AC-5667AE716FF7}" uniqueName="10" name="☆" queryTableFieldId="10" dataDxfId="15"/>
    <tableColumn id="11" xr3:uid="{06BA8275-E42E-45EB-9C8D-929B2824A10C}" uniqueName="11" name="総合値" queryTableFieldId="11" dataDxfId="14"/>
    <tableColumn id="12" xr3:uid="{9B3C4454-FC20-4078-9777-7506B6170649}" uniqueName="12" name="スパイク" queryTableFieldId="12" dataDxfId="13"/>
    <tableColumn id="13" xr3:uid="{E8799360-07FA-42CF-82A2-07A0A67C8D90}" uniqueName="13" name="サーブ" queryTableFieldId="13" dataDxfId="12"/>
    <tableColumn id="14" xr3:uid="{001817D1-E2C8-41E8-B11B-51587344A308}" uniqueName="14" name="セッティング" queryTableFieldId="14" dataDxfId="11"/>
    <tableColumn id="15" xr3:uid="{576088CA-FDA2-49B0-B73E-E1AD3C9BA7EC}" uniqueName="15" name="頭脳" queryTableFieldId="15" dataDxfId="10"/>
    <tableColumn id="16" xr3:uid="{892DA3F6-3583-4F22-93CC-DF00BD6FEE7D}" uniqueName="16" name="幸運" queryTableFieldId="16" dataDxfId="9"/>
    <tableColumn id="17" xr3:uid="{EA5CF0D4-1A3B-4D20-8753-B9020927EF7D}" uniqueName="17" name="ブロック" queryTableFieldId="17" dataDxfId="8"/>
    <tableColumn id="18" xr3:uid="{E2DD9FCC-1242-48CF-A0A2-2DFB00BCA33D}" uniqueName="18" name="レシーブ" queryTableFieldId="18" dataDxfId="7"/>
    <tableColumn id="19" xr3:uid="{0CFCE835-29F7-4EF9-9B30-7BF422AC873E}" uniqueName="19" name="バネ" queryTableFieldId="19" dataDxfId="6"/>
    <tableColumn id="20" xr3:uid="{316773D9-C0E3-4F13-87D2-0DE4372D262F}" uniqueName="20" name="スピード" queryTableFieldId="20" dataDxfId="5"/>
    <tableColumn id="21" xr3:uid="{D2A77817-B27B-4B55-86CE-3CB857B9BFE8}" uniqueName="21" name="メンタル" queryTableFieldId="21" dataDxfId="4"/>
    <tableColumn id="22" xr3:uid="{064CCBF9-6304-4E47-A462-6F1D577B6373}" uniqueName="22" name="攻撃力" queryTableFieldId="22" dataDxfId="3"/>
    <tableColumn id="23" xr3:uid="{F3A62044-80ED-4491-911C-3E01BA0016A1}" uniqueName="23" name="守備力" queryTableFieldId="23" dataDxfId="2"/>
    <tableColumn id="24" xr3:uid="{3169CA02-AAF0-4DC1-83D3-433D9A250B45}" uniqueName="24" name="No用" queryTableFieldId="24" dataDxfId="1"/>
    <tableColumn id="25" xr3:uid="{18F49B47-B8F2-4288-BA8B-3BC91CE0A49F}" uniqueName="25" name="よみがな" queryTableFieldId="25" dataDxfId="0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0" xr3:uid="{3F957619-3512-45A2-BEAB-717820BE8579}" uniqueName="30" name="ReceiveVal" queryTableFieldId="33"/>
    <tableColumn id="31" xr3:uid="{BF530876-1067-4EF3-A410-754207C83D95}" uniqueName="31" name="BlockVal" queryTableFieldId="3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E16" tableType="queryTable" totalsRowShown="0">
  <autoFilter ref="A1:AE16" xr:uid="{1ED1C7DC-7994-42DC-A0FA-B8ADFFA3DCF3}"/>
  <tableColumns count="31">
    <tableColumn id="1" xr3:uid="{922DC448-9521-4272-849B-D5931D6CFCB6}" uniqueName="1" name="No." queryTableFieldId="1" dataDxfId="49"/>
    <tableColumn id="2" xr3:uid="{72D071C3-BE98-4D6C-8AC4-99FDB5011473}" uniqueName="2" name="服装" queryTableFieldId="2" dataDxfId="48"/>
    <tableColumn id="3" xr3:uid="{EDCF7C0A-0346-4DBE-ADE7-FFB3B254E717}" uniqueName="3" name="名前" queryTableFieldId="3" dataDxfId="47"/>
    <tableColumn id="4" xr3:uid="{6E434709-8A23-46D9-81C6-9E089BA13350}" uniqueName="4" name="じゃんけん" queryTableFieldId="4" dataDxfId="46"/>
    <tableColumn id="5" xr3:uid="{5296B063-B70A-448C-BB37-13EB2B2C4D45}" uniqueName="5" name="ポジション" queryTableFieldId="5" dataDxfId="45"/>
    <tableColumn id="6" xr3:uid="{9A61F625-7CD4-4E24-8947-0CB72FE0DB18}" uniqueName="6" name="高校" queryTableFieldId="6" dataDxfId="44"/>
    <tableColumn id="7" xr3:uid="{19F83C1A-7497-4176-AD7E-ACC9EACF666F}" uniqueName="7" name="レアリティ" queryTableFieldId="7" dataDxfId="43"/>
    <tableColumn id="8" xr3:uid="{FA4B2795-4256-494F-91ED-8AED71DD1FD9}" uniqueName="8" name="LV" queryTableFieldId="8" dataDxfId="42"/>
    <tableColumn id="9" xr3:uid="{3946118C-DC00-4F5F-AF5F-00889786DD2F}" uniqueName="9" name="装備" queryTableFieldId="9" dataDxfId="41"/>
    <tableColumn id="10" xr3:uid="{F33D2241-A47C-43C7-8955-F65FFFF8D2FA}" uniqueName="10" name="☆" queryTableFieldId="10" dataDxfId="40"/>
    <tableColumn id="11" xr3:uid="{4C0D7B13-DC90-48CE-A7FC-A70F915993F4}" uniqueName="11" name="総合値" queryTableFieldId="11" dataDxfId="39"/>
    <tableColumn id="12" xr3:uid="{09E818AC-C7F9-494B-ABB2-0BE97877C5F0}" uniqueName="12" name="スパイク" queryTableFieldId="12" dataDxfId="38"/>
    <tableColumn id="13" xr3:uid="{EC4A4E42-BE5C-4BBA-ADE1-42973D9D2C0B}" uniqueName="13" name="サーブ" queryTableFieldId="13" dataDxfId="37"/>
    <tableColumn id="14" xr3:uid="{960372D5-37BF-4A9A-AC46-A75F061E3EB0}" uniqueName="14" name="セッティング" queryTableFieldId="14" dataDxfId="36"/>
    <tableColumn id="15" xr3:uid="{ED2813C8-6638-43A2-AB07-129D33A215DA}" uniqueName="15" name="頭脳" queryTableFieldId="15" dataDxfId="35"/>
    <tableColumn id="16" xr3:uid="{6F962953-B425-4392-91CF-E93EFFF706C8}" uniqueName="16" name="幸運" queryTableFieldId="16" dataDxfId="34"/>
    <tableColumn id="17" xr3:uid="{6AFE6501-5F05-4342-95ED-5B8DAEFDB9CA}" uniqueName="17" name="ブロック" queryTableFieldId="17" dataDxfId="33"/>
    <tableColumn id="18" xr3:uid="{6E41EC27-3607-4605-B34B-9D0B660EDF04}" uniqueName="18" name="レシーブ" queryTableFieldId="18" dataDxfId="32"/>
    <tableColumn id="19" xr3:uid="{568A474B-1584-474D-B780-C367B783E291}" uniqueName="19" name="バネ" queryTableFieldId="19" dataDxfId="31"/>
    <tableColumn id="20" xr3:uid="{9D2FA235-8FB1-4267-9D8A-6D836FF5CFE9}" uniqueName="20" name="スピード" queryTableFieldId="20" dataDxfId="30"/>
    <tableColumn id="21" xr3:uid="{D78AA6A7-9B67-4E66-9F26-820D4FA96FC2}" uniqueName="21" name="メンタル" queryTableFieldId="21" dataDxfId="29"/>
    <tableColumn id="22" xr3:uid="{121D6743-1D86-40BE-B16E-7EF01CEEE9DE}" uniqueName="22" name="攻撃力" queryTableFieldId="22" dataDxfId="28"/>
    <tableColumn id="23" xr3:uid="{BB92C92D-FD9C-4D78-84F0-297F37BEF01A}" uniqueName="23" name="守備力" queryTableFieldId="23" dataDxfId="27"/>
    <tableColumn id="24" xr3:uid="{44A1053B-44C0-40F5-81D2-0719E7063BB7}" uniqueName="24" name="No用" queryTableFieldId="24" dataDxfId="26"/>
    <tableColumn id="25" xr3:uid="{651157D2-5E50-4F72-A4B2-4E77AEBE0CC5}" uniqueName="25" name="よみがな" queryTableFieldId="25" dataDxfId="25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0" xr3:uid="{75B4F1B9-0422-4CB5-9700-775297ECC6D4}" uniqueName="30" name="ReceiveVal" queryTableFieldId="33"/>
    <tableColumn id="31" xr3:uid="{57A006DF-0BAC-4AC9-9B2B-0B85B6863E89}" uniqueName="31" name="BlockVal" queryTableFieldId="3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E12" tableType="queryTable" totalsRowShown="0">
  <autoFilter ref="A1:AE12" xr:uid="{89D2E66F-3CA5-40F4-9DAA-5B8514B982AC}"/>
  <tableColumns count="31">
    <tableColumn id="1" xr3:uid="{38843C90-8786-4C4B-ADB4-3810977C5B48}" uniqueName="1" name="No." queryTableFieldId="1" dataDxfId="74"/>
    <tableColumn id="2" xr3:uid="{1585BC1B-6DCE-4625-AB05-124F8CADAEF3}" uniqueName="2" name="服装" queryTableFieldId="2" dataDxfId="73"/>
    <tableColumn id="3" xr3:uid="{3A4E5797-97C8-47DF-9C93-DB209E2FE147}" uniqueName="3" name="名前" queryTableFieldId="3" dataDxfId="72"/>
    <tableColumn id="4" xr3:uid="{144F7B21-FB66-4459-9EED-89906BD8593E}" uniqueName="4" name="じゃんけん" queryTableFieldId="4" dataDxfId="71"/>
    <tableColumn id="5" xr3:uid="{C98AF85F-1583-4A7B-B7A8-F94ECB96DC9C}" uniqueName="5" name="ポジション" queryTableFieldId="5" dataDxfId="70"/>
    <tableColumn id="6" xr3:uid="{71BD8FE9-FCD0-4EFB-8F9E-6FF2912B1AD8}" uniqueName="6" name="高校" queryTableFieldId="6" dataDxfId="69"/>
    <tableColumn id="7" xr3:uid="{8F165920-343B-4805-B2B5-C471DBD9809A}" uniqueName="7" name="レアリティ" queryTableFieldId="7" dataDxfId="68"/>
    <tableColumn id="8" xr3:uid="{AA09D2D6-63B5-4BFF-81B9-D504444E11F9}" uniqueName="8" name="LV" queryTableFieldId="8" dataDxfId="67"/>
    <tableColumn id="9" xr3:uid="{9CD82953-0E26-4517-A85A-1F335C89A670}" uniqueName="9" name="装備" queryTableFieldId="9" dataDxfId="66"/>
    <tableColumn id="10" xr3:uid="{F2CDA29B-D5E4-4CD3-82D6-E46AC378615C}" uniqueName="10" name="☆" queryTableFieldId="10" dataDxfId="65"/>
    <tableColumn id="11" xr3:uid="{B5DFA646-53B5-4D5C-850A-6A9066A4F6EB}" uniqueName="11" name="総合値" queryTableFieldId="11" dataDxfId="64"/>
    <tableColumn id="12" xr3:uid="{1564E621-F4EF-4B73-A6A0-660C557B0F60}" uniqueName="12" name="スパイク" queryTableFieldId="12" dataDxfId="63"/>
    <tableColumn id="13" xr3:uid="{EDA0074C-5932-4F67-A474-FF39B325B864}" uniqueName="13" name="サーブ" queryTableFieldId="13" dataDxfId="62"/>
    <tableColumn id="14" xr3:uid="{15545D72-F865-42BC-AF98-147720BF4413}" uniqueName="14" name="セッティング" queryTableFieldId="14" dataDxfId="61"/>
    <tableColumn id="15" xr3:uid="{6FB0BF2A-836E-47BD-BC12-C80C7870747D}" uniqueName="15" name="頭脳" queryTableFieldId="15" dataDxfId="60"/>
    <tableColumn id="16" xr3:uid="{4EECF8CB-43DA-4DB7-BDE5-221C2870E86D}" uniqueName="16" name="幸運" queryTableFieldId="16" dataDxfId="59"/>
    <tableColumn id="17" xr3:uid="{3AA2A245-A7AF-4376-B80A-86C5577046CF}" uniqueName="17" name="ブロック" queryTableFieldId="17" dataDxfId="58"/>
    <tableColumn id="18" xr3:uid="{80FA951C-20C5-4162-B8E3-B9B5A6C7DF04}" uniqueName="18" name="レシーブ" queryTableFieldId="18" dataDxfId="57"/>
    <tableColumn id="19" xr3:uid="{EB9333C7-1938-46CE-A393-230504D6B920}" uniqueName="19" name="バネ" queryTableFieldId="19" dataDxfId="56"/>
    <tableColumn id="20" xr3:uid="{DADFF9D3-DEE8-4373-9679-BFB65A8B40CF}" uniqueName="20" name="スピード" queryTableFieldId="20" dataDxfId="55"/>
    <tableColumn id="21" xr3:uid="{517D5B10-1EF1-4E7B-882E-EDC31C51946A}" uniqueName="21" name="メンタル" queryTableFieldId="21" dataDxfId="54"/>
    <tableColumn id="22" xr3:uid="{C2CC3A4F-56A9-434E-8755-6D9E441CEE91}" uniqueName="22" name="攻撃力" queryTableFieldId="22" dataDxfId="53"/>
    <tableColumn id="23" xr3:uid="{AFE776B3-AA2D-4145-8524-441505BD2D21}" uniqueName="23" name="守備力" queryTableFieldId="23" dataDxfId="52"/>
    <tableColumn id="24" xr3:uid="{9249E9B6-385E-4328-AE9E-5AB2B9DF6CCE}" uniqueName="24" name="No用" queryTableFieldId="24" dataDxfId="51"/>
    <tableColumn id="25" xr3:uid="{A0D90A68-304D-4173-BB3D-63AF4723AE18}" uniqueName="25" name="よみがな" queryTableFieldId="25" dataDxfId="50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0" xr3:uid="{DA1AA4AD-1A03-4015-AF05-5888A41A768F}" uniqueName="30" name="ReceiveVal" queryTableFieldId="33"/>
    <tableColumn id="31" xr3:uid="{0F57CF65-907A-435F-B819-0766FFD49291}" uniqueName="31" name="BlockVal" queryTableFieldId="3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E9" tableType="queryTable" totalsRowShown="0">
  <autoFilter ref="A1:AE9" xr:uid="{08EFF10D-E042-40A9-9965-38EDD5914038}"/>
  <tableColumns count="31">
    <tableColumn id="1" xr3:uid="{C2B6AE9C-0562-4C5D-AECA-A40FBDAD0238}" uniqueName="1" name="No." queryTableFieldId="1" dataDxfId="99"/>
    <tableColumn id="2" xr3:uid="{97F40D1F-4CB7-442F-A44B-44F18FA10B7B}" uniqueName="2" name="服装" queryTableFieldId="2" dataDxfId="98"/>
    <tableColumn id="3" xr3:uid="{4638BAA8-0491-47FC-9002-BEA2401D36ED}" uniqueName="3" name="名前" queryTableFieldId="3" dataDxfId="97"/>
    <tableColumn id="4" xr3:uid="{6140528B-6BB1-40FB-9987-A25FC9485624}" uniqueName="4" name="じゃんけん" queryTableFieldId="4" dataDxfId="96"/>
    <tableColumn id="5" xr3:uid="{2E9EFEDA-54D3-4CCA-860A-D0162857FDD1}" uniqueName="5" name="ポジション" queryTableFieldId="5" dataDxfId="95"/>
    <tableColumn id="6" xr3:uid="{13E08CEE-FE91-4BC5-AEE4-63C9DE0C276E}" uniqueName="6" name="高校" queryTableFieldId="6" dataDxfId="94"/>
    <tableColumn id="7" xr3:uid="{F6570702-772E-4A26-828F-59DCCB18D800}" uniqueName="7" name="レアリティ" queryTableFieldId="7" dataDxfId="93"/>
    <tableColumn id="8" xr3:uid="{8408B41A-9AB1-4F7F-BF7A-F9008C79294C}" uniqueName="8" name="LV" queryTableFieldId="8" dataDxfId="92"/>
    <tableColumn id="9" xr3:uid="{DA916064-7FFC-45F4-A6A3-1DAE4D53CDEF}" uniqueName="9" name="装備" queryTableFieldId="9" dataDxfId="91"/>
    <tableColumn id="10" xr3:uid="{7660A13F-A2D8-4FC3-802E-1AEFEC80CA46}" uniqueName="10" name="☆" queryTableFieldId="10" dataDxfId="90"/>
    <tableColumn id="11" xr3:uid="{9C753482-BFFC-426B-A83C-8D9070C3B14E}" uniqueName="11" name="総合値" queryTableFieldId="11" dataDxfId="89"/>
    <tableColumn id="12" xr3:uid="{33B1EF64-DA46-483E-BFDA-DD5AFB9315E3}" uniqueName="12" name="スパイク" queryTableFieldId="12" dataDxfId="88"/>
    <tableColumn id="13" xr3:uid="{D66B18FB-9871-4CEB-9AEC-064969FF4BAA}" uniqueName="13" name="サーブ" queryTableFieldId="13" dataDxfId="87"/>
    <tableColumn id="14" xr3:uid="{3C5E4381-9356-4304-A36E-D84EB6AF88B8}" uniqueName="14" name="セッティング" queryTableFieldId="14" dataDxfId="86"/>
    <tableColumn id="15" xr3:uid="{40616EEA-DFBE-4756-8B98-333D994D45B3}" uniqueName="15" name="頭脳" queryTableFieldId="15" dataDxfId="85"/>
    <tableColumn id="16" xr3:uid="{55DD3FBD-FBF3-4A2F-9627-2BE226B694C2}" uniqueName="16" name="幸運" queryTableFieldId="16" dataDxfId="84"/>
    <tableColumn id="17" xr3:uid="{10D03A0E-4B71-4736-BF3A-8C6F71829B6E}" uniqueName="17" name="ブロック" queryTableFieldId="17" dataDxfId="83"/>
    <tableColumn id="18" xr3:uid="{C33B4087-8A38-4F53-849E-6123AD7BD4BC}" uniqueName="18" name="レシーブ" queryTableFieldId="18" dataDxfId="82"/>
    <tableColumn id="19" xr3:uid="{8FEC9AAA-8F48-483F-A8B9-BF5D07A3FFE7}" uniqueName="19" name="バネ" queryTableFieldId="19" dataDxfId="81"/>
    <tableColumn id="20" xr3:uid="{DEAE295F-4716-45DA-AB4C-0A4158751332}" uniqueName="20" name="スピード" queryTableFieldId="20" dataDxfId="80"/>
    <tableColumn id="21" xr3:uid="{850FB98E-5723-4581-BA4C-4C454016C98D}" uniqueName="21" name="メンタル" queryTableFieldId="21" dataDxfId="79"/>
    <tableColumn id="22" xr3:uid="{7C8A1D2A-DB35-4B8A-96F0-F6397D44C9A4}" uniqueName="22" name="攻撃力" queryTableFieldId="22" dataDxfId="78"/>
    <tableColumn id="23" xr3:uid="{6D141B8D-A584-407D-BB02-23029BB598A2}" uniqueName="23" name="守備力" queryTableFieldId="23" dataDxfId="77"/>
    <tableColumn id="24" xr3:uid="{8847D6C6-39F3-489B-820E-29AB567B69C0}" uniqueName="24" name="No用" queryTableFieldId="24" dataDxfId="76"/>
    <tableColumn id="25" xr3:uid="{68436B38-3291-48D7-BF49-8860EDC725E1}" uniqueName="25" name="よみがな" queryTableFieldId="25" dataDxfId="75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0" xr3:uid="{02318DAA-66E3-4DCD-A91A-E7C2E86022BD}" uniqueName="30" name="ReceiveVal" queryTableFieldId="33"/>
    <tableColumn id="31" xr3:uid="{62401D60-5F56-44E1-9A1C-7B2BC9DB2910}" uniqueName="31" name="BlockVal" queryTableFieldId="3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E9" tableType="queryTable" totalsRowShown="0">
  <autoFilter ref="A1:AE9" xr:uid="{6146482C-2DA8-422B-AFDC-04F7E0814A80}"/>
  <tableColumns count="31">
    <tableColumn id="1" xr3:uid="{04B36BEB-775C-43E6-9CD7-D6C10BA808F0}" uniqueName="1" name="No." queryTableFieldId="1" dataDxfId="124"/>
    <tableColumn id="2" xr3:uid="{27CCF574-4473-44D7-A184-2F54A1B6BC90}" uniqueName="2" name="服装" queryTableFieldId="2" dataDxfId="123"/>
    <tableColumn id="3" xr3:uid="{90566275-D7A2-49A0-B1AF-EAFE9E7ACC72}" uniqueName="3" name="名前" queryTableFieldId="3" dataDxfId="122"/>
    <tableColumn id="4" xr3:uid="{901B80DB-ADFF-41C8-8312-D0AD5FE569D3}" uniqueName="4" name="じゃんけん" queryTableFieldId="4" dataDxfId="121"/>
    <tableColumn id="5" xr3:uid="{7B4A574C-8CF7-46BC-80FF-3260D1D7D957}" uniqueName="5" name="ポジション" queryTableFieldId="5" dataDxfId="120"/>
    <tableColumn id="6" xr3:uid="{93DAC090-CD3C-48F3-9B02-C9EDA69E3CE3}" uniqueName="6" name="高校" queryTableFieldId="6" dataDxfId="119"/>
    <tableColumn id="7" xr3:uid="{D1AF0085-B4CE-402B-94C2-0AC99E6F6CB3}" uniqueName="7" name="レアリティ" queryTableFieldId="7" dataDxfId="118"/>
    <tableColumn id="8" xr3:uid="{4358DDFA-F308-4315-8BCC-B08B52F41B41}" uniqueName="8" name="LV" queryTableFieldId="8" dataDxfId="117"/>
    <tableColumn id="9" xr3:uid="{3EAD96EF-A3AB-468A-B9FA-FCED2A5FE2DF}" uniqueName="9" name="装備" queryTableFieldId="9" dataDxfId="116"/>
    <tableColumn id="10" xr3:uid="{EF9D3B76-C391-483C-BD22-94C62284168D}" uniqueName="10" name="☆" queryTableFieldId="10" dataDxfId="115"/>
    <tableColumn id="11" xr3:uid="{B2DA0388-327C-4B6A-8C22-96FC7EAF49CA}" uniqueName="11" name="総合値" queryTableFieldId="11" dataDxfId="114"/>
    <tableColumn id="12" xr3:uid="{3F9ADF60-A321-4541-AAEF-49931385F3F6}" uniqueName="12" name="スパイク" queryTableFieldId="12" dataDxfId="113"/>
    <tableColumn id="13" xr3:uid="{DFF7C675-3B57-4889-8C5E-E9683C15A375}" uniqueName="13" name="サーブ" queryTableFieldId="13" dataDxfId="112"/>
    <tableColumn id="14" xr3:uid="{B6C646EE-5AAF-42B1-9B5F-D6C3E0AADCE1}" uniqueName="14" name="セッティング" queryTableFieldId="14" dataDxfId="111"/>
    <tableColumn id="15" xr3:uid="{79945069-D78D-43A6-8904-0A0BEB7AD750}" uniqueName="15" name="頭脳" queryTableFieldId="15" dataDxfId="110"/>
    <tableColumn id="16" xr3:uid="{DD2AE739-65E7-48C1-99B6-F16108301622}" uniqueName="16" name="幸運" queryTableFieldId="16" dataDxfId="109"/>
    <tableColumn id="17" xr3:uid="{4EB33FCD-F094-4D41-9EEC-62D0FB3CBF54}" uniqueName="17" name="ブロック" queryTableFieldId="17" dataDxfId="108"/>
    <tableColumn id="18" xr3:uid="{EDDD0430-080D-45D3-A528-0ABE1D36BC8C}" uniqueName="18" name="レシーブ" queryTableFieldId="18" dataDxfId="107"/>
    <tableColumn id="19" xr3:uid="{9DE1E4C8-33CB-44E3-8E87-3796516AD42F}" uniqueName="19" name="バネ" queryTableFieldId="19" dataDxfId="106"/>
    <tableColumn id="20" xr3:uid="{2D48072A-C5E8-45D4-A69F-29D2B5DFE100}" uniqueName="20" name="スピード" queryTableFieldId="20" dataDxfId="105"/>
    <tableColumn id="21" xr3:uid="{898F222F-EC47-4A07-B98D-09BE228C3BA6}" uniqueName="21" name="メンタル" queryTableFieldId="21" dataDxfId="104"/>
    <tableColumn id="22" xr3:uid="{8623F562-202D-4ABC-8490-FBC18917D4A5}" uniqueName="22" name="攻撃力" queryTableFieldId="22" dataDxfId="103"/>
    <tableColumn id="23" xr3:uid="{82321D5F-8DA3-45C0-B7E8-559231D16D14}" uniqueName="23" name="守備力" queryTableFieldId="23" dataDxfId="102"/>
    <tableColumn id="24" xr3:uid="{79E2E448-FAC8-4E50-9895-2F2EFEB9964F}" uniqueName="24" name="No用" queryTableFieldId="24" dataDxfId="101"/>
    <tableColumn id="25" xr3:uid="{DFF82D1F-A32D-4CA0-8AA7-B4FF98CEDB0C}" uniqueName="25" name="よみがな" queryTableFieldId="25" dataDxfId="100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0" xr3:uid="{E9B66429-2899-4AEC-8C3E-8DD5C09BB4CF}" uniqueName="30" name="ReceiveVal" queryTableFieldId="33"/>
    <tableColumn id="31" xr3:uid="{C8C11C95-048D-4A7C-A5F8-53684C843C05}" uniqueName="31" name="BlockVal" queryTableFieldId="3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E13" tableType="queryTable" totalsRowShown="0">
  <autoFilter ref="A1:AE13" xr:uid="{AA6447DD-685A-4EEF-B1B7-7DE125077393}"/>
  <tableColumns count="31">
    <tableColumn id="1" xr3:uid="{79C60FAA-8A80-4129-A08F-325A384C5EBD}" uniqueName="1" name="No." queryTableFieldId="1" dataDxfId="149"/>
    <tableColumn id="2" xr3:uid="{BE127240-0578-4739-82A4-EC851D02D537}" uniqueName="2" name="服装" queryTableFieldId="2" dataDxfId="148"/>
    <tableColumn id="3" xr3:uid="{45947D61-7C5D-4CBD-96B1-2E5DF539ED1D}" uniqueName="3" name="名前" queryTableFieldId="3" dataDxfId="147"/>
    <tableColumn id="4" xr3:uid="{9116BD98-1C92-45F3-B6D6-3AB40C09ACAD}" uniqueName="4" name="じゃんけん" queryTableFieldId="4" dataDxfId="146"/>
    <tableColumn id="5" xr3:uid="{F7881CC4-422B-4AC0-8AA7-9D41424DD163}" uniqueName="5" name="ポジション" queryTableFieldId="5" dataDxfId="145"/>
    <tableColumn id="6" xr3:uid="{A57CEE12-8706-4C36-9271-4B9E918764A9}" uniqueName="6" name="高校" queryTableFieldId="6" dataDxfId="144"/>
    <tableColumn id="7" xr3:uid="{1B7314B6-521A-4A45-A67D-8F23767279A9}" uniqueName="7" name="レアリティ" queryTableFieldId="7" dataDxfId="143"/>
    <tableColumn id="8" xr3:uid="{5B11D986-A40F-477B-A822-B0C483AF1CE7}" uniqueName="8" name="LV" queryTableFieldId="8" dataDxfId="142"/>
    <tableColumn id="9" xr3:uid="{8621C98C-121C-41EC-81BB-C8FDC5DA51A1}" uniqueName="9" name="装備" queryTableFieldId="9" dataDxfId="141"/>
    <tableColumn id="10" xr3:uid="{D1E5FC51-EC28-4691-AD2F-EA2883DA62A8}" uniqueName="10" name="☆" queryTableFieldId="10" dataDxfId="140"/>
    <tableColumn id="11" xr3:uid="{EEAEDBEC-EBD3-47AE-98AC-9258519B9E2B}" uniqueName="11" name="総合値" queryTableFieldId="11" dataDxfId="139"/>
    <tableColumn id="12" xr3:uid="{757CD987-2C12-4538-B18A-69F88AA572B0}" uniqueName="12" name="スパイク" queryTableFieldId="12" dataDxfId="138"/>
    <tableColumn id="13" xr3:uid="{0B7AA886-FABC-404A-8629-3EC453662227}" uniqueName="13" name="サーブ" queryTableFieldId="13" dataDxfId="137"/>
    <tableColumn id="14" xr3:uid="{7402D75D-8727-4AD8-87F8-61A9D5490273}" uniqueName="14" name="セッティング" queryTableFieldId="14" dataDxfId="136"/>
    <tableColumn id="15" xr3:uid="{BC89F9FE-5BBC-4F36-A1A4-6BF91D7A066B}" uniqueName="15" name="頭脳" queryTableFieldId="15" dataDxfId="135"/>
    <tableColumn id="16" xr3:uid="{08ADCE09-EBA0-4B7F-9B1B-6AF9CD4E8801}" uniqueName="16" name="幸運" queryTableFieldId="16" dataDxfId="134"/>
    <tableColumn id="17" xr3:uid="{AA2653FE-623A-4A26-812C-2867601DA77E}" uniqueName="17" name="ブロック" queryTableFieldId="17" dataDxfId="133"/>
    <tableColumn id="18" xr3:uid="{46D9CA8D-8EAD-48C1-BA3F-D8646ED97A24}" uniqueName="18" name="レシーブ" queryTableFieldId="18" dataDxfId="132"/>
    <tableColumn id="19" xr3:uid="{D1C9DB1A-40A0-444C-88A1-F30B54508130}" uniqueName="19" name="バネ" queryTableFieldId="19" dataDxfId="131"/>
    <tableColumn id="20" xr3:uid="{3CC5BFDC-7D0E-4AA0-AE8A-6C0CB85D3F1A}" uniqueName="20" name="スピード" queryTableFieldId="20" dataDxfId="130"/>
    <tableColumn id="21" xr3:uid="{D60BD789-535E-41A0-B9D2-7B98EFF3B2E3}" uniqueName="21" name="メンタル" queryTableFieldId="21" dataDxfId="129"/>
    <tableColumn id="22" xr3:uid="{CE13C84E-5ABD-42C3-B638-AF24AF6EE881}" uniqueName="22" name="攻撃力" queryTableFieldId="22" dataDxfId="128"/>
    <tableColumn id="23" xr3:uid="{9E754E97-0179-4D48-8DA8-95FE83CDB76A}" uniqueName="23" name="守備力" queryTableFieldId="23" dataDxfId="127"/>
    <tableColumn id="24" xr3:uid="{C29C095B-79C6-44A8-B104-192A1FECDA31}" uniqueName="24" name="No用" queryTableFieldId="24" dataDxfId="126"/>
    <tableColumn id="25" xr3:uid="{509BE6EE-70A8-4627-B17D-CCD737181DD3}" uniqueName="25" name="よみがな" queryTableFieldId="25" dataDxfId="125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0" xr3:uid="{EFED4FD6-1544-4E7F-A2DF-98F563211AC5}" uniqueName="30" name="ReceiveVal" queryTableFieldId="33"/>
    <tableColumn id="31" xr3:uid="{5EF291C7-E06B-434D-BE4E-72162B4EF9CF}" uniqueName="31" name="BlockVal" queryTableFieldId="3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E26" tableType="queryTable" totalsRowShown="0">
  <autoFilter ref="A1:AE26" xr:uid="{B0244D7E-1675-4574-B1B5-AA5D601296CD}"/>
  <tableColumns count="31">
    <tableColumn id="1" xr3:uid="{68269F39-5428-4EF2-B7BC-A0FDFF6253DA}" uniqueName="1" name="No." queryTableFieldId="1" dataDxfId="174"/>
    <tableColumn id="2" xr3:uid="{AE1D7F56-3279-4661-BBF8-9C1D99435988}" uniqueName="2" name="服装" queryTableFieldId="2" dataDxfId="173"/>
    <tableColumn id="3" xr3:uid="{215963ED-D24E-4103-BC72-B0845635EA94}" uniqueName="3" name="名前" queryTableFieldId="3" dataDxfId="172"/>
    <tableColumn id="4" xr3:uid="{BE60C156-F1C6-4FE2-8234-AD7A8047258E}" uniqueName="4" name="じゃんけん" queryTableFieldId="4" dataDxfId="171"/>
    <tableColumn id="5" xr3:uid="{A543EFAB-002A-4A3A-BC0C-8345C70B8DA8}" uniqueName="5" name="ポジション" queryTableFieldId="5" dataDxfId="170"/>
    <tableColumn id="6" xr3:uid="{55D31589-74D7-4194-9A8E-1905BEFF3155}" uniqueName="6" name="高校" queryTableFieldId="6" dataDxfId="169"/>
    <tableColumn id="7" xr3:uid="{2DC68F7F-F740-414B-A09A-2070FE8F6207}" uniqueName="7" name="レアリティ" queryTableFieldId="7" dataDxfId="168"/>
    <tableColumn id="8" xr3:uid="{E6C98CE3-EDD4-4DD4-92EB-43B8FE0EE095}" uniqueName="8" name="LV" queryTableFieldId="8" dataDxfId="167"/>
    <tableColumn id="9" xr3:uid="{E41E7188-9235-4A77-B58F-F33378DA02E6}" uniqueName="9" name="装備" queryTableFieldId="9" dataDxfId="166"/>
    <tableColumn id="10" xr3:uid="{FBB28343-46E2-4BFA-BC0C-EB8A30D8D344}" uniqueName="10" name="☆" queryTableFieldId="10" dataDxfId="165"/>
    <tableColumn id="11" xr3:uid="{763AB69A-0786-4F50-991B-78384F66452E}" uniqueName="11" name="総合値" queryTableFieldId="11" dataDxfId="164"/>
    <tableColumn id="12" xr3:uid="{A0E7169F-658B-4776-9231-98DA750F72B4}" uniqueName="12" name="スパイク" queryTableFieldId="12" dataDxfId="163"/>
    <tableColumn id="13" xr3:uid="{9F8124B9-5AAE-456B-98D2-960B1E6C517F}" uniqueName="13" name="サーブ" queryTableFieldId="13" dataDxfId="162"/>
    <tableColumn id="14" xr3:uid="{4A56D0CF-CF0B-4D2B-813A-241F525619ED}" uniqueName="14" name="セッティング" queryTableFieldId="14" dataDxfId="161"/>
    <tableColumn id="15" xr3:uid="{6D5232FF-8364-4619-8700-9106D352F212}" uniqueName="15" name="頭脳" queryTableFieldId="15" dataDxfId="160"/>
    <tableColumn id="16" xr3:uid="{90242C68-1ABA-4C32-8CFD-805F61B5344F}" uniqueName="16" name="幸運" queryTableFieldId="16" dataDxfId="159"/>
    <tableColumn id="17" xr3:uid="{64EA4E2F-6AF7-4F71-B279-0A229F935445}" uniqueName="17" name="ブロック" queryTableFieldId="17" dataDxfId="158"/>
    <tableColumn id="18" xr3:uid="{E7B02219-9095-429B-8987-1C7CA8256F73}" uniqueName="18" name="レシーブ" queryTableFieldId="18" dataDxfId="157"/>
    <tableColumn id="19" xr3:uid="{1D92D72F-242F-465E-A63C-8C2DA7C22877}" uniqueName="19" name="バネ" queryTableFieldId="19" dataDxfId="156"/>
    <tableColumn id="20" xr3:uid="{174845D8-761E-4F22-B53B-52550E0F4A19}" uniqueName="20" name="スピード" queryTableFieldId="20" dataDxfId="155"/>
    <tableColumn id="21" xr3:uid="{34CE18AD-2968-40F6-BB06-CE08D3AF4757}" uniqueName="21" name="メンタル" queryTableFieldId="21" dataDxfId="154"/>
    <tableColumn id="22" xr3:uid="{AEFE1640-94D9-4E9F-BDCC-6C111595E9BE}" uniqueName="22" name="攻撃力" queryTableFieldId="22" dataDxfId="153"/>
    <tableColumn id="23" xr3:uid="{62326F4F-7EB5-4AF5-A373-6C17A2EA5EAF}" uniqueName="23" name="守備力" queryTableFieldId="23" dataDxfId="152"/>
    <tableColumn id="24" xr3:uid="{B20FC7FB-B75F-4569-A4C8-AC08F70EFA02}" uniqueName="24" name="No用" queryTableFieldId="24" dataDxfId="151"/>
    <tableColumn id="25" xr3:uid="{F8744AEE-5A2C-4A74-AB0D-5C41C171D6F9}" uniqueName="25" name="よみがな" queryTableFieldId="25" dataDxfId="150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0" xr3:uid="{A3C463B0-BA0C-474A-A87F-919488679B4F}" uniqueName="30" name="ReceiveVal" queryTableFieldId="33"/>
    <tableColumn id="31" xr3:uid="{34F79320-DDFD-4739-8988-4AF37AAEEF7D}" uniqueName="31" name="BlockVal" queryTableFieldId="3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E11" tableType="queryTable" totalsRowShown="0">
  <autoFilter ref="A1:AE11" xr:uid="{35ABED48-39F9-4CA1-8C04-0A0D33B044D4}"/>
  <tableColumns count="31">
    <tableColumn id="1" xr3:uid="{DCC90C0B-AF25-46B2-B063-A1B149818D2B}" uniqueName="1" name="No." queryTableFieldId="1" dataDxfId="199"/>
    <tableColumn id="2" xr3:uid="{EF5B8E8E-1066-44D4-9FB5-95780C4C24EC}" uniqueName="2" name="服装" queryTableFieldId="2" dataDxfId="198"/>
    <tableColumn id="3" xr3:uid="{72E86566-01A2-40C8-AD3B-8518F6C7AAF0}" uniqueName="3" name="名前" queryTableFieldId="3" dataDxfId="197"/>
    <tableColumn id="4" xr3:uid="{5804ACFD-3447-45C3-BDBD-96363DCCEF57}" uniqueName="4" name="じゃんけん" queryTableFieldId="4" dataDxfId="196"/>
    <tableColumn id="5" xr3:uid="{9D5A15B5-BE64-49FA-A24D-915171805348}" uniqueName="5" name="ポジション" queryTableFieldId="5" dataDxfId="195"/>
    <tableColumn id="6" xr3:uid="{C5CC4EC3-0F83-4934-B835-AC7CDC1F0491}" uniqueName="6" name="高校" queryTableFieldId="6" dataDxfId="194"/>
    <tableColumn id="7" xr3:uid="{30A8F959-A471-4AD5-AAC5-DABA2CC53FA2}" uniqueName="7" name="レアリティ" queryTableFieldId="7" dataDxfId="193"/>
    <tableColumn id="8" xr3:uid="{E7B806ED-171A-4514-8637-A7505F3F86ED}" uniqueName="8" name="LV" queryTableFieldId="8" dataDxfId="192"/>
    <tableColumn id="9" xr3:uid="{8040DB4E-5878-4BBB-B595-11A8438C0F37}" uniqueName="9" name="装備" queryTableFieldId="9" dataDxfId="191"/>
    <tableColumn id="10" xr3:uid="{6DD2E446-5AA1-405A-8C02-5C2FE7BC213B}" uniqueName="10" name="☆" queryTableFieldId="10" dataDxfId="190"/>
    <tableColumn id="11" xr3:uid="{6D62BBF8-48CD-40D4-8F88-4365AB8728A7}" uniqueName="11" name="総合値" queryTableFieldId="11" dataDxfId="189"/>
    <tableColumn id="12" xr3:uid="{19F65B31-F074-4329-8D0F-196A19F85778}" uniqueName="12" name="スパイク" queryTableFieldId="12" dataDxfId="188"/>
    <tableColumn id="13" xr3:uid="{93C4BF96-5317-4383-91A0-CB258FC05A8E}" uniqueName="13" name="サーブ" queryTableFieldId="13" dataDxfId="187"/>
    <tableColumn id="14" xr3:uid="{8DA65733-60CB-4B4B-A123-5DC459DFAA34}" uniqueName="14" name="セッティング" queryTableFieldId="14" dataDxfId="186"/>
    <tableColumn id="15" xr3:uid="{4F6B4E87-876C-4249-8B47-C89869C2ECA0}" uniqueName="15" name="頭脳" queryTableFieldId="15" dataDxfId="185"/>
    <tableColumn id="16" xr3:uid="{3B30D313-E971-491E-80F4-4B47D199B125}" uniqueName="16" name="幸運" queryTableFieldId="16" dataDxfId="184"/>
    <tableColumn id="17" xr3:uid="{3F7DC07D-CD30-407F-888B-D71EB9441F5A}" uniqueName="17" name="ブロック" queryTableFieldId="17" dataDxfId="183"/>
    <tableColumn id="18" xr3:uid="{5E1293B1-07D2-4903-A0CB-42E4AA98122D}" uniqueName="18" name="レシーブ" queryTableFieldId="18" dataDxfId="182"/>
    <tableColumn id="19" xr3:uid="{2D9BEFFD-A0F7-4663-A175-771FB98182C5}" uniqueName="19" name="バネ" queryTableFieldId="19" dataDxfId="181"/>
    <tableColumn id="20" xr3:uid="{67FB4452-F7D9-4737-9AFB-DB29C22159E2}" uniqueName="20" name="スピード" queryTableFieldId="20" dataDxfId="180"/>
    <tableColumn id="21" xr3:uid="{68155538-DEF3-47D8-BAA4-872F569630AE}" uniqueName="21" name="メンタル" queryTableFieldId="21" dataDxfId="179"/>
    <tableColumn id="22" xr3:uid="{D637784D-8764-4422-A4A3-51D9D13ED728}" uniqueName="22" name="攻撃力" queryTableFieldId="22" dataDxfId="178"/>
    <tableColumn id="23" xr3:uid="{A158F691-75AB-490E-A936-39A793BBB0CF}" uniqueName="23" name="守備力" queryTableFieldId="23" dataDxfId="177"/>
    <tableColumn id="24" xr3:uid="{CD7594EA-8C82-4E4A-BC06-715EA0D5260D}" uniqueName="24" name="No用" queryTableFieldId="24" dataDxfId="176"/>
    <tableColumn id="25" xr3:uid="{8755A1AC-A052-465B-8124-A0837264473C}" uniqueName="25" name="よみがな" queryTableFieldId="25" dataDxfId="175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0" xr3:uid="{F4B604C9-7926-4A67-88DB-4E70E6534C6B}" uniqueName="30" name="ReceiveVal" queryTableFieldId="33"/>
    <tableColumn id="31" xr3:uid="{ED2D0E4E-C719-4F8B-94BC-5854FA0834DB}" uniqueName="31" name="BlockVal" queryTableFieldId="3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E10" tableType="queryTable" totalsRowShown="0">
  <autoFilter ref="A1:AE10" xr:uid="{2F2FEE79-E86F-44F7-ABFB-1173C7E53A17}"/>
  <tableColumns count="31">
    <tableColumn id="1" xr3:uid="{B2745083-698B-4221-B95B-679CA03A7B99}" uniqueName="1" name="No." queryTableFieldId="1" dataDxfId="224"/>
    <tableColumn id="2" xr3:uid="{78107831-233B-4613-861F-CD5F47893074}" uniqueName="2" name="服装" queryTableFieldId="2" dataDxfId="223"/>
    <tableColumn id="3" xr3:uid="{911D471C-75EC-4C69-AC7E-0D55694F4A0C}" uniqueName="3" name="名前" queryTableFieldId="3" dataDxfId="222"/>
    <tableColumn id="4" xr3:uid="{739EA6C5-E522-4D4A-AA20-B37A4D060F3F}" uniqueName="4" name="じゃんけん" queryTableFieldId="4" dataDxfId="221"/>
    <tableColumn id="5" xr3:uid="{4563D330-FB16-4F5F-B9B1-087B641B76A3}" uniqueName="5" name="ポジション" queryTableFieldId="5" dataDxfId="220"/>
    <tableColumn id="6" xr3:uid="{8BE07B6E-DF61-4DAF-B0DC-A9546B5565AD}" uniqueName="6" name="高校" queryTableFieldId="6" dataDxfId="219"/>
    <tableColumn id="7" xr3:uid="{AF0BEBE9-A0CE-4E88-B91A-0917E4789B00}" uniqueName="7" name="レアリティ" queryTableFieldId="7" dataDxfId="218"/>
    <tableColumn id="8" xr3:uid="{B4E2D2B3-CF3E-447C-B35D-BC3322EE8173}" uniqueName="8" name="LV" queryTableFieldId="8" dataDxfId="217"/>
    <tableColumn id="9" xr3:uid="{CB01E723-170E-43E1-A214-B1208FE74B1C}" uniqueName="9" name="装備" queryTableFieldId="9" dataDxfId="216"/>
    <tableColumn id="10" xr3:uid="{543BE5C1-3A86-4E6E-85F9-F7FA4ED655DB}" uniqueName="10" name="☆" queryTableFieldId="10" dataDxfId="215"/>
    <tableColumn id="11" xr3:uid="{A9F9A24E-260F-4532-8EA8-B0F08AAF2B5F}" uniqueName="11" name="総合値" queryTableFieldId="11" dataDxfId="214"/>
    <tableColumn id="12" xr3:uid="{8DCBCE91-E6B8-42C3-9769-92199B9B2459}" uniqueName="12" name="スパイク" queryTableFieldId="12" dataDxfId="213"/>
    <tableColumn id="13" xr3:uid="{92A40B8C-D234-402D-BF0A-55B73A8155EA}" uniqueName="13" name="サーブ" queryTableFieldId="13" dataDxfId="212"/>
    <tableColumn id="14" xr3:uid="{2E6A8845-D170-4AB6-A755-917FA19CF9F4}" uniqueName="14" name="セッティング" queryTableFieldId="14" dataDxfId="211"/>
    <tableColumn id="15" xr3:uid="{66E04BB3-56E0-43B3-8AE5-759DAF4BF00F}" uniqueName="15" name="頭脳" queryTableFieldId="15" dataDxfId="210"/>
    <tableColumn id="16" xr3:uid="{4170CD62-B93B-405E-8724-0588C8C576A2}" uniqueName="16" name="幸運" queryTableFieldId="16" dataDxfId="209"/>
    <tableColumn id="17" xr3:uid="{2577FB89-3212-4FA2-8DC3-C9B586A1141E}" uniqueName="17" name="ブロック" queryTableFieldId="17" dataDxfId="208"/>
    <tableColumn id="18" xr3:uid="{521A2C73-C9B5-4859-B1C3-174D737818EF}" uniqueName="18" name="レシーブ" queryTableFieldId="18" dataDxfId="207"/>
    <tableColumn id="19" xr3:uid="{04138A15-ED28-49E2-8894-57E3AE66F0F2}" uniqueName="19" name="バネ" queryTableFieldId="19" dataDxfId="206"/>
    <tableColumn id="20" xr3:uid="{ED7D05B9-F6CF-41F6-AA2F-C24AFE65B79E}" uniqueName="20" name="スピード" queryTableFieldId="20" dataDxfId="205"/>
    <tableColumn id="21" xr3:uid="{411B9B8A-194E-4FE6-8CA6-2D31F168B044}" uniqueName="21" name="メンタル" queryTableFieldId="21" dataDxfId="204"/>
    <tableColumn id="22" xr3:uid="{379DB613-6DB4-4401-BC2F-78137DA43005}" uniqueName="22" name="攻撃力" queryTableFieldId="22" dataDxfId="203"/>
    <tableColumn id="23" xr3:uid="{88D1DC46-ADD5-4B4D-956B-4E9B7400FEE3}" uniqueName="23" name="守備力" queryTableFieldId="23" dataDxfId="202"/>
    <tableColumn id="24" xr3:uid="{8E3DE8CA-5196-456B-B150-0AD3EE9B0E3A}" uniqueName="24" name="No用" queryTableFieldId="24" dataDxfId="201"/>
    <tableColumn id="25" xr3:uid="{BFA3ED19-9D66-4EDE-A415-75C3FB37091C}" uniqueName="25" name="よみがな" queryTableFieldId="25" dataDxfId="200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0" xr3:uid="{12714EB4-7BE0-432F-9330-B689F818D688}" uniqueName="30" name="ReceiveVal" queryTableFieldId="33"/>
    <tableColumn id="31" xr3:uid="{73C61241-7FFF-47A0-957F-0C7488CD6C76}" uniqueName="31" name="BlockVal" queryTableFieldId="3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E8" tableType="queryTable" totalsRowShown="0">
  <autoFilter ref="A1:AE8" xr:uid="{469ADB67-BCAA-4BD8-8928-72900CDF2AA3}"/>
  <tableColumns count="31">
    <tableColumn id="1" xr3:uid="{9443B1B1-AE0D-466C-A46A-254545B09D60}" uniqueName="1" name="No." queryTableFieldId="1" dataDxfId="249"/>
    <tableColumn id="2" xr3:uid="{4D4FA7B5-5EAB-42EC-9066-C279D6560D35}" uniqueName="2" name="服装" queryTableFieldId="2" dataDxfId="248"/>
    <tableColumn id="3" xr3:uid="{603388E7-03B9-4F68-A9E7-54628D387796}" uniqueName="3" name="名前" queryTableFieldId="3" dataDxfId="247"/>
    <tableColumn id="4" xr3:uid="{5224F0DC-A670-4021-B01D-4EB6EE60070C}" uniqueName="4" name="じゃんけん" queryTableFieldId="4" dataDxfId="246"/>
    <tableColumn id="5" xr3:uid="{BD87FFDE-42A6-403F-AAAE-86E95463C710}" uniqueName="5" name="ポジション" queryTableFieldId="5" dataDxfId="245"/>
    <tableColumn id="6" xr3:uid="{B1CC6E3C-D4EA-4097-84E3-C860B486E4EC}" uniqueName="6" name="高校" queryTableFieldId="6" dataDxfId="244"/>
    <tableColumn id="7" xr3:uid="{9103E13F-993F-4BCB-B946-06A76B81C5DD}" uniqueName="7" name="レアリティ" queryTableFieldId="7" dataDxfId="243"/>
    <tableColumn id="8" xr3:uid="{ED53280A-6902-44F0-B267-F7B7A088B5D7}" uniqueName="8" name="LV" queryTableFieldId="8" dataDxfId="242"/>
    <tableColumn id="9" xr3:uid="{E1C514CC-5C9F-4E80-9ACC-FF6513FAD497}" uniqueName="9" name="装備" queryTableFieldId="9" dataDxfId="241"/>
    <tableColumn id="10" xr3:uid="{2FCF7B14-76C2-4920-8CB8-CDD0FC41DB80}" uniqueName="10" name="☆" queryTableFieldId="10" dataDxfId="240"/>
    <tableColumn id="11" xr3:uid="{CF82A6B5-28FC-4FCD-9CAC-8D83A8F9FE51}" uniqueName="11" name="総合値" queryTableFieldId="11" dataDxfId="239"/>
    <tableColumn id="12" xr3:uid="{F4ACC0C0-6473-4A92-B011-02E630AAEFB3}" uniqueName="12" name="スパイク" queryTableFieldId="12" dataDxfId="238"/>
    <tableColumn id="13" xr3:uid="{5F92AB24-D3CC-4880-9B79-D818CD043753}" uniqueName="13" name="サーブ" queryTableFieldId="13" dataDxfId="237"/>
    <tableColumn id="14" xr3:uid="{B96FEA76-FCA6-49FB-8399-4516A66BEDE7}" uniqueName="14" name="セッティング" queryTableFieldId="14" dataDxfId="236"/>
    <tableColumn id="15" xr3:uid="{9C8AA13D-A488-47C0-AAF8-A76F53BE603B}" uniqueName="15" name="頭脳" queryTableFieldId="15" dataDxfId="235"/>
    <tableColumn id="16" xr3:uid="{A1819609-FF44-4407-AA82-C8A34494AA5F}" uniqueName="16" name="幸運" queryTableFieldId="16" dataDxfId="234"/>
    <tableColumn id="17" xr3:uid="{5EE29440-1201-4C5D-9E00-A6027EA9FFD5}" uniqueName="17" name="ブロック" queryTableFieldId="17" dataDxfId="233"/>
    <tableColumn id="18" xr3:uid="{0AE0F865-A963-458D-B769-714FA24B0B8C}" uniqueName="18" name="レシーブ" queryTableFieldId="18" dataDxfId="232"/>
    <tableColumn id="19" xr3:uid="{59C952E2-6DE5-4378-AF65-E9F679543868}" uniqueName="19" name="バネ" queryTableFieldId="19" dataDxfId="231"/>
    <tableColumn id="20" xr3:uid="{9F0AD387-4759-4620-9F91-E8162792B69A}" uniqueName="20" name="スピード" queryTableFieldId="20" dataDxfId="230"/>
    <tableColumn id="21" xr3:uid="{F461556E-0566-4C02-A91D-1F039690F8E7}" uniqueName="21" name="メンタル" queryTableFieldId="21" dataDxfId="229"/>
    <tableColumn id="22" xr3:uid="{8955FA8B-8CFA-4F1D-8DD5-C6F7D6C7FAB0}" uniqueName="22" name="攻撃力" queryTableFieldId="22" dataDxfId="228"/>
    <tableColumn id="23" xr3:uid="{0606C651-0735-4ED5-9CBB-C17741F9F243}" uniqueName="23" name="守備力" queryTableFieldId="23" dataDxfId="227"/>
    <tableColumn id="24" xr3:uid="{48613021-C2CE-4B0B-8CA9-CE9891BC0951}" uniqueName="24" name="No用" queryTableFieldId="24" dataDxfId="226"/>
    <tableColumn id="25" xr3:uid="{DB7C829F-7C50-49D6-9A4E-A9CD4C46FE51}" uniqueName="25" name="よみがな" queryTableFieldId="25" dataDxfId="225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0" xr3:uid="{FBCB61B8-C7C8-4962-B5C0-9ED5A447D850}" uniqueName="30" name="ReceiveVal" queryTableFieldId="33"/>
    <tableColumn id="31" xr3:uid="{606BC428-2DA3-4D41-8613-F6A48591D1C4}" uniqueName="31" name="BlockVal" queryTableField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1" totalsRowShown="0">
  <autoFilter ref="A1:T151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E8" tableType="queryTable" totalsRowShown="0">
  <autoFilter ref="A1:AE8" xr:uid="{E4BFFF65-2D29-41D0-BA9E-FADD32FC0301}"/>
  <tableColumns count="31">
    <tableColumn id="1" xr3:uid="{4A3C2A34-4E7A-4ADA-98F9-EAD79DCCA105}" uniqueName="1" name="No." queryTableFieldId="1" dataDxfId="274"/>
    <tableColumn id="2" xr3:uid="{9DCF639B-7FD5-42FE-B30D-F84249771428}" uniqueName="2" name="服装" queryTableFieldId="2" dataDxfId="273"/>
    <tableColumn id="3" xr3:uid="{F9D6F839-8DA6-48CE-B821-4FFCC955B230}" uniqueName="3" name="名前" queryTableFieldId="3" dataDxfId="272"/>
    <tableColumn id="4" xr3:uid="{082125AE-6DD6-41F5-96EC-B27AC93E3073}" uniqueName="4" name="じゃんけん" queryTableFieldId="4" dataDxfId="271"/>
    <tableColumn id="5" xr3:uid="{1D168F03-FC8B-4FF8-BEC4-7AEF4E609553}" uniqueName="5" name="ポジション" queryTableFieldId="5" dataDxfId="270"/>
    <tableColumn id="6" xr3:uid="{85F66D02-257D-48D9-B71E-92D22427182E}" uniqueName="6" name="高校" queryTableFieldId="6" dataDxfId="269"/>
    <tableColumn id="7" xr3:uid="{C8749070-DEFB-4616-95F4-6B011D50A93A}" uniqueName="7" name="レアリティ" queryTableFieldId="7" dataDxfId="268"/>
    <tableColumn id="8" xr3:uid="{4723D8BE-51CA-4B7A-AB5F-CAB7038E30C8}" uniqueName="8" name="LV" queryTableFieldId="8" dataDxfId="267"/>
    <tableColumn id="9" xr3:uid="{3C2BCF94-9D02-4E77-A17D-0E068A4051CD}" uniqueName="9" name="装備" queryTableFieldId="9" dataDxfId="266"/>
    <tableColumn id="10" xr3:uid="{CE04D17F-A1DB-466B-9509-F4A48EF95840}" uniqueName="10" name="☆" queryTableFieldId="10" dataDxfId="265"/>
    <tableColumn id="11" xr3:uid="{C8813E5F-0C62-4460-B267-A0CB12E4AA06}" uniqueName="11" name="総合値" queryTableFieldId="11" dataDxfId="264"/>
    <tableColumn id="12" xr3:uid="{E3B413B4-B9FE-4099-9C04-155526FD1BA9}" uniqueName="12" name="スパイク" queryTableFieldId="12" dataDxfId="263"/>
    <tableColumn id="13" xr3:uid="{B0548329-0D0B-4682-A0D7-0CB3886174E4}" uniqueName="13" name="サーブ" queryTableFieldId="13" dataDxfId="262"/>
    <tableColumn id="14" xr3:uid="{86ED698C-B67C-4854-9AAF-1AC5210033E6}" uniqueName="14" name="セッティング" queryTableFieldId="14" dataDxfId="261"/>
    <tableColumn id="15" xr3:uid="{FA2B6CAD-366A-4F2B-A024-3616FE78D8E6}" uniqueName="15" name="頭脳" queryTableFieldId="15" dataDxfId="260"/>
    <tableColumn id="16" xr3:uid="{73BDBAED-7534-42A5-8AA0-A413582DA8C8}" uniqueName="16" name="幸運" queryTableFieldId="16" dataDxfId="259"/>
    <tableColumn id="17" xr3:uid="{F448EB86-6597-425C-B821-B260FD6FCDFA}" uniqueName="17" name="ブロック" queryTableFieldId="17" dataDxfId="258"/>
    <tableColumn id="18" xr3:uid="{CE85919D-813F-4AE2-8D3C-45E6652C26AF}" uniqueName="18" name="レシーブ" queryTableFieldId="18" dataDxfId="257"/>
    <tableColumn id="19" xr3:uid="{BEE0AC5C-CC20-461E-B0EC-C8A2FEBF6947}" uniqueName="19" name="バネ" queryTableFieldId="19" dataDxfId="256"/>
    <tableColumn id="20" xr3:uid="{06AE93DC-8243-4152-B42B-BD2F7768A778}" uniqueName="20" name="スピード" queryTableFieldId="20" dataDxfId="255"/>
    <tableColumn id="21" xr3:uid="{949E1987-F62A-4E52-BFC5-9829872C3369}" uniqueName="21" name="メンタル" queryTableFieldId="21" dataDxfId="254"/>
    <tableColumn id="22" xr3:uid="{9C3932F8-24A6-4EAD-8C08-59036DDC4F74}" uniqueName="22" name="攻撃力" queryTableFieldId="22" dataDxfId="253"/>
    <tableColumn id="23" xr3:uid="{ADC370A5-324D-497C-8B94-A3E2B1FD24FC}" uniqueName="23" name="守備力" queryTableFieldId="23" dataDxfId="252"/>
    <tableColumn id="24" xr3:uid="{3F089E4F-81C9-447B-98EF-4424E72C3AD3}" uniqueName="24" name="No用" queryTableFieldId="24" dataDxfId="251"/>
    <tableColumn id="25" xr3:uid="{8F6C0A4F-5E05-4D1E-BD59-E5306A63109A}" uniqueName="25" name="よみがな" queryTableFieldId="25" dataDxfId="250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0" xr3:uid="{79276F6A-F523-47C0-A15C-9BC964115FA6}" uniqueName="30" name="ReceiveVal" queryTableFieldId="33"/>
    <tableColumn id="31" xr3:uid="{B8E782D3-8566-4FFF-8910-10A3BF8E6A55}" uniqueName="31" name="BlockVal" queryTableFieldId="3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E8" tableType="queryTable" totalsRowShown="0">
  <autoFilter ref="A1:AE8" xr:uid="{48F7A453-5175-4563-84EC-AE0ABF870F7E}"/>
  <tableColumns count="31">
    <tableColumn id="1" xr3:uid="{252EB882-2E0A-4362-86FD-D03F18CBC07A}" uniqueName="1" name="No." queryTableFieldId="1" dataDxfId="299"/>
    <tableColumn id="2" xr3:uid="{8C2027BF-5F1A-4EBD-AA9D-45D76DCCE5E7}" uniqueName="2" name="服装" queryTableFieldId="2" dataDxfId="298"/>
    <tableColumn id="3" xr3:uid="{516EBFC7-7406-4A00-862C-54FFE2A588C2}" uniqueName="3" name="名前" queryTableFieldId="3" dataDxfId="297"/>
    <tableColumn id="4" xr3:uid="{9BE7C29C-B3C1-4C4D-B3FE-8762584D4070}" uniqueName="4" name="じゃんけん" queryTableFieldId="4" dataDxfId="296"/>
    <tableColumn id="5" xr3:uid="{C6CA647F-4911-4E4D-A2BF-FFE98BE5F193}" uniqueName="5" name="ポジション" queryTableFieldId="5" dataDxfId="295"/>
    <tableColumn id="6" xr3:uid="{4D39B65E-928B-48FE-BDD3-54F2B8ADFC54}" uniqueName="6" name="高校" queryTableFieldId="6" dataDxfId="294"/>
    <tableColumn id="7" xr3:uid="{C26BE13A-F57B-411C-A668-DA948B90B2B9}" uniqueName="7" name="レアリティ" queryTableFieldId="7" dataDxfId="293"/>
    <tableColumn id="8" xr3:uid="{8C72B29D-1FC8-47BD-ACD7-E41012CC14D5}" uniqueName="8" name="LV" queryTableFieldId="8" dataDxfId="292"/>
    <tableColumn id="9" xr3:uid="{ECB12065-DBAB-4331-951F-4CB7138F8E0D}" uniqueName="9" name="装備" queryTableFieldId="9" dataDxfId="291"/>
    <tableColumn id="10" xr3:uid="{8A2DA2E1-8DC2-4DE2-8EBB-8AA3F075BDF1}" uniqueName="10" name="☆" queryTableFieldId="10" dataDxfId="290"/>
    <tableColumn id="11" xr3:uid="{D4F0FD6D-411D-420C-97D1-0CB3EBADD9AD}" uniqueName="11" name="総合値" queryTableFieldId="11" dataDxfId="289"/>
    <tableColumn id="12" xr3:uid="{617C22C2-0BDC-4CA8-BEF7-AD0C3F5F6ED0}" uniqueName="12" name="スパイク" queryTableFieldId="12" dataDxfId="288"/>
    <tableColumn id="13" xr3:uid="{FBF0CAA2-D1DF-4D38-8EE7-750B0B480A0C}" uniqueName="13" name="サーブ" queryTableFieldId="13" dataDxfId="287"/>
    <tableColumn id="14" xr3:uid="{BCC1C2F6-932B-4BB3-8ACD-61203C7015A8}" uniqueName="14" name="セッティング" queryTableFieldId="14" dataDxfId="286"/>
    <tableColumn id="15" xr3:uid="{852DC929-BB75-4D56-93F8-B655D28159AA}" uniqueName="15" name="頭脳" queryTableFieldId="15" dataDxfId="285"/>
    <tableColumn id="16" xr3:uid="{4599E43E-FF57-464A-947D-E14BAC4CB866}" uniqueName="16" name="幸運" queryTableFieldId="16" dataDxfId="284"/>
    <tableColumn id="17" xr3:uid="{C29601A0-BA5F-427D-95A4-158A84A5D6C7}" uniqueName="17" name="ブロック" queryTableFieldId="17" dataDxfId="283"/>
    <tableColumn id="18" xr3:uid="{3D51C100-727F-4EE9-B81A-1DA99E695969}" uniqueName="18" name="レシーブ" queryTableFieldId="18" dataDxfId="282"/>
    <tableColumn id="19" xr3:uid="{2068D871-5856-4D28-A9A3-ACB78BD09300}" uniqueName="19" name="バネ" queryTableFieldId="19" dataDxfId="281"/>
    <tableColumn id="20" xr3:uid="{DB4B7ED8-992D-4710-9312-F23A8085D27D}" uniqueName="20" name="スピード" queryTableFieldId="20" dataDxfId="280"/>
    <tableColumn id="21" xr3:uid="{A32E27F9-CCD3-4E93-967D-D4216E451837}" uniqueName="21" name="メンタル" queryTableFieldId="21" dataDxfId="279"/>
    <tableColumn id="22" xr3:uid="{3432BBFD-8F82-41AB-8626-F26BABD4C05C}" uniqueName="22" name="攻撃力" queryTableFieldId="22" dataDxfId="278"/>
    <tableColumn id="23" xr3:uid="{04745C11-7FB7-4C1D-B670-E659782D90E1}" uniqueName="23" name="守備力" queryTableFieldId="23" dataDxfId="277"/>
    <tableColumn id="24" xr3:uid="{D4CBAE75-C74B-4489-A8C6-CA326448CDB9}" uniqueName="24" name="No用" queryTableFieldId="24" dataDxfId="276"/>
    <tableColumn id="25" xr3:uid="{254BF04B-C8D7-43A9-918C-AA228D9E9FB8}" uniqueName="25" name="よみがな" queryTableFieldId="25" dataDxfId="275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0" xr3:uid="{9464B926-DCB0-4817-B2F4-606318F9061D}" uniqueName="30" name="ReceiveVal" queryTableFieldId="33"/>
    <tableColumn id="31" xr3:uid="{F55D44C5-FCE3-4F42-96F2-F74FEAF021E8}" uniqueName="31" name="BlockVal" queryTableFieldId="3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E13" tableType="queryTable" totalsRowShown="0">
  <autoFilter ref="A1:AE13" xr:uid="{F2299149-447F-4B96-8410-6DA7AB58C77F}"/>
  <tableColumns count="31">
    <tableColumn id="1" xr3:uid="{1F954BD9-EA66-4DE8-88BA-9E31B4E133F7}" uniqueName="1" name="No." queryTableFieldId="1" dataDxfId="324"/>
    <tableColumn id="2" xr3:uid="{C4616255-CB6F-4B82-AB05-0274C8556902}" uniqueName="2" name="服装" queryTableFieldId="2" dataDxfId="323"/>
    <tableColumn id="3" xr3:uid="{985C99D7-BC99-4132-962A-0A8D7F80C84F}" uniqueName="3" name="名前" queryTableFieldId="3" dataDxfId="322"/>
    <tableColumn id="4" xr3:uid="{97B6CCE7-D38F-466A-9597-1A24BDCD9918}" uniqueName="4" name="じゃんけん" queryTableFieldId="4" dataDxfId="321"/>
    <tableColumn id="5" xr3:uid="{8B78A5A6-924C-4875-99B9-D1AD1F65E0F4}" uniqueName="5" name="ポジション" queryTableFieldId="5" dataDxfId="320"/>
    <tableColumn id="6" xr3:uid="{E4374A00-F9B5-4300-BD99-8D8AABB542EC}" uniqueName="6" name="高校" queryTableFieldId="6" dataDxfId="319"/>
    <tableColumn id="7" xr3:uid="{DB07E3D0-3786-4CBF-A8B6-70671D7B316C}" uniqueName="7" name="レアリティ" queryTableFieldId="7" dataDxfId="318"/>
    <tableColumn id="8" xr3:uid="{68AECADD-DD3B-42AD-84B4-C75FE808E5B6}" uniqueName="8" name="LV" queryTableFieldId="8" dataDxfId="317"/>
    <tableColumn id="9" xr3:uid="{AB25D3A8-04FC-440A-9654-154CE95ACF3D}" uniqueName="9" name="装備" queryTableFieldId="9" dataDxfId="316"/>
    <tableColumn id="10" xr3:uid="{93AF6843-E98E-4C70-BCA9-1AEF4D64595F}" uniqueName="10" name="☆" queryTableFieldId="10" dataDxfId="315"/>
    <tableColumn id="11" xr3:uid="{28CDDA7F-A41F-4BCD-A280-814258EE6A1E}" uniqueName="11" name="総合値" queryTableFieldId="11" dataDxfId="314"/>
    <tableColumn id="12" xr3:uid="{B382C6E5-0F85-4644-81D6-927EFF8D84D3}" uniqueName="12" name="スパイク" queryTableFieldId="12" dataDxfId="313"/>
    <tableColumn id="13" xr3:uid="{F9C81E2C-D63A-426F-88A9-EBCFB7F996F4}" uniqueName="13" name="サーブ" queryTableFieldId="13" dataDxfId="312"/>
    <tableColumn id="14" xr3:uid="{CE3572B6-4408-414B-A8F0-8366C616B7EF}" uniqueName="14" name="セッティング" queryTableFieldId="14" dataDxfId="311"/>
    <tableColumn id="15" xr3:uid="{FD893A33-9859-490D-81C3-FC9AE76E39A7}" uniqueName="15" name="頭脳" queryTableFieldId="15" dataDxfId="310"/>
    <tableColumn id="16" xr3:uid="{F25BAA4A-BCA8-4F61-8F84-AF2B51BD0A14}" uniqueName="16" name="幸運" queryTableFieldId="16" dataDxfId="309"/>
    <tableColumn id="17" xr3:uid="{3733B5B1-2C0A-4EB0-B303-F80A5E8089DC}" uniqueName="17" name="ブロック" queryTableFieldId="17" dataDxfId="308"/>
    <tableColumn id="18" xr3:uid="{B511A198-DAF3-4177-9AB6-F5137D237F7E}" uniqueName="18" name="レシーブ" queryTableFieldId="18" dataDxfId="307"/>
    <tableColumn id="19" xr3:uid="{DAF91363-CD8A-46DB-95F4-233CB5C089D1}" uniqueName="19" name="バネ" queryTableFieldId="19" dataDxfId="306"/>
    <tableColumn id="20" xr3:uid="{4450D4F9-031B-4820-A664-9B77FDEB3201}" uniqueName="20" name="スピード" queryTableFieldId="20" dataDxfId="305"/>
    <tableColumn id="21" xr3:uid="{35E1DA59-D991-4514-AC92-398A69797D55}" uniqueName="21" name="メンタル" queryTableFieldId="21" dataDxfId="304"/>
    <tableColumn id="22" xr3:uid="{E8278D8B-EDBA-48C6-926C-D7B99159217B}" uniqueName="22" name="攻撃力" queryTableFieldId="22" dataDxfId="303"/>
    <tableColumn id="23" xr3:uid="{1C0BB5E7-E47D-4C4A-948B-7D4285853F7D}" uniqueName="23" name="守備力" queryTableFieldId="23" dataDxfId="302"/>
    <tableColumn id="24" xr3:uid="{4232FD20-7D1D-488E-9051-426A53029F1E}" uniqueName="24" name="No用" queryTableFieldId="24" dataDxfId="301"/>
    <tableColumn id="25" xr3:uid="{C9A37F80-4B8C-4851-8C0C-F6245CB5715F}" uniqueName="25" name="よみがな" queryTableFieldId="25" dataDxfId="300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0" xr3:uid="{6BA33EC5-BD38-4654-938F-E45CEC03757A}" uniqueName="30" name="ReceiveVal" queryTableFieldId="33"/>
    <tableColumn id="31" xr3:uid="{7D7DAE3A-D31E-473C-AE0D-739E5C70ECF5}" uniqueName="31" name="BlockVal" queryTableFieldId="3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E3" tableType="queryTable" totalsRowShown="0">
  <autoFilter ref="A1:AE3" xr:uid="{745D7079-3411-46A1-B3F4-4F00F9084FF2}"/>
  <tableColumns count="31">
    <tableColumn id="1" xr3:uid="{2E1BBC57-130A-41C2-888B-4F1CB6FA1053}" uniqueName="1" name="No." queryTableFieldId="1" dataDxfId="349"/>
    <tableColumn id="2" xr3:uid="{D46867DA-8722-45AA-A8E1-B6961A31FAC0}" uniqueName="2" name="服装" queryTableFieldId="2" dataDxfId="348"/>
    <tableColumn id="3" xr3:uid="{6CF01512-591F-4B7D-9F16-201B69CD15AB}" uniqueName="3" name="名前" queryTableFieldId="3" dataDxfId="347"/>
    <tableColumn id="4" xr3:uid="{E8A259C4-1EBE-4385-AC27-E03BF91134BD}" uniqueName="4" name="じゃんけん" queryTableFieldId="4" dataDxfId="346"/>
    <tableColumn id="5" xr3:uid="{87E950A5-BB20-4F1B-8DA7-D2C8909DE88F}" uniqueName="5" name="ポジション" queryTableFieldId="5" dataDxfId="345"/>
    <tableColumn id="6" xr3:uid="{A6B536C3-9F00-436E-998D-F5C87D4CD17A}" uniqueName="6" name="高校" queryTableFieldId="6" dataDxfId="344"/>
    <tableColumn id="7" xr3:uid="{88B8005A-CF2B-48EC-8099-A0E1B4280DFB}" uniqueName="7" name="レアリティ" queryTableFieldId="7" dataDxfId="343"/>
    <tableColumn id="8" xr3:uid="{938CCDDA-F26B-4D5C-AD4F-E130087D56E6}" uniqueName="8" name="LV" queryTableFieldId="8" dataDxfId="342"/>
    <tableColumn id="9" xr3:uid="{57E8D2F5-DAF6-43FB-A432-65FF056412A0}" uniqueName="9" name="装備" queryTableFieldId="9" dataDxfId="341"/>
    <tableColumn id="10" xr3:uid="{4747ECC1-6F7E-488D-87D8-1573DF1A5062}" uniqueName="10" name="☆" queryTableFieldId="10" dataDxfId="340"/>
    <tableColumn id="11" xr3:uid="{9DF8F0D0-3313-4A64-B231-E71D028DE045}" uniqueName="11" name="総合値" queryTableFieldId="11" dataDxfId="339"/>
    <tableColumn id="12" xr3:uid="{3E1BF508-FFA7-4FBB-9F46-0E09E4B28F79}" uniqueName="12" name="スパイク" queryTableFieldId="12" dataDxfId="338"/>
    <tableColumn id="13" xr3:uid="{54553254-8011-4B82-8084-E34EAD654661}" uniqueName="13" name="サーブ" queryTableFieldId="13" dataDxfId="337"/>
    <tableColumn id="14" xr3:uid="{74162AFF-7D74-4C62-AFDC-36A2115C2E95}" uniqueName="14" name="セッティング" queryTableFieldId="14" dataDxfId="336"/>
    <tableColumn id="15" xr3:uid="{380A6B83-412D-43AF-BE2A-4F4C2F0BEDE0}" uniqueName="15" name="頭脳" queryTableFieldId="15" dataDxfId="335"/>
    <tableColumn id="16" xr3:uid="{42F2014C-629C-4A6A-87E4-38810ECC6C33}" uniqueName="16" name="幸運" queryTableFieldId="16" dataDxfId="334"/>
    <tableColumn id="17" xr3:uid="{FCB2C1BC-8368-45A6-85EE-59F6635D8611}" uniqueName="17" name="ブロック" queryTableFieldId="17" dataDxfId="333"/>
    <tableColumn id="18" xr3:uid="{5905D1F4-A6E3-4C44-8526-D58F543E24A4}" uniqueName="18" name="レシーブ" queryTableFieldId="18" dataDxfId="332"/>
    <tableColumn id="19" xr3:uid="{339960E9-2211-4665-8E19-9DA9C61AE4C2}" uniqueName="19" name="バネ" queryTableFieldId="19" dataDxfId="331"/>
    <tableColumn id="20" xr3:uid="{5AEAE417-7EF4-4AE2-99F6-CB028D4F8F0C}" uniqueName="20" name="スピード" queryTableFieldId="20" dataDxfId="330"/>
    <tableColumn id="21" xr3:uid="{CA9FE88C-903F-40FF-8D12-1CB26192F1E0}" uniqueName="21" name="メンタル" queryTableFieldId="21" dataDxfId="329"/>
    <tableColumn id="22" xr3:uid="{F0064104-6FAC-45E4-92B3-B0ED845E33FB}" uniqueName="22" name="攻撃力" queryTableFieldId="22" dataDxfId="328"/>
    <tableColumn id="23" xr3:uid="{1D345072-A707-44B8-B212-487D8AD03326}" uniqueName="23" name="守備力" queryTableFieldId="23" dataDxfId="327"/>
    <tableColumn id="24" xr3:uid="{E1F1E06A-7339-4F69-BFFB-86E4F4B8F6F1}" uniqueName="24" name="No用" queryTableFieldId="24" dataDxfId="326"/>
    <tableColumn id="25" xr3:uid="{DD06BBD8-C372-4A9E-8850-97CD2D45E81E}" uniqueName="25" name="よみがな" queryTableFieldId="25" dataDxfId="325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0" xr3:uid="{6FB9E73E-1DEE-4BA6-9EB5-ED3AE878ABC7}" uniqueName="30" name="ReceiveVal" queryTableFieldId="33"/>
    <tableColumn id="31" xr3:uid="{5C773EB7-D70B-4E02-8953-D33FEDA3F333}" uniqueName="31" name="BlockVal" queryTableFieldId="3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09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408">
      <calculatedColumnFormula>IFERROR(Stat[[#This Row],[No.]],"")</calculatedColumnFormula>
    </tableColumn>
    <tableColumn id="2" xr3:uid="{DAF265DF-DF04-4488-ADA4-3AD75C78FC1F}" name="No.用" dataDxfId="407">
      <calculatedColumnFormula>IFERROR(Stat[[#This Row],[No用]],"")</calculatedColumnFormula>
    </tableColumn>
    <tableColumn id="3" xr3:uid="{EBE29882-D29B-4F42-92D3-18165057E6D4}" name="vlookup 用" dataDxfId="406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84" totalsRowShown="0">
  <autoFilter ref="A1:T784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68" totalsRowShown="0">
  <autoFilter ref="A1:T36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28" totalsRowShown="0">
  <autoFilter ref="A1:T52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19" totalsRowShown="0">
  <autoFilter ref="A1:T51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06" totalsRowShown="0">
  <autoFilter ref="A1:T206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E138" tableType="queryTable" totalsRowShown="0">
  <autoFilter ref="A1:AE138" xr:uid="{673F48D2-0B55-45F0-8E8B-F0CB5AFA9C7E}"/>
  <tableColumns count="31">
    <tableColumn id="1" xr3:uid="{F425B31E-96D0-4FD4-B5DE-43BE1376BCF0}" uniqueName="1" name="No." queryTableFieldId="1" dataDxfId="405"/>
    <tableColumn id="2" xr3:uid="{152CCB82-9DD8-4DCC-84EE-8CE59D6B84C3}" uniqueName="2" name="服装" queryTableFieldId="2" dataDxfId="404"/>
    <tableColumn id="3" xr3:uid="{C18BDE11-0BEE-4411-ABBA-28CBF8261B3F}" uniqueName="3" name="名前" queryTableFieldId="3" dataDxfId="403"/>
    <tableColumn id="4" xr3:uid="{380385AC-1014-4E56-97B0-E70F937FBA06}" uniqueName="4" name="じゃんけん" queryTableFieldId="4" dataDxfId="402"/>
    <tableColumn id="5" xr3:uid="{41426815-29A9-40B3-8DFD-C510D43AD8FD}" uniqueName="5" name="ポジション" queryTableFieldId="5" dataDxfId="401"/>
    <tableColumn id="6" xr3:uid="{A8E947AA-8139-4C82-A0E6-84715C271234}" uniqueName="6" name="高校" queryTableFieldId="6" dataDxfId="400"/>
    <tableColumn id="7" xr3:uid="{D52B3A87-43E2-435E-BEEA-92A67D1E61C2}" uniqueName="7" name="レアリティ" queryTableFieldId="7" dataDxfId="399"/>
    <tableColumn id="8" xr3:uid="{03FCAA07-4036-48F6-B3C7-3276D75B993B}" uniqueName="8" name="LV" queryTableFieldId="8" dataDxfId="398"/>
    <tableColumn id="9" xr3:uid="{97D18432-8637-4EC8-8F04-6CA824D43D2F}" uniqueName="9" name="装備" queryTableFieldId="9" dataDxfId="397"/>
    <tableColumn id="10" xr3:uid="{2B4CAC68-39A3-4F91-9F63-E880B8B68CAD}" uniqueName="10" name="☆" queryTableFieldId="10" dataDxfId="396"/>
    <tableColumn id="11" xr3:uid="{074D3AD7-DF7A-4FC3-A3DB-D36E0D149BEC}" uniqueName="11" name="総合値" queryTableFieldId="11" dataDxfId="395"/>
    <tableColumn id="12" xr3:uid="{C5FA261D-5E7C-4DA1-A847-A1536685222F}" uniqueName="12" name="スパイク" queryTableFieldId="12" dataDxfId="394"/>
    <tableColumn id="13" xr3:uid="{7BF75198-4DFC-40E4-B6A5-D82B0887AA06}" uniqueName="13" name="サーブ" queryTableFieldId="13" dataDxfId="393"/>
    <tableColumn id="14" xr3:uid="{E6A2941D-E9E2-4FC4-A9CA-02905D97853E}" uniqueName="14" name="セッティング" queryTableFieldId="14" dataDxfId="392"/>
    <tableColumn id="15" xr3:uid="{31AEBF35-ACEB-496B-A6BB-18F28DE10BBD}" uniqueName="15" name="頭脳" queryTableFieldId="15" dataDxfId="391"/>
    <tableColumn id="16" xr3:uid="{C4EFACB1-7F24-4340-9151-165EC4A45C53}" uniqueName="16" name="幸運" queryTableFieldId="16" dataDxfId="390"/>
    <tableColumn id="17" xr3:uid="{154E011B-CA66-4944-A84F-66560C9798A8}" uniqueName="17" name="ブロック" queryTableFieldId="17" dataDxfId="389"/>
    <tableColumn id="18" xr3:uid="{CA591A24-53F2-481A-BA1E-560FBFD75C9B}" uniqueName="18" name="レシーブ" queryTableFieldId="18" dataDxfId="388"/>
    <tableColumn id="19" xr3:uid="{3920FDE7-CB57-46A7-98D4-78556C0838C4}" uniqueName="19" name="バネ" queryTableFieldId="19" dataDxfId="387"/>
    <tableColumn id="20" xr3:uid="{BA11099E-BA7C-4BEE-B92A-D9BFFD053018}" uniqueName="20" name="スピード" queryTableFieldId="20" dataDxfId="386"/>
    <tableColumn id="21" xr3:uid="{263151AA-E024-4F6E-92AB-A4D5E7F8EC30}" uniqueName="21" name="メンタル" queryTableFieldId="21" dataDxfId="385"/>
    <tableColumn id="22" xr3:uid="{5DCCBABA-CF38-4E3E-B253-E0492B242FA5}" uniqueName="22" name="攻撃力" queryTableFieldId="22" dataDxfId="384"/>
    <tableColumn id="23" xr3:uid="{0C5BEC0A-1902-4FCA-801C-9C9818A18AB6}" uniqueName="23" name="守備力" queryTableFieldId="23" dataDxfId="383"/>
    <tableColumn id="24" xr3:uid="{85C1641B-0AB5-4E15-8608-0759BF88D433}" uniqueName="24" name="No用" queryTableFieldId="24" dataDxfId="382"/>
    <tableColumn id="25" xr3:uid="{DF7028C5-FF78-4BD1-A9EF-2194AC6BE983}" uniqueName="25" name="よみがな" queryTableFieldId="25" dataDxfId="381"/>
    <tableColumn id="26" xr3:uid="{A448752B-FD6C-4E25-83D4-3469913AF11E}" uniqueName="26" name="TotalStat" queryTableFieldId="29"/>
    <tableColumn id="27" xr3:uid="{A9FC796D-3671-41EE-923A-7EA67EB95EC5}" uniqueName="27" name="SpikeVal" queryTableFieldId="30"/>
    <tableColumn id="28" xr3:uid="{A2ABB089-9E5C-41D6-A78B-A125F32DBDBD}" uniqueName="28" name="ServeVal" queryTableFieldId="31"/>
    <tableColumn id="29" xr3:uid="{95191B91-97D1-4C89-BA07-0325A6C5B1CF}" uniqueName="29" name="TossVal" queryTableFieldId="32"/>
    <tableColumn id="30" xr3:uid="{D8D05031-6FF0-4F04-ADDF-48CA099899F9}" uniqueName="30" name="ReceiveVal" queryTableFieldId="33"/>
    <tableColumn id="31" xr3:uid="{DCB72BAA-ED34-4CC8-9E28-D0CA597AB308}" uniqueName="31" name="BlockVal" queryTableField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E3" tableType="queryTable" totalsRowShown="0">
  <autoFilter ref="A1:AE3" xr:uid="{6A2CFA39-D864-4EFC-ACDA-6672ED4AC804}"/>
  <tableColumns count="31">
    <tableColumn id="1" xr3:uid="{EA41C8C7-9FD7-455C-BB28-E5692527549F}" uniqueName="1" name="No." queryTableFieldId="1" dataDxfId="380"/>
    <tableColumn id="2" xr3:uid="{B367F050-A988-4B47-BC45-2F6F0803A17A}" uniqueName="2" name="服装" queryTableFieldId="2" dataDxfId="379"/>
    <tableColumn id="3" xr3:uid="{625E402D-9A1A-4CA8-B9EF-4CAF075BE05F}" uniqueName="3" name="名前" queryTableFieldId="3" dataDxfId="378"/>
    <tableColumn id="4" xr3:uid="{795332E4-BC09-42E4-A8EB-977409665069}" uniqueName="4" name="じゃんけん" queryTableFieldId="4" dataDxfId="377"/>
    <tableColumn id="5" xr3:uid="{EF138022-318F-4C17-BF38-6B0E29BB44A2}" uniqueName="5" name="ポジション" queryTableFieldId="5" dataDxfId="376"/>
    <tableColumn id="6" xr3:uid="{EA10D5CE-893B-497E-A611-477E768D4C06}" uniqueName="6" name="高校" queryTableFieldId="6" dataDxfId="375"/>
    <tableColumn id="7" xr3:uid="{3F0F4BE7-D7A1-4573-BBB8-A59197046551}" uniqueName="7" name="レアリティ" queryTableFieldId="7" dataDxfId="374"/>
    <tableColumn id="8" xr3:uid="{488EFD91-862C-4755-A3F6-3D53D099BBD9}" uniqueName="8" name="LV" queryTableFieldId="8" dataDxfId="373"/>
    <tableColumn id="9" xr3:uid="{092258E9-46A9-4FA4-84F6-DE11D185CDB5}" uniqueName="9" name="装備" queryTableFieldId="9" dataDxfId="372"/>
    <tableColumn id="10" xr3:uid="{384F83EF-07B6-4CA8-899A-96F106584CF7}" uniqueName="10" name="☆" queryTableFieldId="10" dataDxfId="371"/>
    <tableColumn id="11" xr3:uid="{93C9967E-22BE-4E87-B5E4-37E2210781E8}" uniqueName="11" name="総合値" queryTableFieldId="11" dataDxfId="370"/>
    <tableColumn id="12" xr3:uid="{E90063CE-1B80-48F6-A536-9F1E888B8DF9}" uniqueName="12" name="スパイク" queryTableFieldId="12" dataDxfId="369"/>
    <tableColumn id="13" xr3:uid="{11A84E36-52A4-4CF1-B8E6-1B5C4278BEEB}" uniqueName="13" name="サーブ" queryTableFieldId="13" dataDxfId="368"/>
    <tableColumn id="14" xr3:uid="{3DB3D943-AD6B-4B97-BD8B-AE4A03BD18E7}" uniqueName="14" name="セッティング" queryTableFieldId="14" dataDxfId="367"/>
    <tableColumn id="15" xr3:uid="{5C7957AF-01AC-48E4-A961-02B308D426D1}" uniqueName="15" name="頭脳" queryTableFieldId="15" dataDxfId="366"/>
    <tableColumn id="16" xr3:uid="{7D448B63-EC0E-402A-B367-1E1D0F2A877A}" uniqueName="16" name="幸運" queryTableFieldId="16" dataDxfId="365"/>
    <tableColumn id="17" xr3:uid="{AE7846A0-17DC-4FA4-9ED3-045336312231}" uniqueName="17" name="ブロック" queryTableFieldId="17" dataDxfId="364"/>
    <tableColumn id="18" xr3:uid="{234AF60A-5363-4A57-B145-9351E9FE58DD}" uniqueName="18" name="レシーブ" queryTableFieldId="18" dataDxfId="363"/>
    <tableColumn id="19" xr3:uid="{6F996763-0936-4CF3-8219-6C297D9A3A57}" uniqueName="19" name="バネ" queryTableFieldId="19" dataDxfId="362"/>
    <tableColumn id="20" xr3:uid="{8C4688AA-F6C2-4406-BC3F-E178FE310EF5}" uniqueName="20" name="スピード" queryTableFieldId="20" dataDxfId="361"/>
    <tableColumn id="21" xr3:uid="{297B4BDE-787E-40BF-BDDB-C0E7E1043892}" uniqueName="21" name="メンタル" queryTableFieldId="21" dataDxfId="360"/>
    <tableColumn id="22" xr3:uid="{E31AEEC9-CDBA-43C2-B5B5-4806373E06E7}" uniqueName="22" name="攻撃力" queryTableFieldId="22" dataDxfId="359"/>
    <tableColumn id="23" xr3:uid="{FB3E8D14-9BC9-4C91-BDE1-0FBC67D3ACCD}" uniqueName="23" name="守備力" queryTableFieldId="23" dataDxfId="358"/>
    <tableColumn id="24" xr3:uid="{06610F7A-457E-4EED-9B7E-EE1EBA109B57}" uniqueName="24" name="No用" queryTableFieldId="24" dataDxfId="357"/>
    <tableColumn id="25" xr3:uid="{BDD03D54-6497-4103-9226-5A8CCE4BE90E}" uniqueName="25" name="よみがな" queryTableFieldId="25" dataDxfId="356"/>
    <tableColumn id="26" xr3:uid="{C7C33010-4369-408F-A2D0-29B5B9507E25}" uniqueName="26" name="TotalStat" queryTableFieldId="28" dataDxfId="355"/>
    <tableColumn id="27" xr3:uid="{9C3A3E88-CD96-4BB4-8845-497FB6723F93}" uniqueName="27" name="SpikeVal" queryTableFieldId="29" dataDxfId="354"/>
    <tableColumn id="28" xr3:uid="{DB252D1C-1F7C-4D7B-94CB-5A288AE69D24}" uniqueName="28" name="ServeVal" queryTableFieldId="30" dataDxfId="353"/>
    <tableColumn id="29" xr3:uid="{08F4DC54-9A66-4E98-9182-3110B8CE9E23}" uniqueName="29" name="TossVal" queryTableFieldId="31" dataDxfId="352"/>
    <tableColumn id="30" xr3:uid="{10309156-C7B3-4BB4-A15D-857C419B7B7F}" uniqueName="30" name="ReceiveVal" queryTableFieldId="32" dataDxfId="351"/>
    <tableColumn id="31" xr3:uid="{3D402C38-9ECA-456E-96B0-5B3496EF7999}" uniqueName="31" name="BlockVal" queryTableFieldId="33" dataDxfId="3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3"/>
  <sheetViews>
    <sheetView zoomScaleNormal="100" workbookViewId="0">
      <selection activeCell="AC34" sqref="AC34"/>
    </sheetView>
  </sheetViews>
  <sheetFormatPr defaultRowHeight="14.4" x14ac:dyDescent="0.3"/>
  <cols>
    <col min="1" max="1" width="10.21875" bestFit="1" customWidth="1"/>
    <col min="2" max="3" width="14.109375" bestFit="1" customWidth="1"/>
    <col min="4" max="4" width="16.6640625" bestFit="1" customWidth="1"/>
    <col min="5" max="12" width="14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725</v>
      </c>
    </row>
    <row r="85" spans="1:12" x14ac:dyDescent="0.3">
      <c r="A85" s="1" t="s">
        <v>2</v>
      </c>
      <c r="B85" t="s">
        <v>725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724</v>
      </c>
      <c r="L88" t="s">
        <v>727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707</v>
      </c>
      <c r="B91">
        <v>124</v>
      </c>
      <c r="C91">
        <v>119</v>
      </c>
      <c r="D91">
        <v>117</v>
      </c>
      <c r="E91">
        <v>121</v>
      </c>
      <c r="F91">
        <v>99</v>
      </c>
      <c r="G91">
        <v>117</v>
      </c>
      <c r="H91">
        <v>122</v>
      </c>
      <c r="I91">
        <v>120.5</v>
      </c>
      <c r="J91">
        <v>118.5</v>
      </c>
      <c r="K91">
        <v>36</v>
      </c>
      <c r="L91">
        <v>1094</v>
      </c>
    </row>
    <row r="92" spans="1:12" x14ac:dyDescent="0.3">
      <c r="A92" s="2" t="s">
        <v>158</v>
      </c>
      <c r="B92">
        <v>121.25</v>
      </c>
      <c r="C92">
        <v>120</v>
      </c>
      <c r="D92">
        <v>117.25</v>
      </c>
      <c r="E92">
        <v>121.875</v>
      </c>
      <c r="F92">
        <v>100</v>
      </c>
      <c r="G92">
        <v>117.75</v>
      </c>
      <c r="H92">
        <v>118.5</v>
      </c>
      <c r="I92">
        <v>117.125</v>
      </c>
      <c r="J92">
        <v>119</v>
      </c>
      <c r="K92">
        <v>35</v>
      </c>
      <c r="L92">
        <v>1087.75</v>
      </c>
    </row>
    <row r="93" spans="1:12" x14ac:dyDescent="0.3">
      <c r="A93" s="2" t="s">
        <v>155</v>
      </c>
      <c r="B93">
        <v>120.57142857142857</v>
      </c>
      <c r="C93">
        <v>118.85714285714286</v>
      </c>
      <c r="D93">
        <v>116.14285714285714</v>
      </c>
      <c r="E93">
        <v>121</v>
      </c>
      <c r="F93">
        <v>99.285714285714292</v>
      </c>
      <c r="G93">
        <v>117.85714285714286</v>
      </c>
      <c r="H93">
        <v>118.85714285714286</v>
      </c>
      <c r="I93">
        <v>119.28571428571429</v>
      </c>
      <c r="J93">
        <v>118.71428571428571</v>
      </c>
      <c r="K93">
        <v>36.714285714285715</v>
      </c>
      <c r="L93">
        <v>1087.2857142857142</v>
      </c>
    </row>
    <row r="94" spans="1:12" x14ac:dyDescent="0.3">
      <c r="A94" s="2" t="s">
        <v>200</v>
      </c>
      <c r="B94">
        <v>122.5</v>
      </c>
      <c r="C94">
        <v>119.75</v>
      </c>
      <c r="D94">
        <v>116</v>
      </c>
      <c r="E94">
        <v>120.25</v>
      </c>
      <c r="F94">
        <v>99.5</v>
      </c>
      <c r="G94">
        <v>119.25</v>
      </c>
      <c r="H94">
        <v>118</v>
      </c>
      <c r="I94">
        <v>117.75</v>
      </c>
      <c r="J94">
        <v>118.25</v>
      </c>
      <c r="K94">
        <v>34.125</v>
      </c>
      <c r="L94">
        <v>1085.375</v>
      </c>
    </row>
    <row r="95" spans="1:12" x14ac:dyDescent="0.3">
      <c r="A95" s="2" t="s">
        <v>49</v>
      </c>
      <c r="B95">
        <v>121.28571428571429</v>
      </c>
      <c r="C95">
        <v>115.42857142857143</v>
      </c>
      <c r="D95">
        <v>114</v>
      </c>
      <c r="E95">
        <v>121.71428571428571</v>
      </c>
      <c r="F95">
        <v>98.142857142857139</v>
      </c>
      <c r="G95">
        <v>122.28571428571429</v>
      </c>
      <c r="H95">
        <v>116.57142857142857</v>
      </c>
      <c r="I95">
        <v>116.42857142857143</v>
      </c>
      <c r="J95">
        <v>117.71428571428571</v>
      </c>
      <c r="K95">
        <v>32.142857142857146</v>
      </c>
      <c r="L95">
        <v>1075.7142857142858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117.625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1070.375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E138"/>
  <sheetViews>
    <sheetView workbookViewId="0">
      <selection activeCell="Y46" sqref="Y4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 t="s">
        <v>754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 s="10" t="s">
        <v>736</v>
      </c>
      <c r="I2" s="10" t="s">
        <v>22</v>
      </c>
      <c r="J2" s="10" t="s">
        <v>737</v>
      </c>
      <c r="K2" s="10" t="s">
        <v>755</v>
      </c>
      <c r="L2" s="10" t="s">
        <v>756</v>
      </c>
      <c r="M2" s="10" t="s">
        <v>757</v>
      </c>
      <c r="N2" s="10" t="s">
        <v>757</v>
      </c>
      <c r="O2" s="10" t="s">
        <v>758</v>
      </c>
      <c r="P2" s="10" t="s">
        <v>751</v>
      </c>
      <c r="Q2" s="10" t="s">
        <v>739</v>
      </c>
      <c r="R2" s="10" t="s">
        <v>757</v>
      </c>
      <c r="S2" s="10" t="s">
        <v>759</v>
      </c>
      <c r="T2" s="10" t="s">
        <v>759</v>
      </c>
      <c r="U2" s="10" t="s">
        <v>760</v>
      </c>
      <c r="V2" s="10" t="s">
        <v>761</v>
      </c>
      <c r="W2" s="10" t="s">
        <v>762</v>
      </c>
      <c r="X2" s="10" t="s">
        <v>262</v>
      </c>
      <c r="Y2" s="10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s="10" t="s">
        <v>763</v>
      </c>
      <c r="B3" s="10" t="s">
        <v>216</v>
      </c>
      <c r="C3" s="10" t="s">
        <v>217</v>
      </c>
      <c r="D3" s="10" t="s">
        <v>28</v>
      </c>
      <c r="E3" s="10" t="s">
        <v>31</v>
      </c>
      <c r="F3" s="10" t="s">
        <v>154</v>
      </c>
      <c r="G3" s="10" t="s">
        <v>71</v>
      </c>
      <c r="H3" s="10" t="s">
        <v>736</v>
      </c>
      <c r="I3" s="10" t="s">
        <v>22</v>
      </c>
      <c r="J3" s="10" t="s">
        <v>737</v>
      </c>
      <c r="K3" s="10" t="s">
        <v>764</v>
      </c>
      <c r="L3" s="10" t="s">
        <v>739</v>
      </c>
      <c r="M3" s="10" t="s">
        <v>739</v>
      </c>
      <c r="N3" s="10" t="s">
        <v>759</v>
      </c>
      <c r="O3" s="10" t="s">
        <v>739</v>
      </c>
      <c r="P3" s="10" t="s">
        <v>742</v>
      </c>
      <c r="Q3" s="10" t="s">
        <v>756</v>
      </c>
      <c r="R3" s="10" t="s">
        <v>765</v>
      </c>
      <c r="S3" s="10" t="s">
        <v>756</v>
      </c>
      <c r="T3" s="10" t="s">
        <v>756</v>
      </c>
      <c r="U3" s="10" t="s">
        <v>766</v>
      </c>
      <c r="V3" s="10" t="s">
        <v>767</v>
      </c>
      <c r="W3" s="10" t="s">
        <v>768</v>
      </c>
      <c r="X3" s="10" t="s">
        <v>265</v>
      </c>
      <c r="Y3" s="10" t="s">
        <v>427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s="10" t="s">
        <v>769</v>
      </c>
      <c r="B4" s="10" t="s">
        <v>216</v>
      </c>
      <c r="C4" s="10" t="s">
        <v>220</v>
      </c>
      <c r="D4" s="10" t="s">
        <v>28</v>
      </c>
      <c r="E4" s="10" t="s">
        <v>26</v>
      </c>
      <c r="F4" s="10" t="s">
        <v>154</v>
      </c>
      <c r="G4" s="10" t="s">
        <v>71</v>
      </c>
      <c r="H4" s="10" t="s">
        <v>736</v>
      </c>
      <c r="I4" s="10" t="s">
        <v>22</v>
      </c>
      <c r="J4" s="10" t="s">
        <v>737</v>
      </c>
      <c r="K4" s="10" t="s">
        <v>749</v>
      </c>
      <c r="L4" s="10" t="s">
        <v>743</v>
      </c>
      <c r="M4" s="10" t="s">
        <v>757</v>
      </c>
      <c r="N4" s="10" t="s">
        <v>757</v>
      </c>
      <c r="O4" s="10" t="s">
        <v>770</v>
      </c>
      <c r="P4" s="10" t="s">
        <v>751</v>
      </c>
      <c r="Q4" s="10" t="s">
        <v>771</v>
      </c>
      <c r="R4" s="10" t="s">
        <v>758</v>
      </c>
      <c r="S4" s="10" t="s">
        <v>743</v>
      </c>
      <c r="T4" s="10" t="s">
        <v>756</v>
      </c>
      <c r="U4" s="10" t="s">
        <v>745</v>
      </c>
      <c r="V4" s="10" t="s">
        <v>772</v>
      </c>
      <c r="W4" s="10" t="s">
        <v>773</v>
      </c>
      <c r="X4" s="10" t="s">
        <v>268</v>
      </c>
      <c r="Y4" s="10" t="s">
        <v>428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s="10" t="s">
        <v>774</v>
      </c>
      <c r="B5" s="10" t="s">
        <v>216</v>
      </c>
      <c r="C5" s="10" t="s">
        <v>222</v>
      </c>
      <c r="D5" s="10" t="s">
        <v>24</v>
      </c>
      <c r="E5" s="10" t="s">
        <v>26</v>
      </c>
      <c r="F5" s="10" t="s">
        <v>154</v>
      </c>
      <c r="G5" s="10" t="s">
        <v>71</v>
      </c>
      <c r="H5" s="10" t="s">
        <v>736</v>
      </c>
      <c r="I5" s="10" t="s">
        <v>22</v>
      </c>
      <c r="J5" s="10" t="s">
        <v>737</v>
      </c>
      <c r="K5" s="10" t="s">
        <v>775</v>
      </c>
      <c r="L5" s="10" t="s">
        <v>758</v>
      </c>
      <c r="M5" s="10" t="s">
        <v>739</v>
      </c>
      <c r="N5" s="10" t="s">
        <v>741</v>
      </c>
      <c r="O5" s="10" t="s">
        <v>765</v>
      </c>
      <c r="P5" s="10" t="s">
        <v>751</v>
      </c>
      <c r="Q5" s="10" t="s">
        <v>741</v>
      </c>
      <c r="R5" s="10" t="s">
        <v>741</v>
      </c>
      <c r="S5" s="10" t="s">
        <v>758</v>
      </c>
      <c r="T5" s="10" t="s">
        <v>740</v>
      </c>
      <c r="U5" s="10" t="s">
        <v>766</v>
      </c>
      <c r="V5" s="10" t="s">
        <v>776</v>
      </c>
      <c r="W5" s="10" t="s">
        <v>777</v>
      </c>
      <c r="X5" s="10" t="s">
        <v>270</v>
      </c>
      <c r="Y5" s="10" t="s">
        <v>429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s="10" t="s">
        <v>778</v>
      </c>
      <c r="B6" s="10" t="s">
        <v>216</v>
      </c>
      <c r="C6" s="10" t="s">
        <v>223</v>
      </c>
      <c r="D6" s="10" t="s">
        <v>28</v>
      </c>
      <c r="E6" s="10" t="s">
        <v>21</v>
      </c>
      <c r="F6" s="10" t="s">
        <v>154</v>
      </c>
      <c r="G6" s="10" t="s">
        <v>71</v>
      </c>
      <c r="H6" s="10" t="s">
        <v>736</v>
      </c>
      <c r="I6" s="10" t="s">
        <v>22</v>
      </c>
      <c r="J6" s="10" t="s">
        <v>737</v>
      </c>
      <c r="K6" s="10" t="s">
        <v>779</v>
      </c>
      <c r="L6" s="10" t="s">
        <v>780</v>
      </c>
      <c r="M6" s="10" t="s">
        <v>781</v>
      </c>
      <c r="N6" s="10" t="s">
        <v>765</v>
      </c>
      <c r="O6" s="10" t="s">
        <v>739</v>
      </c>
      <c r="P6" s="10" t="s">
        <v>742</v>
      </c>
      <c r="Q6" s="10" t="s">
        <v>781</v>
      </c>
      <c r="R6" s="10" t="s">
        <v>782</v>
      </c>
      <c r="S6" s="10" t="s">
        <v>743</v>
      </c>
      <c r="T6" s="10" t="s">
        <v>739</v>
      </c>
      <c r="U6" s="10" t="s">
        <v>783</v>
      </c>
      <c r="V6" s="10" t="s">
        <v>784</v>
      </c>
      <c r="W6" s="10" t="s">
        <v>747</v>
      </c>
      <c r="X6" s="10" t="s">
        <v>272</v>
      </c>
      <c r="Y6" s="10" t="s">
        <v>430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s="10" t="s">
        <v>785</v>
      </c>
      <c r="B7" s="10" t="s">
        <v>216</v>
      </c>
      <c r="C7" s="10" t="s">
        <v>224</v>
      </c>
      <c r="D7" s="10" t="s">
        <v>24</v>
      </c>
      <c r="E7" s="10" t="s">
        <v>25</v>
      </c>
      <c r="F7" s="10" t="s">
        <v>154</v>
      </c>
      <c r="G7" s="10" t="s">
        <v>71</v>
      </c>
      <c r="H7" s="10" t="s">
        <v>736</v>
      </c>
      <c r="I7" s="10" t="s">
        <v>22</v>
      </c>
      <c r="J7" s="10" t="s">
        <v>737</v>
      </c>
      <c r="K7" s="10" t="s">
        <v>764</v>
      </c>
      <c r="L7" s="10" t="s">
        <v>750</v>
      </c>
      <c r="M7" s="10" t="s">
        <v>780</v>
      </c>
      <c r="N7" s="10" t="s">
        <v>786</v>
      </c>
      <c r="O7" s="10" t="s">
        <v>758</v>
      </c>
      <c r="P7" s="10" t="s">
        <v>751</v>
      </c>
      <c r="Q7" s="10" t="s">
        <v>743</v>
      </c>
      <c r="R7" s="10" t="s">
        <v>780</v>
      </c>
      <c r="S7" s="10" t="s">
        <v>756</v>
      </c>
      <c r="T7" s="10" t="s">
        <v>756</v>
      </c>
      <c r="U7" s="10" t="s">
        <v>787</v>
      </c>
      <c r="V7" s="10" t="s">
        <v>777</v>
      </c>
      <c r="W7" s="10" t="s">
        <v>700</v>
      </c>
      <c r="X7" s="10" t="s">
        <v>431</v>
      </c>
      <c r="Y7" s="10" t="s">
        <v>432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s="10" t="s">
        <v>788</v>
      </c>
      <c r="B8" s="10" t="s">
        <v>216</v>
      </c>
      <c r="C8" s="10" t="s">
        <v>225</v>
      </c>
      <c r="D8" s="10" t="s">
        <v>28</v>
      </c>
      <c r="E8" s="10" t="s">
        <v>25</v>
      </c>
      <c r="F8" s="10" t="s">
        <v>154</v>
      </c>
      <c r="G8" s="10" t="s">
        <v>71</v>
      </c>
      <c r="H8" s="10" t="s">
        <v>736</v>
      </c>
      <c r="I8" s="10" t="s">
        <v>22</v>
      </c>
      <c r="J8" s="10" t="s">
        <v>737</v>
      </c>
      <c r="K8" s="10" t="s">
        <v>764</v>
      </c>
      <c r="L8" s="10" t="s">
        <v>741</v>
      </c>
      <c r="M8" s="10" t="s">
        <v>743</v>
      </c>
      <c r="N8" s="10" t="s">
        <v>743</v>
      </c>
      <c r="O8" s="10" t="s">
        <v>739</v>
      </c>
      <c r="P8" s="10" t="s">
        <v>742</v>
      </c>
      <c r="Q8" s="10" t="s">
        <v>743</v>
      </c>
      <c r="R8" s="10" t="s">
        <v>770</v>
      </c>
      <c r="S8" s="10" t="s">
        <v>756</v>
      </c>
      <c r="T8" s="10" t="s">
        <v>765</v>
      </c>
      <c r="U8" s="10" t="s">
        <v>789</v>
      </c>
      <c r="V8" s="10" t="s">
        <v>790</v>
      </c>
      <c r="W8" s="10" t="s">
        <v>753</v>
      </c>
      <c r="X8" s="10" t="s">
        <v>434</v>
      </c>
      <c r="Y8" s="10" t="s">
        <v>435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s="10" t="s">
        <v>791</v>
      </c>
      <c r="B9" s="10" t="s">
        <v>216</v>
      </c>
      <c r="C9" s="10" t="s">
        <v>227</v>
      </c>
      <c r="D9" s="10" t="s">
        <v>24</v>
      </c>
      <c r="E9" s="10" t="s">
        <v>31</v>
      </c>
      <c r="F9" s="10" t="s">
        <v>154</v>
      </c>
      <c r="G9" s="10" t="s">
        <v>71</v>
      </c>
      <c r="H9" s="10" t="s">
        <v>736</v>
      </c>
      <c r="I9" s="10" t="s">
        <v>22</v>
      </c>
      <c r="J9" s="10" t="s">
        <v>737</v>
      </c>
      <c r="K9" s="10" t="s">
        <v>792</v>
      </c>
      <c r="L9" s="10" t="s">
        <v>756</v>
      </c>
      <c r="M9" s="10" t="s">
        <v>756</v>
      </c>
      <c r="N9" s="10" t="s">
        <v>793</v>
      </c>
      <c r="O9" s="10" t="s">
        <v>739</v>
      </c>
      <c r="P9" s="10" t="s">
        <v>742</v>
      </c>
      <c r="Q9" s="10" t="s">
        <v>743</v>
      </c>
      <c r="R9" s="10" t="s">
        <v>743</v>
      </c>
      <c r="S9" s="10" t="s">
        <v>756</v>
      </c>
      <c r="T9" s="10" t="s">
        <v>756</v>
      </c>
      <c r="U9" s="10" t="s">
        <v>794</v>
      </c>
      <c r="V9" s="10" t="s">
        <v>753</v>
      </c>
      <c r="W9" s="10" t="s">
        <v>795</v>
      </c>
      <c r="X9" s="10" t="s">
        <v>437</v>
      </c>
      <c r="Y9" s="10" t="s">
        <v>438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s="10" t="s">
        <v>796</v>
      </c>
      <c r="B10" s="10" t="s">
        <v>216</v>
      </c>
      <c r="C10" s="10" t="s">
        <v>228</v>
      </c>
      <c r="D10" s="10" t="s">
        <v>28</v>
      </c>
      <c r="E10" s="10" t="s">
        <v>25</v>
      </c>
      <c r="F10" s="10" t="s">
        <v>154</v>
      </c>
      <c r="G10" s="10" t="s">
        <v>71</v>
      </c>
      <c r="H10" s="10" t="s">
        <v>736</v>
      </c>
      <c r="I10" s="10" t="s">
        <v>22</v>
      </c>
      <c r="J10" s="10" t="s">
        <v>737</v>
      </c>
      <c r="K10" s="10" t="s">
        <v>792</v>
      </c>
      <c r="L10" s="10" t="s">
        <v>771</v>
      </c>
      <c r="M10" s="10" t="s">
        <v>750</v>
      </c>
      <c r="N10" s="10" t="s">
        <v>786</v>
      </c>
      <c r="O10" s="10" t="s">
        <v>765</v>
      </c>
      <c r="P10" s="10" t="s">
        <v>751</v>
      </c>
      <c r="Q10" s="10" t="s">
        <v>752</v>
      </c>
      <c r="R10" s="10" t="s">
        <v>756</v>
      </c>
      <c r="S10" s="10" t="s">
        <v>756</v>
      </c>
      <c r="T10" s="10" t="s">
        <v>758</v>
      </c>
      <c r="U10" s="10" t="s">
        <v>783</v>
      </c>
      <c r="V10" s="10" t="s">
        <v>797</v>
      </c>
      <c r="W10" s="10" t="s">
        <v>768</v>
      </c>
      <c r="X10" s="10" t="s">
        <v>440</v>
      </c>
      <c r="Y10" s="10" t="s">
        <v>441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s="10" t="s">
        <v>798</v>
      </c>
      <c r="B11" s="10" t="s">
        <v>216</v>
      </c>
      <c r="C11" s="10" t="s">
        <v>228</v>
      </c>
      <c r="D11" s="10" t="s">
        <v>28</v>
      </c>
      <c r="E11" s="10" t="s">
        <v>25</v>
      </c>
      <c r="F11" s="10" t="s">
        <v>154</v>
      </c>
      <c r="G11" s="10" t="s">
        <v>229</v>
      </c>
      <c r="H11" s="10" t="s">
        <v>736</v>
      </c>
      <c r="I11" s="10" t="s">
        <v>22</v>
      </c>
      <c r="J11" s="10" t="s">
        <v>737</v>
      </c>
      <c r="K11" s="10" t="s">
        <v>792</v>
      </c>
      <c r="L11" s="10" t="s">
        <v>799</v>
      </c>
      <c r="M11" s="10" t="s">
        <v>799</v>
      </c>
      <c r="N11" s="10" t="s">
        <v>757</v>
      </c>
      <c r="O11" s="10" t="s">
        <v>739</v>
      </c>
      <c r="P11" s="10" t="s">
        <v>751</v>
      </c>
      <c r="Q11" s="10" t="s">
        <v>765</v>
      </c>
      <c r="R11" s="10" t="s">
        <v>758</v>
      </c>
      <c r="S11" s="10" t="s">
        <v>758</v>
      </c>
      <c r="T11" s="10" t="s">
        <v>786</v>
      </c>
      <c r="U11" s="10" t="s">
        <v>783</v>
      </c>
      <c r="V11" s="10" t="s">
        <v>800</v>
      </c>
      <c r="W11" s="10" t="s">
        <v>702</v>
      </c>
      <c r="X11" s="10" t="s">
        <v>443</v>
      </c>
      <c r="Y11" s="10" t="s">
        <v>441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s="10" t="s">
        <v>801</v>
      </c>
      <c r="B12" s="10" t="s">
        <v>216</v>
      </c>
      <c r="C12" s="10" t="s">
        <v>230</v>
      </c>
      <c r="D12" s="10" t="s">
        <v>24</v>
      </c>
      <c r="E12" s="10" t="s">
        <v>25</v>
      </c>
      <c r="F12" s="10" t="s">
        <v>154</v>
      </c>
      <c r="G12" s="10" t="s">
        <v>71</v>
      </c>
      <c r="H12" s="10" t="s">
        <v>736</v>
      </c>
      <c r="I12" s="10" t="s">
        <v>22</v>
      </c>
      <c r="J12" s="10" t="s">
        <v>737</v>
      </c>
      <c r="K12" s="10" t="s">
        <v>764</v>
      </c>
      <c r="L12" s="10" t="s">
        <v>786</v>
      </c>
      <c r="M12" s="10" t="s">
        <v>756</v>
      </c>
      <c r="N12" s="10" t="s">
        <v>802</v>
      </c>
      <c r="O12" s="10" t="s">
        <v>765</v>
      </c>
      <c r="P12" s="10" t="s">
        <v>736</v>
      </c>
      <c r="Q12" s="10" t="s">
        <v>786</v>
      </c>
      <c r="R12" s="10" t="s">
        <v>765</v>
      </c>
      <c r="S12" s="10" t="s">
        <v>758</v>
      </c>
      <c r="T12" s="10" t="s">
        <v>758</v>
      </c>
      <c r="U12" s="10" t="s">
        <v>803</v>
      </c>
      <c r="V12" s="10" t="s">
        <v>804</v>
      </c>
      <c r="W12" s="10" t="s">
        <v>702</v>
      </c>
      <c r="X12" s="10" t="s">
        <v>444</v>
      </c>
      <c r="Y12" s="10" t="s">
        <v>445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s="10" t="s">
        <v>805</v>
      </c>
      <c r="B13" s="10" t="s">
        <v>216</v>
      </c>
      <c r="C13" s="10" t="s">
        <v>231</v>
      </c>
      <c r="D13" s="10" t="s">
        <v>24</v>
      </c>
      <c r="E13" s="10" t="s">
        <v>25</v>
      </c>
      <c r="F13" s="10" t="s">
        <v>154</v>
      </c>
      <c r="G13" s="10" t="s">
        <v>71</v>
      </c>
      <c r="H13" s="10" t="s">
        <v>736</v>
      </c>
      <c r="I13" s="10" t="s">
        <v>22</v>
      </c>
      <c r="J13" s="10" t="s">
        <v>737</v>
      </c>
      <c r="K13" s="10" t="s">
        <v>764</v>
      </c>
      <c r="L13" s="10" t="s">
        <v>780</v>
      </c>
      <c r="M13" s="10" t="s">
        <v>744</v>
      </c>
      <c r="N13" s="10" t="s">
        <v>786</v>
      </c>
      <c r="O13" s="10" t="s">
        <v>780</v>
      </c>
      <c r="P13" s="10" t="s">
        <v>742</v>
      </c>
      <c r="Q13" s="10" t="s">
        <v>756</v>
      </c>
      <c r="R13" s="10" t="s">
        <v>756</v>
      </c>
      <c r="S13" s="10" t="s">
        <v>756</v>
      </c>
      <c r="T13" s="10" t="s">
        <v>756</v>
      </c>
      <c r="U13" s="10" t="s">
        <v>766</v>
      </c>
      <c r="V13" s="10" t="s">
        <v>777</v>
      </c>
      <c r="W13" s="10" t="s">
        <v>806</v>
      </c>
      <c r="X13" s="10" t="s">
        <v>447</v>
      </c>
      <c r="Y13" s="10" t="s">
        <v>448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s="10" t="s">
        <v>807</v>
      </c>
      <c r="B14" s="10" t="s">
        <v>216</v>
      </c>
      <c r="C14" s="10" t="s">
        <v>232</v>
      </c>
      <c r="D14" s="10" t="s">
        <v>24</v>
      </c>
      <c r="E14" s="10" t="s">
        <v>26</v>
      </c>
      <c r="F14" s="10" t="s">
        <v>154</v>
      </c>
      <c r="G14" s="10" t="s">
        <v>71</v>
      </c>
      <c r="H14" s="10" t="s">
        <v>736</v>
      </c>
      <c r="I14" s="10" t="s">
        <v>22</v>
      </c>
      <c r="J14" s="10" t="s">
        <v>737</v>
      </c>
      <c r="K14" s="10" t="s">
        <v>764</v>
      </c>
      <c r="L14" s="10" t="s">
        <v>786</v>
      </c>
      <c r="M14" s="10" t="s">
        <v>743</v>
      </c>
      <c r="N14" s="10" t="s">
        <v>757</v>
      </c>
      <c r="O14" s="10" t="s">
        <v>739</v>
      </c>
      <c r="P14" s="10" t="s">
        <v>742</v>
      </c>
      <c r="Q14" s="10" t="s">
        <v>740</v>
      </c>
      <c r="R14" s="10" t="s">
        <v>786</v>
      </c>
      <c r="S14" s="10" t="s">
        <v>758</v>
      </c>
      <c r="T14" s="10" t="s">
        <v>758</v>
      </c>
      <c r="U14" s="10" t="s">
        <v>766</v>
      </c>
      <c r="V14" s="10" t="s">
        <v>808</v>
      </c>
      <c r="W14" s="10" t="s">
        <v>806</v>
      </c>
      <c r="X14" s="10" t="s">
        <v>449</v>
      </c>
      <c r="Y14" s="10" t="s">
        <v>450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s="10" t="s">
        <v>760</v>
      </c>
      <c r="B15" s="10" t="s">
        <v>216</v>
      </c>
      <c r="C15" s="10" t="s">
        <v>39</v>
      </c>
      <c r="D15" s="10" t="s">
        <v>24</v>
      </c>
      <c r="E15" s="10" t="s">
        <v>31</v>
      </c>
      <c r="F15" s="10" t="s">
        <v>27</v>
      </c>
      <c r="G15" s="10" t="s">
        <v>71</v>
      </c>
      <c r="H15" s="10" t="s">
        <v>736</v>
      </c>
      <c r="I15" s="10" t="s">
        <v>22</v>
      </c>
      <c r="J15" s="10" t="s">
        <v>737</v>
      </c>
      <c r="K15" s="10" t="s">
        <v>809</v>
      </c>
      <c r="L15" s="10" t="s">
        <v>786</v>
      </c>
      <c r="M15" s="10" t="s">
        <v>756</v>
      </c>
      <c r="N15" s="10" t="s">
        <v>771</v>
      </c>
      <c r="O15" s="10" t="s">
        <v>759</v>
      </c>
      <c r="P15" s="10" t="s">
        <v>742</v>
      </c>
      <c r="Q15" s="10" t="s">
        <v>786</v>
      </c>
      <c r="R15" s="10" t="s">
        <v>780</v>
      </c>
      <c r="S15" s="10" t="s">
        <v>786</v>
      </c>
      <c r="T15" s="10" t="s">
        <v>756</v>
      </c>
      <c r="U15" s="10" t="s">
        <v>803</v>
      </c>
      <c r="V15" s="10" t="s">
        <v>810</v>
      </c>
      <c r="W15" s="10" t="s">
        <v>811</v>
      </c>
      <c r="X15" s="10" t="s">
        <v>451</v>
      </c>
      <c r="Y15" s="10" t="s">
        <v>452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s="10" t="s">
        <v>783</v>
      </c>
      <c r="B16" s="10" t="s">
        <v>216</v>
      </c>
      <c r="C16" s="10" t="s">
        <v>40</v>
      </c>
      <c r="D16" s="10" t="s">
        <v>23</v>
      </c>
      <c r="E16" s="10" t="s">
        <v>26</v>
      </c>
      <c r="F16" s="10" t="s">
        <v>27</v>
      </c>
      <c r="G16" s="10" t="s">
        <v>71</v>
      </c>
      <c r="H16" s="10" t="s">
        <v>736</v>
      </c>
      <c r="I16" s="10" t="s">
        <v>22</v>
      </c>
      <c r="J16" s="10" t="s">
        <v>737</v>
      </c>
      <c r="K16" s="10" t="s">
        <v>792</v>
      </c>
      <c r="L16" s="10" t="s">
        <v>770</v>
      </c>
      <c r="M16" s="10" t="s">
        <v>752</v>
      </c>
      <c r="N16" s="10" t="s">
        <v>758</v>
      </c>
      <c r="O16" s="10" t="s">
        <v>740</v>
      </c>
      <c r="P16" s="10" t="s">
        <v>742</v>
      </c>
      <c r="Q16" s="10" t="s">
        <v>759</v>
      </c>
      <c r="R16" s="10" t="s">
        <v>780</v>
      </c>
      <c r="S16" s="10" t="s">
        <v>743</v>
      </c>
      <c r="T16" s="10" t="s">
        <v>756</v>
      </c>
      <c r="U16" s="10" t="s">
        <v>745</v>
      </c>
      <c r="V16" s="10" t="s">
        <v>812</v>
      </c>
      <c r="W16" s="10" t="s">
        <v>753</v>
      </c>
      <c r="X16" s="10" t="s">
        <v>455</v>
      </c>
      <c r="Y16" s="10" t="s">
        <v>456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s="10" t="s">
        <v>813</v>
      </c>
      <c r="B17" s="10" t="s">
        <v>216</v>
      </c>
      <c r="C17" s="10" t="s">
        <v>41</v>
      </c>
      <c r="D17" s="10" t="s">
        <v>23</v>
      </c>
      <c r="E17" s="10" t="s">
        <v>26</v>
      </c>
      <c r="F17" s="10" t="s">
        <v>27</v>
      </c>
      <c r="G17" s="10" t="s">
        <v>71</v>
      </c>
      <c r="H17" s="10" t="s">
        <v>736</v>
      </c>
      <c r="I17" s="10" t="s">
        <v>22</v>
      </c>
      <c r="J17" s="10" t="s">
        <v>737</v>
      </c>
      <c r="K17" s="10" t="s">
        <v>775</v>
      </c>
      <c r="L17" s="10" t="s">
        <v>780</v>
      </c>
      <c r="M17" s="10" t="s">
        <v>758</v>
      </c>
      <c r="N17" s="10" t="s">
        <v>786</v>
      </c>
      <c r="O17" s="10" t="s">
        <v>741</v>
      </c>
      <c r="P17" s="10" t="s">
        <v>751</v>
      </c>
      <c r="Q17" s="10" t="s">
        <v>739</v>
      </c>
      <c r="R17" s="10" t="s">
        <v>756</v>
      </c>
      <c r="S17" s="10" t="s">
        <v>756</v>
      </c>
      <c r="T17" s="10" t="s">
        <v>756</v>
      </c>
      <c r="U17" s="10" t="s">
        <v>787</v>
      </c>
      <c r="V17" s="10" t="s">
        <v>795</v>
      </c>
      <c r="W17" s="10" t="s">
        <v>814</v>
      </c>
      <c r="X17" s="10" t="s">
        <v>459</v>
      </c>
      <c r="Y17" s="10" t="s">
        <v>460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s="10" t="s">
        <v>815</v>
      </c>
      <c r="B18" s="10" t="s">
        <v>216</v>
      </c>
      <c r="C18" s="10" t="s">
        <v>42</v>
      </c>
      <c r="D18" s="10" t="s">
        <v>24</v>
      </c>
      <c r="E18" s="10" t="s">
        <v>21</v>
      </c>
      <c r="F18" s="10" t="s">
        <v>27</v>
      </c>
      <c r="G18" s="10" t="s">
        <v>71</v>
      </c>
      <c r="H18" s="10" t="s">
        <v>736</v>
      </c>
      <c r="I18" s="10" t="s">
        <v>22</v>
      </c>
      <c r="J18" s="10" t="s">
        <v>737</v>
      </c>
      <c r="K18" s="10" t="s">
        <v>816</v>
      </c>
      <c r="L18" s="10" t="s">
        <v>741</v>
      </c>
      <c r="M18" s="10" t="s">
        <v>802</v>
      </c>
      <c r="N18" s="10" t="s">
        <v>743</v>
      </c>
      <c r="O18" s="10" t="s">
        <v>793</v>
      </c>
      <c r="P18" s="10" t="s">
        <v>742</v>
      </c>
      <c r="Q18" s="10" t="s">
        <v>781</v>
      </c>
      <c r="R18" s="10" t="s">
        <v>782</v>
      </c>
      <c r="S18" s="10" t="s">
        <v>743</v>
      </c>
      <c r="T18" s="10" t="s">
        <v>744</v>
      </c>
      <c r="U18" s="10" t="s">
        <v>745</v>
      </c>
      <c r="V18" s="10" t="s">
        <v>777</v>
      </c>
      <c r="W18" s="10" t="s">
        <v>817</v>
      </c>
      <c r="X18" s="10" t="s">
        <v>462</v>
      </c>
      <c r="Y18" s="10" t="s">
        <v>463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s="10" t="s">
        <v>818</v>
      </c>
      <c r="B19" s="10" t="s">
        <v>216</v>
      </c>
      <c r="C19" s="10" t="s">
        <v>43</v>
      </c>
      <c r="D19" s="10" t="s">
        <v>24</v>
      </c>
      <c r="E19" s="10" t="s">
        <v>25</v>
      </c>
      <c r="F19" s="10" t="s">
        <v>27</v>
      </c>
      <c r="G19" s="10" t="s">
        <v>71</v>
      </c>
      <c r="H19" s="10" t="s">
        <v>736</v>
      </c>
      <c r="I19" s="10" t="s">
        <v>22</v>
      </c>
      <c r="J19" s="10" t="s">
        <v>737</v>
      </c>
      <c r="K19" s="10" t="s">
        <v>749</v>
      </c>
      <c r="L19" s="10" t="s">
        <v>780</v>
      </c>
      <c r="M19" s="10" t="s">
        <v>786</v>
      </c>
      <c r="N19" s="10" t="s">
        <v>758</v>
      </c>
      <c r="O19" s="10" t="s">
        <v>756</v>
      </c>
      <c r="P19" s="10" t="s">
        <v>751</v>
      </c>
      <c r="Q19" s="10" t="s">
        <v>756</v>
      </c>
      <c r="R19" s="10" t="s">
        <v>743</v>
      </c>
      <c r="S19" s="10" t="s">
        <v>756</v>
      </c>
      <c r="T19" s="10" t="s">
        <v>756</v>
      </c>
      <c r="U19" s="10" t="s">
        <v>783</v>
      </c>
      <c r="V19" s="10" t="s">
        <v>804</v>
      </c>
      <c r="W19" s="10" t="s">
        <v>702</v>
      </c>
      <c r="X19" s="10" t="s">
        <v>464</v>
      </c>
      <c r="Y19" s="10" t="s">
        <v>465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s="10" t="s">
        <v>745</v>
      </c>
      <c r="B20" s="10" t="s">
        <v>216</v>
      </c>
      <c r="C20" s="10" t="s">
        <v>44</v>
      </c>
      <c r="D20" s="10" t="s">
        <v>24</v>
      </c>
      <c r="E20" s="10" t="s">
        <v>26</v>
      </c>
      <c r="F20" s="10" t="s">
        <v>27</v>
      </c>
      <c r="G20" s="10" t="s">
        <v>71</v>
      </c>
      <c r="H20" s="10" t="s">
        <v>736</v>
      </c>
      <c r="I20" s="10" t="s">
        <v>22</v>
      </c>
      <c r="J20" s="10" t="s">
        <v>737</v>
      </c>
      <c r="K20" s="10" t="s">
        <v>749</v>
      </c>
      <c r="L20" s="10" t="s">
        <v>756</v>
      </c>
      <c r="M20" s="10" t="s">
        <v>758</v>
      </c>
      <c r="N20" s="10" t="s">
        <v>786</v>
      </c>
      <c r="O20" s="10" t="s">
        <v>741</v>
      </c>
      <c r="P20" s="10" t="s">
        <v>751</v>
      </c>
      <c r="Q20" s="10" t="s">
        <v>752</v>
      </c>
      <c r="R20" s="10" t="s">
        <v>756</v>
      </c>
      <c r="S20" s="10" t="s">
        <v>743</v>
      </c>
      <c r="T20" s="10" t="s">
        <v>756</v>
      </c>
      <c r="U20" s="10" t="s">
        <v>745</v>
      </c>
      <c r="V20" s="10" t="s">
        <v>806</v>
      </c>
      <c r="W20" s="10" t="s">
        <v>819</v>
      </c>
      <c r="X20" s="10" t="s">
        <v>466</v>
      </c>
      <c r="Y20" s="10" t="s">
        <v>467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s="10" t="s">
        <v>820</v>
      </c>
      <c r="B21" s="10" t="s">
        <v>216</v>
      </c>
      <c r="C21" s="10" t="s">
        <v>45</v>
      </c>
      <c r="D21" s="10" t="s">
        <v>24</v>
      </c>
      <c r="E21" s="10" t="s">
        <v>25</v>
      </c>
      <c r="F21" s="10" t="s">
        <v>27</v>
      </c>
      <c r="G21" s="10" t="s">
        <v>71</v>
      </c>
      <c r="H21" s="10" t="s">
        <v>736</v>
      </c>
      <c r="I21" s="10" t="s">
        <v>22</v>
      </c>
      <c r="J21" s="10" t="s">
        <v>737</v>
      </c>
      <c r="K21" s="10" t="s">
        <v>764</v>
      </c>
      <c r="L21" s="10" t="s">
        <v>739</v>
      </c>
      <c r="M21" s="10" t="s">
        <v>765</v>
      </c>
      <c r="N21" s="10" t="s">
        <v>758</v>
      </c>
      <c r="O21" s="10" t="s">
        <v>744</v>
      </c>
      <c r="P21" s="10" t="s">
        <v>742</v>
      </c>
      <c r="Q21" s="10" t="s">
        <v>756</v>
      </c>
      <c r="R21" s="10" t="s">
        <v>743</v>
      </c>
      <c r="S21" s="10" t="s">
        <v>756</v>
      </c>
      <c r="T21" s="10" t="s">
        <v>756</v>
      </c>
      <c r="U21" s="10" t="s">
        <v>783</v>
      </c>
      <c r="V21" s="10" t="s">
        <v>747</v>
      </c>
      <c r="W21" s="10" t="s">
        <v>702</v>
      </c>
      <c r="X21" s="10" t="s">
        <v>468</v>
      </c>
      <c r="Y21" s="10" t="s">
        <v>469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s="10" t="s">
        <v>821</v>
      </c>
      <c r="B22" s="10" t="s">
        <v>216</v>
      </c>
      <c r="C22" s="10" t="s">
        <v>46</v>
      </c>
      <c r="D22" s="10" t="s">
        <v>24</v>
      </c>
      <c r="E22" s="10" t="s">
        <v>21</v>
      </c>
      <c r="F22" s="10" t="s">
        <v>27</v>
      </c>
      <c r="G22" s="10" t="s">
        <v>71</v>
      </c>
      <c r="H22" s="10" t="s">
        <v>736</v>
      </c>
      <c r="I22" s="10" t="s">
        <v>22</v>
      </c>
      <c r="J22" s="10" t="s">
        <v>737</v>
      </c>
      <c r="K22" s="10" t="s">
        <v>816</v>
      </c>
      <c r="L22" s="10" t="s">
        <v>756</v>
      </c>
      <c r="M22" s="10" t="s">
        <v>781</v>
      </c>
      <c r="N22" s="10" t="s">
        <v>786</v>
      </c>
      <c r="O22" s="10" t="s">
        <v>765</v>
      </c>
      <c r="P22" s="10" t="s">
        <v>751</v>
      </c>
      <c r="Q22" s="10" t="s">
        <v>781</v>
      </c>
      <c r="R22" s="10" t="s">
        <v>739</v>
      </c>
      <c r="S22" s="10" t="s">
        <v>740</v>
      </c>
      <c r="T22" s="10" t="s">
        <v>765</v>
      </c>
      <c r="U22" s="10" t="s">
        <v>822</v>
      </c>
      <c r="V22" s="10" t="s">
        <v>811</v>
      </c>
      <c r="W22" s="10" t="s">
        <v>773</v>
      </c>
      <c r="X22" s="10" t="s">
        <v>470</v>
      </c>
      <c r="Y22" s="10" t="s">
        <v>471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s="10" t="s">
        <v>823</v>
      </c>
      <c r="B23" s="10" t="s">
        <v>216</v>
      </c>
      <c r="C23" s="10" t="s">
        <v>47</v>
      </c>
      <c r="D23" s="10" t="s">
        <v>24</v>
      </c>
      <c r="E23" s="10" t="s">
        <v>25</v>
      </c>
      <c r="F23" s="10" t="s">
        <v>27</v>
      </c>
      <c r="G23" s="10" t="s">
        <v>71</v>
      </c>
      <c r="H23" s="10" t="s">
        <v>736</v>
      </c>
      <c r="I23" s="10" t="s">
        <v>22</v>
      </c>
      <c r="J23" s="10" t="s">
        <v>737</v>
      </c>
      <c r="K23" s="10" t="s">
        <v>738</v>
      </c>
      <c r="L23" s="10" t="s">
        <v>793</v>
      </c>
      <c r="M23" s="10" t="s">
        <v>752</v>
      </c>
      <c r="N23" s="10" t="s">
        <v>758</v>
      </c>
      <c r="O23" s="10" t="s">
        <v>744</v>
      </c>
      <c r="P23" s="10" t="s">
        <v>742</v>
      </c>
      <c r="Q23" s="10" t="s">
        <v>743</v>
      </c>
      <c r="R23" s="10" t="s">
        <v>741</v>
      </c>
      <c r="S23" s="10" t="s">
        <v>743</v>
      </c>
      <c r="T23" s="10" t="s">
        <v>743</v>
      </c>
      <c r="U23" s="10" t="s">
        <v>789</v>
      </c>
      <c r="V23" s="10" t="s">
        <v>824</v>
      </c>
      <c r="W23" s="10" t="s">
        <v>772</v>
      </c>
      <c r="X23" s="10" t="s">
        <v>472</v>
      </c>
      <c r="Y23" s="10" t="s">
        <v>473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s="10" t="s">
        <v>825</v>
      </c>
      <c r="B24" s="10" t="s">
        <v>216</v>
      </c>
      <c r="C24" s="10" t="s">
        <v>47</v>
      </c>
      <c r="D24" s="10" t="s">
        <v>24</v>
      </c>
      <c r="E24" s="10" t="s">
        <v>25</v>
      </c>
      <c r="F24" s="10" t="s">
        <v>27</v>
      </c>
      <c r="G24" s="10" t="s">
        <v>229</v>
      </c>
      <c r="H24" s="10" t="s">
        <v>736</v>
      </c>
      <c r="I24" s="10" t="s">
        <v>22</v>
      </c>
      <c r="J24" s="10" t="s">
        <v>737</v>
      </c>
      <c r="K24" s="10" t="s">
        <v>755</v>
      </c>
      <c r="L24" s="10" t="s">
        <v>765</v>
      </c>
      <c r="M24" s="10" t="s">
        <v>780</v>
      </c>
      <c r="N24" s="10" t="s">
        <v>781</v>
      </c>
      <c r="O24" s="10" t="s">
        <v>741</v>
      </c>
      <c r="P24" s="10" t="s">
        <v>736</v>
      </c>
      <c r="Q24" s="10" t="s">
        <v>757</v>
      </c>
      <c r="R24" s="10" t="s">
        <v>758</v>
      </c>
      <c r="S24" s="10" t="s">
        <v>757</v>
      </c>
      <c r="T24" s="10" t="s">
        <v>757</v>
      </c>
      <c r="U24" s="10" t="s">
        <v>826</v>
      </c>
      <c r="V24" s="10" t="s">
        <v>768</v>
      </c>
      <c r="W24" s="10" t="s">
        <v>827</v>
      </c>
      <c r="X24" s="10" t="s">
        <v>474</v>
      </c>
      <c r="Y24" s="10" t="s">
        <v>473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s="10" t="s">
        <v>803</v>
      </c>
      <c r="B25" s="10" t="s">
        <v>216</v>
      </c>
      <c r="C25" s="10" t="s">
        <v>48</v>
      </c>
      <c r="D25" s="10" t="s">
        <v>23</v>
      </c>
      <c r="E25" s="10" t="s">
        <v>26</v>
      </c>
      <c r="F25" s="10" t="s">
        <v>49</v>
      </c>
      <c r="G25" s="10" t="s">
        <v>71</v>
      </c>
      <c r="H25" s="10" t="s">
        <v>736</v>
      </c>
      <c r="I25" s="10" t="s">
        <v>22</v>
      </c>
      <c r="J25" s="10" t="s">
        <v>737</v>
      </c>
      <c r="K25" s="10" t="s">
        <v>738</v>
      </c>
      <c r="L25" s="10" t="s">
        <v>750</v>
      </c>
      <c r="M25" s="10" t="s">
        <v>786</v>
      </c>
      <c r="N25" s="10" t="s">
        <v>757</v>
      </c>
      <c r="O25" s="10" t="s">
        <v>744</v>
      </c>
      <c r="P25" s="10" t="s">
        <v>751</v>
      </c>
      <c r="Q25" s="10" t="s">
        <v>782</v>
      </c>
      <c r="R25" s="10" t="s">
        <v>756</v>
      </c>
      <c r="S25" s="10" t="s">
        <v>743</v>
      </c>
      <c r="T25" s="10" t="s">
        <v>756</v>
      </c>
      <c r="U25" s="10" t="s">
        <v>766</v>
      </c>
      <c r="V25" s="10" t="s">
        <v>773</v>
      </c>
      <c r="W25" s="10" t="s">
        <v>701</v>
      </c>
      <c r="X25" s="10" t="s">
        <v>475</v>
      </c>
      <c r="Y25" s="10" t="s">
        <v>476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s="10" t="s">
        <v>828</v>
      </c>
      <c r="B26" s="10" t="s">
        <v>216</v>
      </c>
      <c r="C26" s="10" t="s">
        <v>50</v>
      </c>
      <c r="D26" s="10" t="s">
        <v>28</v>
      </c>
      <c r="E26" s="10" t="s">
        <v>25</v>
      </c>
      <c r="F26" s="10" t="s">
        <v>49</v>
      </c>
      <c r="G26" s="10" t="s">
        <v>71</v>
      </c>
      <c r="H26" s="10" t="s">
        <v>736</v>
      </c>
      <c r="I26" s="10" t="s">
        <v>22</v>
      </c>
      <c r="J26" s="10" t="s">
        <v>737</v>
      </c>
      <c r="K26" s="10" t="s">
        <v>749</v>
      </c>
      <c r="L26" s="10" t="s">
        <v>793</v>
      </c>
      <c r="M26" s="10" t="s">
        <v>740</v>
      </c>
      <c r="N26" s="10" t="s">
        <v>758</v>
      </c>
      <c r="O26" s="10" t="s">
        <v>771</v>
      </c>
      <c r="P26" s="10" t="s">
        <v>742</v>
      </c>
      <c r="Q26" s="10" t="s">
        <v>771</v>
      </c>
      <c r="R26" s="10" t="s">
        <v>743</v>
      </c>
      <c r="S26" s="10" t="s">
        <v>743</v>
      </c>
      <c r="T26" s="10" t="s">
        <v>740</v>
      </c>
      <c r="U26" s="10" t="s">
        <v>745</v>
      </c>
      <c r="V26" s="10" t="s">
        <v>810</v>
      </c>
      <c r="W26" s="10" t="s">
        <v>817</v>
      </c>
      <c r="X26" s="10" t="s">
        <v>479</v>
      </c>
      <c r="Y26" s="10" t="s">
        <v>480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s="10" t="s">
        <v>829</v>
      </c>
      <c r="B27" s="10" t="s">
        <v>216</v>
      </c>
      <c r="C27" s="10" t="s">
        <v>398</v>
      </c>
      <c r="D27" s="10" t="s">
        <v>23</v>
      </c>
      <c r="E27" s="10" t="s">
        <v>31</v>
      </c>
      <c r="F27" s="10" t="s">
        <v>49</v>
      </c>
      <c r="G27" s="10" t="s">
        <v>71</v>
      </c>
      <c r="H27" s="10" t="s">
        <v>736</v>
      </c>
      <c r="I27" s="10" t="s">
        <v>22</v>
      </c>
      <c r="J27" s="10" t="s">
        <v>737</v>
      </c>
      <c r="K27" s="10" t="s">
        <v>738</v>
      </c>
      <c r="L27" s="10" t="s">
        <v>740</v>
      </c>
      <c r="M27" s="10" t="s">
        <v>741</v>
      </c>
      <c r="N27" s="10" t="s">
        <v>739</v>
      </c>
      <c r="O27" s="10" t="s">
        <v>752</v>
      </c>
      <c r="P27" s="10" t="s">
        <v>751</v>
      </c>
      <c r="Q27" s="10" t="s">
        <v>771</v>
      </c>
      <c r="R27" s="10" t="s">
        <v>743</v>
      </c>
      <c r="S27" s="10" t="s">
        <v>743</v>
      </c>
      <c r="T27" s="10" t="s">
        <v>743</v>
      </c>
      <c r="U27" s="10" t="s">
        <v>783</v>
      </c>
      <c r="V27" s="10" t="s">
        <v>824</v>
      </c>
      <c r="W27" s="10" t="s">
        <v>776</v>
      </c>
      <c r="X27" s="10" t="s">
        <v>483</v>
      </c>
      <c r="Y27" s="10" t="s">
        <v>484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s="10" t="s">
        <v>826</v>
      </c>
      <c r="B28" s="10" t="s">
        <v>216</v>
      </c>
      <c r="C28" s="10" t="s">
        <v>51</v>
      </c>
      <c r="D28" s="10" t="s">
        <v>23</v>
      </c>
      <c r="E28" s="10" t="s">
        <v>25</v>
      </c>
      <c r="F28" s="10" t="s">
        <v>49</v>
      </c>
      <c r="G28" s="10" t="s">
        <v>71</v>
      </c>
      <c r="H28" s="10" t="s">
        <v>736</v>
      </c>
      <c r="I28" s="10" t="s">
        <v>22</v>
      </c>
      <c r="J28" s="10" t="s">
        <v>737</v>
      </c>
      <c r="K28" s="10" t="s">
        <v>764</v>
      </c>
      <c r="L28" s="10" t="s">
        <v>752</v>
      </c>
      <c r="M28" s="10" t="s">
        <v>780</v>
      </c>
      <c r="N28" s="10" t="s">
        <v>757</v>
      </c>
      <c r="O28" s="10" t="s">
        <v>740</v>
      </c>
      <c r="P28" s="10" t="s">
        <v>751</v>
      </c>
      <c r="Q28" s="10" t="s">
        <v>743</v>
      </c>
      <c r="R28" s="10" t="s">
        <v>758</v>
      </c>
      <c r="S28" s="10" t="s">
        <v>743</v>
      </c>
      <c r="T28" s="10" t="s">
        <v>740</v>
      </c>
      <c r="U28" s="10" t="s">
        <v>766</v>
      </c>
      <c r="V28" s="10" t="s">
        <v>777</v>
      </c>
      <c r="W28" s="10" t="s">
        <v>768</v>
      </c>
      <c r="X28" s="10" t="s">
        <v>486</v>
      </c>
      <c r="Y28" s="10" t="s">
        <v>487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s="10" t="s">
        <v>830</v>
      </c>
      <c r="B29" s="10" t="s">
        <v>216</v>
      </c>
      <c r="C29" s="10" t="s">
        <v>52</v>
      </c>
      <c r="D29" s="10" t="s">
        <v>23</v>
      </c>
      <c r="E29" s="10" t="s">
        <v>25</v>
      </c>
      <c r="F29" s="10" t="s">
        <v>49</v>
      </c>
      <c r="G29" s="10" t="s">
        <v>71</v>
      </c>
      <c r="H29" s="10" t="s">
        <v>736</v>
      </c>
      <c r="I29" s="10" t="s">
        <v>22</v>
      </c>
      <c r="J29" s="10" t="s">
        <v>737</v>
      </c>
      <c r="K29" s="10" t="s">
        <v>738</v>
      </c>
      <c r="L29" s="10" t="s">
        <v>744</v>
      </c>
      <c r="M29" s="10" t="s">
        <v>741</v>
      </c>
      <c r="N29" s="10" t="s">
        <v>786</v>
      </c>
      <c r="O29" s="10" t="s">
        <v>765</v>
      </c>
      <c r="P29" s="10" t="s">
        <v>751</v>
      </c>
      <c r="Q29" s="10" t="s">
        <v>752</v>
      </c>
      <c r="R29" s="10" t="s">
        <v>756</v>
      </c>
      <c r="S29" s="10" t="s">
        <v>780</v>
      </c>
      <c r="T29" s="10" t="s">
        <v>765</v>
      </c>
      <c r="U29" s="10" t="s">
        <v>766</v>
      </c>
      <c r="V29" s="10" t="s">
        <v>790</v>
      </c>
      <c r="W29" s="10" t="s">
        <v>790</v>
      </c>
      <c r="X29" s="10" t="s">
        <v>488</v>
      </c>
      <c r="Y29" s="10" t="s">
        <v>489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s="10" t="s">
        <v>789</v>
      </c>
      <c r="B30" s="10" t="s">
        <v>216</v>
      </c>
      <c r="C30" s="10" t="s">
        <v>53</v>
      </c>
      <c r="D30" s="10" t="s">
        <v>23</v>
      </c>
      <c r="E30" s="10" t="s">
        <v>21</v>
      </c>
      <c r="F30" s="10" t="s">
        <v>49</v>
      </c>
      <c r="G30" s="10" t="s">
        <v>71</v>
      </c>
      <c r="H30" s="10" t="s">
        <v>736</v>
      </c>
      <c r="I30" s="10" t="s">
        <v>22</v>
      </c>
      <c r="J30" s="10" t="s">
        <v>737</v>
      </c>
      <c r="K30" s="10" t="s">
        <v>816</v>
      </c>
      <c r="L30" s="10" t="s">
        <v>786</v>
      </c>
      <c r="M30" s="10" t="s">
        <v>781</v>
      </c>
      <c r="N30" s="10" t="s">
        <v>757</v>
      </c>
      <c r="O30" s="10" t="s">
        <v>752</v>
      </c>
      <c r="P30" s="10" t="s">
        <v>742</v>
      </c>
      <c r="Q30" s="10" t="s">
        <v>781</v>
      </c>
      <c r="R30" s="10" t="s">
        <v>793</v>
      </c>
      <c r="S30" s="10" t="s">
        <v>740</v>
      </c>
      <c r="T30" s="10" t="s">
        <v>765</v>
      </c>
      <c r="U30" s="10" t="s">
        <v>745</v>
      </c>
      <c r="V30" s="10" t="s">
        <v>831</v>
      </c>
      <c r="W30" s="10" t="s">
        <v>790</v>
      </c>
      <c r="X30" s="10" t="s">
        <v>490</v>
      </c>
      <c r="Y30" s="10" t="s">
        <v>491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s="10" t="s">
        <v>832</v>
      </c>
      <c r="B31" s="10" t="s">
        <v>216</v>
      </c>
      <c r="C31" s="10" t="s">
        <v>54</v>
      </c>
      <c r="D31" s="10" t="s">
        <v>23</v>
      </c>
      <c r="E31" s="10" t="s">
        <v>26</v>
      </c>
      <c r="F31" s="10" t="s">
        <v>49</v>
      </c>
      <c r="G31" s="10" t="s">
        <v>71</v>
      </c>
      <c r="H31" s="10" t="s">
        <v>736</v>
      </c>
      <c r="I31" s="10" t="s">
        <v>22</v>
      </c>
      <c r="J31" s="10" t="s">
        <v>737</v>
      </c>
      <c r="K31" s="10" t="s">
        <v>749</v>
      </c>
      <c r="L31" s="10" t="s">
        <v>750</v>
      </c>
      <c r="M31" s="10" t="s">
        <v>786</v>
      </c>
      <c r="N31" s="10" t="s">
        <v>757</v>
      </c>
      <c r="O31" s="10" t="s">
        <v>744</v>
      </c>
      <c r="P31" s="10" t="s">
        <v>751</v>
      </c>
      <c r="Q31" s="10" t="s">
        <v>750</v>
      </c>
      <c r="R31" s="10" t="s">
        <v>756</v>
      </c>
      <c r="S31" s="10" t="s">
        <v>743</v>
      </c>
      <c r="T31" s="10" t="s">
        <v>756</v>
      </c>
      <c r="U31" s="10" t="s">
        <v>766</v>
      </c>
      <c r="V31" s="10" t="s">
        <v>773</v>
      </c>
      <c r="W31" s="10" t="s">
        <v>833</v>
      </c>
      <c r="X31" s="10" t="s">
        <v>492</v>
      </c>
      <c r="Y31" s="10" t="s">
        <v>493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s="10" t="s">
        <v>834</v>
      </c>
      <c r="B32" s="10" t="s">
        <v>216</v>
      </c>
      <c r="C32" s="10" t="s">
        <v>30</v>
      </c>
      <c r="D32" s="10" t="s">
        <v>23</v>
      </c>
      <c r="E32" s="10" t="s">
        <v>31</v>
      </c>
      <c r="F32" s="10" t="s">
        <v>20</v>
      </c>
      <c r="G32" s="10" t="s">
        <v>71</v>
      </c>
      <c r="H32" s="10" t="s">
        <v>736</v>
      </c>
      <c r="I32" s="10" t="s">
        <v>22</v>
      </c>
      <c r="J32" s="10" t="s">
        <v>737</v>
      </c>
      <c r="K32" s="10" t="s">
        <v>792</v>
      </c>
      <c r="L32" s="10" t="s">
        <v>771</v>
      </c>
      <c r="M32" s="10" t="s">
        <v>771</v>
      </c>
      <c r="N32" s="10" t="s">
        <v>759</v>
      </c>
      <c r="O32" s="10" t="s">
        <v>771</v>
      </c>
      <c r="P32" s="10" t="s">
        <v>742</v>
      </c>
      <c r="Q32" s="10" t="s">
        <v>758</v>
      </c>
      <c r="R32" s="10" t="s">
        <v>756</v>
      </c>
      <c r="S32" s="10" t="s">
        <v>756</v>
      </c>
      <c r="T32" s="10" t="s">
        <v>756</v>
      </c>
      <c r="U32" s="10" t="s">
        <v>745</v>
      </c>
      <c r="V32" s="10" t="s">
        <v>835</v>
      </c>
      <c r="W32" s="10" t="s">
        <v>804</v>
      </c>
      <c r="X32" s="10" t="s">
        <v>494</v>
      </c>
      <c r="Y32" s="10" t="s">
        <v>495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s="10" t="s">
        <v>836</v>
      </c>
      <c r="B33" s="10" t="s">
        <v>216</v>
      </c>
      <c r="C33" s="10" t="s">
        <v>32</v>
      </c>
      <c r="D33" s="10" t="s">
        <v>28</v>
      </c>
      <c r="E33" s="10" t="s">
        <v>25</v>
      </c>
      <c r="F33" s="10" t="s">
        <v>20</v>
      </c>
      <c r="G33" s="10" t="s">
        <v>71</v>
      </c>
      <c r="H33" s="10" t="s">
        <v>736</v>
      </c>
      <c r="I33" s="10" t="s">
        <v>22</v>
      </c>
      <c r="J33" s="10" t="s">
        <v>737</v>
      </c>
      <c r="K33" s="10" t="s">
        <v>837</v>
      </c>
      <c r="L33" s="10" t="s">
        <v>750</v>
      </c>
      <c r="M33" s="10" t="s">
        <v>752</v>
      </c>
      <c r="N33" s="10" t="s">
        <v>758</v>
      </c>
      <c r="O33" s="10" t="s">
        <v>744</v>
      </c>
      <c r="P33" s="10" t="s">
        <v>742</v>
      </c>
      <c r="Q33" s="10" t="s">
        <v>780</v>
      </c>
      <c r="R33" s="10" t="s">
        <v>756</v>
      </c>
      <c r="S33" s="10" t="s">
        <v>743</v>
      </c>
      <c r="T33" s="10" t="s">
        <v>743</v>
      </c>
      <c r="U33" s="10" t="s">
        <v>745</v>
      </c>
      <c r="V33" s="10" t="s">
        <v>703</v>
      </c>
      <c r="W33" s="10" t="s">
        <v>808</v>
      </c>
      <c r="X33" s="10" t="s">
        <v>497</v>
      </c>
      <c r="Y33" s="10" t="s">
        <v>498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s="10" t="s">
        <v>838</v>
      </c>
      <c r="B34" s="10" t="s">
        <v>216</v>
      </c>
      <c r="C34" s="10" t="s">
        <v>33</v>
      </c>
      <c r="D34" s="10" t="s">
        <v>24</v>
      </c>
      <c r="E34" s="10" t="s">
        <v>26</v>
      </c>
      <c r="F34" s="10" t="s">
        <v>20</v>
      </c>
      <c r="G34" s="10" t="s">
        <v>71</v>
      </c>
      <c r="H34" s="10" t="s">
        <v>736</v>
      </c>
      <c r="I34" s="10" t="s">
        <v>22</v>
      </c>
      <c r="J34" s="10" t="s">
        <v>737</v>
      </c>
      <c r="K34" s="10" t="s">
        <v>839</v>
      </c>
      <c r="L34" s="10" t="s">
        <v>741</v>
      </c>
      <c r="M34" s="10" t="s">
        <v>786</v>
      </c>
      <c r="N34" s="10" t="s">
        <v>757</v>
      </c>
      <c r="O34" s="10" t="s">
        <v>743</v>
      </c>
      <c r="P34" s="10" t="s">
        <v>751</v>
      </c>
      <c r="Q34" s="10" t="s">
        <v>765</v>
      </c>
      <c r="R34" s="10" t="s">
        <v>756</v>
      </c>
      <c r="S34" s="10" t="s">
        <v>756</v>
      </c>
      <c r="T34" s="10" t="s">
        <v>756</v>
      </c>
      <c r="U34" s="10" t="s">
        <v>766</v>
      </c>
      <c r="V34" s="10" t="s">
        <v>804</v>
      </c>
      <c r="W34" s="10" t="s">
        <v>768</v>
      </c>
      <c r="X34" s="10" t="s">
        <v>500</v>
      </c>
      <c r="Y34" s="10" t="s">
        <v>501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s="10" t="s">
        <v>840</v>
      </c>
      <c r="B35" s="10" t="s">
        <v>216</v>
      </c>
      <c r="C35" s="10" t="s">
        <v>34</v>
      </c>
      <c r="D35" s="10" t="s">
        <v>28</v>
      </c>
      <c r="E35" s="10" t="s">
        <v>25</v>
      </c>
      <c r="F35" s="10" t="s">
        <v>20</v>
      </c>
      <c r="G35" s="10" t="s">
        <v>71</v>
      </c>
      <c r="H35" s="10" t="s">
        <v>736</v>
      </c>
      <c r="I35" s="10" t="s">
        <v>22</v>
      </c>
      <c r="J35" s="10" t="s">
        <v>737</v>
      </c>
      <c r="K35" s="10" t="s">
        <v>749</v>
      </c>
      <c r="L35" s="10" t="s">
        <v>799</v>
      </c>
      <c r="M35" s="10" t="s">
        <v>770</v>
      </c>
      <c r="N35" s="10" t="s">
        <v>757</v>
      </c>
      <c r="O35" s="10" t="s">
        <v>740</v>
      </c>
      <c r="P35" s="10" t="s">
        <v>751</v>
      </c>
      <c r="Q35" s="10" t="s">
        <v>758</v>
      </c>
      <c r="R35" s="10" t="s">
        <v>781</v>
      </c>
      <c r="S35" s="10" t="s">
        <v>743</v>
      </c>
      <c r="T35" s="10" t="s">
        <v>752</v>
      </c>
      <c r="U35" s="10" t="s">
        <v>787</v>
      </c>
      <c r="V35" s="10" t="s">
        <v>797</v>
      </c>
      <c r="W35" s="10" t="s">
        <v>702</v>
      </c>
      <c r="X35" s="10" t="s">
        <v>502</v>
      </c>
      <c r="Y35" s="10" t="s">
        <v>503</v>
      </c>
      <c r="Z35">
        <v>1070</v>
      </c>
      <c r="AA35">
        <v>225</v>
      </c>
      <c r="AB35">
        <v>245</v>
      </c>
      <c r="AC35">
        <v>231</v>
      </c>
      <c r="AD35">
        <v>231</v>
      </c>
      <c r="AE35">
        <v>230</v>
      </c>
    </row>
    <row r="36" spans="1:31" x14ac:dyDescent="0.3">
      <c r="A36" s="10" t="s">
        <v>841</v>
      </c>
      <c r="B36" s="10" t="s">
        <v>216</v>
      </c>
      <c r="C36" s="10" t="s">
        <v>35</v>
      </c>
      <c r="D36" s="10" t="s">
        <v>23</v>
      </c>
      <c r="E36" s="10" t="s">
        <v>25</v>
      </c>
      <c r="F36" s="10" t="s">
        <v>20</v>
      </c>
      <c r="G36" s="10" t="s">
        <v>71</v>
      </c>
      <c r="H36" s="10" t="s">
        <v>736</v>
      </c>
      <c r="I36" s="10" t="s">
        <v>22</v>
      </c>
      <c r="J36" s="10" t="s">
        <v>737</v>
      </c>
      <c r="K36" s="10" t="s">
        <v>842</v>
      </c>
      <c r="L36" s="10" t="s">
        <v>740</v>
      </c>
      <c r="M36" s="10" t="s">
        <v>756</v>
      </c>
      <c r="N36" s="10" t="s">
        <v>758</v>
      </c>
      <c r="O36" s="10" t="s">
        <v>740</v>
      </c>
      <c r="P36" s="10" t="s">
        <v>751</v>
      </c>
      <c r="Q36" s="10" t="s">
        <v>758</v>
      </c>
      <c r="R36" s="10" t="s">
        <v>743</v>
      </c>
      <c r="S36" s="10" t="s">
        <v>743</v>
      </c>
      <c r="T36" s="10" t="s">
        <v>743</v>
      </c>
      <c r="U36" s="10" t="s">
        <v>766</v>
      </c>
      <c r="V36" s="10" t="s">
        <v>819</v>
      </c>
      <c r="W36" s="10" t="s">
        <v>795</v>
      </c>
      <c r="X36" s="10" t="s">
        <v>504</v>
      </c>
      <c r="Y36" s="10" t="s">
        <v>505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s="10" t="s">
        <v>843</v>
      </c>
      <c r="B37" s="10" t="s">
        <v>216</v>
      </c>
      <c r="C37" s="10" t="s">
        <v>36</v>
      </c>
      <c r="D37" s="10" t="s">
        <v>23</v>
      </c>
      <c r="E37" s="10" t="s">
        <v>21</v>
      </c>
      <c r="F37" s="10" t="s">
        <v>20</v>
      </c>
      <c r="G37" s="10" t="s">
        <v>71</v>
      </c>
      <c r="H37" s="10" t="s">
        <v>736</v>
      </c>
      <c r="I37" s="10" t="s">
        <v>22</v>
      </c>
      <c r="J37" s="10" t="s">
        <v>737</v>
      </c>
      <c r="K37" s="10" t="s">
        <v>816</v>
      </c>
      <c r="L37" s="10" t="s">
        <v>786</v>
      </c>
      <c r="M37" s="10" t="s">
        <v>781</v>
      </c>
      <c r="N37" s="10" t="s">
        <v>740</v>
      </c>
      <c r="O37" s="10" t="s">
        <v>752</v>
      </c>
      <c r="P37" s="10" t="s">
        <v>742</v>
      </c>
      <c r="Q37" s="10" t="s">
        <v>781</v>
      </c>
      <c r="R37" s="10" t="s">
        <v>793</v>
      </c>
      <c r="S37" s="10" t="s">
        <v>740</v>
      </c>
      <c r="T37" s="10" t="s">
        <v>744</v>
      </c>
      <c r="U37" s="10" t="s">
        <v>803</v>
      </c>
      <c r="V37" s="10" t="s">
        <v>700</v>
      </c>
      <c r="W37" s="10" t="s">
        <v>776</v>
      </c>
      <c r="X37" s="10" t="s">
        <v>506</v>
      </c>
      <c r="Y37" s="10" t="s">
        <v>507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s="10" t="s">
        <v>844</v>
      </c>
      <c r="B38" s="10" t="s">
        <v>216</v>
      </c>
      <c r="C38" s="10" t="s">
        <v>37</v>
      </c>
      <c r="D38" s="10" t="s">
        <v>23</v>
      </c>
      <c r="E38" s="10" t="s">
        <v>26</v>
      </c>
      <c r="F38" s="10" t="s">
        <v>20</v>
      </c>
      <c r="G38" s="10" t="s">
        <v>71</v>
      </c>
      <c r="H38" s="10" t="s">
        <v>736</v>
      </c>
      <c r="I38" s="10" t="s">
        <v>22</v>
      </c>
      <c r="J38" s="10" t="s">
        <v>737</v>
      </c>
      <c r="K38" s="10" t="s">
        <v>738</v>
      </c>
      <c r="L38" s="10" t="s">
        <v>743</v>
      </c>
      <c r="M38" s="10" t="s">
        <v>786</v>
      </c>
      <c r="N38" s="10" t="s">
        <v>757</v>
      </c>
      <c r="O38" s="10" t="s">
        <v>780</v>
      </c>
      <c r="P38" s="10" t="s">
        <v>751</v>
      </c>
      <c r="Q38" s="10" t="s">
        <v>765</v>
      </c>
      <c r="R38" s="10" t="s">
        <v>756</v>
      </c>
      <c r="S38" s="10" t="s">
        <v>756</v>
      </c>
      <c r="T38" s="10" t="s">
        <v>756</v>
      </c>
      <c r="U38" s="10" t="s">
        <v>766</v>
      </c>
      <c r="V38" s="10" t="s">
        <v>811</v>
      </c>
      <c r="W38" s="10" t="s">
        <v>768</v>
      </c>
      <c r="X38" s="10" t="s">
        <v>508</v>
      </c>
      <c r="Y38" s="10" t="s">
        <v>509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s="10" t="s">
        <v>845</v>
      </c>
      <c r="B39" s="10" t="s">
        <v>216</v>
      </c>
      <c r="C39" s="10" t="s">
        <v>38</v>
      </c>
      <c r="D39" s="10" t="s">
        <v>23</v>
      </c>
      <c r="E39" s="10" t="s">
        <v>25</v>
      </c>
      <c r="F39" s="10" t="s">
        <v>20</v>
      </c>
      <c r="G39" s="10" t="s">
        <v>71</v>
      </c>
      <c r="H39" s="10" t="s">
        <v>736</v>
      </c>
      <c r="I39" s="10" t="s">
        <v>22</v>
      </c>
      <c r="J39" s="10" t="s">
        <v>737</v>
      </c>
      <c r="K39" s="10" t="s">
        <v>738</v>
      </c>
      <c r="L39" s="10" t="s">
        <v>741</v>
      </c>
      <c r="M39" s="10" t="s">
        <v>743</v>
      </c>
      <c r="N39" s="10" t="s">
        <v>743</v>
      </c>
      <c r="O39" s="10" t="s">
        <v>740</v>
      </c>
      <c r="P39" s="10" t="s">
        <v>751</v>
      </c>
      <c r="Q39" s="10" t="s">
        <v>780</v>
      </c>
      <c r="R39" s="10" t="s">
        <v>743</v>
      </c>
      <c r="S39" s="10" t="s">
        <v>743</v>
      </c>
      <c r="T39" s="10" t="s">
        <v>741</v>
      </c>
      <c r="U39" s="10" t="s">
        <v>766</v>
      </c>
      <c r="V39" s="10" t="s">
        <v>777</v>
      </c>
      <c r="W39" s="10" t="s">
        <v>819</v>
      </c>
      <c r="X39" s="10" t="s">
        <v>510</v>
      </c>
      <c r="Y39" s="10" t="s">
        <v>511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s="10" t="s">
        <v>846</v>
      </c>
      <c r="B40" s="10" t="s">
        <v>216</v>
      </c>
      <c r="C40" s="10" t="s">
        <v>55</v>
      </c>
      <c r="D40" s="10" t="s">
        <v>23</v>
      </c>
      <c r="E40" s="10" t="s">
        <v>25</v>
      </c>
      <c r="F40" s="10" t="s">
        <v>56</v>
      </c>
      <c r="G40" s="10" t="s">
        <v>71</v>
      </c>
      <c r="H40" s="10" t="s">
        <v>736</v>
      </c>
      <c r="I40" s="10" t="s">
        <v>22</v>
      </c>
      <c r="J40" s="10" t="s">
        <v>737</v>
      </c>
      <c r="K40" s="10" t="s">
        <v>764</v>
      </c>
      <c r="L40" s="10" t="s">
        <v>752</v>
      </c>
      <c r="M40" s="10" t="s">
        <v>756</v>
      </c>
      <c r="N40" s="10" t="s">
        <v>758</v>
      </c>
      <c r="O40" s="10" t="s">
        <v>741</v>
      </c>
      <c r="P40" s="10" t="s">
        <v>742</v>
      </c>
      <c r="Q40" s="10" t="s">
        <v>743</v>
      </c>
      <c r="R40" s="10" t="s">
        <v>758</v>
      </c>
      <c r="S40" s="10" t="s">
        <v>743</v>
      </c>
      <c r="T40" s="10" t="s">
        <v>780</v>
      </c>
      <c r="U40" s="10" t="s">
        <v>803</v>
      </c>
      <c r="V40" s="10" t="s">
        <v>814</v>
      </c>
      <c r="W40" s="10" t="s">
        <v>700</v>
      </c>
      <c r="X40" s="10" t="s">
        <v>512</v>
      </c>
      <c r="Y40" s="10" t="s">
        <v>513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s="10" t="s">
        <v>847</v>
      </c>
      <c r="B41" s="10" t="s">
        <v>216</v>
      </c>
      <c r="C41" s="10" t="s">
        <v>57</v>
      </c>
      <c r="D41" s="10" t="s">
        <v>24</v>
      </c>
      <c r="E41" s="10" t="s">
        <v>26</v>
      </c>
      <c r="F41" s="10" t="s">
        <v>56</v>
      </c>
      <c r="G41" s="10" t="s">
        <v>71</v>
      </c>
      <c r="H41" s="10" t="s">
        <v>736</v>
      </c>
      <c r="I41" s="10" t="s">
        <v>22</v>
      </c>
      <c r="J41" s="10" t="s">
        <v>737</v>
      </c>
      <c r="K41" s="10" t="s">
        <v>837</v>
      </c>
      <c r="L41" s="10" t="s">
        <v>743</v>
      </c>
      <c r="M41" s="10" t="s">
        <v>756</v>
      </c>
      <c r="N41" s="10" t="s">
        <v>786</v>
      </c>
      <c r="O41" s="10" t="s">
        <v>741</v>
      </c>
      <c r="P41" s="10" t="s">
        <v>751</v>
      </c>
      <c r="Q41" s="10" t="s">
        <v>765</v>
      </c>
      <c r="R41" s="10" t="s">
        <v>743</v>
      </c>
      <c r="S41" s="10" t="s">
        <v>756</v>
      </c>
      <c r="T41" s="10" t="s">
        <v>756</v>
      </c>
      <c r="U41" s="10" t="s">
        <v>766</v>
      </c>
      <c r="V41" s="10" t="s">
        <v>795</v>
      </c>
      <c r="W41" s="10" t="s">
        <v>772</v>
      </c>
      <c r="X41" s="10" t="s">
        <v>514</v>
      </c>
      <c r="Y41" s="10" t="s">
        <v>515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s="10" t="s">
        <v>848</v>
      </c>
      <c r="B42" s="10" t="s">
        <v>216</v>
      </c>
      <c r="C42" s="10" t="s">
        <v>58</v>
      </c>
      <c r="D42" s="10" t="s">
        <v>24</v>
      </c>
      <c r="E42" s="10" t="s">
        <v>25</v>
      </c>
      <c r="F42" s="10" t="s">
        <v>56</v>
      </c>
      <c r="G42" s="10" t="s">
        <v>71</v>
      </c>
      <c r="H42" s="10" t="s">
        <v>736</v>
      </c>
      <c r="I42" s="10" t="s">
        <v>22</v>
      </c>
      <c r="J42" s="10" t="s">
        <v>737</v>
      </c>
      <c r="K42" s="10" t="s">
        <v>837</v>
      </c>
      <c r="L42" s="10" t="s">
        <v>780</v>
      </c>
      <c r="M42" s="10" t="s">
        <v>758</v>
      </c>
      <c r="N42" s="10" t="s">
        <v>758</v>
      </c>
      <c r="O42" s="10" t="s">
        <v>740</v>
      </c>
      <c r="P42" s="10" t="s">
        <v>751</v>
      </c>
      <c r="Q42" s="10" t="s">
        <v>743</v>
      </c>
      <c r="R42" s="10" t="s">
        <v>743</v>
      </c>
      <c r="S42" s="10" t="s">
        <v>780</v>
      </c>
      <c r="T42" s="10" t="s">
        <v>780</v>
      </c>
      <c r="U42" s="10" t="s">
        <v>766</v>
      </c>
      <c r="V42" s="10" t="s">
        <v>808</v>
      </c>
      <c r="W42" s="10" t="s">
        <v>772</v>
      </c>
      <c r="X42" s="10" t="s">
        <v>516</v>
      </c>
      <c r="Y42" s="10" t="s">
        <v>517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s="10" t="s">
        <v>849</v>
      </c>
      <c r="B43" s="10" t="s">
        <v>216</v>
      </c>
      <c r="C43" s="10" t="s">
        <v>59</v>
      </c>
      <c r="D43" s="10" t="s">
        <v>24</v>
      </c>
      <c r="E43" s="10" t="s">
        <v>21</v>
      </c>
      <c r="F43" s="10" t="s">
        <v>56</v>
      </c>
      <c r="G43" s="10" t="s">
        <v>71</v>
      </c>
      <c r="H43" s="10" t="s">
        <v>736</v>
      </c>
      <c r="I43" s="10" t="s">
        <v>22</v>
      </c>
      <c r="J43" s="10" t="s">
        <v>737</v>
      </c>
      <c r="K43" s="10" t="s">
        <v>816</v>
      </c>
      <c r="L43" s="10" t="s">
        <v>786</v>
      </c>
      <c r="M43" s="10" t="s">
        <v>781</v>
      </c>
      <c r="N43" s="10" t="s">
        <v>786</v>
      </c>
      <c r="O43" s="10" t="s">
        <v>744</v>
      </c>
      <c r="P43" s="10" t="s">
        <v>742</v>
      </c>
      <c r="Q43" s="10" t="s">
        <v>781</v>
      </c>
      <c r="R43" s="10" t="s">
        <v>793</v>
      </c>
      <c r="S43" s="10" t="s">
        <v>741</v>
      </c>
      <c r="T43" s="10" t="s">
        <v>752</v>
      </c>
      <c r="U43" s="10" t="s">
        <v>803</v>
      </c>
      <c r="V43" s="10" t="s">
        <v>811</v>
      </c>
      <c r="W43" s="10" t="s">
        <v>790</v>
      </c>
      <c r="X43" s="10" t="s">
        <v>518</v>
      </c>
      <c r="Y43" s="10" t="s">
        <v>519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s="10" t="s">
        <v>850</v>
      </c>
      <c r="B44" s="10" t="s">
        <v>216</v>
      </c>
      <c r="C44" s="10" t="s">
        <v>60</v>
      </c>
      <c r="D44" s="10" t="s">
        <v>24</v>
      </c>
      <c r="E44" s="10" t="s">
        <v>31</v>
      </c>
      <c r="F44" s="10" t="s">
        <v>56</v>
      </c>
      <c r="G44" s="10" t="s">
        <v>71</v>
      </c>
      <c r="H44" s="10" t="s">
        <v>736</v>
      </c>
      <c r="I44" s="10" t="s">
        <v>22</v>
      </c>
      <c r="J44" s="10" t="s">
        <v>737</v>
      </c>
      <c r="K44" s="10" t="s">
        <v>749</v>
      </c>
      <c r="L44" s="10" t="s">
        <v>765</v>
      </c>
      <c r="M44" s="10" t="s">
        <v>743</v>
      </c>
      <c r="N44" s="10" t="s">
        <v>752</v>
      </c>
      <c r="O44" s="10" t="s">
        <v>765</v>
      </c>
      <c r="P44" s="10" t="s">
        <v>751</v>
      </c>
      <c r="Q44" s="10" t="s">
        <v>758</v>
      </c>
      <c r="R44" s="10" t="s">
        <v>758</v>
      </c>
      <c r="S44" s="10" t="s">
        <v>756</v>
      </c>
      <c r="T44" s="10" t="s">
        <v>756</v>
      </c>
      <c r="U44" s="10" t="s">
        <v>766</v>
      </c>
      <c r="V44" s="10" t="s">
        <v>753</v>
      </c>
      <c r="W44" s="10" t="s">
        <v>811</v>
      </c>
      <c r="X44" s="10" t="s">
        <v>520</v>
      </c>
      <c r="Y44" s="10" t="s">
        <v>521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s="10" t="s">
        <v>851</v>
      </c>
      <c r="B45" s="10" t="s">
        <v>216</v>
      </c>
      <c r="C45" s="10" t="s">
        <v>61</v>
      </c>
      <c r="D45" s="10" t="s">
        <v>24</v>
      </c>
      <c r="E45" s="10" t="s">
        <v>26</v>
      </c>
      <c r="F45" s="10" t="s">
        <v>56</v>
      </c>
      <c r="G45" s="10" t="s">
        <v>71</v>
      </c>
      <c r="H45" s="10" t="s">
        <v>736</v>
      </c>
      <c r="I45" s="10" t="s">
        <v>22</v>
      </c>
      <c r="J45" s="10" t="s">
        <v>737</v>
      </c>
      <c r="K45" s="10" t="s">
        <v>755</v>
      </c>
      <c r="L45" s="10" t="s">
        <v>756</v>
      </c>
      <c r="M45" s="10" t="s">
        <v>758</v>
      </c>
      <c r="N45" s="10" t="s">
        <v>757</v>
      </c>
      <c r="O45" s="10" t="s">
        <v>740</v>
      </c>
      <c r="P45" s="10" t="s">
        <v>751</v>
      </c>
      <c r="Q45" s="10" t="s">
        <v>765</v>
      </c>
      <c r="R45" s="10" t="s">
        <v>756</v>
      </c>
      <c r="S45" s="10" t="s">
        <v>756</v>
      </c>
      <c r="T45" s="10" t="s">
        <v>756</v>
      </c>
      <c r="U45" s="10" t="s">
        <v>766</v>
      </c>
      <c r="V45" s="10" t="s">
        <v>806</v>
      </c>
      <c r="W45" s="10" t="s">
        <v>768</v>
      </c>
      <c r="X45" s="10" t="s">
        <v>522</v>
      </c>
      <c r="Y45" s="10" t="s">
        <v>523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s="10" t="s">
        <v>842</v>
      </c>
      <c r="B46" s="10" t="s">
        <v>216</v>
      </c>
      <c r="C46" s="10" t="s">
        <v>62</v>
      </c>
      <c r="D46" s="10" t="s">
        <v>24</v>
      </c>
      <c r="E46" s="10" t="s">
        <v>25</v>
      </c>
      <c r="F46" s="10" t="s">
        <v>56</v>
      </c>
      <c r="G46" s="10" t="s">
        <v>71</v>
      </c>
      <c r="H46" s="10" t="s">
        <v>736</v>
      </c>
      <c r="I46" s="10" t="s">
        <v>22</v>
      </c>
      <c r="J46" s="10" t="s">
        <v>737</v>
      </c>
      <c r="K46" s="10" t="s">
        <v>749</v>
      </c>
      <c r="L46" s="10" t="s">
        <v>780</v>
      </c>
      <c r="M46" s="10" t="s">
        <v>743</v>
      </c>
      <c r="N46" s="10" t="s">
        <v>758</v>
      </c>
      <c r="O46" s="10" t="s">
        <v>765</v>
      </c>
      <c r="P46" s="10" t="s">
        <v>751</v>
      </c>
      <c r="Q46" s="10" t="s">
        <v>743</v>
      </c>
      <c r="R46" s="10" t="s">
        <v>743</v>
      </c>
      <c r="S46" s="10" t="s">
        <v>780</v>
      </c>
      <c r="T46" s="10" t="s">
        <v>743</v>
      </c>
      <c r="U46" s="10" t="s">
        <v>766</v>
      </c>
      <c r="V46" s="10" t="s">
        <v>819</v>
      </c>
      <c r="W46" s="10" t="s">
        <v>768</v>
      </c>
      <c r="X46" s="10" t="s">
        <v>524</v>
      </c>
      <c r="Y46" s="10" t="s">
        <v>525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s="10" t="s">
        <v>839</v>
      </c>
      <c r="B47" s="10" t="s">
        <v>216</v>
      </c>
      <c r="C47" s="10" t="s">
        <v>63</v>
      </c>
      <c r="D47" s="10" t="s">
        <v>28</v>
      </c>
      <c r="E47" s="10" t="s">
        <v>25</v>
      </c>
      <c r="F47" s="10" t="s">
        <v>64</v>
      </c>
      <c r="G47" s="10" t="s">
        <v>71</v>
      </c>
      <c r="H47" s="10" t="s">
        <v>736</v>
      </c>
      <c r="I47" s="10" t="s">
        <v>22</v>
      </c>
      <c r="J47" s="10" t="s">
        <v>737</v>
      </c>
      <c r="K47" s="10" t="s">
        <v>738</v>
      </c>
      <c r="L47" s="10" t="s">
        <v>752</v>
      </c>
      <c r="M47" s="10" t="s">
        <v>743</v>
      </c>
      <c r="N47" s="10" t="s">
        <v>758</v>
      </c>
      <c r="O47" s="10" t="s">
        <v>752</v>
      </c>
      <c r="P47" s="10" t="s">
        <v>751</v>
      </c>
      <c r="Q47" s="10" t="s">
        <v>743</v>
      </c>
      <c r="R47" s="10" t="s">
        <v>743</v>
      </c>
      <c r="S47" s="10" t="s">
        <v>780</v>
      </c>
      <c r="T47" s="10" t="s">
        <v>743</v>
      </c>
      <c r="U47" s="10" t="s">
        <v>803</v>
      </c>
      <c r="V47" s="10" t="s">
        <v>773</v>
      </c>
      <c r="W47" s="10" t="s">
        <v>768</v>
      </c>
      <c r="X47" s="10" t="s">
        <v>526</v>
      </c>
      <c r="Y47" s="10" t="s">
        <v>527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s="10" t="s">
        <v>852</v>
      </c>
      <c r="B48" s="10" t="s">
        <v>216</v>
      </c>
      <c r="C48" s="10" t="s">
        <v>65</v>
      </c>
      <c r="D48" s="10" t="s">
        <v>28</v>
      </c>
      <c r="E48" s="10" t="s">
        <v>26</v>
      </c>
      <c r="F48" s="10" t="s">
        <v>64</v>
      </c>
      <c r="G48" s="10" t="s">
        <v>71</v>
      </c>
      <c r="H48" s="10" t="s">
        <v>736</v>
      </c>
      <c r="I48" s="10" t="s">
        <v>22</v>
      </c>
      <c r="J48" s="10" t="s">
        <v>737</v>
      </c>
      <c r="K48" s="10" t="s">
        <v>749</v>
      </c>
      <c r="L48" s="10" t="s">
        <v>743</v>
      </c>
      <c r="M48" s="10" t="s">
        <v>758</v>
      </c>
      <c r="N48" s="10" t="s">
        <v>757</v>
      </c>
      <c r="O48" s="10" t="s">
        <v>741</v>
      </c>
      <c r="P48" s="10" t="s">
        <v>751</v>
      </c>
      <c r="Q48" s="10" t="s">
        <v>765</v>
      </c>
      <c r="R48" s="10" t="s">
        <v>756</v>
      </c>
      <c r="S48" s="10" t="s">
        <v>756</v>
      </c>
      <c r="T48" s="10" t="s">
        <v>756</v>
      </c>
      <c r="U48" s="10" t="s">
        <v>766</v>
      </c>
      <c r="V48" s="10" t="s">
        <v>806</v>
      </c>
      <c r="W48" s="10" t="s">
        <v>768</v>
      </c>
      <c r="X48" s="10" t="s">
        <v>528</v>
      </c>
      <c r="Y48" s="10" t="s">
        <v>529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s="10" t="s">
        <v>775</v>
      </c>
      <c r="B49" s="10" t="s">
        <v>216</v>
      </c>
      <c r="C49" s="10" t="s">
        <v>66</v>
      </c>
      <c r="D49" s="10" t="s">
        <v>24</v>
      </c>
      <c r="E49" s="10" t="s">
        <v>25</v>
      </c>
      <c r="F49" s="10" t="s">
        <v>64</v>
      </c>
      <c r="G49" s="10" t="s">
        <v>71</v>
      </c>
      <c r="H49" s="10" t="s">
        <v>736</v>
      </c>
      <c r="I49" s="10" t="s">
        <v>22</v>
      </c>
      <c r="J49" s="10" t="s">
        <v>737</v>
      </c>
      <c r="K49" s="10" t="s">
        <v>749</v>
      </c>
      <c r="L49" s="10" t="s">
        <v>752</v>
      </c>
      <c r="M49" s="10" t="s">
        <v>780</v>
      </c>
      <c r="N49" s="10" t="s">
        <v>758</v>
      </c>
      <c r="O49" s="10" t="s">
        <v>752</v>
      </c>
      <c r="P49" s="10" t="s">
        <v>751</v>
      </c>
      <c r="Q49" s="10" t="s">
        <v>780</v>
      </c>
      <c r="R49" s="10" t="s">
        <v>780</v>
      </c>
      <c r="S49" s="10" t="s">
        <v>780</v>
      </c>
      <c r="T49" s="10" t="s">
        <v>780</v>
      </c>
      <c r="U49" s="10" t="s">
        <v>766</v>
      </c>
      <c r="V49" s="10" t="s">
        <v>790</v>
      </c>
      <c r="W49" s="10" t="s">
        <v>814</v>
      </c>
      <c r="X49" s="10" t="s">
        <v>530</v>
      </c>
      <c r="Y49" s="10" t="s">
        <v>531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s="10" t="s">
        <v>755</v>
      </c>
      <c r="B50" s="10" t="s">
        <v>216</v>
      </c>
      <c r="C50" s="10" t="s">
        <v>67</v>
      </c>
      <c r="D50" s="10" t="s">
        <v>28</v>
      </c>
      <c r="E50" s="10" t="s">
        <v>25</v>
      </c>
      <c r="F50" s="10" t="s">
        <v>64</v>
      </c>
      <c r="G50" s="10" t="s">
        <v>71</v>
      </c>
      <c r="H50" s="10" t="s">
        <v>736</v>
      </c>
      <c r="I50" s="10" t="s">
        <v>22</v>
      </c>
      <c r="J50" s="10" t="s">
        <v>737</v>
      </c>
      <c r="K50" s="10" t="s">
        <v>738</v>
      </c>
      <c r="L50" s="10" t="s">
        <v>741</v>
      </c>
      <c r="M50" s="10" t="s">
        <v>743</v>
      </c>
      <c r="N50" s="10" t="s">
        <v>758</v>
      </c>
      <c r="O50" s="10" t="s">
        <v>740</v>
      </c>
      <c r="P50" s="10" t="s">
        <v>751</v>
      </c>
      <c r="Q50" s="10" t="s">
        <v>780</v>
      </c>
      <c r="R50" s="10" t="s">
        <v>743</v>
      </c>
      <c r="S50" s="10" t="s">
        <v>780</v>
      </c>
      <c r="T50" s="10" t="s">
        <v>743</v>
      </c>
      <c r="U50" s="10" t="s">
        <v>766</v>
      </c>
      <c r="V50" s="10" t="s">
        <v>819</v>
      </c>
      <c r="W50" s="10" t="s">
        <v>772</v>
      </c>
      <c r="X50" s="10" t="s">
        <v>532</v>
      </c>
      <c r="Y50" s="10" t="s">
        <v>533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s="10" t="s">
        <v>749</v>
      </c>
      <c r="B51" s="10" t="s">
        <v>216</v>
      </c>
      <c r="C51" s="10" t="s">
        <v>68</v>
      </c>
      <c r="D51" s="10" t="s">
        <v>28</v>
      </c>
      <c r="E51" s="10" t="s">
        <v>26</v>
      </c>
      <c r="F51" s="10" t="s">
        <v>64</v>
      </c>
      <c r="G51" s="10" t="s">
        <v>71</v>
      </c>
      <c r="H51" s="10" t="s">
        <v>736</v>
      </c>
      <c r="I51" s="10" t="s">
        <v>22</v>
      </c>
      <c r="J51" s="10" t="s">
        <v>737</v>
      </c>
      <c r="K51" s="10" t="s">
        <v>749</v>
      </c>
      <c r="L51" s="10" t="s">
        <v>741</v>
      </c>
      <c r="M51" s="10" t="s">
        <v>741</v>
      </c>
      <c r="N51" s="10" t="s">
        <v>757</v>
      </c>
      <c r="O51" s="10" t="s">
        <v>765</v>
      </c>
      <c r="P51" s="10" t="s">
        <v>751</v>
      </c>
      <c r="Q51" s="10" t="s">
        <v>765</v>
      </c>
      <c r="R51" s="10" t="s">
        <v>756</v>
      </c>
      <c r="S51" s="10" t="s">
        <v>756</v>
      </c>
      <c r="T51" s="10" t="s">
        <v>756</v>
      </c>
      <c r="U51" s="10" t="s">
        <v>766</v>
      </c>
      <c r="V51" s="10" t="s">
        <v>814</v>
      </c>
      <c r="W51" s="10" t="s">
        <v>768</v>
      </c>
      <c r="X51" s="10" t="s">
        <v>534</v>
      </c>
      <c r="Y51" s="10" t="s">
        <v>535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s="10" t="s">
        <v>738</v>
      </c>
      <c r="B52" s="10" t="s">
        <v>216</v>
      </c>
      <c r="C52" s="10" t="s">
        <v>69</v>
      </c>
      <c r="D52" s="10" t="s">
        <v>28</v>
      </c>
      <c r="E52" s="10" t="s">
        <v>21</v>
      </c>
      <c r="F52" s="10" t="s">
        <v>64</v>
      </c>
      <c r="G52" s="10" t="s">
        <v>71</v>
      </c>
      <c r="H52" s="10" t="s">
        <v>736</v>
      </c>
      <c r="I52" s="10" t="s">
        <v>22</v>
      </c>
      <c r="J52" s="10" t="s">
        <v>737</v>
      </c>
      <c r="K52" s="10" t="s">
        <v>853</v>
      </c>
      <c r="L52" s="10" t="s">
        <v>786</v>
      </c>
      <c r="M52" s="10" t="s">
        <v>781</v>
      </c>
      <c r="N52" s="10" t="s">
        <v>786</v>
      </c>
      <c r="O52" s="10" t="s">
        <v>744</v>
      </c>
      <c r="P52" s="10" t="s">
        <v>742</v>
      </c>
      <c r="Q52" s="10" t="s">
        <v>781</v>
      </c>
      <c r="R52" s="10" t="s">
        <v>744</v>
      </c>
      <c r="S52" s="10" t="s">
        <v>741</v>
      </c>
      <c r="T52" s="10" t="s">
        <v>765</v>
      </c>
      <c r="U52" s="10" t="s">
        <v>803</v>
      </c>
      <c r="V52" s="10" t="s">
        <v>811</v>
      </c>
      <c r="W52" s="10" t="s">
        <v>784</v>
      </c>
      <c r="X52" s="10" t="s">
        <v>536</v>
      </c>
      <c r="Y52" s="10" t="s">
        <v>537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s="10" t="s">
        <v>837</v>
      </c>
      <c r="B53" s="10" t="s">
        <v>216</v>
      </c>
      <c r="C53" s="10" t="s">
        <v>70</v>
      </c>
      <c r="D53" s="10" t="s">
        <v>28</v>
      </c>
      <c r="E53" s="10" t="s">
        <v>31</v>
      </c>
      <c r="F53" s="10" t="s">
        <v>64</v>
      </c>
      <c r="G53" s="10" t="s">
        <v>71</v>
      </c>
      <c r="H53" s="10" t="s">
        <v>736</v>
      </c>
      <c r="I53" s="10" t="s">
        <v>22</v>
      </c>
      <c r="J53" s="10" t="s">
        <v>737</v>
      </c>
      <c r="K53" s="10" t="s">
        <v>775</v>
      </c>
      <c r="L53" s="10" t="s">
        <v>780</v>
      </c>
      <c r="M53" s="10" t="s">
        <v>756</v>
      </c>
      <c r="N53" s="10" t="s">
        <v>765</v>
      </c>
      <c r="O53" s="10" t="s">
        <v>765</v>
      </c>
      <c r="P53" s="10" t="s">
        <v>751</v>
      </c>
      <c r="Q53" s="10" t="s">
        <v>780</v>
      </c>
      <c r="R53" s="10" t="s">
        <v>758</v>
      </c>
      <c r="S53" s="10" t="s">
        <v>743</v>
      </c>
      <c r="T53" s="10" t="s">
        <v>743</v>
      </c>
      <c r="U53" s="10" t="s">
        <v>766</v>
      </c>
      <c r="V53" s="10" t="s">
        <v>773</v>
      </c>
      <c r="W53" s="10" t="s">
        <v>700</v>
      </c>
      <c r="X53" s="10" t="s">
        <v>538</v>
      </c>
      <c r="Y53" s="10" t="s">
        <v>539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s="10" t="s">
        <v>764</v>
      </c>
      <c r="B54" s="10" t="s">
        <v>216</v>
      </c>
      <c r="C54" s="10" t="s">
        <v>540</v>
      </c>
      <c r="D54" s="10" t="s">
        <v>23</v>
      </c>
      <c r="E54" s="10" t="s">
        <v>31</v>
      </c>
      <c r="F54" s="10" t="s">
        <v>153</v>
      </c>
      <c r="G54" s="10" t="s">
        <v>71</v>
      </c>
      <c r="H54" s="10" t="s">
        <v>736</v>
      </c>
      <c r="I54" s="10" t="s">
        <v>22</v>
      </c>
      <c r="J54" s="10" t="s">
        <v>737</v>
      </c>
      <c r="K54" s="10" t="s">
        <v>738</v>
      </c>
      <c r="L54" s="10" t="s">
        <v>752</v>
      </c>
      <c r="M54" s="10" t="s">
        <v>740</v>
      </c>
      <c r="N54" s="10" t="s">
        <v>744</v>
      </c>
      <c r="O54" s="10" t="s">
        <v>744</v>
      </c>
      <c r="P54" s="10" t="s">
        <v>742</v>
      </c>
      <c r="Q54" s="10" t="s">
        <v>743</v>
      </c>
      <c r="R54" s="10" t="s">
        <v>743</v>
      </c>
      <c r="S54" s="10" t="s">
        <v>765</v>
      </c>
      <c r="T54" s="10" t="s">
        <v>765</v>
      </c>
      <c r="U54" s="10" t="s">
        <v>803</v>
      </c>
      <c r="V54" s="10" t="s">
        <v>810</v>
      </c>
      <c r="W54" s="10" t="s">
        <v>773</v>
      </c>
      <c r="X54" s="10" t="s">
        <v>541</v>
      </c>
      <c r="Y54" s="10" t="s">
        <v>542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s="10" t="s">
        <v>809</v>
      </c>
      <c r="B55" s="10" t="s">
        <v>216</v>
      </c>
      <c r="C55" s="10" t="s">
        <v>543</v>
      </c>
      <c r="D55" s="10" t="s">
        <v>28</v>
      </c>
      <c r="E55" s="10" t="s">
        <v>25</v>
      </c>
      <c r="F55" s="10" t="s">
        <v>153</v>
      </c>
      <c r="G55" s="10" t="s">
        <v>71</v>
      </c>
      <c r="H55" s="10" t="s">
        <v>736</v>
      </c>
      <c r="I55" s="10" t="s">
        <v>22</v>
      </c>
      <c r="J55" s="10" t="s">
        <v>737</v>
      </c>
      <c r="K55" s="10" t="s">
        <v>738</v>
      </c>
      <c r="L55" s="10" t="s">
        <v>741</v>
      </c>
      <c r="M55" s="10" t="s">
        <v>743</v>
      </c>
      <c r="N55" s="10" t="s">
        <v>758</v>
      </c>
      <c r="O55" s="10" t="s">
        <v>780</v>
      </c>
      <c r="P55" s="10" t="s">
        <v>751</v>
      </c>
      <c r="Q55" s="10" t="s">
        <v>780</v>
      </c>
      <c r="R55" s="10" t="s">
        <v>756</v>
      </c>
      <c r="S55" s="10" t="s">
        <v>780</v>
      </c>
      <c r="T55" s="10" t="s">
        <v>780</v>
      </c>
      <c r="U55" s="10" t="s">
        <v>745</v>
      </c>
      <c r="V55" s="10" t="s">
        <v>768</v>
      </c>
      <c r="W55" s="10" t="s">
        <v>772</v>
      </c>
      <c r="X55" s="10" t="s">
        <v>544</v>
      </c>
      <c r="Y55" s="10" t="s">
        <v>545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s="10" t="s">
        <v>792</v>
      </c>
      <c r="B56" s="10" t="s">
        <v>216</v>
      </c>
      <c r="C56" s="10" t="s">
        <v>546</v>
      </c>
      <c r="D56" s="10" t="s">
        <v>23</v>
      </c>
      <c r="E56" s="10" t="s">
        <v>21</v>
      </c>
      <c r="F56" s="10" t="s">
        <v>153</v>
      </c>
      <c r="G56" s="10" t="s">
        <v>71</v>
      </c>
      <c r="H56" s="10" t="s">
        <v>736</v>
      </c>
      <c r="I56" s="10" t="s">
        <v>22</v>
      </c>
      <c r="J56" s="10" t="s">
        <v>737</v>
      </c>
      <c r="K56" s="10" t="s">
        <v>853</v>
      </c>
      <c r="L56" s="10" t="s">
        <v>757</v>
      </c>
      <c r="M56" s="10" t="s">
        <v>781</v>
      </c>
      <c r="N56" s="10" t="s">
        <v>758</v>
      </c>
      <c r="O56" s="10" t="s">
        <v>752</v>
      </c>
      <c r="P56" s="10" t="s">
        <v>742</v>
      </c>
      <c r="Q56" s="10" t="s">
        <v>781</v>
      </c>
      <c r="R56" s="10" t="s">
        <v>744</v>
      </c>
      <c r="S56" s="10" t="s">
        <v>741</v>
      </c>
      <c r="T56" s="10" t="s">
        <v>765</v>
      </c>
      <c r="U56" s="10" t="s">
        <v>803</v>
      </c>
      <c r="V56" s="10" t="s">
        <v>854</v>
      </c>
      <c r="W56" s="10" t="s">
        <v>784</v>
      </c>
      <c r="X56" s="10" t="s">
        <v>547</v>
      </c>
      <c r="Y56" s="10" t="s">
        <v>548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s="10" t="s">
        <v>855</v>
      </c>
      <c r="B57" s="10" t="s">
        <v>216</v>
      </c>
      <c r="C57" s="10" t="s">
        <v>549</v>
      </c>
      <c r="D57" s="10" t="s">
        <v>23</v>
      </c>
      <c r="E57" s="10" t="s">
        <v>26</v>
      </c>
      <c r="F57" s="10" t="s">
        <v>153</v>
      </c>
      <c r="G57" s="10" t="s">
        <v>71</v>
      </c>
      <c r="H57" s="10" t="s">
        <v>736</v>
      </c>
      <c r="I57" s="10" t="s">
        <v>22</v>
      </c>
      <c r="J57" s="10" t="s">
        <v>737</v>
      </c>
      <c r="K57" s="10" t="s">
        <v>749</v>
      </c>
      <c r="L57" s="10" t="s">
        <v>743</v>
      </c>
      <c r="M57" s="10" t="s">
        <v>743</v>
      </c>
      <c r="N57" s="10" t="s">
        <v>757</v>
      </c>
      <c r="O57" s="10" t="s">
        <v>765</v>
      </c>
      <c r="P57" s="10" t="s">
        <v>751</v>
      </c>
      <c r="Q57" s="10" t="s">
        <v>765</v>
      </c>
      <c r="R57" s="10" t="s">
        <v>756</v>
      </c>
      <c r="S57" s="10" t="s">
        <v>743</v>
      </c>
      <c r="T57" s="10" t="s">
        <v>743</v>
      </c>
      <c r="U57" s="10" t="s">
        <v>766</v>
      </c>
      <c r="V57" s="10" t="s">
        <v>808</v>
      </c>
      <c r="W57" s="10" t="s">
        <v>819</v>
      </c>
      <c r="X57" s="10" t="s">
        <v>550</v>
      </c>
      <c r="Y57" s="10" t="s">
        <v>551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s="10" t="s">
        <v>856</v>
      </c>
      <c r="B58" s="10" t="s">
        <v>216</v>
      </c>
      <c r="C58" s="10" t="s">
        <v>552</v>
      </c>
      <c r="D58" s="10" t="s">
        <v>23</v>
      </c>
      <c r="E58" s="10" t="s">
        <v>25</v>
      </c>
      <c r="F58" s="10" t="s">
        <v>153</v>
      </c>
      <c r="G58" s="10" t="s">
        <v>71</v>
      </c>
      <c r="H58" s="10" t="s">
        <v>736</v>
      </c>
      <c r="I58" s="10" t="s">
        <v>22</v>
      </c>
      <c r="J58" s="10" t="s">
        <v>737</v>
      </c>
      <c r="K58" s="10" t="s">
        <v>749</v>
      </c>
      <c r="L58" s="10" t="s">
        <v>765</v>
      </c>
      <c r="M58" s="10" t="s">
        <v>780</v>
      </c>
      <c r="N58" s="10" t="s">
        <v>758</v>
      </c>
      <c r="O58" s="10" t="s">
        <v>780</v>
      </c>
      <c r="P58" s="10" t="s">
        <v>751</v>
      </c>
      <c r="Q58" s="10" t="s">
        <v>756</v>
      </c>
      <c r="R58" s="10" t="s">
        <v>758</v>
      </c>
      <c r="S58" s="10" t="s">
        <v>743</v>
      </c>
      <c r="T58" s="10" t="s">
        <v>743</v>
      </c>
      <c r="U58" s="10" t="s">
        <v>766</v>
      </c>
      <c r="V58" s="10" t="s">
        <v>814</v>
      </c>
      <c r="W58" s="10" t="s">
        <v>702</v>
      </c>
      <c r="X58" s="10" t="s">
        <v>553</v>
      </c>
      <c r="Y58" s="10" t="s">
        <v>554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s="10" t="s">
        <v>857</v>
      </c>
      <c r="B59" s="10" t="s">
        <v>216</v>
      </c>
      <c r="C59" s="10" t="s">
        <v>555</v>
      </c>
      <c r="D59" s="10" t="s">
        <v>23</v>
      </c>
      <c r="E59" s="10" t="s">
        <v>26</v>
      </c>
      <c r="F59" s="10" t="s">
        <v>153</v>
      </c>
      <c r="G59" s="10" t="s">
        <v>71</v>
      </c>
      <c r="H59" s="10" t="s">
        <v>736</v>
      </c>
      <c r="I59" s="10" t="s">
        <v>22</v>
      </c>
      <c r="J59" s="10" t="s">
        <v>737</v>
      </c>
      <c r="K59" s="10" t="s">
        <v>749</v>
      </c>
      <c r="L59" s="10" t="s">
        <v>756</v>
      </c>
      <c r="M59" s="10" t="s">
        <v>756</v>
      </c>
      <c r="N59" s="10" t="s">
        <v>757</v>
      </c>
      <c r="O59" s="10" t="s">
        <v>765</v>
      </c>
      <c r="P59" s="10" t="s">
        <v>751</v>
      </c>
      <c r="Q59" s="10" t="s">
        <v>765</v>
      </c>
      <c r="R59" s="10" t="s">
        <v>756</v>
      </c>
      <c r="S59" s="10" t="s">
        <v>780</v>
      </c>
      <c r="T59" s="10" t="s">
        <v>743</v>
      </c>
      <c r="U59" s="10" t="s">
        <v>766</v>
      </c>
      <c r="V59" s="10" t="s">
        <v>795</v>
      </c>
      <c r="W59" s="10" t="s">
        <v>814</v>
      </c>
      <c r="X59" s="10" t="s">
        <v>556</v>
      </c>
      <c r="Y59" s="10" t="s">
        <v>557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s="10" t="s">
        <v>816</v>
      </c>
      <c r="B60" s="10" t="s">
        <v>216</v>
      </c>
      <c r="C60" s="10" t="s">
        <v>558</v>
      </c>
      <c r="D60" s="10" t="s">
        <v>23</v>
      </c>
      <c r="E60" s="10" t="s">
        <v>25</v>
      </c>
      <c r="F60" s="10" t="s">
        <v>153</v>
      </c>
      <c r="G60" s="10" t="s">
        <v>71</v>
      </c>
      <c r="H60" s="10" t="s">
        <v>736</v>
      </c>
      <c r="I60" s="10" t="s">
        <v>22</v>
      </c>
      <c r="J60" s="10" t="s">
        <v>737</v>
      </c>
      <c r="K60" s="10" t="s">
        <v>738</v>
      </c>
      <c r="L60" s="10" t="s">
        <v>740</v>
      </c>
      <c r="M60" s="10" t="s">
        <v>741</v>
      </c>
      <c r="N60" s="10" t="s">
        <v>756</v>
      </c>
      <c r="O60" s="10" t="s">
        <v>780</v>
      </c>
      <c r="P60" s="10" t="s">
        <v>751</v>
      </c>
      <c r="Q60" s="10" t="s">
        <v>743</v>
      </c>
      <c r="R60" s="10" t="s">
        <v>756</v>
      </c>
      <c r="S60" s="10" t="s">
        <v>743</v>
      </c>
      <c r="T60" s="10" t="s">
        <v>743</v>
      </c>
      <c r="U60" s="10" t="s">
        <v>766</v>
      </c>
      <c r="V60" s="10" t="s">
        <v>777</v>
      </c>
      <c r="W60" s="10" t="s">
        <v>700</v>
      </c>
      <c r="X60" s="10" t="s">
        <v>559</v>
      </c>
      <c r="Y60" s="10" t="s">
        <v>560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s="10" t="s">
        <v>779</v>
      </c>
      <c r="B61" s="10" t="s">
        <v>216</v>
      </c>
      <c r="C61" s="10" t="s">
        <v>561</v>
      </c>
      <c r="D61" s="10" t="s">
        <v>24</v>
      </c>
      <c r="E61" s="10" t="s">
        <v>25</v>
      </c>
      <c r="F61" s="10" t="s">
        <v>160</v>
      </c>
      <c r="G61" s="10" t="s">
        <v>71</v>
      </c>
      <c r="H61" s="10" t="s">
        <v>736</v>
      </c>
      <c r="I61" s="10" t="s">
        <v>22</v>
      </c>
      <c r="J61" s="10" t="s">
        <v>737</v>
      </c>
      <c r="K61" s="10" t="s">
        <v>738</v>
      </c>
      <c r="L61" s="10" t="s">
        <v>744</v>
      </c>
      <c r="M61" s="10" t="s">
        <v>752</v>
      </c>
      <c r="N61" s="10" t="s">
        <v>758</v>
      </c>
      <c r="O61" s="10" t="s">
        <v>744</v>
      </c>
      <c r="P61" s="10" t="s">
        <v>742</v>
      </c>
      <c r="Q61" s="10" t="s">
        <v>758</v>
      </c>
      <c r="R61" s="10" t="s">
        <v>756</v>
      </c>
      <c r="S61" s="10" t="s">
        <v>741</v>
      </c>
      <c r="T61" s="10" t="s">
        <v>765</v>
      </c>
      <c r="U61" s="10" t="s">
        <v>803</v>
      </c>
      <c r="V61" s="10" t="s">
        <v>747</v>
      </c>
      <c r="W61" s="10" t="s">
        <v>819</v>
      </c>
      <c r="X61" s="10" t="s">
        <v>562</v>
      </c>
      <c r="Y61" s="10" t="s">
        <v>563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s="10" t="s">
        <v>858</v>
      </c>
      <c r="B62" s="10" t="s">
        <v>216</v>
      </c>
      <c r="C62" s="10" t="s">
        <v>565</v>
      </c>
      <c r="D62" s="10" t="s">
        <v>24</v>
      </c>
      <c r="E62" s="10" t="s">
        <v>26</v>
      </c>
      <c r="F62" s="10" t="s">
        <v>160</v>
      </c>
      <c r="G62" s="10" t="s">
        <v>71</v>
      </c>
      <c r="H62" s="10" t="s">
        <v>736</v>
      </c>
      <c r="I62" s="10" t="s">
        <v>22</v>
      </c>
      <c r="J62" s="10" t="s">
        <v>737</v>
      </c>
      <c r="K62" s="10" t="s">
        <v>738</v>
      </c>
      <c r="L62" s="10" t="s">
        <v>780</v>
      </c>
      <c r="M62" s="10" t="s">
        <v>756</v>
      </c>
      <c r="N62" s="10" t="s">
        <v>757</v>
      </c>
      <c r="O62" s="10" t="s">
        <v>765</v>
      </c>
      <c r="P62" s="10" t="s">
        <v>751</v>
      </c>
      <c r="Q62" s="10" t="s">
        <v>752</v>
      </c>
      <c r="R62" s="10" t="s">
        <v>756</v>
      </c>
      <c r="S62" s="10" t="s">
        <v>780</v>
      </c>
      <c r="T62" s="10" t="s">
        <v>780</v>
      </c>
      <c r="U62" s="10" t="s">
        <v>803</v>
      </c>
      <c r="V62" s="10" t="s">
        <v>808</v>
      </c>
      <c r="W62" s="10" t="s">
        <v>784</v>
      </c>
      <c r="X62" s="10" t="s">
        <v>566</v>
      </c>
      <c r="Y62" s="10" t="s">
        <v>567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s="10" t="s">
        <v>859</v>
      </c>
      <c r="B63" s="10" t="s">
        <v>216</v>
      </c>
      <c r="C63" s="10" t="s">
        <v>568</v>
      </c>
      <c r="D63" s="10" t="s">
        <v>23</v>
      </c>
      <c r="E63" s="10" t="s">
        <v>31</v>
      </c>
      <c r="F63" s="10" t="s">
        <v>160</v>
      </c>
      <c r="G63" s="10" t="s">
        <v>71</v>
      </c>
      <c r="H63" s="10" t="s">
        <v>736</v>
      </c>
      <c r="I63" s="10" t="s">
        <v>22</v>
      </c>
      <c r="J63" s="10" t="s">
        <v>737</v>
      </c>
      <c r="K63" s="10" t="s">
        <v>755</v>
      </c>
      <c r="L63" s="10" t="s">
        <v>756</v>
      </c>
      <c r="M63" s="10" t="s">
        <v>758</v>
      </c>
      <c r="N63" s="10" t="s">
        <v>765</v>
      </c>
      <c r="O63" s="10" t="s">
        <v>765</v>
      </c>
      <c r="P63" s="10" t="s">
        <v>751</v>
      </c>
      <c r="Q63" s="10" t="s">
        <v>780</v>
      </c>
      <c r="R63" s="10" t="s">
        <v>758</v>
      </c>
      <c r="S63" s="10" t="s">
        <v>743</v>
      </c>
      <c r="T63" s="10" t="s">
        <v>780</v>
      </c>
      <c r="U63" s="10" t="s">
        <v>803</v>
      </c>
      <c r="V63" s="10" t="s">
        <v>777</v>
      </c>
      <c r="W63" s="10" t="s">
        <v>808</v>
      </c>
      <c r="X63" s="10" t="s">
        <v>569</v>
      </c>
      <c r="Y63" s="10" t="s">
        <v>570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s="10" t="s">
        <v>860</v>
      </c>
      <c r="B64" s="10" t="s">
        <v>216</v>
      </c>
      <c r="C64" s="10" t="s">
        <v>572</v>
      </c>
      <c r="D64" s="10" t="s">
        <v>23</v>
      </c>
      <c r="E64" s="10" t="s">
        <v>25</v>
      </c>
      <c r="F64" s="10" t="s">
        <v>160</v>
      </c>
      <c r="G64" s="10" t="s">
        <v>71</v>
      </c>
      <c r="H64" s="10" t="s">
        <v>736</v>
      </c>
      <c r="I64" s="10" t="s">
        <v>22</v>
      </c>
      <c r="J64" s="10" t="s">
        <v>737</v>
      </c>
      <c r="K64" s="10" t="s">
        <v>755</v>
      </c>
      <c r="L64" s="10" t="s">
        <v>765</v>
      </c>
      <c r="M64" s="10" t="s">
        <v>740</v>
      </c>
      <c r="N64" s="10" t="s">
        <v>786</v>
      </c>
      <c r="O64" s="10" t="s">
        <v>741</v>
      </c>
      <c r="P64" s="10" t="s">
        <v>751</v>
      </c>
      <c r="Q64" s="10" t="s">
        <v>756</v>
      </c>
      <c r="R64" s="10" t="s">
        <v>756</v>
      </c>
      <c r="S64" s="10" t="s">
        <v>743</v>
      </c>
      <c r="T64" s="10" t="s">
        <v>743</v>
      </c>
      <c r="U64" s="10" t="s">
        <v>803</v>
      </c>
      <c r="V64" s="10" t="s">
        <v>784</v>
      </c>
      <c r="W64" s="10" t="s">
        <v>795</v>
      </c>
      <c r="X64" s="10" t="s">
        <v>573</v>
      </c>
      <c r="Y64" s="10" t="s">
        <v>574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s="10" t="s">
        <v>861</v>
      </c>
      <c r="B65" s="10" t="s">
        <v>216</v>
      </c>
      <c r="C65" s="10" t="s">
        <v>575</v>
      </c>
      <c r="D65" s="10" t="s">
        <v>24</v>
      </c>
      <c r="E65" s="10" t="s">
        <v>26</v>
      </c>
      <c r="F65" s="10" t="s">
        <v>160</v>
      </c>
      <c r="G65" s="10" t="s">
        <v>71</v>
      </c>
      <c r="H65" s="10" t="s">
        <v>736</v>
      </c>
      <c r="I65" s="10" t="s">
        <v>22</v>
      </c>
      <c r="J65" s="10" t="s">
        <v>737</v>
      </c>
      <c r="K65" s="10" t="s">
        <v>755</v>
      </c>
      <c r="L65" s="10" t="s">
        <v>743</v>
      </c>
      <c r="M65" s="10" t="s">
        <v>756</v>
      </c>
      <c r="N65" s="10" t="s">
        <v>786</v>
      </c>
      <c r="O65" s="10" t="s">
        <v>780</v>
      </c>
      <c r="P65" s="10" t="s">
        <v>751</v>
      </c>
      <c r="Q65" s="10" t="s">
        <v>752</v>
      </c>
      <c r="R65" s="10" t="s">
        <v>756</v>
      </c>
      <c r="S65" s="10" t="s">
        <v>743</v>
      </c>
      <c r="T65" s="10" t="s">
        <v>780</v>
      </c>
      <c r="U65" s="10" t="s">
        <v>803</v>
      </c>
      <c r="V65" s="10" t="s">
        <v>702</v>
      </c>
      <c r="W65" s="10" t="s">
        <v>777</v>
      </c>
      <c r="X65" s="10" t="s">
        <v>576</v>
      </c>
      <c r="Y65" s="10" t="s">
        <v>577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s="10" t="s">
        <v>862</v>
      </c>
      <c r="B66" s="10" t="s">
        <v>216</v>
      </c>
      <c r="C66" s="10" t="s">
        <v>578</v>
      </c>
      <c r="D66" s="10" t="s">
        <v>24</v>
      </c>
      <c r="E66" s="10" t="s">
        <v>25</v>
      </c>
      <c r="F66" s="10" t="s">
        <v>160</v>
      </c>
      <c r="G66" s="10" t="s">
        <v>71</v>
      </c>
      <c r="H66" s="10" t="s">
        <v>736</v>
      </c>
      <c r="I66" s="10" t="s">
        <v>22</v>
      </c>
      <c r="J66" s="10" t="s">
        <v>737</v>
      </c>
      <c r="K66" s="10" t="s">
        <v>755</v>
      </c>
      <c r="L66" s="10" t="s">
        <v>741</v>
      </c>
      <c r="M66" s="10" t="s">
        <v>741</v>
      </c>
      <c r="N66" s="10" t="s">
        <v>786</v>
      </c>
      <c r="O66" s="10" t="s">
        <v>765</v>
      </c>
      <c r="P66" s="10" t="s">
        <v>751</v>
      </c>
      <c r="Q66" s="10" t="s">
        <v>756</v>
      </c>
      <c r="R66" s="10" t="s">
        <v>756</v>
      </c>
      <c r="S66" s="10" t="s">
        <v>765</v>
      </c>
      <c r="T66" s="10" t="s">
        <v>765</v>
      </c>
      <c r="U66" s="10" t="s">
        <v>803</v>
      </c>
      <c r="V66" s="10" t="s">
        <v>777</v>
      </c>
      <c r="W66" s="10" t="s">
        <v>784</v>
      </c>
      <c r="X66" s="10" t="s">
        <v>579</v>
      </c>
      <c r="Y66" s="10" t="s">
        <v>580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s="10" t="s">
        <v>863</v>
      </c>
      <c r="B67" s="10" t="s">
        <v>216</v>
      </c>
      <c r="C67" s="10" t="s">
        <v>581</v>
      </c>
      <c r="D67" s="10" t="s">
        <v>24</v>
      </c>
      <c r="E67" s="10" t="s">
        <v>21</v>
      </c>
      <c r="F67" s="10" t="s">
        <v>160</v>
      </c>
      <c r="G67" s="10" t="s">
        <v>71</v>
      </c>
      <c r="H67" s="10" t="s">
        <v>736</v>
      </c>
      <c r="I67" s="10" t="s">
        <v>22</v>
      </c>
      <c r="J67" s="10" t="s">
        <v>737</v>
      </c>
      <c r="K67" s="10" t="s">
        <v>853</v>
      </c>
      <c r="L67" s="10" t="s">
        <v>757</v>
      </c>
      <c r="M67" s="10" t="s">
        <v>781</v>
      </c>
      <c r="N67" s="10" t="s">
        <v>758</v>
      </c>
      <c r="O67" s="10" t="s">
        <v>765</v>
      </c>
      <c r="P67" s="10" t="s">
        <v>742</v>
      </c>
      <c r="Q67" s="10" t="s">
        <v>781</v>
      </c>
      <c r="R67" s="10" t="s">
        <v>765</v>
      </c>
      <c r="S67" s="10" t="s">
        <v>740</v>
      </c>
      <c r="T67" s="10" t="s">
        <v>765</v>
      </c>
      <c r="U67" s="10" t="s">
        <v>803</v>
      </c>
      <c r="V67" s="10" t="s">
        <v>831</v>
      </c>
      <c r="W67" s="10" t="s">
        <v>777</v>
      </c>
      <c r="X67" s="10" t="s">
        <v>582</v>
      </c>
      <c r="Y67" s="10" t="s">
        <v>583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s="10" t="s">
        <v>864</v>
      </c>
      <c r="B68" s="10" t="s">
        <v>216</v>
      </c>
      <c r="C68" s="10" t="s">
        <v>584</v>
      </c>
      <c r="D68" s="10" t="s">
        <v>28</v>
      </c>
      <c r="E68" s="10" t="s">
        <v>25</v>
      </c>
      <c r="F68" s="10" t="s">
        <v>157</v>
      </c>
      <c r="G68" s="10" t="s">
        <v>71</v>
      </c>
      <c r="H68" s="10" t="s">
        <v>736</v>
      </c>
      <c r="I68" s="10" t="s">
        <v>22</v>
      </c>
      <c r="J68" s="10" t="s">
        <v>737</v>
      </c>
      <c r="K68" s="10" t="s">
        <v>738</v>
      </c>
      <c r="L68" s="10" t="s">
        <v>739</v>
      </c>
      <c r="M68" s="10" t="s">
        <v>752</v>
      </c>
      <c r="N68" s="10" t="s">
        <v>786</v>
      </c>
      <c r="O68" s="10" t="s">
        <v>752</v>
      </c>
      <c r="P68" s="10" t="s">
        <v>751</v>
      </c>
      <c r="Q68" s="10" t="s">
        <v>756</v>
      </c>
      <c r="R68" s="10" t="s">
        <v>756</v>
      </c>
      <c r="S68" s="10" t="s">
        <v>765</v>
      </c>
      <c r="T68" s="10" t="s">
        <v>752</v>
      </c>
      <c r="U68" s="10" t="s">
        <v>803</v>
      </c>
      <c r="V68" s="10" t="s">
        <v>817</v>
      </c>
      <c r="W68" s="10" t="s">
        <v>833</v>
      </c>
      <c r="X68" s="10" t="s">
        <v>585</v>
      </c>
      <c r="Y68" s="10" t="s">
        <v>586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s="10" t="s">
        <v>865</v>
      </c>
      <c r="B69" s="10" t="s">
        <v>216</v>
      </c>
      <c r="C69" s="10" t="s">
        <v>587</v>
      </c>
      <c r="D69" s="10" t="s">
        <v>24</v>
      </c>
      <c r="E69" s="10" t="s">
        <v>25</v>
      </c>
      <c r="F69" s="10" t="s">
        <v>157</v>
      </c>
      <c r="G69" s="10" t="s">
        <v>71</v>
      </c>
      <c r="H69" s="10" t="s">
        <v>736</v>
      </c>
      <c r="I69" s="10" t="s">
        <v>22</v>
      </c>
      <c r="J69" s="10" t="s">
        <v>737</v>
      </c>
      <c r="K69" s="10" t="s">
        <v>792</v>
      </c>
      <c r="L69" s="10" t="s">
        <v>740</v>
      </c>
      <c r="M69" s="10" t="s">
        <v>743</v>
      </c>
      <c r="N69" s="10" t="s">
        <v>786</v>
      </c>
      <c r="O69" s="10" t="s">
        <v>780</v>
      </c>
      <c r="P69" s="10" t="s">
        <v>751</v>
      </c>
      <c r="Q69" s="10" t="s">
        <v>786</v>
      </c>
      <c r="R69" s="10" t="s">
        <v>756</v>
      </c>
      <c r="S69" s="10" t="s">
        <v>756</v>
      </c>
      <c r="T69" s="10" t="s">
        <v>743</v>
      </c>
      <c r="U69" s="10" t="s">
        <v>766</v>
      </c>
      <c r="V69" s="10" t="s">
        <v>768</v>
      </c>
      <c r="W69" s="10" t="s">
        <v>804</v>
      </c>
      <c r="X69" s="10" t="s">
        <v>588</v>
      </c>
      <c r="Y69" s="10" t="s">
        <v>589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s="10" t="s">
        <v>751</v>
      </c>
      <c r="B70" s="10" t="s">
        <v>216</v>
      </c>
      <c r="C70" s="10" t="s">
        <v>590</v>
      </c>
      <c r="D70" s="10" t="s">
        <v>28</v>
      </c>
      <c r="E70" s="10" t="s">
        <v>31</v>
      </c>
      <c r="F70" s="10" t="s">
        <v>157</v>
      </c>
      <c r="G70" s="10" t="s">
        <v>71</v>
      </c>
      <c r="H70" s="10" t="s">
        <v>736</v>
      </c>
      <c r="I70" s="10" t="s">
        <v>22</v>
      </c>
      <c r="J70" s="10" t="s">
        <v>737</v>
      </c>
      <c r="K70" s="10" t="s">
        <v>738</v>
      </c>
      <c r="L70" s="10" t="s">
        <v>740</v>
      </c>
      <c r="M70" s="10" t="s">
        <v>752</v>
      </c>
      <c r="N70" s="10" t="s">
        <v>744</v>
      </c>
      <c r="O70" s="10" t="s">
        <v>752</v>
      </c>
      <c r="P70" s="10" t="s">
        <v>751</v>
      </c>
      <c r="Q70" s="10" t="s">
        <v>740</v>
      </c>
      <c r="R70" s="10" t="s">
        <v>740</v>
      </c>
      <c r="S70" s="10" t="s">
        <v>741</v>
      </c>
      <c r="T70" s="10" t="s">
        <v>741</v>
      </c>
      <c r="U70" s="10" t="s">
        <v>803</v>
      </c>
      <c r="V70" s="10" t="s">
        <v>746</v>
      </c>
      <c r="W70" s="10" t="s">
        <v>866</v>
      </c>
      <c r="X70" s="10" t="s">
        <v>591</v>
      </c>
      <c r="Y70" s="10" t="s">
        <v>592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s="10" t="s">
        <v>867</v>
      </c>
      <c r="B71" s="10" t="s">
        <v>216</v>
      </c>
      <c r="C71" s="10" t="s">
        <v>593</v>
      </c>
      <c r="D71" s="10" t="s">
        <v>28</v>
      </c>
      <c r="E71" s="10" t="s">
        <v>26</v>
      </c>
      <c r="F71" s="10" t="s">
        <v>157</v>
      </c>
      <c r="G71" s="10" t="s">
        <v>71</v>
      </c>
      <c r="H71" s="10" t="s">
        <v>736</v>
      </c>
      <c r="I71" s="10" t="s">
        <v>22</v>
      </c>
      <c r="J71" s="10" t="s">
        <v>737</v>
      </c>
      <c r="K71" s="10" t="s">
        <v>792</v>
      </c>
      <c r="L71" s="10" t="s">
        <v>758</v>
      </c>
      <c r="M71" s="10" t="s">
        <v>758</v>
      </c>
      <c r="N71" s="10" t="s">
        <v>786</v>
      </c>
      <c r="O71" s="10" t="s">
        <v>780</v>
      </c>
      <c r="P71" s="10" t="s">
        <v>751</v>
      </c>
      <c r="Q71" s="10" t="s">
        <v>752</v>
      </c>
      <c r="R71" s="10" t="s">
        <v>756</v>
      </c>
      <c r="S71" s="10" t="s">
        <v>743</v>
      </c>
      <c r="T71" s="10" t="s">
        <v>780</v>
      </c>
      <c r="U71" s="10" t="s">
        <v>766</v>
      </c>
      <c r="V71" s="10" t="s">
        <v>811</v>
      </c>
      <c r="W71" s="10" t="s">
        <v>777</v>
      </c>
      <c r="X71" s="10" t="s">
        <v>594</v>
      </c>
      <c r="Y71" s="10" t="s">
        <v>595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s="10" t="s">
        <v>736</v>
      </c>
      <c r="B72" s="10" t="s">
        <v>216</v>
      </c>
      <c r="C72" s="10" t="s">
        <v>596</v>
      </c>
      <c r="D72" s="10" t="s">
        <v>28</v>
      </c>
      <c r="E72" s="10" t="s">
        <v>21</v>
      </c>
      <c r="F72" s="10" t="s">
        <v>157</v>
      </c>
      <c r="G72" s="10" t="s">
        <v>71</v>
      </c>
      <c r="H72" s="10" t="s">
        <v>736</v>
      </c>
      <c r="I72" s="10" t="s">
        <v>22</v>
      </c>
      <c r="J72" s="10" t="s">
        <v>737</v>
      </c>
      <c r="K72" s="10" t="s">
        <v>853</v>
      </c>
      <c r="L72" s="10" t="s">
        <v>757</v>
      </c>
      <c r="M72" s="10" t="s">
        <v>781</v>
      </c>
      <c r="N72" s="10" t="s">
        <v>758</v>
      </c>
      <c r="O72" s="10" t="s">
        <v>765</v>
      </c>
      <c r="P72" s="10" t="s">
        <v>742</v>
      </c>
      <c r="Q72" s="10" t="s">
        <v>781</v>
      </c>
      <c r="R72" s="10" t="s">
        <v>752</v>
      </c>
      <c r="S72" s="10" t="s">
        <v>740</v>
      </c>
      <c r="T72" s="10" t="s">
        <v>765</v>
      </c>
      <c r="U72" s="10" t="s">
        <v>803</v>
      </c>
      <c r="V72" s="10" t="s">
        <v>831</v>
      </c>
      <c r="W72" s="10" t="s">
        <v>784</v>
      </c>
      <c r="X72" s="10" t="s">
        <v>597</v>
      </c>
      <c r="Y72" s="10" t="s">
        <v>598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s="10" t="s">
        <v>868</v>
      </c>
      <c r="B73" s="10" t="s">
        <v>216</v>
      </c>
      <c r="C73" s="10" t="s">
        <v>599</v>
      </c>
      <c r="D73" s="10" t="s">
        <v>28</v>
      </c>
      <c r="E73" s="10" t="s">
        <v>26</v>
      </c>
      <c r="F73" s="10" t="s">
        <v>157</v>
      </c>
      <c r="G73" s="10" t="s">
        <v>71</v>
      </c>
      <c r="H73" s="10" t="s">
        <v>736</v>
      </c>
      <c r="I73" s="10" t="s">
        <v>22</v>
      </c>
      <c r="J73" s="10" t="s">
        <v>737</v>
      </c>
      <c r="K73" s="10" t="s">
        <v>755</v>
      </c>
      <c r="L73" s="10" t="s">
        <v>758</v>
      </c>
      <c r="M73" s="10" t="s">
        <v>756</v>
      </c>
      <c r="N73" s="10" t="s">
        <v>786</v>
      </c>
      <c r="O73" s="10" t="s">
        <v>741</v>
      </c>
      <c r="P73" s="10" t="s">
        <v>751</v>
      </c>
      <c r="Q73" s="10" t="s">
        <v>752</v>
      </c>
      <c r="R73" s="10" t="s">
        <v>780</v>
      </c>
      <c r="S73" s="10" t="s">
        <v>743</v>
      </c>
      <c r="T73" s="10" t="s">
        <v>780</v>
      </c>
      <c r="U73" s="10" t="s">
        <v>766</v>
      </c>
      <c r="V73" s="10" t="s">
        <v>806</v>
      </c>
      <c r="W73" s="10" t="s">
        <v>833</v>
      </c>
      <c r="X73" s="10" t="s">
        <v>600</v>
      </c>
      <c r="Y73" s="10" t="s">
        <v>601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s="10" t="s">
        <v>742</v>
      </c>
      <c r="B74" s="10" t="s">
        <v>216</v>
      </c>
      <c r="C74" s="10" t="s">
        <v>602</v>
      </c>
      <c r="D74" s="10" t="s">
        <v>28</v>
      </c>
      <c r="E74" s="10" t="s">
        <v>25</v>
      </c>
      <c r="F74" s="10" t="s">
        <v>157</v>
      </c>
      <c r="G74" s="10" t="s">
        <v>71</v>
      </c>
      <c r="H74" s="10" t="s">
        <v>736</v>
      </c>
      <c r="I74" s="10" t="s">
        <v>22</v>
      </c>
      <c r="J74" s="10" t="s">
        <v>737</v>
      </c>
      <c r="K74" s="10" t="s">
        <v>755</v>
      </c>
      <c r="L74" s="10" t="s">
        <v>752</v>
      </c>
      <c r="M74" s="10" t="s">
        <v>741</v>
      </c>
      <c r="N74" s="10" t="s">
        <v>758</v>
      </c>
      <c r="O74" s="10" t="s">
        <v>765</v>
      </c>
      <c r="P74" s="10" t="s">
        <v>742</v>
      </c>
      <c r="Q74" s="10" t="s">
        <v>743</v>
      </c>
      <c r="R74" s="10" t="s">
        <v>743</v>
      </c>
      <c r="S74" s="10" t="s">
        <v>741</v>
      </c>
      <c r="T74" s="10" t="s">
        <v>741</v>
      </c>
      <c r="U74" s="10" t="s">
        <v>745</v>
      </c>
      <c r="V74" s="10" t="s">
        <v>790</v>
      </c>
      <c r="W74" s="10" t="s">
        <v>814</v>
      </c>
      <c r="X74" s="10" t="s">
        <v>603</v>
      </c>
      <c r="Y74" s="10" t="s">
        <v>604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s="10" t="s">
        <v>869</v>
      </c>
      <c r="B75" s="10" t="s">
        <v>216</v>
      </c>
      <c r="C75" s="10" t="s">
        <v>605</v>
      </c>
      <c r="D75" s="10" t="s">
        <v>23</v>
      </c>
      <c r="E75" s="10" t="s">
        <v>25</v>
      </c>
      <c r="F75" s="10" t="s">
        <v>158</v>
      </c>
      <c r="G75" s="10" t="s">
        <v>71</v>
      </c>
      <c r="H75" s="10" t="s">
        <v>736</v>
      </c>
      <c r="I75" s="10" t="s">
        <v>22</v>
      </c>
      <c r="J75" s="10" t="s">
        <v>737</v>
      </c>
      <c r="K75" s="10" t="s">
        <v>856</v>
      </c>
      <c r="L75" s="10" t="s">
        <v>782</v>
      </c>
      <c r="M75" s="10" t="s">
        <v>782</v>
      </c>
      <c r="N75" s="10" t="s">
        <v>758</v>
      </c>
      <c r="O75" s="10" t="s">
        <v>739</v>
      </c>
      <c r="P75" s="10" t="s">
        <v>742</v>
      </c>
      <c r="Q75" s="10" t="s">
        <v>743</v>
      </c>
      <c r="R75" s="10" t="s">
        <v>743</v>
      </c>
      <c r="S75" s="10" t="s">
        <v>765</v>
      </c>
      <c r="T75" s="10" t="s">
        <v>765</v>
      </c>
      <c r="U75" s="10" t="s">
        <v>803</v>
      </c>
      <c r="V75" s="10" t="s">
        <v>870</v>
      </c>
      <c r="W75" s="10" t="s">
        <v>773</v>
      </c>
      <c r="X75" s="10" t="s">
        <v>606</v>
      </c>
      <c r="Y75" s="10" t="s">
        <v>607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s="10" t="s">
        <v>871</v>
      </c>
      <c r="B76" s="10" t="s">
        <v>216</v>
      </c>
      <c r="C76" s="10" t="s">
        <v>609</v>
      </c>
      <c r="D76" s="10" t="s">
        <v>23</v>
      </c>
      <c r="E76" s="10" t="s">
        <v>26</v>
      </c>
      <c r="F76" s="10" t="s">
        <v>158</v>
      </c>
      <c r="G76" s="10" t="s">
        <v>71</v>
      </c>
      <c r="H76" s="10" t="s">
        <v>736</v>
      </c>
      <c r="I76" s="10" t="s">
        <v>22</v>
      </c>
      <c r="J76" s="10" t="s">
        <v>737</v>
      </c>
      <c r="K76" s="10" t="s">
        <v>855</v>
      </c>
      <c r="L76" s="10" t="s">
        <v>739</v>
      </c>
      <c r="M76" s="10" t="s">
        <v>765</v>
      </c>
      <c r="N76" s="10" t="s">
        <v>786</v>
      </c>
      <c r="O76" s="10" t="s">
        <v>752</v>
      </c>
      <c r="P76" s="10" t="s">
        <v>751</v>
      </c>
      <c r="Q76" s="10" t="s">
        <v>750</v>
      </c>
      <c r="R76" s="10" t="s">
        <v>756</v>
      </c>
      <c r="S76" s="10" t="s">
        <v>780</v>
      </c>
      <c r="T76" s="10" t="s">
        <v>780</v>
      </c>
      <c r="U76" s="10" t="s">
        <v>872</v>
      </c>
      <c r="V76" s="10" t="s">
        <v>753</v>
      </c>
      <c r="W76" s="10" t="s">
        <v>866</v>
      </c>
      <c r="X76" s="10" t="s">
        <v>610</v>
      </c>
      <c r="Y76" s="10" t="s">
        <v>611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s="10" t="s">
        <v>873</v>
      </c>
      <c r="B77" s="10" t="s">
        <v>216</v>
      </c>
      <c r="C77" s="10" t="s">
        <v>613</v>
      </c>
      <c r="D77" s="10" t="s">
        <v>28</v>
      </c>
      <c r="E77" s="10" t="s">
        <v>25</v>
      </c>
      <c r="F77" s="10" t="s">
        <v>158</v>
      </c>
      <c r="G77" s="10" t="s">
        <v>71</v>
      </c>
      <c r="H77" s="10" t="s">
        <v>736</v>
      </c>
      <c r="I77" s="10" t="s">
        <v>22</v>
      </c>
      <c r="J77" s="10" t="s">
        <v>737</v>
      </c>
      <c r="K77" s="10" t="s">
        <v>738</v>
      </c>
      <c r="L77" s="10" t="s">
        <v>739</v>
      </c>
      <c r="M77" s="10" t="s">
        <v>765</v>
      </c>
      <c r="N77" s="10" t="s">
        <v>741</v>
      </c>
      <c r="O77" s="10" t="s">
        <v>739</v>
      </c>
      <c r="P77" s="10" t="s">
        <v>742</v>
      </c>
      <c r="Q77" s="10" t="s">
        <v>741</v>
      </c>
      <c r="R77" s="10" t="s">
        <v>741</v>
      </c>
      <c r="S77" s="10" t="s">
        <v>752</v>
      </c>
      <c r="T77" s="10" t="s">
        <v>752</v>
      </c>
      <c r="U77" s="10" t="s">
        <v>745</v>
      </c>
      <c r="V77" s="10" t="s">
        <v>810</v>
      </c>
      <c r="W77" s="10" t="s">
        <v>817</v>
      </c>
      <c r="X77" s="10" t="s">
        <v>614</v>
      </c>
      <c r="Y77" s="10" t="s">
        <v>615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s="10" t="s">
        <v>874</v>
      </c>
      <c r="B78" s="10" t="s">
        <v>216</v>
      </c>
      <c r="C78" s="10" t="s">
        <v>407</v>
      </c>
      <c r="D78" s="10" t="s">
        <v>23</v>
      </c>
      <c r="E78" s="10" t="s">
        <v>31</v>
      </c>
      <c r="F78" s="10" t="s">
        <v>158</v>
      </c>
      <c r="G78" s="10" t="s">
        <v>71</v>
      </c>
      <c r="H78" s="10" t="s">
        <v>736</v>
      </c>
      <c r="I78" s="10" t="s">
        <v>22</v>
      </c>
      <c r="J78" s="10" t="s">
        <v>737</v>
      </c>
      <c r="K78" s="10" t="s">
        <v>749</v>
      </c>
      <c r="L78" s="10" t="s">
        <v>740</v>
      </c>
      <c r="M78" s="10" t="s">
        <v>765</v>
      </c>
      <c r="N78" s="10" t="s">
        <v>771</v>
      </c>
      <c r="O78" s="10" t="s">
        <v>739</v>
      </c>
      <c r="P78" s="10" t="s">
        <v>742</v>
      </c>
      <c r="Q78" s="10" t="s">
        <v>780</v>
      </c>
      <c r="R78" s="10" t="s">
        <v>780</v>
      </c>
      <c r="S78" s="10" t="s">
        <v>743</v>
      </c>
      <c r="T78" s="10" t="s">
        <v>741</v>
      </c>
      <c r="U78" s="10" t="s">
        <v>745</v>
      </c>
      <c r="V78" s="10" t="s">
        <v>875</v>
      </c>
      <c r="W78" s="10" t="s">
        <v>814</v>
      </c>
      <c r="X78" s="10" t="s">
        <v>616</v>
      </c>
      <c r="Y78" s="10" t="s">
        <v>617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s="10" t="s">
        <v>781</v>
      </c>
      <c r="B79" s="10" t="s">
        <v>216</v>
      </c>
      <c r="C79" s="10" t="s">
        <v>619</v>
      </c>
      <c r="D79" s="10" t="s">
        <v>23</v>
      </c>
      <c r="E79" s="10" t="s">
        <v>25</v>
      </c>
      <c r="F79" s="10" t="s">
        <v>158</v>
      </c>
      <c r="G79" s="10" t="s">
        <v>71</v>
      </c>
      <c r="H79" s="10" t="s">
        <v>736</v>
      </c>
      <c r="I79" s="10" t="s">
        <v>22</v>
      </c>
      <c r="J79" s="10" t="s">
        <v>737</v>
      </c>
      <c r="K79" s="10" t="s">
        <v>749</v>
      </c>
      <c r="L79" s="10" t="s">
        <v>739</v>
      </c>
      <c r="M79" s="10" t="s">
        <v>765</v>
      </c>
      <c r="N79" s="10" t="s">
        <v>741</v>
      </c>
      <c r="O79" s="10" t="s">
        <v>739</v>
      </c>
      <c r="P79" s="10" t="s">
        <v>751</v>
      </c>
      <c r="Q79" s="10" t="s">
        <v>741</v>
      </c>
      <c r="R79" s="10" t="s">
        <v>741</v>
      </c>
      <c r="S79" s="10" t="s">
        <v>752</v>
      </c>
      <c r="T79" s="10" t="s">
        <v>752</v>
      </c>
      <c r="U79" s="10" t="s">
        <v>766</v>
      </c>
      <c r="V79" s="10" t="s">
        <v>810</v>
      </c>
      <c r="W79" s="10" t="s">
        <v>817</v>
      </c>
      <c r="X79" s="10" t="s">
        <v>620</v>
      </c>
      <c r="Y79" s="10" t="s">
        <v>621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s="10" t="s">
        <v>802</v>
      </c>
      <c r="B80" s="10" t="s">
        <v>216</v>
      </c>
      <c r="C80" s="10" t="s">
        <v>622</v>
      </c>
      <c r="D80" s="10" t="s">
        <v>23</v>
      </c>
      <c r="E80" s="10" t="s">
        <v>26</v>
      </c>
      <c r="F80" s="10" t="s">
        <v>158</v>
      </c>
      <c r="G80" s="10" t="s">
        <v>71</v>
      </c>
      <c r="H80" s="10" t="s">
        <v>736</v>
      </c>
      <c r="I80" s="10" t="s">
        <v>22</v>
      </c>
      <c r="J80" s="10" t="s">
        <v>737</v>
      </c>
      <c r="K80" s="10" t="s">
        <v>749</v>
      </c>
      <c r="L80" s="10" t="s">
        <v>739</v>
      </c>
      <c r="M80" s="10" t="s">
        <v>765</v>
      </c>
      <c r="N80" s="10" t="s">
        <v>786</v>
      </c>
      <c r="O80" s="10" t="s">
        <v>752</v>
      </c>
      <c r="P80" s="10" t="s">
        <v>742</v>
      </c>
      <c r="Q80" s="10" t="s">
        <v>752</v>
      </c>
      <c r="R80" s="10" t="s">
        <v>756</v>
      </c>
      <c r="S80" s="10" t="s">
        <v>780</v>
      </c>
      <c r="T80" s="10" t="s">
        <v>780</v>
      </c>
      <c r="U80" s="10" t="s">
        <v>766</v>
      </c>
      <c r="V80" s="10" t="s">
        <v>753</v>
      </c>
      <c r="W80" s="10" t="s">
        <v>784</v>
      </c>
      <c r="X80" s="10" t="s">
        <v>623</v>
      </c>
      <c r="Y80" s="10" t="s">
        <v>624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s="10" t="s">
        <v>757</v>
      </c>
      <c r="B81" s="10" t="s">
        <v>216</v>
      </c>
      <c r="C81" s="10" t="s">
        <v>676</v>
      </c>
      <c r="D81" s="10" t="s">
        <v>23</v>
      </c>
      <c r="E81" s="10" t="s">
        <v>31</v>
      </c>
      <c r="F81" s="10" t="s">
        <v>158</v>
      </c>
      <c r="G81" s="10" t="s">
        <v>71</v>
      </c>
      <c r="H81" s="10" t="s">
        <v>736</v>
      </c>
      <c r="I81" s="10" t="s">
        <v>22</v>
      </c>
      <c r="J81" s="10" t="s">
        <v>737</v>
      </c>
      <c r="K81" s="10" t="s">
        <v>755</v>
      </c>
      <c r="L81" s="10" t="s">
        <v>780</v>
      </c>
      <c r="M81" s="10" t="s">
        <v>765</v>
      </c>
      <c r="N81" s="10" t="s">
        <v>752</v>
      </c>
      <c r="O81" s="10" t="s">
        <v>752</v>
      </c>
      <c r="P81" s="10" t="s">
        <v>742</v>
      </c>
      <c r="Q81" s="10" t="s">
        <v>780</v>
      </c>
      <c r="R81" s="10" t="s">
        <v>780</v>
      </c>
      <c r="S81" s="10" t="s">
        <v>780</v>
      </c>
      <c r="T81" s="10" t="s">
        <v>741</v>
      </c>
      <c r="U81" s="10" t="s">
        <v>745</v>
      </c>
      <c r="V81" s="10" t="s">
        <v>747</v>
      </c>
      <c r="W81" s="10" t="s">
        <v>777</v>
      </c>
      <c r="X81" s="10" t="s">
        <v>678</v>
      </c>
      <c r="Y81" s="10" t="s">
        <v>625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s="10" t="s">
        <v>786</v>
      </c>
      <c r="B82" s="10" t="s">
        <v>216</v>
      </c>
      <c r="C82" s="10" t="s">
        <v>626</v>
      </c>
      <c r="D82" s="10" t="s">
        <v>23</v>
      </c>
      <c r="E82" s="10" t="s">
        <v>21</v>
      </c>
      <c r="F82" s="10" t="s">
        <v>158</v>
      </c>
      <c r="G82" s="10" t="s">
        <v>71</v>
      </c>
      <c r="H82" s="10" t="s">
        <v>736</v>
      </c>
      <c r="I82" s="10" t="s">
        <v>22</v>
      </c>
      <c r="J82" s="10" t="s">
        <v>737</v>
      </c>
      <c r="K82" s="10" t="s">
        <v>853</v>
      </c>
      <c r="L82" s="10" t="s">
        <v>757</v>
      </c>
      <c r="M82" s="10" t="s">
        <v>781</v>
      </c>
      <c r="N82" s="10" t="s">
        <v>758</v>
      </c>
      <c r="O82" s="10" t="s">
        <v>765</v>
      </c>
      <c r="P82" s="10" t="s">
        <v>742</v>
      </c>
      <c r="Q82" s="10" t="s">
        <v>781</v>
      </c>
      <c r="R82" s="10" t="s">
        <v>752</v>
      </c>
      <c r="S82" s="10" t="s">
        <v>740</v>
      </c>
      <c r="T82" s="10" t="s">
        <v>765</v>
      </c>
      <c r="U82" s="10" t="s">
        <v>803</v>
      </c>
      <c r="V82" s="10" t="s">
        <v>831</v>
      </c>
      <c r="W82" s="10" t="s">
        <v>784</v>
      </c>
      <c r="X82" s="10" t="s">
        <v>627</v>
      </c>
      <c r="Y82" s="10" t="s">
        <v>628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s="10" t="s">
        <v>758</v>
      </c>
      <c r="B83" s="10" t="s">
        <v>216</v>
      </c>
      <c r="C83" s="10" t="s">
        <v>629</v>
      </c>
      <c r="D83" s="10" t="s">
        <v>28</v>
      </c>
      <c r="E83" s="10" t="s">
        <v>31</v>
      </c>
      <c r="F83" s="10" t="s">
        <v>200</v>
      </c>
      <c r="G83" s="10" t="s">
        <v>71</v>
      </c>
      <c r="H83" s="10" t="s">
        <v>736</v>
      </c>
      <c r="I83" s="10" t="s">
        <v>22</v>
      </c>
      <c r="J83" s="10" t="s">
        <v>737</v>
      </c>
      <c r="K83" s="10" t="s">
        <v>856</v>
      </c>
      <c r="L83" s="10" t="s">
        <v>765</v>
      </c>
      <c r="M83" s="10" t="s">
        <v>759</v>
      </c>
      <c r="N83" s="10" t="s">
        <v>782</v>
      </c>
      <c r="O83" s="10" t="s">
        <v>771</v>
      </c>
      <c r="P83" s="10" t="s">
        <v>742</v>
      </c>
      <c r="Q83" s="10" t="s">
        <v>758</v>
      </c>
      <c r="R83" s="10" t="s">
        <v>740</v>
      </c>
      <c r="S83" s="10" t="s">
        <v>758</v>
      </c>
      <c r="T83" s="10" t="s">
        <v>741</v>
      </c>
      <c r="U83" s="10" t="s">
        <v>745</v>
      </c>
      <c r="V83" s="10" t="s">
        <v>876</v>
      </c>
      <c r="W83" s="10" t="s">
        <v>768</v>
      </c>
      <c r="X83" s="10" t="s">
        <v>630</v>
      </c>
      <c r="Y83" s="10" t="s">
        <v>631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s="10" t="s">
        <v>756</v>
      </c>
      <c r="B84" s="10" t="s">
        <v>216</v>
      </c>
      <c r="C84" s="10" t="s">
        <v>632</v>
      </c>
      <c r="D84" s="10" t="s">
        <v>24</v>
      </c>
      <c r="E84" s="10" t="s">
        <v>25</v>
      </c>
      <c r="F84" s="10" t="s">
        <v>200</v>
      </c>
      <c r="G84" s="10" t="s">
        <v>71</v>
      </c>
      <c r="H84" s="10" t="s">
        <v>736</v>
      </c>
      <c r="I84" s="10" t="s">
        <v>22</v>
      </c>
      <c r="J84" s="10" t="s">
        <v>737</v>
      </c>
      <c r="K84" s="10" t="s">
        <v>856</v>
      </c>
      <c r="L84" s="10" t="s">
        <v>771</v>
      </c>
      <c r="M84" s="10" t="s">
        <v>765</v>
      </c>
      <c r="N84" s="10" t="s">
        <v>743</v>
      </c>
      <c r="O84" s="10" t="s">
        <v>752</v>
      </c>
      <c r="P84" s="10" t="s">
        <v>742</v>
      </c>
      <c r="Q84" s="10" t="s">
        <v>739</v>
      </c>
      <c r="R84" s="10" t="s">
        <v>740</v>
      </c>
      <c r="S84" s="10" t="s">
        <v>744</v>
      </c>
      <c r="T84" s="10" t="s">
        <v>740</v>
      </c>
      <c r="U84" s="10" t="s">
        <v>766</v>
      </c>
      <c r="V84" s="10" t="s">
        <v>810</v>
      </c>
      <c r="W84" s="10" t="s">
        <v>746</v>
      </c>
      <c r="X84" s="10" t="s">
        <v>633</v>
      </c>
      <c r="Y84" s="10" t="s">
        <v>634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s="10" t="s">
        <v>743</v>
      </c>
      <c r="B85" s="10" t="s">
        <v>216</v>
      </c>
      <c r="C85" s="10" t="s">
        <v>635</v>
      </c>
      <c r="D85" s="10" t="s">
        <v>28</v>
      </c>
      <c r="E85" s="10" t="s">
        <v>26</v>
      </c>
      <c r="F85" s="10" t="s">
        <v>200</v>
      </c>
      <c r="G85" s="10" t="s">
        <v>71</v>
      </c>
      <c r="H85" s="10" t="s">
        <v>736</v>
      </c>
      <c r="I85" s="10" t="s">
        <v>22</v>
      </c>
      <c r="J85" s="10" t="s">
        <v>737</v>
      </c>
      <c r="K85" s="10" t="s">
        <v>792</v>
      </c>
      <c r="L85" s="10" t="s">
        <v>770</v>
      </c>
      <c r="M85" s="10" t="s">
        <v>741</v>
      </c>
      <c r="N85" s="10" t="s">
        <v>757</v>
      </c>
      <c r="O85" s="10" t="s">
        <v>752</v>
      </c>
      <c r="P85" s="10" t="s">
        <v>742</v>
      </c>
      <c r="Q85" s="10" t="s">
        <v>799</v>
      </c>
      <c r="R85" s="10" t="s">
        <v>758</v>
      </c>
      <c r="S85" s="10" t="s">
        <v>780</v>
      </c>
      <c r="T85" s="10" t="s">
        <v>780</v>
      </c>
      <c r="U85" s="10" t="s">
        <v>745</v>
      </c>
      <c r="V85" s="10" t="s">
        <v>753</v>
      </c>
      <c r="W85" s="10" t="s">
        <v>701</v>
      </c>
      <c r="X85" s="10" t="s">
        <v>636</v>
      </c>
      <c r="Y85" s="10" t="s">
        <v>637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s="10" t="s">
        <v>780</v>
      </c>
      <c r="B86" s="10" t="s">
        <v>216</v>
      </c>
      <c r="C86" s="10" t="s">
        <v>638</v>
      </c>
      <c r="D86" s="10" t="s">
        <v>28</v>
      </c>
      <c r="E86" s="10" t="s">
        <v>25</v>
      </c>
      <c r="F86" s="10" t="s">
        <v>200</v>
      </c>
      <c r="G86" s="10" t="s">
        <v>71</v>
      </c>
      <c r="H86" s="10" t="s">
        <v>736</v>
      </c>
      <c r="I86" s="10" t="s">
        <v>22</v>
      </c>
      <c r="J86" s="10" t="s">
        <v>737</v>
      </c>
      <c r="K86" s="10" t="s">
        <v>755</v>
      </c>
      <c r="L86" s="10" t="s">
        <v>750</v>
      </c>
      <c r="M86" s="10" t="s">
        <v>740</v>
      </c>
      <c r="N86" s="10" t="s">
        <v>756</v>
      </c>
      <c r="O86" s="10" t="s">
        <v>740</v>
      </c>
      <c r="P86" s="10" t="s">
        <v>751</v>
      </c>
      <c r="Q86" s="10" t="s">
        <v>741</v>
      </c>
      <c r="R86" s="10" t="s">
        <v>752</v>
      </c>
      <c r="S86" s="10" t="s">
        <v>765</v>
      </c>
      <c r="T86" s="10" t="s">
        <v>752</v>
      </c>
      <c r="U86" s="10" t="s">
        <v>745</v>
      </c>
      <c r="V86" s="10" t="s">
        <v>817</v>
      </c>
      <c r="W86" s="10" t="s">
        <v>812</v>
      </c>
      <c r="X86" s="10" t="s">
        <v>639</v>
      </c>
      <c r="Y86" s="10" t="s">
        <v>640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s="10" t="s">
        <v>741</v>
      </c>
      <c r="B87" s="10" t="s">
        <v>216</v>
      </c>
      <c r="C87" s="10" t="s">
        <v>688</v>
      </c>
      <c r="D87" s="10" t="s">
        <v>28</v>
      </c>
      <c r="E87" s="10" t="s">
        <v>25</v>
      </c>
      <c r="F87" s="10" t="s">
        <v>200</v>
      </c>
      <c r="G87" s="10" t="s">
        <v>71</v>
      </c>
      <c r="H87" s="10" t="s">
        <v>736</v>
      </c>
      <c r="I87" s="10" t="s">
        <v>22</v>
      </c>
      <c r="J87" s="10" t="s">
        <v>737</v>
      </c>
      <c r="K87" s="10" t="s">
        <v>837</v>
      </c>
      <c r="L87" s="10" t="s">
        <v>771</v>
      </c>
      <c r="M87" s="10" t="s">
        <v>744</v>
      </c>
      <c r="N87" s="10" t="s">
        <v>786</v>
      </c>
      <c r="O87" s="10" t="s">
        <v>780</v>
      </c>
      <c r="P87" s="10" t="s">
        <v>742</v>
      </c>
      <c r="Q87" s="10" t="s">
        <v>780</v>
      </c>
      <c r="R87" s="10" t="s">
        <v>756</v>
      </c>
      <c r="S87" s="10" t="s">
        <v>765</v>
      </c>
      <c r="T87" s="10" t="s">
        <v>756</v>
      </c>
      <c r="U87" s="10" t="s">
        <v>766</v>
      </c>
      <c r="V87" s="10" t="s">
        <v>747</v>
      </c>
      <c r="W87" s="10" t="s">
        <v>819</v>
      </c>
      <c r="X87" s="10" t="s">
        <v>689</v>
      </c>
      <c r="Y87" s="10" t="s">
        <v>690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s="10" t="s">
        <v>740</v>
      </c>
      <c r="B88" s="10" t="s">
        <v>216</v>
      </c>
      <c r="C88" s="10" t="s">
        <v>691</v>
      </c>
      <c r="D88" s="10" t="s">
        <v>28</v>
      </c>
      <c r="E88" s="10" t="s">
        <v>21</v>
      </c>
      <c r="F88" s="10" t="s">
        <v>200</v>
      </c>
      <c r="G88" s="10" t="s">
        <v>71</v>
      </c>
      <c r="H88" s="10" t="s">
        <v>736</v>
      </c>
      <c r="I88" s="10" t="s">
        <v>22</v>
      </c>
      <c r="J88" s="10" t="s">
        <v>737</v>
      </c>
      <c r="K88" s="10" t="s">
        <v>779</v>
      </c>
      <c r="L88" s="10" t="s">
        <v>743</v>
      </c>
      <c r="M88" s="10" t="s">
        <v>781</v>
      </c>
      <c r="N88" s="10" t="s">
        <v>743</v>
      </c>
      <c r="O88" s="10" t="s">
        <v>744</v>
      </c>
      <c r="P88" s="10" t="s">
        <v>742</v>
      </c>
      <c r="Q88" s="10" t="s">
        <v>781</v>
      </c>
      <c r="R88" s="10" t="s">
        <v>793</v>
      </c>
      <c r="S88" s="10" t="s">
        <v>741</v>
      </c>
      <c r="T88" s="10" t="s">
        <v>744</v>
      </c>
      <c r="U88" s="10" t="s">
        <v>803</v>
      </c>
      <c r="V88" s="10" t="s">
        <v>808</v>
      </c>
      <c r="W88" s="10" t="s">
        <v>866</v>
      </c>
      <c r="X88" s="10" t="s">
        <v>692</v>
      </c>
      <c r="Y88" s="10" t="s">
        <v>693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s="10" t="s">
        <v>765</v>
      </c>
      <c r="B89" s="10" t="s">
        <v>216</v>
      </c>
      <c r="C89" s="10" t="s">
        <v>694</v>
      </c>
      <c r="D89" s="10" t="s">
        <v>28</v>
      </c>
      <c r="E89" s="10" t="s">
        <v>26</v>
      </c>
      <c r="F89" s="10" t="s">
        <v>200</v>
      </c>
      <c r="G89" s="10" t="s">
        <v>71</v>
      </c>
      <c r="H89" s="10" t="s">
        <v>736</v>
      </c>
      <c r="I89" s="10" t="s">
        <v>22</v>
      </c>
      <c r="J89" s="10" t="s">
        <v>737</v>
      </c>
      <c r="K89" s="10" t="s">
        <v>839</v>
      </c>
      <c r="L89" s="10" t="s">
        <v>741</v>
      </c>
      <c r="M89" s="10" t="s">
        <v>758</v>
      </c>
      <c r="N89" s="10" t="s">
        <v>758</v>
      </c>
      <c r="O89" s="10" t="s">
        <v>765</v>
      </c>
      <c r="P89" s="10" t="s">
        <v>751</v>
      </c>
      <c r="Q89" s="10" t="s">
        <v>759</v>
      </c>
      <c r="R89" s="10" t="s">
        <v>756</v>
      </c>
      <c r="S89" s="10" t="s">
        <v>756</v>
      </c>
      <c r="T89" s="10" t="s">
        <v>780</v>
      </c>
      <c r="U89" s="10" t="s">
        <v>766</v>
      </c>
      <c r="V89" s="10" t="s">
        <v>772</v>
      </c>
      <c r="W89" s="10" t="s">
        <v>701</v>
      </c>
      <c r="X89" s="10" t="s">
        <v>695</v>
      </c>
      <c r="Y89" s="10" t="s">
        <v>696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s="10" t="s">
        <v>752</v>
      </c>
      <c r="B90" s="10" t="s">
        <v>216</v>
      </c>
      <c r="C90" s="10" t="s">
        <v>697</v>
      </c>
      <c r="D90" s="10" t="s">
        <v>28</v>
      </c>
      <c r="E90" s="10" t="s">
        <v>25</v>
      </c>
      <c r="F90" s="10" t="s">
        <v>200</v>
      </c>
      <c r="G90" s="10" t="s">
        <v>71</v>
      </c>
      <c r="H90" s="10" t="s">
        <v>736</v>
      </c>
      <c r="I90" s="10" t="s">
        <v>22</v>
      </c>
      <c r="J90" s="10" t="s">
        <v>737</v>
      </c>
      <c r="K90" s="10" t="s">
        <v>755</v>
      </c>
      <c r="L90" s="10" t="s">
        <v>752</v>
      </c>
      <c r="M90" s="10" t="s">
        <v>770</v>
      </c>
      <c r="N90" s="10" t="s">
        <v>757</v>
      </c>
      <c r="O90" s="10" t="s">
        <v>756</v>
      </c>
      <c r="P90" s="10" t="s">
        <v>751</v>
      </c>
      <c r="Q90" s="10" t="s">
        <v>756</v>
      </c>
      <c r="R90" s="10" t="s">
        <v>756</v>
      </c>
      <c r="S90" s="10" t="s">
        <v>741</v>
      </c>
      <c r="T90" s="10" t="s">
        <v>780</v>
      </c>
      <c r="U90" s="10" t="s">
        <v>766</v>
      </c>
      <c r="V90" s="10" t="s">
        <v>866</v>
      </c>
      <c r="W90" s="10" t="s">
        <v>768</v>
      </c>
      <c r="X90" s="10" t="s">
        <v>698</v>
      </c>
      <c r="Y90" s="10" t="s">
        <v>699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s="10" t="s">
        <v>744</v>
      </c>
      <c r="B91" s="10" t="s">
        <v>216</v>
      </c>
      <c r="C91" s="10" t="s">
        <v>641</v>
      </c>
      <c r="D91" s="10" t="s">
        <v>24</v>
      </c>
      <c r="E91" s="10" t="s">
        <v>25</v>
      </c>
      <c r="F91" s="10" t="s">
        <v>155</v>
      </c>
      <c r="G91" s="10" t="s">
        <v>71</v>
      </c>
      <c r="H91" s="10" t="s">
        <v>736</v>
      </c>
      <c r="I91" s="10" t="s">
        <v>22</v>
      </c>
      <c r="J91" s="10" t="s">
        <v>737</v>
      </c>
      <c r="K91" s="10" t="s">
        <v>856</v>
      </c>
      <c r="L91" s="10" t="s">
        <v>799</v>
      </c>
      <c r="M91" s="10" t="s">
        <v>771</v>
      </c>
      <c r="N91" s="10" t="s">
        <v>758</v>
      </c>
      <c r="O91" s="10" t="s">
        <v>740</v>
      </c>
      <c r="P91" s="10" t="s">
        <v>742</v>
      </c>
      <c r="Q91" s="10" t="s">
        <v>741</v>
      </c>
      <c r="R91" s="10" t="s">
        <v>752</v>
      </c>
      <c r="S91" s="10" t="s">
        <v>752</v>
      </c>
      <c r="T91" s="10" t="s">
        <v>752</v>
      </c>
      <c r="U91" s="10" t="s">
        <v>760</v>
      </c>
      <c r="V91" s="10" t="s">
        <v>877</v>
      </c>
      <c r="W91" s="10" t="s">
        <v>824</v>
      </c>
      <c r="X91" s="10" t="s">
        <v>642</v>
      </c>
      <c r="Y91" s="10" t="s">
        <v>643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s="10" t="s">
        <v>793</v>
      </c>
      <c r="B92" s="10" t="s">
        <v>216</v>
      </c>
      <c r="C92" s="10" t="s">
        <v>645</v>
      </c>
      <c r="D92" s="10" t="s">
        <v>24</v>
      </c>
      <c r="E92" s="10" t="s">
        <v>25</v>
      </c>
      <c r="F92" s="10" t="s">
        <v>155</v>
      </c>
      <c r="G92" s="10" t="s">
        <v>71</v>
      </c>
      <c r="H92" s="10" t="s">
        <v>736</v>
      </c>
      <c r="I92" s="10" t="s">
        <v>22</v>
      </c>
      <c r="J92" s="10" t="s">
        <v>737</v>
      </c>
      <c r="K92" s="10" t="s">
        <v>738</v>
      </c>
      <c r="L92" s="10" t="s">
        <v>739</v>
      </c>
      <c r="M92" s="10" t="s">
        <v>780</v>
      </c>
      <c r="N92" s="10" t="s">
        <v>765</v>
      </c>
      <c r="O92" s="10" t="s">
        <v>739</v>
      </c>
      <c r="P92" s="10" t="s">
        <v>742</v>
      </c>
      <c r="Q92" s="10" t="s">
        <v>743</v>
      </c>
      <c r="R92" s="10" t="s">
        <v>752</v>
      </c>
      <c r="S92" s="10" t="s">
        <v>752</v>
      </c>
      <c r="T92" s="10" t="s">
        <v>752</v>
      </c>
      <c r="U92" s="10" t="s">
        <v>745</v>
      </c>
      <c r="V92" s="10" t="s">
        <v>746</v>
      </c>
      <c r="W92" s="10" t="s">
        <v>747</v>
      </c>
      <c r="X92" s="10" t="s">
        <v>646</v>
      </c>
      <c r="Y92" s="10" t="s">
        <v>647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s="10" t="s">
        <v>770</v>
      </c>
      <c r="B93" s="10" t="s">
        <v>216</v>
      </c>
      <c r="C93" s="10" t="s">
        <v>648</v>
      </c>
      <c r="D93" s="10" t="s">
        <v>24</v>
      </c>
      <c r="E93" s="10" t="s">
        <v>25</v>
      </c>
      <c r="F93" s="10" t="s">
        <v>155</v>
      </c>
      <c r="G93" s="10" t="s">
        <v>71</v>
      </c>
      <c r="H93" s="10" t="s">
        <v>736</v>
      </c>
      <c r="I93" s="10" t="s">
        <v>22</v>
      </c>
      <c r="J93" s="10" t="s">
        <v>737</v>
      </c>
      <c r="K93" s="10" t="s">
        <v>749</v>
      </c>
      <c r="L93" s="10" t="s">
        <v>739</v>
      </c>
      <c r="M93" s="10" t="s">
        <v>740</v>
      </c>
      <c r="N93" s="10" t="s">
        <v>743</v>
      </c>
      <c r="O93" s="10" t="s">
        <v>752</v>
      </c>
      <c r="P93" s="10" t="s">
        <v>751</v>
      </c>
      <c r="Q93" s="10" t="s">
        <v>752</v>
      </c>
      <c r="R93" s="10" t="s">
        <v>752</v>
      </c>
      <c r="S93" s="10" t="s">
        <v>739</v>
      </c>
      <c r="T93" s="10" t="s">
        <v>741</v>
      </c>
      <c r="U93" s="10" t="s">
        <v>803</v>
      </c>
      <c r="V93" s="10" t="s">
        <v>747</v>
      </c>
      <c r="W93" s="10" t="s">
        <v>746</v>
      </c>
      <c r="X93" s="10" t="s">
        <v>649</v>
      </c>
      <c r="Y93" s="10" t="s">
        <v>650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s="10" t="s">
        <v>771</v>
      </c>
      <c r="B94" s="10" t="s">
        <v>216</v>
      </c>
      <c r="C94" s="10" t="s">
        <v>651</v>
      </c>
      <c r="D94" s="10" t="s">
        <v>24</v>
      </c>
      <c r="E94" s="10" t="s">
        <v>21</v>
      </c>
      <c r="F94" s="10" t="s">
        <v>155</v>
      </c>
      <c r="G94" s="10" t="s">
        <v>71</v>
      </c>
      <c r="H94" s="10" t="s">
        <v>736</v>
      </c>
      <c r="I94" s="10" t="s">
        <v>22</v>
      </c>
      <c r="J94" s="10" t="s">
        <v>737</v>
      </c>
      <c r="K94" s="10" t="s">
        <v>779</v>
      </c>
      <c r="L94" s="10" t="s">
        <v>786</v>
      </c>
      <c r="M94" s="10" t="s">
        <v>781</v>
      </c>
      <c r="N94" s="10" t="s">
        <v>786</v>
      </c>
      <c r="O94" s="10" t="s">
        <v>765</v>
      </c>
      <c r="P94" s="10" t="s">
        <v>742</v>
      </c>
      <c r="Q94" s="10" t="s">
        <v>781</v>
      </c>
      <c r="R94" s="10" t="s">
        <v>739</v>
      </c>
      <c r="S94" s="10" t="s">
        <v>740</v>
      </c>
      <c r="T94" s="10" t="s">
        <v>744</v>
      </c>
      <c r="U94" s="10" t="s">
        <v>803</v>
      </c>
      <c r="V94" s="10" t="s">
        <v>831</v>
      </c>
      <c r="W94" s="10" t="s">
        <v>866</v>
      </c>
      <c r="X94" s="10" t="s">
        <v>652</v>
      </c>
      <c r="Y94" s="10" t="s">
        <v>653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s="10" t="s">
        <v>799</v>
      </c>
      <c r="B95" s="10" t="s">
        <v>216</v>
      </c>
      <c r="C95" s="10" t="s">
        <v>654</v>
      </c>
      <c r="D95" s="10" t="s">
        <v>24</v>
      </c>
      <c r="E95" s="10" t="s">
        <v>26</v>
      </c>
      <c r="F95" s="10" t="s">
        <v>155</v>
      </c>
      <c r="G95" s="10" t="s">
        <v>71</v>
      </c>
      <c r="H95" s="10" t="s">
        <v>736</v>
      </c>
      <c r="I95" s="10" t="s">
        <v>22</v>
      </c>
      <c r="J95" s="10" t="s">
        <v>737</v>
      </c>
      <c r="K95" s="10" t="s">
        <v>749</v>
      </c>
      <c r="L95" s="10" t="s">
        <v>780</v>
      </c>
      <c r="M95" s="10" t="s">
        <v>780</v>
      </c>
      <c r="N95" s="10" t="s">
        <v>757</v>
      </c>
      <c r="O95" s="10" t="s">
        <v>743</v>
      </c>
      <c r="P95" s="10" t="s">
        <v>751</v>
      </c>
      <c r="Q95" s="10" t="s">
        <v>752</v>
      </c>
      <c r="R95" s="10" t="s">
        <v>786</v>
      </c>
      <c r="S95" s="10" t="s">
        <v>758</v>
      </c>
      <c r="T95" s="10" t="s">
        <v>756</v>
      </c>
      <c r="U95" s="10" t="s">
        <v>745</v>
      </c>
      <c r="V95" s="10" t="s">
        <v>795</v>
      </c>
      <c r="W95" s="10" t="s">
        <v>700</v>
      </c>
      <c r="X95" s="10" t="s">
        <v>655</v>
      </c>
      <c r="Y95" s="10" t="s">
        <v>656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s="10" t="s">
        <v>759</v>
      </c>
      <c r="B96" s="10" t="s">
        <v>216</v>
      </c>
      <c r="C96" s="10" t="s">
        <v>657</v>
      </c>
      <c r="D96" s="10" t="s">
        <v>24</v>
      </c>
      <c r="E96" s="10" t="s">
        <v>26</v>
      </c>
      <c r="F96" s="10" t="s">
        <v>155</v>
      </c>
      <c r="G96" s="10" t="s">
        <v>71</v>
      </c>
      <c r="H96" s="10" t="s">
        <v>736</v>
      </c>
      <c r="I96" s="10" t="s">
        <v>22</v>
      </c>
      <c r="J96" s="10" t="s">
        <v>737</v>
      </c>
      <c r="K96" s="10" t="s">
        <v>749</v>
      </c>
      <c r="L96" s="10" t="s">
        <v>752</v>
      </c>
      <c r="M96" s="10" t="s">
        <v>752</v>
      </c>
      <c r="N96" s="10" t="s">
        <v>757</v>
      </c>
      <c r="O96" s="10" t="s">
        <v>744</v>
      </c>
      <c r="P96" s="10" t="s">
        <v>751</v>
      </c>
      <c r="Q96" s="10" t="s">
        <v>750</v>
      </c>
      <c r="R96" s="10" t="s">
        <v>756</v>
      </c>
      <c r="S96" s="10" t="s">
        <v>743</v>
      </c>
      <c r="T96" s="10" t="s">
        <v>756</v>
      </c>
      <c r="U96" s="10" t="s">
        <v>745</v>
      </c>
      <c r="V96" s="10" t="s">
        <v>701</v>
      </c>
      <c r="W96" s="10" t="s">
        <v>833</v>
      </c>
      <c r="X96" s="10" t="s">
        <v>658</v>
      </c>
      <c r="Y96" s="10" t="s">
        <v>659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s="10" t="s">
        <v>782</v>
      </c>
      <c r="B97" s="10" t="s">
        <v>216</v>
      </c>
      <c r="C97" s="10" t="s">
        <v>660</v>
      </c>
      <c r="D97" s="10" t="s">
        <v>23</v>
      </c>
      <c r="E97" s="10" t="s">
        <v>31</v>
      </c>
      <c r="F97" s="10" t="s">
        <v>155</v>
      </c>
      <c r="G97" s="10" t="s">
        <v>71</v>
      </c>
      <c r="H97" s="10" t="s">
        <v>736</v>
      </c>
      <c r="I97" s="10" t="s">
        <v>22</v>
      </c>
      <c r="J97" s="10" t="s">
        <v>737</v>
      </c>
      <c r="K97" s="10" t="s">
        <v>764</v>
      </c>
      <c r="L97" s="10" t="s">
        <v>740</v>
      </c>
      <c r="M97" s="10" t="s">
        <v>752</v>
      </c>
      <c r="N97" s="10" t="s">
        <v>770</v>
      </c>
      <c r="O97" s="10" t="s">
        <v>770</v>
      </c>
      <c r="P97" s="10" t="s">
        <v>742</v>
      </c>
      <c r="Q97" s="10" t="s">
        <v>758</v>
      </c>
      <c r="R97" s="10" t="s">
        <v>752</v>
      </c>
      <c r="S97" s="10" t="s">
        <v>741</v>
      </c>
      <c r="T97" s="10" t="s">
        <v>740</v>
      </c>
      <c r="U97" s="10" t="s">
        <v>803</v>
      </c>
      <c r="V97" s="10" t="s">
        <v>878</v>
      </c>
      <c r="W97" s="10" t="s">
        <v>773</v>
      </c>
      <c r="X97" s="10" t="s">
        <v>661</v>
      </c>
      <c r="Y97" s="10" t="s">
        <v>662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s="10" t="s">
        <v>879</v>
      </c>
      <c r="B98" s="10" t="s">
        <v>216</v>
      </c>
      <c r="C98" s="10" t="s">
        <v>664</v>
      </c>
      <c r="D98" s="10" t="s">
        <v>28</v>
      </c>
      <c r="E98" s="10" t="s">
        <v>25</v>
      </c>
      <c r="F98" s="10" t="s">
        <v>156</v>
      </c>
      <c r="G98" s="10" t="s">
        <v>71</v>
      </c>
      <c r="H98" s="10" t="s">
        <v>736</v>
      </c>
      <c r="I98" s="10" t="s">
        <v>22</v>
      </c>
      <c r="J98" s="10" t="s">
        <v>737</v>
      </c>
      <c r="K98" s="10" t="s">
        <v>857</v>
      </c>
      <c r="L98" s="10" t="s">
        <v>782</v>
      </c>
      <c r="M98" s="10" t="s">
        <v>750</v>
      </c>
      <c r="N98" s="10" t="s">
        <v>756</v>
      </c>
      <c r="O98" s="10" t="s">
        <v>752</v>
      </c>
      <c r="P98" s="10" t="s">
        <v>742</v>
      </c>
      <c r="Q98" s="10" t="s">
        <v>741</v>
      </c>
      <c r="R98" s="10" t="s">
        <v>741</v>
      </c>
      <c r="S98" s="10" t="s">
        <v>770</v>
      </c>
      <c r="T98" s="10" t="s">
        <v>752</v>
      </c>
      <c r="U98" s="10" t="s">
        <v>745</v>
      </c>
      <c r="V98" s="10" t="s">
        <v>800</v>
      </c>
      <c r="W98" s="10" t="s">
        <v>746</v>
      </c>
      <c r="X98" s="10" t="s">
        <v>665</v>
      </c>
      <c r="Y98" s="10" t="s">
        <v>666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s="10" t="s">
        <v>880</v>
      </c>
      <c r="B99" s="10" t="s">
        <v>216</v>
      </c>
      <c r="C99" s="10" t="s">
        <v>673</v>
      </c>
      <c r="D99" s="10" t="s">
        <v>28</v>
      </c>
      <c r="E99" s="10" t="s">
        <v>26</v>
      </c>
      <c r="F99" s="10" t="s">
        <v>156</v>
      </c>
      <c r="G99" s="10" t="s">
        <v>71</v>
      </c>
      <c r="H99" s="10" t="s">
        <v>736</v>
      </c>
      <c r="I99" s="10" t="s">
        <v>22</v>
      </c>
      <c r="J99" s="10" t="s">
        <v>737</v>
      </c>
      <c r="K99" s="10" t="s">
        <v>749</v>
      </c>
      <c r="L99" s="10" t="s">
        <v>750</v>
      </c>
      <c r="M99" s="10" t="s">
        <v>744</v>
      </c>
      <c r="N99" s="10" t="s">
        <v>757</v>
      </c>
      <c r="O99" s="10" t="s">
        <v>752</v>
      </c>
      <c r="P99" s="10" t="s">
        <v>742</v>
      </c>
      <c r="Q99" s="10" t="s">
        <v>881</v>
      </c>
      <c r="R99" s="10" t="s">
        <v>756</v>
      </c>
      <c r="S99" s="10" t="s">
        <v>756</v>
      </c>
      <c r="T99" s="10" t="s">
        <v>780</v>
      </c>
      <c r="U99" s="10" t="s">
        <v>803</v>
      </c>
      <c r="V99" s="10" t="s">
        <v>812</v>
      </c>
      <c r="W99" s="10" t="s">
        <v>817</v>
      </c>
      <c r="X99" s="10" t="s">
        <v>674</v>
      </c>
      <c r="Y99" s="10" t="s">
        <v>675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s="10" t="s">
        <v>882</v>
      </c>
      <c r="B100" s="10" t="s">
        <v>216</v>
      </c>
      <c r="C100" s="10" t="s">
        <v>667</v>
      </c>
      <c r="D100" s="10" t="s">
        <v>28</v>
      </c>
      <c r="E100" s="10" t="s">
        <v>25</v>
      </c>
      <c r="F100" s="10" t="s">
        <v>159</v>
      </c>
      <c r="G100" s="10" t="s">
        <v>71</v>
      </c>
      <c r="H100" s="10" t="s">
        <v>736</v>
      </c>
      <c r="I100" s="10" t="s">
        <v>22</v>
      </c>
      <c r="J100" s="10" t="s">
        <v>737</v>
      </c>
      <c r="K100" s="10" t="s">
        <v>856</v>
      </c>
      <c r="L100" s="10" t="s">
        <v>759</v>
      </c>
      <c r="M100" s="10" t="s">
        <v>770</v>
      </c>
      <c r="N100" s="10" t="s">
        <v>758</v>
      </c>
      <c r="O100" s="10" t="s">
        <v>752</v>
      </c>
      <c r="P100" s="10" t="s">
        <v>742</v>
      </c>
      <c r="Q100" s="10" t="s">
        <v>741</v>
      </c>
      <c r="R100" s="10" t="s">
        <v>739</v>
      </c>
      <c r="S100" s="10" t="s">
        <v>740</v>
      </c>
      <c r="T100" s="10" t="s">
        <v>765</v>
      </c>
      <c r="U100" s="10" t="s">
        <v>803</v>
      </c>
      <c r="V100" s="10" t="s">
        <v>883</v>
      </c>
      <c r="W100" s="10" t="s">
        <v>812</v>
      </c>
      <c r="X100" s="10" t="s">
        <v>668</v>
      </c>
      <c r="Y100" s="10" t="s">
        <v>669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s="10" t="s">
        <v>884</v>
      </c>
      <c r="B101" s="10" t="s">
        <v>216</v>
      </c>
      <c r="C101" s="10" t="s">
        <v>670</v>
      </c>
      <c r="D101" s="10" t="s">
        <v>28</v>
      </c>
      <c r="E101" s="10" t="s">
        <v>21</v>
      </c>
      <c r="F101" s="10" t="s">
        <v>159</v>
      </c>
      <c r="G101" s="10" t="s">
        <v>71</v>
      </c>
      <c r="H101" s="10" t="s">
        <v>736</v>
      </c>
      <c r="I101" s="10" t="s">
        <v>22</v>
      </c>
      <c r="J101" s="10" t="s">
        <v>737</v>
      </c>
      <c r="K101" s="10" t="s">
        <v>779</v>
      </c>
      <c r="L101" s="10" t="s">
        <v>756</v>
      </c>
      <c r="M101" s="10" t="s">
        <v>802</v>
      </c>
      <c r="N101" s="10" t="s">
        <v>740</v>
      </c>
      <c r="O101" s="10" t="s">
        <v>793</v>
      </c>
      <c r="P101" s="10" t="s">
        <v>742</v>
      </c>
      <c r="Q101" s="10" t="s">
        <v>781</v>
      </c>
      <c r="R101" s="10" t="s">
        <v>881</v>
      </c>
      <c r="S101" s="10" t="s">
        <v>743</v>
      </c>
      <c r="T101" s="10" t="s">
        <v>752</v>
      </c>
      <c r="U101" s="10" t="s">
        <v>745</v>
      </c>
      <c r="V101" s="10" t="s">
        <v>777</v>
      </c>
      <c r="W101" s="10" t="s">
        <v>817</v>
      </c>
      <c r="X101" s="10" t="s">
        <v>671</v>
      </c>
      <c r="Y101" s="10" t="s">
        <v>672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s="10" t="s">
        <v>735</v>
      </c>
      <c r="B102" s="10" t="s">
        <v>216</v>
      </c>
      <c r="C102" s="10" t="s">
        <v>705</v>
      </c>
      <c r="D102" s="10" t="s">
        <v>24</v>
      </c>
      <c r="E102" s="10" t="s">
        <v>25</v>
      </c>
      <c r="F102" s="10" t="s">
        <v>707</v>
      </c>
      <c r="G102" s="10" t="s">
        <v>71</v>
      </c>
      <c r="H102" s="10" t="s">
        <v>736</v>
      </c>
      <c r="I102" s="10" t="s">
        <v>22</v>
      </c>
      <c r="J102" s="10" t="s">
        <v>737</v>
      </c>
      <c r="K102" s="10" t="s">
        <v>738</v>
      </c>
      <c r="L102" s="10" t="s">
        <v>739</v>
      </c>
      <c r="M102" s="10" t="s">
        <v>740</v>
      </c>
      <c r="N102" s="10" t="s">
        <v>741</v>
      </c>
      <c r="O102" s="10" t="s">
        <v>739</v>
      </c>
      <c r="P102" s="10" t="s">
        <v>742</v>
      </c>
      <c r="Q102" s="10" t="s">
        <v>743</v>
      </c>
      <c r="R102" s="10" t="s">
        <v>744</v>
      </c>
      <c r="S102" s="10" t="s">
        <v>739</v>
      </c>
      <c r="T102" s="10" t="s">
        <v>741</v>
      </c>
      <c r="U102" s="10" t="s">
        <v>745</v>
      </c>
      <c r="V102" s="10" t="s">
        <v>746</v>
      </c>
      <c r="W102" s="10" t="s">
        <v>747</v>
      </c>
      <c r="X102" s="10" t="s">
        <v>716</v>
      </c>
      <c r="Y102" s="10" t="s">
        <v>712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s="10" t="s">
        <v>748</v>
      </c>
      <c r="B103" s="10" t="s">
        <v>216</v>
      </c>
      <c r="C103" s="10" t="s">
        <v>710</v>
      </c>
      <c r="D103" s="10" t="s">
        <v>24</v>
      </c>
      <c r="E103" s="10" t="s">
        <v>25</v>
      </c>
      <c r="F103" s="10" t="s">
        <v>707</v>
      </c>
      <c r="G103" s="10" t="s">
        <v>71</v>
      </c>
      <c r="H103" s="10" t="s">
        <v>736</v>
      </c>
      <c r="I103" s="10" t="s">
        <v>22</v>
      </c>
      <c r="J103" s="10" t="s">
        <v>737</v>
      </c>
      <c r="K103" s="10" t="s">
        <v>749</v>
      </c>
      <c r="L103" s="10" t="s">
        <v>750</v>
      </c>
      <c r="M103" s="10" t="s">
        <v>740</v>
      </c>
      <c r="N103" s="10" t="s">
        <v>743</v>
      </c>
      <c r="O103" s="10" t="s">
        <v>740</v>
      </c>
      <c r="P103" s="10" t="s">
        <v>751</v>
      </c>
      <c r="Q103" s="10" t="s">
        <v>741</v>
      </c>
      <c r="R103" s="10" t="s">
        <v>740</v>
      </c>
      <c r="S103" s="10" t="s">
        <v>752</v>
      </c>
      <c r="T103" s="10" t="s">
        <v>740</v>
      </c>
      <c r="U103" s="10" t="s">
        <v>745</v>
      </c>
      <c r="V103" s="10" t="s">
        <v>747</v>
      </c>
      <c r="W103" s="10" t="s">
        <v>753</v>
      </c>
      <c r="X103" s="10" t="s">
        <v>717</v>
      </c>
      <c r="Y103" s="10" t="s">
        <v>714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s="10" t="s">
        <v>885</v>
      </c>
      <c r="B104" s="10" t="s">
        <v>218</v>
      </c>
      <c r="C104" s="10" t="s">
        <v>241</v>
      </c>
      <c r="D104" s="10" t="s">
        <v>28</v>
      </c>
      <c r="E104" s="10" t="s">
        <v>26</v>
      </c>
      <c r="F104" s="10" t="s">
        <v>154</v>
      </c>
      <c r="G104" s="10" t="s">
        <v>71</v>
      </c>
      <c r="H104" s="10" t="s">
        <v>736</v>
      </c>
      <c r="I104" s="10" t="s">
        <v>22</v>
      </c>
      <c r="J104" s="10" t="s">
        <v>737</v>
      </c>
      <c r="K104" s="10" t="s">
        <v>738</v>
      </c>
      <c r="L104" s="10" t="s">
        <v>741</v>
      </c>
      <c r="M104" s="10" t="s">
        <v>786</v>
      </c>
      <c r="N104" s="10" t="s">
        <v>786</v>
      </c>
      <c r="O104" s="10" t="s">
        <v>756</v>
      </c>
      <c r="P104" s="10" t="s">
        <v>751</v>
      </c>
      <c r="Q104" s="10" t="s">
        <v>770</v>
      </c>
      <c r="R104" s="10" t="s">
        <v>786</v>
      </c>
      <c r="S104" s="10" t="s">
        <v>879</v>
      </c>
      <c r="T104" s="10" t="s">
        <v>782</v>
      </c>
      <c r="U104" s="10" t="s">
        <v>760</v>
      </c>
      <c r="V104" s="10" t="s">
        <v>804</v>
      </c>
      <c r="W104" s="10" t="s">
        <v>886</v>
      </c>
      <c r="X104" s="10" t="s">
        <v>263</v>
      </c>
      <c r="Y104" s="10" t="s">
        <v>426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s="10" t="s">
        <v>887</v>
      </c>
      <c r="B105" s="10" t="s">
        <v>219</v>
      </c>
      <c r="C105" s="10" t="s">
        <v>241</v>
      </c>
      <c r="D105" s="10" t="s">
        <v>23</v>
      </c>
      <c r="E105" s="10" t="s">
        <v>26</v>
      </c>
      <c r="F105" s="10" t="s">
        <v>154</v>
      </c>
      <c r="G105" s="10" t="s">
        <v>71</v>
      </c>
      <c r="H105" s="10" t="s">
        <v>736</v>
      </c>
      <c r="I105" s="10" t="s">
        <v>22</v>
      </c>
      <c r="J105" s="10" t="s">
        <v>737</v>
      </c>
      <c r="K105" s="10" t="s">
        <v>738</v>
      </c>
      <c r="L105" s="10" t="s">
        <v>741</v>
      </c>
      <c r="M105" s="10" t="s">
        <v>802</v>
      </c>
      <c r="N105" s="10" t="s">
        <v>802</v>
      </c>
      <c r="O105" s="10" t="s">
        <v>786</v>
      </c>
      <c r="P105" s="10" t="s">
        <v>751</v>
      </c>
      <c r="Q105" s="10" t="s">
        <v>799</v>
      </c>
      <c r="R105" s="10" t="s">
        <v>756</v>
      </c>
      <c r="S105" s="10" t="s">
        <v>882</v>
      </c>
      <c r="T105" s="10" t="s">
        <v>782</v>
      </c>
      <c r="U105" s="10" t="s">
        <v>760</v>
      </c>
      <c r="V105" s="10" t="s">
        <v>761</v>
      </c>
      <c r="W105" s="10" t="s">
        <v>888</v>
      </c>
      <c r="X105" s="10" t="s">
        <v>264</v>
      </c>
      <c r="Y105" s="10" t="s">
        <v>426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s="10" t="s">
        <v>737</v>
      </c>
      <c r="B106" s="10" t="s">
        <v>218</v>
      </c>
      <c r="C106" s="10" t="s">
        <v>217</v>
      </c>
      <c r="D106" s="10" t="s">
        <v>28</v>
      </c>
      <c r="E106" s="10" t="s">
        <v>31</v>
      </c>
      <c r="F106" s="10" t="s">
        <v>154</v>
      </c>
      <c r="G106" s="10" t="s">
        <v>71</v>
      </c>
      <c r="H106" s="10" t="s">
        <v>736</v>
      </c>
      <c r="I106" s="10" t="s">
        <v>22</v>
      </c>
      <c r="J106" s="10" t="s">
        <v>737</v>
      </c>
      <c r="K106" s="10" t="s">
        <v>809</v>
      </c>
      <c r="L106" s="10" t="s">
        <v>793</v>
      </c>
      <c r="M106" s="10" t="s">
        <v>770</v>
      </c>
      <c r="N106" s="10" t="s">
        <v>879</v>
      </c>
      <c r="O106" s="10" t="s">
        <v>770</v>
      </c>
      <c r="P106" s="10" t="s">
        <v>742</v>
      </c>
      <c r="Q106" s="10" t="s">
        <v>743</v>
      </c>
      <c r="R106" s="10" t="s">
        <v>752</v>
      </c>
      <c r="S106" s="10" t="s">
        <v>743</v>
      </c>
      <c r="T106" s="10" t="s">
        <v>743</v>
      </c>
      <c r="U106" s="10" t="s">
        <v>766</v>
      </c>
      <c r="V106" s="10" t="s">
        <v>889</v>
      </c>
      <c r="W106" s="10" t="s">
        <v>777</v>
      </c>
      <c r="X106" s="10" t="s">
        <v>266</v>
      </c>
      <c r="Y106" s="10" t="s">
        <v>427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s="10" t="s">
        <v>890</v>
      </c>
      <c r="B107" s="10" t="s">
        <v>219</v>
      </c>
      <c r="C107" s="10" t="s">
        <v>217</v>
      </c>
      <c r="D107" s="10" t="s">
        <v>23</v>
      </c>
      <c r="E107" s="10" t="s">
        <v>31</v>
      </c>
      <c r="F107" s="10" t="s">
        <v>154</v>
      </c>
      <c r="G107" s="10" t="s">
        <v>71</v>
      </c>
      <c r="H107" s="10" t="s">
        <v>736</v>
      </c>
      <c r="I107" s="10" t="s">
        <v>22</v>
      </c>
      <c r="J107" s="10" t="s">
        <v>737</v>
      </c>
      <c r="K107" s="10" t="s">
        <v>809</v>
      </c>
      <c r="L107" s="10" t="s">
        <v>744</v>
      </c>
      <c r="M107" s="10" t="s">
        <v>799</v>
      </c>
      <c r="N107" s="10" t="s">
        <v>879</v>
      </c>
      <c r="O107" s="10" t="s">
        <v>799</v>
      </c>
      <c r="P107" s="10" t="s">
        <v>742</v>
      </c>
      <c r="Q107" s="10" t="s">
        <v>758</v>
      </c>
      <c r="R107" s="10" t="s">
        <v>739</v>
      </c>
      <c r="S107" s="10" t="s">
        <v>758</v>
      </c>
      <c r="T107" s="10" t="s">
        <v>743</v>
      </c>
      <c r="U107" s="10" t="s">
        <v>766</v>
      </c>
      <c r="V107" s="10" t="s">
        <v>835</v>
      </c>
      <c r="W107" s="10" t="s">
        <v>819</v>
      </c>
      <c r="X107" s="10" t="s">
        <v>267</v>
      </c>
      <c r="Y107" s="10" t="s">
        <v>427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s="10" t="s">
        <v>891</v>
      </c>
      <c r="B108" s="10" t="s">
        <v>221</v>
      </c>
      <c r="C108" s="10" t="s">
        <v>220</v>
      </c>
      <c r="D108" s="10" t="s">
        <v>23</v>
      </c>
      <c r="E108" s="10" t="s">
        <v>26</v>
      </c>
      <c r="F108" s="10" t="s">
        <v>154</v>
      </c>
      <c r="G108" s="10" t="s">
        <v>71</v>
      </c>
      <c r="H108" s="10" t="s">
        <v>736</v>
      </c>
      <c r="I108" s="10" t="s">
        <v>22</v>
      </c>
      <c r="J108" s="10" t="s">
        <v>737</v>
      </c>
      <c r="K108" s="10" t="s">
        <v>738</v>
      </c>
      <c r="L108" s="10" t="s">
        <v>740</v>
      </c>
      <c r="M108" s="10" t="s">
        <v>786</v>
      </c>
      <c r="N108" s="10" t="s">
        <v>786</v>
      </c>
      <c r="O108" s="10" t="s">
        <v>771</v>
      </c>
      <c r="P108" s="10" t="s">
        <v>751</v>
      </c>
      <c r="Q108" s="10" t="s">
        <v>782</v>
      </c>
      <c r="R108" s="10" t="s">
        <v>756</v>
      </c>
      <c r="S108" s="10" t="s">
        <v>740</v>
      </c>
      <c r="T108" s="10" t="s">
        <v>743</v>
      </c>
      <c r="U108" s="10" t="s">
        <v>745</v>
      </c>
      <c r="V108" s="10" t="s">
        <v>773</v>
      </c>
      <c r="W108" s="10" t="s">
        <v>812</v>
      </c>
      <c r="X108" s="10" t="s">
        <v>269</v>
      </c>
      <c r="Y108" s="10" t="s">
        <v>428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s="10" t="s">
        <v>892</v>
      </c>
      <c r="B109" s="10" t="s">
        <v>221</v>
      </c>
      <c r="C109" s="10" t="s">
        <v>222</v>
      </c>
      <c r="D109" s="10" t="s">
        <v>28</v>
      </c>
      <c r="E109" s="10" t="s">
        <v>26</v>
      </c>
      <c r="F109" s="10" t="s">
        <v>154</v>
      </c>
      <c r="G109" s="10" t="s">
        <v>71</v>
      </c>
      <c r="H109" s="10" t="s">
        <v>736</v>
      </c>
      <c r="I109" s="10" t="s">
        <v>22</v>
      </c>
      <c r="J109" s="10" t="s">
        <v>737</v>
      </c>
      <c r="K109" s="10" t="s">
        <v>755</v>
      </c>
      <c r="L109" s="10" t="s">
        <v>756</v>
      </c>
      <c r="M109" s="10" t="s">
        <v>770</v>
      </c>
      <c r="N109" s="10" t="s">
        <v>740</v>
      </c>
      <c r="O109" s="10" t="s">
        <v>739</v>
      </c>
      <c r="P109" s="10" t="s">
        <v>751</v>
      </c>
      <c r="Q109" s="10" t="s">
        <v>752</v>
      </c>
      <c r="R109" s="10" t="s">
        <v>740</v>
      </c>
      <c r="S109" s="10" t="s">
        <v>756</v>
      </c>
      <c r="T109" s="10" t="s">
        <v>765</v>
      </c>
      <c r="U109" s="10" t="s">
        <v>766</v>
      </c>
      <c r="V109" s="10" t="s">
        <v>746</v>
      </c>
      <c r="W109" s="10" t="s">
        <v>776</v>
      </c>
      <c r="X109" s="10" t="s">
        <v>271</v>
      </c>
      <c r="Y109" s="10" t="s">
        <v>429</v>
      </c>
      <c r="Z109">
        <v>1086</v>
      </c>
      <c r="AA109">
        <v>212</v>
      </c>
      <c r="AB109">
        <v>249</v>
      </c>
      <c r="AC109">
        <v>242</v>
      </c>
      <c r="AD109">
        <v>239</v>
      </c>
      <c r="AE109">
        <v>236</v>
      </c>
    </row>
    <row r="110" spans="1:31" x14ac:dyDescent="0.3">
      <c r="A110" s="10" t="s">
        <v>893</v>
      </c>
      <c r="B110" s="10" t="s">
        <v>218</v>
      </c>
      <c r="C110" s="10" t="s">
        <v>223</v>
      </c>
      <c r="D110" s="10" t="s">
        <v>23</v>
      </c>
      <c r="E110" s="10" t="s">
        <v>21</v>
      </c>
      <c r="F110" s="10" t="s">
        <v>154</v>
      </c>
      <c r="G110" s="10" t="s">
        <v>71</v>
      </c>
      <c r="H110" s="10" t="s">
        <v>736</v>
      </c>
      <c r="I110" s="10" t="s">
        <v>22</v>
      </c>
      <c r="J110" s="10" t="s">
        <v>737</v>
      </c>
      <c r="K110" s="10" t="s">
        <v>894</v>
      </c>
      <c r="L110" s="10" t="s">
        <v>741</v>
      </c>
      <c r="M110" s="10" t="s">
        <v>802</v>
      </c>
      <c r="N110" s="10" t="s">
        <v>739</v>
      </c>
      <c r="O110" s="10" t="s">
        <v>793</v>
      </c>
      <c r="P110" s="10" t="s">
        <v>742</v>
      </c>
      <c r="Q110" s="10" t="s">
        <v>802</v>
      </c>
      <c r="R110" s="10" t="s">
        <v>880</v>
      </c>
      <c r="S110" s="10" t="s">
        <v>780</v>
      </c>
      <c r="T110" s="10" t="s">
        <v>770</v>
      </c>
      <c r="U110" s="10" t="s">
        <v>783</v>
      </c>
      <c r="V110" s="10" t="s">
        <v>701</v>
      </c>
      <c r="W110" s="10" t="s">
        <v>895</v>
      </c>
      <c r="X110" s="10" t="s">
        <v>273</v>
      </c>
      <c r="Y110" s="10" t="s">
        <v>430</v>
      </c>
      <c r="Z110">
        <v>1093</v>
      </c>
      <c r="AA110">
        <v>219</v>
      </c>
      <c r="AB110">
        <v>235</v>
      </c>
      <c r="AC110">
        <v>247</v>
      </c>
      <c r="AD110">
        <v>259</v>
      </c>
      <c r="AE110">
        <v>228</v>
      </c>
    </row>
    <row r="111" spans="1:31" x14ac:dyDescent="0.3">
      <c r="A111" s="10" t="s">
        <v>896</v>
      </c>
      <c r="B111" s="10" t="s">
        <v>218</v>
      </c>
      <c r="C111" s="10" t="s">
        <v>224</v>
      </c>
      <c r="D111" s="10" t="s">
        <v>28</v>
      </c>
      <c r="E111" s="10" t="s">
        <v>25</v>
      </c>
      <c r="F111" s="10" t="s">
        <v>154</v>
      </c>
      <c r="G111" s="10" t="s">
        <v>71</v>
      </c>
      <c r="H111" s="10" t="s">
        <v>736</v>
      </c>
      <c r="I111" s="10" t="s">
        <v>22</v>
      </c>
      <c r="J111" s="10" t="s">
        <v>737</v>
      </c>
      <c r="K111" s="10" t="s">
        <v>809</v>
      </c>
      <c r="L111" s="10" t="s">
        <v>799</v>
      </c>
      <c r="M111" s="10" t="s">
        <v>765</v>
      </c>
      <c r="N111" s="10" t="s">
        <v>758</v>
      </c>
      <c r="O111" s="10" t="s">
        <v>756</v>
      </c>
      <c r="P111" s="10" t="s">
        <v>751</v>
      </c>
      <c r="Q111" s="10" t="s">
        <v>780</v>
      </c>
      <c r="R111" s="10" t="s">
        <v>741</v>
      </c>
      <c r="S111" s="10" t="s">
        <v>741</v>
      </c>
      <c r="T111" s="10" t="s">
        <v>743</v>
      </c>
      <c r="U111" s="10" t="s">
        <v>787</v>
      </c>
      <c r="V111" s="10" t="s">
        <v>753</v>
      </c>
      <c r="W111" s="10" t="s">
        <v>777</v>
      </c>
      <c r="X111" s="10" t="s">
        <v>433</v>
      </c>
      <c r="Y111" s="10" t="s">
        <v>432</v>
      </c>
      <c r="Z111">
        <v>1070</v>
      </c>
      <c r="AA111">
        <v>225</v>
      </c>
      <c r="AB111">
        <v>235</v>
      </c>
      <c r="AC111">
        <v>229</v>
      </c>
      <c r="AD111">
        <v>234</v>
      </c>
      <c r="AE111">
        <v>235</v>
      </c>
    </row>
    <row r="112" spans="1:31" x14ac:dyDescent="0.3">
      <c r="A112" s="10" t="s">
        <v>897</v>
      </c>
      <c r="B112" s="10" t="s">
        <v>226</v>
      </c>
      <c r="C112" s="10" t="s">
        <v>225</v>
      </c>
      <c r="D112" s="10" t="s">
        <v>23</v>
      </c>
      <c r="E112" s="10" t="s">
        <v>25</v>
      </c>
      <c r="F112" s="10" t="s">
        <v>154</v>
      </c>
      <c r="G112" s="10" t="s">
        <v>71</v>
      </c>
      <c r="H112" s="10" t="s">
        <v>736</v>
      </c>
      <c r="I112" s="10" t="s">
        <v>22</v>
      </c>
      <c r="J112" s="10" t="s">
        <v>737</v>
      </c>
      <c r="K112" s="10" t="s">
        <v>809</v>
      </c>
      <c r="L112" s="10" t="s">
        <v>752</v>
      </c>
      <c r="M112" s="10" t="s">
        <v>740</v>
      </c>
      <c r="N112" s="10" t="s">
        <v>780</v>
      </c>
      <c r="O112" s="10" t="s">
        <v>793</v>
      </c>
      <c r="P112" s="10" t="s">
        <v>742</v>
      </c>
      <c r="Q112" s="10" t="s">
        <v>780</v>
      </c>
      <c r="R112" s="10" t="s">
        <v>771</v>
      </c>
      <c r="S112" s="10" t="s">
        <v>741</v>
      </c>
      <c r="T112" s="10" t="s">
        <v>752</v>
      </c>
      <c r="U112" s="10" t="s">
        <v>789</v>
      </c>
      <c r="V112" s="10" t="s">
        <v>824</v>
      </c>
      <c r="W112" s="10" t="s">
        <v>746</v>
      </c>
      <c r="X112" s="10" t="s">
        <v>436</v>
      </c>
      <c r="Y112" s="10" t="s">
        <v>435</v>
      </c>
      <c r="Z112">
        <v>1116</v>
      </c>
      <c r="AA112">
        <v>222</v>
      </c>
      <c r="AB112">
        <v>243</v>
      </c>
      <c r="AC112">
        <v>241</v>
      </c>
      <c r="AD112">
        <v>248</v>
      </c>
      <c r="AE112">
        <v>235</v>
      </c>
    </row>
    <row r="113" spans="1:31" x14ac:dyDescent="0.3">
      <c r="A113" s="10" t="s">
        <v>898</v>
      </c>
      <c r="B113" s="10" t="s">
        <v>226</v>
      </c>
      <c r="C113" s="10" t="s">
        <v>227</v>
      </c>
      <c r="D113" s="10" t="s">
        <v>28</v>
      </c>
      <c r="E113" s="10" t="s">
        <v>31</v>
      </c>
      <c r="F113" s="10" t="s">
        <v>154</v>
      </c>
      <c r="G113" s="10" t="s">
        <v>71</v>
      </c>
      <c r="H113" s="10" t="s">
        <v>736</v>
      </c>
      <c r="I113" s="10" t="s">
        <v>22</v>
      </c>
      <c r="J113" s="10" t="s">
        <v>737</v>
      </c>
      <c r="K113" s="10" t="s">
        <v>855</v>
      </c>
      <c r="L113" s="10" t="s">
        <v>743</v>
      </c>
      <c r="M113" s="10" t="s">
        <v>741</v>
      </c>
      <c r="N113" s="10" t="s">
        <v>771</v>
      </c>
      <c r="O113" s="10" t="s">
        <v>770</v>
      </c>
      <c r="P113" s="10" t="s">
        <v>742</v>
      </c>
      <c r="Q113" s="10" t="s">
        <v>780</v>
      </c>
      <c r="R113" s="10" t="s">
        <v>780</v>
      </c>
      <c r="S113" s="10" t="s">
        <v>743</v>
      </c>
      <c r="T113" s="10" t="s">
        <v>743</v>
      </c>
      <c r="U113" s="10" t="s">
        <v>794</v>
      </c>
      <c r="V113" s="10" t="s">
        <v>895</v>
      </c>
      <c r="W113" s="10" t="s">
        <v>772</v>
      </c>
      <c r="X113" s="10" t="s">
        <v>439</v>
      </c>
      <c r="Y113" s="10" t="s">
        <v>438</v>
      </c>
      <c r="Z113">
        <v>1100</v>
      </c>
      <c r="AA113">
        <v>217</v>
      </c>
      <c r="AB113">
        <v>244</v>
      </c>
      <c r="AC113">
        <v>253</v>
      </c>
      <c r="AD113">
        <v>233</v>
      </c>
      <c r="AE113">
        <v>233</v>
      </c>
    </row>
    <row r="114" spans="1:31" x14ac:dyDescent="0.3">
      <c r="A114" s="10" t="s">
        <v>899</v>
      </c>
      <c r="B114" s="10" t="s">
        <v>226</v>
      </c>
      <c r="C114" s="10" t="s">
        <v>228</v>
      </c>
      <c r="D114" s="10" t="s">
        <v>23</v>
      </c>
      <c r="E114" s="10" t="s">
        <v>25</v>
      </c>
      <c r="F114" s="10" t="s">
        <v>154</v>
      </c>
      <c r="G114" s="10" t="s">
        <v>71</v>
      </c>
      <c r="H114" s="10" t="s">
        <v>736</v>
      </c>
      <c r="I114" s="10" t="s">
        <v>22</v>
      </c>
      <c r="J114" s="10" t="s">
        <v>737</v>
      </c>
      <c r="K114" s="10" t="s">
        <v>764</v>
      </c>
      <c r="L114" s="10" t="s">
        <v>793</v>
      </c>
      <c r="M114" s="10" t="s">
        <v>793</v>
      </c>
      <c r="N114" s="10" t="s">
        <v>781</v>
      </c>
      <c r="O114" s="10" t="s">
        <v>740</v>
      </c>
      <c r="P114" s="10" t="s">
        <v>751</v>
      </c>
      <c r="Q114" s="10" t="s">
        <v>741</v>
      </c>
      <c r="R114" s="10" t="s">
        <v>757</v>
      </c>
      <c r="S114" s="10" t="s">
        <v>757</v>
      </c>
      <c r="T114" s="10" t="s">
        <v>802</v>
      </c>
      <c r="U114" s="10" t="s">
        <v>783</v>
      </c>
      <c r="V114" s="10" t="s">
        <v>753</v>
      </c>
      <c r="W114" s="10" t="s">
        <v>761</v>
      </c>
      <c r="X114" s="10" t="s">
        <v>442</v>
      </c>
      <c r="Y114" s="10" t="s">
        <v>441</v>
      </c>
      <c r="Z114">
        <v>1056</v>
      </c>
      <c r="AA114">
        <v>221</v>
      </c>
      <c r="AB114">
        <v>243</v>
      </c>
      <c r="AC114">
        <v>229</v>
      </c>
      <c r="AD114">
        <v>223</v>
      </c>
      <c r="AE114">
        <v>230</v>
      </c>
    </row>
    <row r="115" spans="1:31" x14ac:dyDescent="0.3">
      <c r="A115" s="10" t="s">
        <v>900</v>
      </c>
      <c r="B115" s="10" t="s">
        <v>406</v>
      </c>
      <c r="C115" s="10" t="s">
        <v>230</v>
      </c>
      <c r="D115" s="10" t="s">
        <v>28</v>
      </c>
      <c r="E115" s="10" t="s">
        <v>25</v>
      </c>
      <c r="F115" s="10" t="s">
        <v>154</v>
      </c>
      <c r="G115" s="10" t="s">
        <v>71</v>
      </c>
      <c r="H115" s="10" t="s">
        <v>736</v>
      </c>
      <c r="I115" s="10" t="s">
        <v>22</v>
      </c>
      <c r="J115" s="10" t="s">
        <v>737</v>
      </c>
      <c r="K115" s="10" t="s">
        <v>809</v>
      </c>
      <c r="L115" s="10" t="s">
        <v>743</v>
      </c>
      <c r="M115" s="10" t="s">
        <v>741</v>
      </c>
      <c r="N115" s="10" t="s">
        <v>786</v>
      </c>
      <c r="O115" s="10" t="s">
        <v>752</v>
      </c>
      <c r="P115" s="10" t="s">
        <v>736</v>
      </c>
      <c r="Q115" s="10" t="s">
        <v>758</v>
      </c>
      <c r="R115" s="10" t="s">
        <v>752</v>
      </c>
      <c r="S115" s="10" t="s">
        <v>780</v>
      </c>
      <c r="T115" s="10" t="s">
        <v>756</v>
      </c>
      <c r="U115" s="10" t="s">
        <v>803</v>
      </c>
      <c r="V115" s="10" t="s">
        <v>814</v>
      </c>
      <c r="W115" s="10" t="s">
        <v>819</v>
      </c>
      <c r="X115" s="10" t="s">
        <v>446</v>
      </c>
      <c r="Y115" s="10" t="s">
        <v>445</v>
      </c>
      <c r="Z115">
        <v>1075</v>
      </c>
      <c r="AA115">
        <v>215</v>
      </c>
      <c r="AB115">
        <v>239</v>
      </c>
      <c r="AC115">
        <v>234</v>
      </c>
      <c r="AD115">
        <v>236</v>
      </c>
      <c r="AE115">
        <v>231</v>
      </c>
    </row>
    <row r="116" spans="1:31" x14ac:dyDescent="0.3">
      <c r="A116" s="10" t="s">
        <v>787</v>
      </c>
      <c r="B116" s="10" t="s">
        <v>218</v>
      </c>
      <c r="C116" s="10" t="s">
        <v>39</v>
      </c>
      <c r="D116" s="10" t="s">
        <v>24</v>
      </c>
      <c r="E116" s="10" t="s">
        <v>31</v>
      </c>
      <c r="F116" s="10" t="s">
        <v>27</v>
      </c>
      <c r="G116" s="10" t="s">
        <v>71</v>
      </c>
      <c r="H116" s="10" t="s">
        <v>736</v>
      </c>
      <c r="I116" s="10" t="s">
        <v>22</v>
      </c>
      <c r="J116" s="10" t="s">
        <v>737</v>
      </c>
      <c r="K116" s="10" t="s">
        <v>792</v>
      </c>
      <c r="L116" s="10" t="s">
        <v>758</v>
      </c>
      <c r="M116" s="10" t="s">
        <v>741</v>
      </c>
      <c r="N116" s="10" t="s">
        <v>782</v>
      </c>
      <c r="O116" s="10" t="s">
        <v>879</v>
      </c>
      <c r="P116" s="10" t="s">
        <v>742</v>
      </c>
      <c r="Q116" s="10" t="s">
        <v>758</v>
      </c>
      <c r="R116" s="10" t="s">
        <v>741</v>
      </c>
      <c r="S116" s="10" t="s">
        <v>758</v>
      </c>
      <c r="T116" s="10" t="s">
        <v>743</v>
      </c>
      <c r="U116" s="10" t="s">
        <v>803</v>
      </c>
      <c r="V116" s="10" t="s">
        <v>901</v>
      </c>
      <c r="W116" s="10" t="s">
        <v>795</v>
      </c>
      <c r="X116" s="10" t="s">
        <v>453</v>
      </c>
      <c r="Y116" s="10" t="s">
        <v>452</v>
      </c>
      <c r="Z116">
        <v>1098</v>
      </c>
      <c r="AA116">
        <v>215</v>
      </c>
      <c r="AB116">
        <v>250</v>
      </c>
      <c r="AC116">
        <v>262</v>
      </c>
      <c r="AD116">
        <v>234</v>
      </c>
      <c r="AE116">
        <v>228</v>
      </c>
    </row>
    <row r="117" spans="1:31" x14ac:dyDescent="0.3">
      <c r="A117" s="10" t="s">
        <v>872</v>
      </c>
      <c r="B117" s="10" t="s">
        <v>219</v>
      </c>
      <c r="C117" s="10" t="s">
        <v>39</v>
      </c>
      <c r="D117" s="10" t="s">
        <v>28</v>
      </c>
      <c r="E117" s="10" t="s">
        <v>31</v>
      </c>
      <c r="F117" s="10" t="s">
        <v>27</v>
      </c>
      <c r="G117" s="10" t="s">
        <v>71</v>
      </c>
      <c r="H117" s="10" t="s">
        <v>736</v>
      </c>
      <c r="I117" s="10" t="s">
        <v>22</v>
      </c>
      <c r="J117" s="10" t="s">
        <v>737</v>
      </c>
      <c r="K117" s="10" t="s">
        <v>792</v>
      </c>
      <c r="L117" s="10" t="s">
        <v>757</v>
      </c>
      <c r="M117" s="10" t="s">
        <v>741</v>
      </c>
      <c r="N117" s="10" t="s">
        <v>879</v>
      </c>
      <c r="O117" s="10" t="s">
        <v>879</v>
      </c>
      <c r="P117" s="10" t="s">
        <v>742</v>
      </c>
      <c r="Q117" s="10" t="s">
        <v>757</v>
      </c>
      <c r="R117" s="10" t="s">
        <v>765</v>
      </c>
      <c r="S117" s="10" t="s">
        <v>757</v>
      </c>
      <c r="T117" s="10" t="s">
        <v>741</v>
      </c>
      <c r="U117" s="10" t="s">
        <v>803</v>
      </c>
      <c r="V117" s="10" t="s">
        <v>901</v>
      </c>
      <c r="W117" s="10" t="s">
        <v>795</v>
      </c>
      <c r="X117" s="10" t="s">
        <v>454</v>
      </c>
      <c r="Y117" s="10" t="s">
        <v>452</v>
      </c>
      <c r="Z117">
        <v>1098</v>
      </c>
      <c r="AA117">
        <v>213</v>
      </c>
      <c r="AB117">
        <v>250</v>
      </c>
      <c r="AC117">
        <v>264</v>
      </c>
      <c r="AD117">
        <v>238</v>
      </c>
      <c r="AE117">
        <v>224</v>
      </c>
    </row>
    <row r="118" spans="1:31" x14ac:dyDescent="0.3">
      <c r="A118" s="10" t="s">
        <v>902</v>
      </c>
      <c r="B118" s="10" t="s">
        <v>218</v>
      </c>
      <c r="C118" s="10" t="s">
        <v>40</v>
      </c>
      <c r="D118" s="10" t="s">
        <v>23</v>
      </c>
      <c r="E118" s="10" t="s">
        <v>26</v>
      </c>
      <c r="F118" s="10" t="s">
        <v>27</v>
      </c>
      <c r="G118" s="10" t="s">
        <v>71</v>
      </c>
      <c r="H118" s="10" t="s">
        <v>736</v>
      </c>
      <c r="I118" s="10" t="s">
        <v>22</v>
      </c>
      <c r="J118" s="10" t="s">
        <v>737</v>
      </c>
      <c r="K118" s="10" t="s">
        <v>856</v>
      </c>
      <c r="L118" s="10" t="s">
        <v>759</v>
      </c>
      <c r="M118" s="10" t="s">
        <v>744</v>
      </c>
      <c r="N118" s="10" t="s">
        <v>756</v>
      </c>
      <c r="O118" s="10" t="s">
        <v>765</v>
      </c>
      <c r="P118" s="10" t="s">
        <v>742</v>
      </c>
      <c r="Q118" s="10" t="s">
        <v>879</v>
      </c>
      <c r="R118" s="10" t="s">
        <v>741</v>
      </c>
      <c r="S118" s="10" t="s">
        <v>740</v>
      </c>
      <c r="T118" s="10" t="s">
        <v>743</v>
      </c>
      <c r="U118" s="10" t="s">
        <v>745</v>
      </c>
      <c r="V118" s="10" t="s">
        <v>903</v>
      </c>
      <c r="W118" s="10" t="s">
        <v>797</v>
      </c>
      <c r="X118" s="10" t="s">
        <v>457</v>
      </c>
      <c r="Y118" s="10" t="s">
        <v>456</v>
      </c>
      <c r="Z118">
        <v>1108</v>
      </c>
      <c r="AA118">
        <v>230</v>
      </c>
      <c r="AB118">
        <v>242</v>
      </c>
      <c r="AC118">
        <v>235</v>
      </c>
      <c r="AD118">
        <v>234</v>
      </c>
      <c r="AE118">
        <v>251</v>
      </c>
    </row>
    <row r="119" spans="1:31" x14ac:dyDescent="0.3">
      <c r="A119" s="10" t="s">
        <v>766</v>
      </c>
      <c r="B119" s="10" t="s">
        <v>219</v>
      </c>
      <c r="C119" s="10" t="s">
        <v>40</v>
      </c>
      <c r="D119" s="10" t="s">
        <v>24</v>
      </c>
      <c r="E119" s="10" t="s">
        <v>26</v>
      </c>
      <c r="F119" s="10" t="s">
        <v>27</v>
      </c>
      <c r="G119" s="10" t="s">
        <v>71</v>
      </c>
      <c r="H119" s="10" t="s">
        <v>736</v>
      </c>
      <c r="I119" s="10" t="s">
        <v>22</v>
      </c>
      <c r="J119" s="10" t="s">
        <v>737</v>
      </c>
      <c r="K119" s="10" t="s">
        <v>856</v>
      </c>
      <c r="L119" s="10" t="s">
        <v>881</v>
      </c>
      <c r="M119" s="10" t="s">
        <v>750</v>
      </c>
      <c r="N119" s="10" t="s">
        <v>756</v>
      </c>
      <c r="O119" s="10" t="s">
        <v>739</v>
      </c>
      <c r="P119" s="10" t="s">
        <v>742</v>
      </c>
      <c r="Q119" s="10" t="s">
        <v>759</v>
      </c>
      <c r="R119" s="10" t="s">
        <v>741</v>
      </c>
      <c r="S119" s="10" t="s">
        <v>743</v>
      </c>
      <c r="T119" s="10" t="s">
        <v>758</v>
      </c>
      <c r="U119" s="10" t="s">
        <v>745</v>
      </c>
      <c r="V119" s="10" t="s">
        <v>901</v>
      </c>
      <c r="W119" s="10" t="s">
        <v>753</v>
      </c>
      <c r="X119" s="10" t="s">
        <v>458</v>
      </c>
      <c r="Y119" s="10" t="s">
        <v>456</v>
      </c>
      <c r="Z119">
        <v>1108</v>
      </c>
      <c r="AA119">
        <v>232</v>
      </c>
      <c r="AB119">
        <v>248</v>
      </c>
      <c r="AC119">
        <v>238</v>
      </c>
      <c r="AD119">
        <v>232</v>
      </c>
      <c r="AE119">
        <v>245</v>
      </c>
    </row>
    <row r="120" spans="1:31" x14ac:dyDescent="0.3">
      <c r="A120" s="10" t="s">
        <v>822</v>
      </c>
      <c r="B120" s="10" t="s">
        <v>406</v>
      </c>
      <c r="C120" s="10" t="s">
        <v>41</v>
      </c>
      <c r="D120" s="10" t="s">
        <v>24</v>
      </c>
      <c r="E120" s="10" t="s">
        <v>26</v>
      </c>
      <c r="F120" s="10" t="s">
        <v>27</v>
      </c>
      <c r="G120" s="10" t="s">
        <v>71</v>
      </c>
      <c r="H120" s="10" t="s">
        <v>736</v>
      </c>
      <c r="I120" s="10" t="s">
        <v>22</v>
      </c>
      <c r="J120" s="10" t="s">
        <v>737</v>
      </c>
      <c r="K120" s="10" t="s">
        <v>749</v>
      </c>
      <c r="L120" s="10" t="s">
        <v>765</v>
      </c>
      <c r="M120" s="10" t="s">
        <v>756</v>
      </c>
      <c r="N120" s="10" t="s">
        <v>758</v>
      </c>
      <c r="O120" s="10" t="s">
        <v>740</v>
      </c>
      <c r="P120" s="10" t="s">
        <v>751</v>
      </c>
      <c r="Q120" s="10" t="s">
        <v>770</v>
      </c>
      <c r="R120" s="10" t="s">
        <v>743</v>
      </c>
      <c r="S120" s="10" t="s">
        <v>741</v>
      </c>
      <c r="T120" s="10" t="s">
        <v>743</v>
      </c>
      <c r="U120" s="10" t="s">
        <v>787</v>
      </c>
      <c r="V120" s="10" t="s">
        <v>814</v>
      </c>
      <c r="W120" s="10" t="s">
        <v>701</v>
      </c>
      <c r="X120" s="10" t="s">
        <v>461</v>
      </c>
      <c r="Y120" s="10" t="s">
        <v>460</v>
      </c>
      <c r="Z120">
        <v>1068</v>
      </c>
      <c r="AA120">
        <v>217</v>
      </c>
      <c r="AB120">
        <v>234</v>
      </c>
      <c r="AC120">
        <v>233</v>
      </c>
      <c r="AD120">
        <v>232</v>
      </c>
      <c r="AE120">
        <v>244</v>
      </c>
    </row>
    <row r="121" spans="1:31" x14ac:dyDescent="0.3">
      <c r="A121" s="10" t="s">
        <v>904</v>
      </c>
      <c r="B121" s="10" t="s">
        <v>218</v>
      </c>
      <c r="C121" s="10" t="s">
        <v>48</v>
      </c>
      <c r="D121" s="10" t="s">
        <v>23</v>
      </c>
      <c r="E121" s="10" t="s">
        <v>26</v>
      </c>
      <c r="F121" s="10" t="s">
        <v>49</v>
      </c>
      <c r="G121" s="10" t="s">
        <v>71</v>
      </c>
      <c r="H121" s="10" t="s">
        <v>736</v>
      </c>
      <c r="I121" s="10" t="s">
        <v>22</v>
      </c>
      <c r="J121" s="10" t="s">
        <v>737</v>
      </c>
      <c r="K121" s="10" t="s">
        <v>764</v>
      </c>
      <c r="L121" s="10" t="s">
        <v>799</v>
      </c>
      <c r="M121" s="10" t="s">
        <v>758</v>
      </c>
      <c r="N121" s="10" t="s">
        <v>786</v>
      </c>
      <c r="O121" s="10" t="s">
        <v>739</v>
      </c>
      <c r="P121" s="10" t="s">
        <v>751</v>
      </c>
      <c r="Q121" s="10" t="s">
        <v>880</v>
      </c>
      <c r="R121" s="10" t="s">
        <v>743</v>
      </c>
      <c r="S121" s="10" t="s">
        <v>740</v>
      </c>
      <c r="T121" s="10" t="s">
        <v>743</v>
      </c>
      <c r="U121" s="10" t="s">
        <v>766</v>
      </c>
      <c r="V121" s="10" t="s">
        <v>817</v>
      </c>
      <c r="W121" s="10" t="s">
        <v>810</v>
      </c>
      <c r="X121" s="10" t="s">
        <v>477</v>
      </c>
      <c r="Y121" s="10" t="s">
        <v>476</v>
      </c>
      <c r="Z121">
        <v>1090</v>
      </c>
      <c r="AA121">
        <v>225</v>
      </c>
      <c r="AB121">
        <v>237</v>
      </c>
      <c r="AC121">
        <v>236</v>
      </c>
      <c r="AD121">
        <v>232</v>
      </c>
      <c r="AE121">
        <v>252</v>
      </c>
    </row>
    <row r="122" spans="1:31" x14ac:dyDescent="0.3">
      <c r="A122" s="10" t="s">
        <v>905</v>
      </c>
      <c r="B122" s="10" t="s">
        <v>226</v>
      </c>
      <c r="C122" s="10" t="s">
        <v>48</v>
      </c>
      <c r="D122" s="10" t="s">
        <v>24</v>
      </c>
      <c r="E122" s="10" t="s">
        <v>26</v>
      </c>
      <c r="F122" s="10" t="s">
        <v>49</v>
      </c>
      <c r="G122" s="10" t="s">
        <v>71</v>
      </c>
      <c r="H122" s="10" t="s">
        <v>736</v>
      </c>
      <c r="I122" s="10" t="s">
        <v>22</v>
      </c>
      <c r="J122" s="10" t="s">
        <v>737</v>
      </c>
      <c r="K122" s="10" t="s">
        <v>764</v>
      </c>
      <c r="L122" s="10" t="s">
        <v>782</v>
      </c>
      <c r="M122" s="10" t="s">
        <v>758</v>
      </c>
      <c r="N122" s="10" t="s">
        <v>786</v>
      </c>
      <c r="O122" s="10" t="s">
        <v>739</v>
      </c>
      <c r="P122" s="10" t="s">
        <v>751</v>
      </c>
      <c r="Q122" s="10" t="s">
        <v>881</v>
      </c>
      <c r="R122" s="10" t="s">
        <v>743</v>
      </c>
      <c r="S122" s="10" t="s">
        <v>740</v>
      </c>
      <c r="T122" s="10" t="s">
        <v>743</v>
      </c>
      <c r="U122" s="10" t="s">
        <v>766</v>
      </c>
      <c r="V122" s="10" t="s">
        <v>812</v>
      </c>
      <c r="W122" s="10" t="s">
        <v>703</v>
      </c>
      <c r="X122" s="10" t="s">
        <v>478</v>
      </c>
      <c r="Y122" s="10" t="s">
        <v>476</v>
      </c>
      <c r="Z122">
        <v>1090</v>
      </c>
      <c r="AA122">
        <v>227</v>
      </c>
      <c r="AB122">
        <v>237</v>
      </c>
      <c r="AC122">
        <v>236</v>
      </c>
      <c r="AD122">
        <v>232</v>
      </c>
      <c r="AE122">
        <v>250</v>
      </c>
    </row>
    <row r="123" spans="1:31" x14ac:dyDescent="0.3">
      <c r="A123" s="10" t="s">
        <v>906</v>
      </c>
      <c r="B123" s="10" t="s">
        <v>218</v>
      </c>
      <c r="C123" s="10" t="s">
        <v>50</v>
      </c>
      <c r="D123" s="10" t="s">
        <v>28</v>
      </c>
      <c r="E123" s="10" t="s">
        <v>25</v>
      </c>
      <c r="F123" s="10" t="s">
        <v>49</v>
      </c>
      <c r="G123" s="10" t="s">
        <v>71</v>
      </c>
      <c r="H123" s="10" t="s">
        <v>736</v>
      </c>
      <c r="I123" s="10" t="s">
        <v>22</v>
      </c>
      <c r="J123" s="10" t="s">
        <v>737</v>
      </c>
      <c r="K123" s="10" t="s">
        <v>837</v>
      </c>
      <c r="L123" s="10" t="s">
        <v>771</v>
      </c>
      <c r="M123" s="10" t="s">
        <v>744</v>
      </c>
      <c r="N123" s="10" t="s">
        <v>756</v>
      </c>
      <c r="O123" s="10" t="s">
        <v>799</v>
      </c>
      <c r="P123" s="10" t="s">
        <v>742</v>
      </c>
      <c r="Q123" s="10" t="s">
        <v>799</v>
      </c>
      <c r="R123" s="10" t="s">
        <v>780</v>
      </c>
      <c r="S123" s="10" t="s">
        <v>740</v>
      </c>
      <c r="T123" s="10" t="s">
        <v>765</v>
      </c>
      <c r="U123" s="10" t="s">
        <v>745</v>
      </c>
      <c r="V123" s="10" t="s">
        <v>878</v>
      </c>
      <c r="W123" s="10" t="s">
        <v>810</v>
      </c>
      <c r="X123" s="10" t="s">
        <v>481</v>
      </c>
      <c r="Y123" s="10" t="s">
        <v>480</v>
      </c>
      <c r="Z123">
        <v>1113</v>
      </c>
      <c r="AA123">
        <v>228</v>
      </c>
      <c r="AB123">
        <v>250</v>
      </c>
      <c r="AC123">
        <v>243</v>
      </c>
      <c r="AD123">
        <v>237</v>
      </c>
      <c r="AE123">
        <v>247</v>
      </c>
    </row>
    <row r="124" spans="1:31" x14ac:dyDescent="0.3">
      <c r="A124" s="10" t="s">
        <v>794</v>
      </c>
      <c r="B124" s="10" t="s">
        <v>226</v>
      </c>
      <c r="C124" s="10" t="s">
        <v>50</v>
      </c>
      <c r="D124" s="10" t="s">
        <v>23</v>
      </c>
      <c r="E124" s="10" t="s">
        <v>25</v>
      </c>
      <c r="F124" s="10" t="s">
        <v>49</v>
      </c>
      <c r="G124" s="10" t="s">
        <v>71</v>
      </c>
      <c r="H124" s="10" t="s">
        <v>736</v>
      </c>
      <c r="I124" s="10" t="s">
        <v>22</v>
      </c>
      <c r="J124" s="10" t="s">
        <v>737</v>
      </c>
      <c r="K124" s="10" t="s">
        <v>837</v>
      </c>
      <c r="L124" s="10" t="s">
        <v>793</v>
      </c>
      <c r="M124" s="10" t="s">
        <v>740</v>
      </c>
      <c r="N124" s="10" t="s">
        <v>756</v>
      </c>
      <c r="O124" s="10" t="s">
        <v>770</v>
      </c>
      <c r="P124" s="10" t="s">
        <v>742</v>
      </c>
      <c r="Q124" s="10" t="s">
        <v>881</v>
      </c>
      <c r="R124" s="10" t="s">
        <v>765</v>
      </c>
      <c r="S124" s="10" t="s">
        <v>740</v>
      </c>
      <c r="T124" s="10" t="s">
        <v>744</v>
      </c>
      <c r="U124" s="10" t="s">
        <v>745</v>
      </c>
      <c r="V124" s="10" t="s">
        <v>810</v>
      </c>
      <c r="W124" s="10" t="s">
        <v>878</v>
      </c>
      <c r="X124" s="10" t="s">
        <v>482</v>
      </c>
      <c r="Y124" s="10" t="s">
        <v>480</v>
      </c>
      <c r="Z124">
        <v>1113</v>
      </c>
      <c r="AA124">
        <v>225</v>
      </c>
      <c r="AB124">
        <v>245</v>
      </c>
      <c r="AC124">
        <v>241</v>
      </c>
      <c r="AD124">
        <v>242</v>
      </c>
      <c r="AE124">
        <v>250</v>
      </c>
    </row>
    <row r="125" spans="1:31" x14ac:dyDescent="0.3">
      <c r="A125" s="10" t="s">
        <v>907</v>
      </c>
      <c r="B125" s="10" t="s">
        <v>218</v>
      </c>
      <c r="C125" s="10" t="s">
        <v>398</v>
      </c>
      <c r="D125" s="10" t="s">
        <v>23</v>
      </c>
      <c r="E125" s="10" t="s">
        <v>31</v>
      </c>
      <c r="F125" s="10" t="s">
        <v>49</v>
      </c>
      <c r="G125" s="10" t="s">
        <v>71</v>
      </c>
      <c r="H125" s="10" t="s">
        <v>736</v>
      </c>
      <c r="I125" s="10" t="s">
        <v>22</v>
      </c>
      <c r="J125" s="10" t="s">
        <v>737</v>
      </c>
      <c r="K125" s="10" t="s">
        <v>764</v>
      </c>
      <c r="L125" s="10" t="s">
        <v>765</v>
      </c>
      <c r="M125" s="10" t="s">
        <v>752</v>
      </c>
      <c r="N125" s="10" t="s">
        <v>770</v>
      </c>
      <c r="O125" s="10" t="s">
        <v>793</v>
      </c>
      <c r="P125" s="10" t="s">
        <v>751</v>
      </c>
      <c r="Q125" s="10" t="s">
        <v>799</v>
      </c>
      <c r="R125" s="10" t="s">
        <v>780</v>
      </c>
      <c r="S125" s="10" t="s">
        <v>780</v>
      </c>
      <c r="T125" s="10" t="s">
        <v>780</v>
      </c>
      <c r="U125" s="10" t="s">
        <v>783</v>
      </c>
      <c r="V125" s="10" t="s">
        <v>800</v>
      </c>
      <c r="W125" s="10" t="s">
        <v>747</v>
      </c>
      <c r="X125" s="10" t="s">
        <v>485</v>
      </c>
      <c r="Y125" s="10" t="s">
        <v>484</v>
      </c>
      <c r="Z125">
        <v>1096</v>
      </c>
      <c r="AA125">
        <v>217</v>
      </c>
      <c r="AB125">
        <v>245</v>
      </c>
      <c r="AC125">
        <v>250</v>
      </c>
      <c r="AD125">
        <v>234</v>
      </c>
      <c r="AE125">
        <v>245</v>
      </c>
    </row>
    <row r="126" spans="1:31" x14ac:dyDescent="0.3">
      <c r="A126" s="10" t="s">
        <v>908</v>
      </c>
      <c r="B126" s="10" t="s">
        <v>226</v>
      </c>
      <c r="C126" s="10" t="s">
        <v>30</v>
      </c>
      <c r="D126" s="10" t="s">
        <v>24</v>
      </c>
      <c r="E126" s="10" t="s">
        <v>31</v>
      </c>
      <c r="F126" s="10" t="s">
        <v>20</v>
      </c>
      <c r="G126" s="10" t="s">
        <v>71</v>
      </c>
      <c r="H126" s="10" t="s">
        <v>736</v>
      </c>
      <c r="I126" s="10" t="s">
        <v>22</v>
      </c>
      <c r="J126" s="10" t="s">
        <v>737</v>
      </c>
      <c r="K126" s="10" t="s">
        <v>856</v>
      </c>
      <c r="L126" s="10" t="s">
        <v>799</v>
      </c>
      <c r="M126" s="10" t="s">
        <v>782</v>
      </c>
      <c r="N126" s="10" t="s">
        <v>879</v>
      </c>
      <c r="O126" s="10" t="s">
        <v>782</v>
      </c>
      <c r="P126" s="10" t="s">
        <v>742</v>
      </c>
      <c r="Q126" s="10" t="s">
        <v>756</v>
      </c>
      <c r="R126" s="10" t="s">
        <v>743</v>
      </c>
      <c r="S126" s="10" t="s">
        <v>743</v>
      </c>
      <c r="T126" s="10" t="s">
        <v>743</v>
      </c>
      <c r="U126" s="10" t="s">
        <v>745</v>
      </c>
      <c r="V126" s="10" t="s">
        <v>909</v>
      </c>
      <c r="W126" s="10" t="s">
        <v>700</v>
      </c>
      <c r="X126" s="10" t="s">
        <v>496</v>
      </c>
      <c r="Y126" s="10" t="s">
        <v>495</v>
      </c>
      <c r="Z126">
        <v>1120</v>
      </c>
      <c r="AA126">
        <v>229</v>
      </c>
      <c r="AB126">
        <v>260</v>
      </c>
      <c r="AC126">
        <v>262</v>
      </c>
      <c r="AD126">
        <v>232</v>
      </c>
      <c r="AE126">
        <v>231</v>
      </c>
    </row>
    <row r="127" spans="1:31" x14ac:dyDescent="0.3">
      <c r="A127" s="10" t="s">
        <v>910</v>
      </c>
      <c r="B127" s="10" t="s">
        <v>226</v>
      </c>
      <c r="C127" s="10" t="s">
        <v>32</v>
      </c>
      <c r="D127" s="10" t="s">
        <v>23</v>
      </c>
      <c r="E127" s="10" t="s">
        <v>25</v>
      </c>
      <c r="F127" s="10" t="s">
        <v>20</v>
      </c>
      <c r="G127" s="10" t="s">
        <v>71</v>
      </c>
      <c r="H127" s="10" t="s">
        <v>736</v>
      </c>
      <c r="I127" s="10" t="s">
        <v>22</v>
      </c>
      <c r="J127" s="10" t="s">
        <v>737</v>
      </c>
      <c r="K127" s="10" t="s">
        <v>809</v>
      </c>
      <c r="L127" s="10" t="s">
        <v>799</v>
      </c>
      <c r="M127" s="10" t="s">
        <v>793</v>
      </c>
      <c r="N127" s="10" t="s">
        <v>756</v>
      </c>
      <c r="O127" s="10" t="s">
        <v>739</v>
      </c>
      <c r="P127" s="10" t="s">
        <v>742</v>
      </c>
      <c r="Q127" s="10" t="s">
        <v>741</v>
      </c>
      <c r="R127" s="10" t="s">
        <v>743</v>
      </c>
      <c r="S127" s="10" t="s">
        <v>740</v>
      </c>
      <c r="T127" s="10" t="s">
        <v>780</v>
      </c>
      <c r="U127" s="10" t="s">
        <v>745</v>
      </c>
      <c r="V127" s="10" t="s">
        <v>883</v>
      </c>
      <c r="W127" s="10" t="s">
        <v>784</v>
      </c>
      <c r="X127" s="10" t="s">
        <v>499</v>
      </c>
      <c r="Y127" s="10" t="s">
        <v>498</v>
      </c>
      <c r="Z127">
        <v>1097</v>
      </c>
      <c r="AA127">
        <v>229</v>
      </c>
      <c r="AB127">
        <v>247</v>
      </c>
      <c r="AC127">
        <v>238</v>
      </c>
      <c r="AD127">
        <v>233</v>
      </c>
      <c r="AE127">
        <v>237</v>
      </c>
    </row>
    <row r="128" spans="1:31" x14ac:dyDescent="0.3">
      <c r="A128" s="10" t="s">
        <v>911</v>
      </c>
      <c r="B128" s="10" t="s">
        <v>721</v>
      </c>
      <c r="C128" s="10" t="s">
        <v>35</v>
      </c>
      <c r="D128" s="10" t="s">
        <v>24</v>
      </c>
      <c r="E128" s="10" t="s">
        <v>25</v>
      </c>
      <c r="F128" s="10" t="s">
        <v>20</v>
      </c>
      <c r="G128" s="10" t="s">
        <v>71</v>
      </c>
      <c r="H128" s="10" t="s">
        <v>736</v>
      </c>
      <c r="I128" s="10" t="s">
        <v>22</v>
      </c>
      <c r="J128" s="10" t="s">
        <v>737</v>
      </c>
      <c r="K128" s="10" t="s">
        <v>852</v>
      </c>
      <c r="L128" s="10" t="s">
        <v>744</v>
      </c>
      <c r="M128" s="10" t="s">
        <v>741</v>
      </c>
      <c r="N128" s="10" t="s">
        <v>756</v>
      </c>
      <c r="O128" s="10" t="s">
        <v>765</v>
      </c>
      <c r="P128" s="10" t="s">
        <v>756</v>
      </c>
      <c r="Q128" s="10" t="s">
        <v>756</v>
      </c>
      <c r="R128" s="10" t="s">
        <v>780</v>
      </c>
      <c r="S128" s="10" t="s">
        <v>740</v>
      </c>
      <c r="T128" s="10" t="s">
        <v>780</v>
      </c>
      <c r="U128" s="10" t="s">
        <v>766</v>
      </c>
      <c r="V128" s="10" t="s">
        <v>776</v>
      </c>
      <c r="W128" s="10" t="s">
        <v>814</v>
      </c>
      <c r="X128" s="10" t="s">
        <v>728</v>
      </c>
      <c r="Y128" s="10" t="s">
        <v>505</v>
      </c>
      <c r="Z128">
        <v>1089</v>
      </c>
      <c r="AA128">
        <v>237</v>
      </c>
      <c r="AB128">
        <v>238</v>
      </c>
      <c r="AC128">
        <v>235</v>
      </c>
      <c r="AD128">
        <v>234</v>
      </c>
      <c r="AE128">
        <v>234</v>
      </c>
    </row>
    <row r="129" spans="1:31" x14ac:dyDescent="0.3">
      <c r="A129" s="10" t="s">
        <v>853</v>
      </c>
      <c r="B129" s="10" t="s">
        <v>721</v>
      </c>
      <c r="C129" s="10" t="s">
        <v>558</v>
      </c>
      <c r="D129" s="10" t="s">
        <v>24</v>
      </c>
      <c r="E129" s="10" t="s">
        <v>25</v>
      </c>
      <c r="F129" s="10" t="s">
        <v>153</v>
      </c>
      <c r="G129" s="10" t="s">
        <v>71</v>
      </c>
      <c r="H129" s="10" t="s">
        <v>736</v>
      </c>
      <c r="I129" s="10" t="s">
        <v>22</v>
      </c>
      <c r="J129" s="10" t="s">
        <v>737</v>
      </c>
      <c r="K129" s="10" t="s">
        <v>837</v>
      </c>
      <c r="L129" s="10" t="s">
        <v>744</v>
      </c>
      <c r="M129" s="10" t="s">
        <v>752</v>
      </c>
      <c r="N129" s="10" t="s">
        <v>743</v>
      </c>
      <c r="O129" s="10" t="s">
        <v>741</v>
      </c>
      <c r="P129" s="10" t="s">
        <v>751</v>
      </c>
      <c r="Q129" s="10" t="s">
        <v>780</v>
      </c>
      <c r="R129" s="10" t="s">
        <v>743</v>
      </c>
      <c r="S129" s="10" t="s">
        <v>740</v>
      </c>
      <c r="T129" s="10" t="s">
        <v>780</v>
      </c>
      <c r="U129" s="10" t="s">
        <v>766</v>
      </c>
      <c r="V129" s="10" t="s">
        <v>753</v>
      </c>
      <c r="W129" s="10" t="s">
        <v>777</v>
      </c>
      <c r="X129" s="10" t="s">
        <v>726</v>
      </c>
      <c r="Y129" s="10" t="s">
        <v>560</v>
      </c>
      <c r="Z129">
        <v>1074</v>
      </c>
      <c r="AA129">
        <v>219</v>
      </c>
      <c r="AB129">
        <v>239</v>
      </c>
      <c r="AC129">
        <v>234</v>
      </c>
      <c r="AD129">
        <v>233</v>
      </c>
      <c r="AE129">
        <v>236</v>
      </c>
    </row>
    <row r="130" spans="1:31" x14ac:dyDescent="0.3">
      <c r="A130" s="10" t="s">
        <v>894</v>
      </c>
      <c r="B130" s="10" t="s">
        <v>218</v>
      </c>
      <c r="C130" s="10" t="s">
        <v>561</v>
      </c>
      <c r="D130" s="10" t="s">
        <v>28</v>
      </c>
      <c r="E130" s="10" t="s">
        <v>25</v>
      </c>
      <c r="F130" s="10" t="s">
        <v>160</v>
      </c>
      <c r="G130" s="10" t="s">
        <v>71</v>
      </c>
      <c r="H130" s="10" t="s">
        <v>736</v>
      </c>
      <c r="I130" s="10" t="s">
        <v>22</v>
      </c>
      <c r="J130" s="10" t="s">
        <v>737</v>
      </c>
      <c r="K130" s="10" t="s">
        <v>837</v>
      </c>
      <c r="L130" s="10" t="s">
        <v>750</v>
      </c>
      <c r="M130" s="10" t="s">
        <v>793</v>
      </c>
      <c r="N130" s="10" t="s">
        <v>756</v>
      </c>
      <c r="O130" s="10" t="s">
        <v>739</v>
      </c>
      <c r="P130" s="10" t="s">
        <v>742</v>
      </c>
      <c r="Q130" s="10" t="s">
        <v>756</v>
      </c>
      <c r="R130" s="10" t="s">
        <v>743</v>
      </c>
      <c r="S130" s="10" t="s">
        <v>752</v>
      </c>
      <c r="T130" s="10" t="s">
        <v>752</v>
      </c>
      <c r="U130" s="10" t="s">
        <v>803</v>
      </c>
      <c r="V130" s="10" t="s">
        <v>895</v>
      </c>
      <c r="W130" s="10" t="s">
        <v>790</v>
      </c>
      <c r="X130" s="10" t="s">
        <v>564</v>
      </c>
      <c r="Y130" s="10" t="s">
        <v>563</v>
      </c>
      <c r="Z130">
        <v>1102</v>
      </c>
      <c r="AA130">
        <v>226</v>
      </c>
      <c r="AB130">
        <v>247</v>
      </c>
      <c r="AC130">
        <v>238</v>
      </c>
      <c r="AD130">
        <v>237</v>
      </c>
      <c r="AE130">
        <v>236</v>
      </c>
    </row>
    <row r="131" spans="1:31" x14ac:dyDescent="0.3">
      <c r="A131" s="10" t="s">
        <v>912</v>
      </c>
      <c r="B131" s="10" t="s">
        <v>218</v>
      </c>
      <c r="C131" s="10" t="s">
        <v>568</v>
      </c>
      <c r="D131" s="10" t="s">
        <v>24</v>
      </c>
      <c r="E131" s="10" t="s">
        <v>31</v>
      </c>
      <c r="F131" s="10" t="s">
        <v>160</v>
      </c>
      <c r="G131" s="10" t="s">
        <v>71</v>
      </c>
      <c r="H131" s="10" t="s">
        <v>736</v>
      </c>
      <c r="I131" s="10" t="s">
        <v>22</v>
      </c>
      <c r="J131" s="10" t="s">
        <v>737</v>
      </c>
      <c r="K131" s="10" t="s">
        <v>749</v>
      </c>
      <c r="L131" s="10" t="s">
        <v>743</v>
      </c>
      <c r="M131" s="10" t="s">
        <v>780</v>
      </c>
      <c r="N131" s="10" t="s">
        <v>739</v>
      </c>
      <c r="O131" s="10" t="s">
        <v>739</v>
      </c>
      <c r="P131" s="10" t="s">
        <v>751</v>
      </c>
      <c r="Q131" s="10" t="s">
        <v>741</v>
      </c>
      <c r="R131" s="10" t="s">
        <v>756</v>
      </c>
      <c r="S131" s="10" t="s">
        <v>780</v>
      </c>
      <c r="T131" s="10" t="s">
        <v>741</v>
      </c>
      <c r="U131" s="10" t="s">
        <v>803</v>
      </c>
      <c r="V131" s="10" t="s">
        <v>747</v>
      </c>
      <c r="W131" s="10" t="s">
        <v>814</v>
      </c>
      <c r="X131" s="10" t="s">
        <v>571</v>
      </c>
      <c r="Y131" s="10" t="s">
        <v>570</v>
      </c>
      <c r="Z131">
        <v>1085</v>
      </c>
      <c r="AA131">
        <v>213</v>
      </c>
      <c r="AB131">
        <v>240</v>
      </c>
      <c r="AC131">
        <v>246</v>
      </c>
      <c r="AD131">
        <v>233</v>
      </c>
      <c r="AE131">
        <v>235</v>
      </c>
    </row>
    <row r="132" spans="1:31" x14ac:dyDescent="0.3">
      <c r="A132" s="10" t="s">
        <v>913</v>
      </c>
      <c r="B132" s="10" t="s">
        <v>221</v>
      </c>
      <c r="C132" s="10" t="s">
        <v>605</v>
      </c>
      <c r="D132" s="10" t="s">
        <v>24</v>
      </c>
      <c r="E132" s="10" t="s">
        <v>25</v>
      </c>
      <c r="F132" s="10" t="s">
        <v>158</v>
      </c>
      <c r="G132" s="10" t="s">
        <v>71</v>
      </c>
      <c r="H132" s="10" t="s">
        <v>736</v>
      </c>
      <c r="I132" s="10" t="s">
        <v>22</v>
      </c>
      <c r="J132" s="10" t="s">
        <v>737</v>
      </c>
      <c r="K132" s="10" t="s">
        <v>857</v>
      </c>
      <c r="L132" s="10" t="s">
        <v>880</v>
      </c>
      <c r="M132" s="10" t="s">
        <v>880</v>
      </c>
      <c r="N132" s="10" t="s">
        <v>756</v>
      </c>
      <c r="O132" s="10" t="s">
        <v>793</v>
      </c>
      <c r="P132" s="10" t="s">
        <v>742</v>
      </c>
      <c r="Q132" s="10" t="s">
        <v>780</v>
      </c>
      <c r="R132" s="10" t="s">
        <v>780</v>
      </c>
      <c r="S132" s="10" t="s">
        <v>739</v>
      </c>
      <c r="T132" s="10" t="s">
        <v>752</v>
      </c>
      <c r="U132" s="10" t="s">
        <v>803</v>
      </c>
      <c r="V132" s="10" t="s">
        <v>914</v>
      </c>
      <c r="W132" s="10" t="s">
        <v>817</v>
      </c>
      <c r="X132" s="10" t="s">
        <v>608</v>
      </c>
      <c r="Y132" s="10" t="s">
        <v>607</v>
      </c>
      <c r="Z132">
        <v>1125</v>
      </c>
      <c r="AA132">
        <v>234</v>
      </c>
      <c r="AB132">
        <v>257</v>
      </c>
      <c r="AC132">
        <v>239</v>
      </c>
      <c r="AD132">
        <v>238</v>
      </c>
      <c r="AE132">
        <v>240</v>
      </c>
    </row>
    <row r="133" spans="1:31" x14ac:dyDescent="0.3">
      <c r="A133" s="10" t="s">
        <v>915</v>
      </c>
      <c r="B133" s="10" t="s">
        <v>221</v>
      </c>
      <c r="C133" s="10" t="s">
        <v>609</v>
      </c>
      <c r="D133" s="10" t="s">
        <v>24</v>
      </c>
      <c r="E133" s="10" t="s">
        <v>26</v>
      </c>
      <c r="F133" s="10" t="s">
        <v>158</v>
      </c>
      <c r="G133" s="10" t="s">
        <v>71</v>
      </c>
      <c r="H133" s="10" t="s">
        <v>736</v>
      </c>
      <c r="I133" s="10" t="s">
        <v>22</v>
      </c>
      <c r="J133" s="10" t="s">
        <v>737</v>
      </c>
      <c r="K133" s="10" t="s">
        <v>856</v>
      </c>
      <c r="L133" s="10" t="s">
        <v>770</v>
      </c>
      <c r="M133" s="10" t="s">
        <v>752</v>
      </c>
      <c r="N133" s="10" t="s">
        <v>758</v>
      </c>
      <c r="O133" s="10" t="s">
        <v>744</v>
      </c>
      <c r="P133" s="10" t="s">
        <v>751</v>
      </c>
      <c r="Q133" s="10" t="s">
        <v>799</v>
      </c>
      <c r="R133" s="10" t="s">
        <v>743</v>
      </c>
      <c r="S133" s="10" t="s">
        <v>765</v>
      </c>
      <c r="T133" s="10" t="s">
        <v>741</v>
      </c>
      <c r="U133" s="10" t="s">
        <v>872</v>
      </c>
      <c r="V133" s="10" t="s">
        <v>746</v>
      </c>
      <c r="W133" s="10" t="s">
        <v>703</v>
      </c>
      <c r="X133" s="10" t="s">
        <v>612</v>
      </c>
      <c r="Y133" s="10" t="s">
        <v>611</v>
      </c>
      <c r="Z133">
        <v>1090</v>
      </c>
      <c r="AA133">
        <v>223</v>
      </c>
      <c r="AB133">
        <v>243</v>
      </c>
      <c r="AC133">
        <v>236</v>
      </c>
      <c r="AD133">
        <v>234</v>
      </c>
      <c r="AE133">
        <v>248</v>
      </c>
    </row>
    <row r="134" spans="1:31" x14ac:dyDescent="0.3">
      <c r="A134" s="10" t="s">
        <v>916</v>
      </c>
      <c r="B134" s="10" t="s">
        <v>721</v>
      </c>
      <c r="C134" s="10" t="s">
        <v>613</v>
      </c>
      <c r="D134" s="10" t="s">
        <v>23</v>
      </c>
      <c r="E134" s="10" t="s">
        <v>25</v>
      </c>
      <c r="F134" s="10" t="s">
        <v>158</v>
      </c>
      <c r="G134" s="10" t="s">
        <v>71</v>
      </c>
      <c r="H134" s="10" t="s">
        <v>736</v>
      </c>
      <c r="I134" s="10" t="s">
        <v>22</v>
      </c>
      <c r="J134" s="10" t="s">
        <v>737</v>
      </c>
      <c r="K134" s="10" t="s">
        <v>837</v>
      </c>
      <c r="L134" s="10" t="s">
        <v>770</v>
      </c>
      <c r="M134" s="10" t="s">
        <v>739</v>
      </c>
      <c r="N134" s="10" t="s">
        <v>740</v>
      </c>
      <c r="O134" s="10" t="s">
        <v>793</v>
      </c>
      <c r="P134" s="10" t="s">
        <v>742</v>
      </c>
      <c r="Q134" s="10" t="s">
        <v>740</v>
      </c>
      <c r="R134" s="10" t="s">
        <v>740</v>
      </c>
      <c r="S134" s="10" t="s">
        <v>793</v>
      </c>
      <c r="T134" s="10" t="s">
        <v>744</v>
      </c>
      <c r="U134" s="10" t="s">
        <v>803</v>
      </c>
      <c r="V134" s="10" t="s">
        <v>878</v>
      </c>
      <c r="W134" s="10" t="s">
        <v>810</v>
      </c>
      <c r="X134" s="10" t="s">
        <v>723</v>
      </c>
      <c r="Y134" s="10" t="s">
        <v>615</v>
      </c>
      <c r="Z134">
        <v>1118</v>
      </c>
      <c r="AA134">
        <v>227</v>
      </c>
      <c r="AB134">
        <v>247</v>
      </c>
      <c r="AC134">
        <v>243</v>
      </c>
      <c r="AD134">
        <v>241</v>
      </c>
      <c r="AE134">
        <v>243</v>
      </c>
    </row>
    <row r="135" spans="1:31" x14ac:dyDescent="0.3">
      <c r="A135" s="10" t="s">
        <v>917</v>
      </c>
      <c r="B135" s="10" t="s">
        <v>406</v>
      </c>
      <c r="C135" s="10" t="s">
        <v>407</v>
      </c>
      <c r="D135" s="10" t="s">
        <v>24</v>
      </c>
      <c r="E135" s="10" t="s">
        <v>31</v>
      </c>
      <c r="F135" s="10" t="s">
        <v>158</v>
      </c>
      <c r="G135" s="10" t="s">
        <v>71</v>
      </c>
      <c r="H135" s="10" t="s">
        <v>736</v>
      </c>
      <c r="I135" s="10" t="s">
        <v>22</v>
      </c>
      <c r="J135" s="10" t="s">
        <v>737</v>
      </c>
      <c r="K135" s="10" t="s">
        <v>738</v>
      </c>
      <c r="L135" s="10" t="s">
        <v>765</v>
      </c>
      <c r="M135" s="10" t="s">
        <v>739</v>
      </c>
      <c r="N135" s="10" t="s">
        <v>782</v>
      </c>
      <c r="O135" s="10" t="s">
        <v>770</v>
      </c>
      <c r="P135" s="10" t="s">
        <v>742</v>
      </c>
      <c r="Q135" s="10" t="s">
        <v>741</v>
      </c>
      <c r="R135" s="10" t="s">
        <v>741</v>
      </c>
      <c r="S135" s="10" t="s">
        <v>780</v>
      </c>
      <c r="T135" s="10" t="s">
        <v>740</v>
      </c>
      <c r="U135" s="10" t="s">
        <v>745</v>
      </c>
      <c r="V135" s="10" t="s">
        <v>918</v>
      </c>
      <c r="W135" s="10" t="s">
        <v>773</v>
      </c>
      <c r="X135" s="10" t="s">
        <v>618</v>
      </c>
      <c r="Y135" s="10" t="s">
        <v>617</v>
      </c>
      <c r="Z135">
        <v>1108</v>
      </c>
      <c r="AA135">
        <v>221</v>
      </c>
      <c r="AB135">
        <v>249</v>
      </c>
      <c r="AC135">
        <v>256</v>
      </c>
      <c r="AD135">
        <v>237</v>
      </c>
      <c r="AE135">
        <v>235</v>
      </c>
    </row>
    <row r="136" spans="1:31" x14ac:dyDescent="0.3">
      <c r="A136" s="10" t="s">
        <v>739</v>
      </c>
      <c r="B136" s="10" t="s">
        <v>219</v>
      </c>
      <c r="C136" s="10" t="s">
        <v>641</v>
      </c>
      <c r="D136" s="10" t="s">
        <v>28</v>
      </c>
      <c r="E136" s="10" t="s">
        <v>25</v>
      </c>
      <c r="F136" s="10" t="s">
        <v>155</v>
      </c>
      <c r="G136" s="10" t="s">
        <v>71</v>
      </c>
      <c r="H136" s="10" t="s">
        <v>736</v>
      </c>
      <c r="I136" s="10" t="s">
        <v>22</v>
      </c>
      <c r="J136" s="10" t="s">
        <v>737</v>
      </c>
      <c r="K136" s="10" t="s">
        <v>857</v>
      </c>
      <c r="L136" s="10" t="s">
        <v>881</v>
      </c>
      <c r="M136" s="10" t="s">
        <v>782</v>
      </c>
      <c r="N136" s="10" t="s">
        <v>756</v>
      </c>
      <c r="O136" s="10" t="s">
        <v>765</v>
      </c>
      <c r="P136" s="10" t="s">
        <v>742</v>
      </c>
      <c r="Q136" s="10" t="s">
        <v>740</v>
      </c>
      <c r="R136" s="10" t="s">
        <v>744</v>
      </c>
      <c r="S136" s="10" t="s">
        <v>793</v>
      </c>
      <c r="T136" s="10" t="s">
        <v>744</v>
      </c>
      <c r="U136" s="10" t="s">
        <v>760</v>
      </c>
      <c r="V136" s="10" t="s">
        <v>919</v>
      </c>
      <c r="W136" s="10" t="s">
        <v>895</v>
      </c>
      <c r="X136" s="10" t="s">
        <v>644</v>
      </c>
      <c r="Y136" s="10" t="s">
        <v>643</v>
      </c>
      <c r="Z136">
        <v>1110</v>
      </c>
      <c r="AA136">
        <v>232</v>
      </c>
      <c r="AB136">
        <v>250</v>
      </c>
      <c r="AC136">
        <v>235</v>
      </c>
      <c r="AD136">
        <v>244</v>
      </c>
      <c r="AE136">
        <v>243</v>
      </c>
    </row>
    <row r="137" spans="1:31" x14ac:dyDescent="0.3">
      <c r="A137" s="10" t="s">
        <v>750</v>
      </c>
      <c r="B137" s="10" t="s">
        <v>406</v>
      </c>
      <c r="C137" s="10" t="s">
        <v>645</v>
      </c>
      <c r="D137" s="10" t="s">
        <v>28</v>
      </c>
      <c r="E137" s="10" t="s">
        <v>25</v>
      </c>
      <c r="F137" s="10" t="s">
        <v>155</v>
      </c>
      <c r="G137" s="10" t="s">
        <v>71</v>
      </c>
      <c r="H137" s="10" t="s">
        <v>736</v>
      </c>
      <c r="I137" s="10" t="s">
        <v>22</v>
      </c>
      <c r="J137" s="10" t="s">
        <v>737</v>
      </c>
      <c r="K137" s="10" t="s">
        <v>837</v>
      </c>
      <c r="L137" s="10" t="s">
        <v>770</v>
      </c>
      <c r="M137" s="10" t="s">
        <v>765</v>
      </c>
      <c r="N137" s="10" t="s">
        <v>752</v>
      </c>
      <c r="O137" s="10" t="s">
        <v>793</v>
      </c>
      <c r="P137" s="10" t="s">
        <v>742</v>
      </c>
      <c r="Q137" s="10" t="s">
        <v>780</v>
      </c>
      <c r="R137" s="10" t="s">
        <v>744</v>
      </c>
      <c r="S137" s="10" t="s">
        <v>793</v>
      </c>
      <c r="T137" s="10" t="s">
        <v>744</v>
      </c>
      <c r="U137" s="10" t="s">
        <v>745</v>
      </c>
      <c r="V137" s="10" t="s">
        <v>800</v>
      </c>
      <c r="W137" s="10" t="s">
        <v>797</v>
      </c>
      <c r="X137" s="10" t="s">
        <v>679</v>
      </c>
      <c r="Y137" s="10" t="s">
        <v>647</v>
      </c>
      <c r="Z137">
        <v>1113</v>
      </c>
      <c r="AA137">
        <v>227</v>
      </c>
      <c r="AB137">
        <v>244</v>
      </c>
      <c r="AC137">
        <v>245</v>
      </c>
      <c r="AD137">
        <v>244</v>
      </c>
      <c r="AE137">
        <v>241</v>
      </c>
    </row>
    <row r="138" spans="1:31" x14ac:dyDescent="0.3">
      <c r="A138" s="10" t="s">
        <v>881</v>
      </c>
      <c r="B138" s="10" t="s">
        <v>219</v>
      </c>
      <c r="C138" s="10" t="s">
        <v>660</v>
      </c>
      <c r="D138" s="10" t="s">
        <v>24</v>
      </c>
      <c r="E138" s="10" t="s">
        <v>31</v>
      </c>
      <c r="F138" s="10" t="s">
        <v>155</v>
      </c>
      <c r="G138" s="10" t="s">
        <v>71</v>
      </c>
      <c r="H138" s="10" t="s">
        <v>736</v>
      </c>
      <c r="I138" s="10" t="s">
        <v>22</v>
      </c>
      <c r="J138" s="10" t="s">
        <v>737</v>
      </c>
      <c r="K138" s="10" t="s">
        <v>809</v>
      </c>
      <c r="L138" s="10" t="s">
        <v>765</v>
      </c>
      <c r="M138" s="10" t="s">
        <v>793</v>
      </c>
      <c r="N138" s="10" t="s">
        <v>759</v>
      </c>
      <c r="O138" s="10" t="s">
        <v>759</v>
      </c>
      <c r="P138" s="10" t="s">
        <v>742</v>
      </c>
      <c r="Q138" s="10" t="s">
        <v>756</v>
      </c>
      <c r="R138" s="10" t="s">
        <v>744</v>
      </c>
      <c r="S138" s="10" t="s">
        <v>740</v>
      </c>
      <c r="T138" s="10" t="s">
        <v>765</v>
      </c>
      <c r="U138" s="10" t="s">
        <v>803</v>
      </c>
      <c r="V138" s="10" t="s">
        <v>920</v>
      </c>
      <c r="W138" s="10" t="s">
        <v>701</v>
      </c>
      <c r="X138" s="10" t="s">
        <v>663</v>
      </c>
      <c r="Y138" s="10" t="s">
        <v>662</v>
      </c>
      <c r="Z138">
        <v>1120</v>
      </c>
      <c r="AA138">
        <v>221</v>
      </c>
      <c r="AB138">
        <v>253</v>
      </c>
      <c r="AC138">
        <v>258</v>
      </c>
      <c r="AD138">
        <v>242</v>
      </c>
      <c r="AE138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E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 t="s">
        <v>735</v>
      </c>
      <c r="B2" s="10" t="s">
        <v>216</v>
      </c>
      <c r="C2" s="10" t="s">
        <v>705</v>
      </c>
      <c r="D2" s="10" t="s">
        <v>24</v>
      </c>
      <c r="E2" s="10" t="s">
        <v>25</v>
      </c>
      <c r="F2" s="10" t="s">
        <v>707</v>
      </c>
      <c r="G2" s="10" t="s">
        <v>71</v>
      </c>
      <c r="H2" s="10" t="s">
        <v>736</v>
      </c>
      <c r="I2" s="10" t="s">
        <v>22</v>
      </c>
      <c r="J2" s="10" t="s">
        <v>737</v>
      </c>
      <c r="K2" s="10" t="s">
        <v>738</v>
      </c>
      <c r="L2" s="10" t="s">
        <v>739</v>
      </c>
      <c r="M2" s="10" t="s">
        <v>740</v>
      </c>
      <c r="N2" s="10" t="s">
        <v>741</v>
      </c>
      <c r="O2" s="10" t="s">
        <v>739</v>
      </c>
      <c r="P2" s="10" t="s">
        <v>742</v>
      </c>
      <c r="Q2" s="10" t="s">
        <v>743</v>
      </c>
      <c r="R2" s="10" t="s">
        <v>744</v>
      </c>
      <c r="S2" s="10" t="s">
        <v>739</v>
      </c>
      <c r="T2" s="10" t="s">
        <v>741</v>
      </c>
      <c r="U2" s="10" t="s">
        <v>745</v>
      </c>
      <c r="V2" s="10" t="s">
        <v>746</v>
      </c>
      <c r="W2" s="10" t="s">
        <v>747</v>
      </c>
      <c r="X2" s="10" t="s">
        <v>716</v>
      </c>
      <c r="Y2" s="10" t="s">
        <v>712</v>
      </c>
      <c r="Z2" s="10">
        <v>1099</v>
      </c>
      <c r="AA2" s="10">
        <v>224</v>
      </c>
      <c r="AB2" s="10">
        <v>242</v>
      </c>
      <c r="AC2" s="10">
        <v>241</v>
      </c>
      <c r="AD2" s="10">
        <v>240</v>
      </c>
      <c r="AE2" s="10">
        <v>239</v>
      </c>
    </row>
    <row r="3" spans="1:31" x14ac:dyDescent="0.3">
      <c r="A3" s="10" t="s">
        <v>748</v>
      </c>
      <c r="B3" s="10" t="s">
        <v>216</v>
      </c>
      <c r="C3" s="10" t="s">
        <v>710</v>
      </c>
      <c r="D3" s="10" t="s">
        <v>24</v>
      </c>
      <c r="E3" s="10" t="s">
        <v>25</v>
      </c>
      <c r="F3" s="10" t="s">
        <v>707</v>
      </c>
      <c r="G3" s="10" t="s">
        <v>71</v>
      </c>
      <c r="H3" s="10" t="s">
        <v>736</v>
      </c>
      <c r="I3" s="10" t="s">
        <v>22</v>
      </c>
      <c r="J3" s="10" t="s">
        <v>737</v>
      </c>
      <c r="K3" s="10" t="s">
        <v>749</v>
      </c>
      <c r="L3" s="10" t="s">
        <v>750</v>
      </c>
      <c r="M3" s="10" t="s">
        <v>740</v>
      </c>
      <c r="N3" s="10" t="s">
        <v>743</v>
      </c>
      <c r="O3" s="10" t="s">
        <v>740</v>
      </c>
      <c r="P3" s="10" t="s">
        <v>751</v>
      </c>
      <c r="Q3" s="10" t="s">
        <v>741</v>
      </c>
      <c r="R3" s="10" t="s">
        <v>740</v>
      </c>
      <c r="S3" s="10" t="s">
        <v>752</v>
      </c>
      <c r="T3" s="10" t="s">
        <v>740</v>
      </c>
      <c r="U3" s="10" t="s">
        <v>745</v>
      </c>
      <c r="V3" s="10" t="s">
        <v>747</v>
      </c>
      <c r="W3" s="10" t="s">
        <v>753</v>
      </c>
      <c r="X3" s="10" t="s">
        <v>717</v>
      </c>
      <c r="Y3" s="10" t="s">
        <v>714</v>
      </c>
      <c r="Z3" s="10">
        <v>1089</v>
      </c>
      <c r="AA3" s="10">
        <v>222</v>
      </c>
      <c r="AB3" s="10">
        <v>238</v>
      </c>
      <c r="AC3" s="10">
        <v>235</v>
      </c>
      <c r="AD3" s="10">
        <v>238</v>
      </c>
      <c r="AE3" s="10">
        <v>239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E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132</v>
      </c>
      <c r="B2" s="10" t="s">
        <v>216</v>
      </c>
      <c r="C2" s="10" t="s">
        <v>664</v>
      </c>
      <c r="D2" s="10" t="s">
        <v>28</v>
      </c>
      <c r="E2" s="10" t="s">
        <v>25</v>
      </c>
      <c r="F2" s="10" t="s">
        <v>156</v>
      </c>
      <c r="G2" s="10" t="s">
        <v>71</v>
      </c>
      <c r="H2" s="10">
        <v>99</v>
      </c>
      <c r="I2" s="10" t="s">
        <v>22</v>
      </c>
      <c r="J2" s="10">
        <v>5</v>
      </c>
      <c r="K2" s="10">
        <v>83</v>
      </c>
      <c r="L2" s="10">
        <v>130</v>
      </c>
      <c r="M2" s="10">
        <v>125</v>
      </c>
      <c r="N2" s="10">
        <v>115</v>
      </c>
      <c r="O2" s="10">
        <v>121</v>
      </c>
      <c r="P2" s="10">
        <v>101</v>
      </c>
      <c r="Q2" s="10">
        <v>118</v>
      </c>
      <c r="R2" s="10">
        <v>118</v>
      </c>
      <c r="S2" s="10">
        <v>126</v>
      </c>
      <c r="T2" s="10">
        <v>121</v>
      </c>
      <c r="U2" s="10">
        <v>36</v>
      </c>
      <c r="V2" s="10">
        <v>491</v>
      </c>
      <c r="W2" s="10">
        <v>483</v>
      </c>
      <c r="X2" s="10" t="s">
        <v>665</v>
      </c>
      <c r="Y2" s="10" t="s">
        <v>666</v>
      </c>
      <c r="Z2">
        <v>1111</v>
      </c>
      <c r="AA2">
        <v>231</v>
      </c>
      <c r="AB2">
        <v>246</v>
      </c>
      <c r="AC2">
        <v>236</v>
      </c>
      <c r="AD2">
        <v>239</v>
      </c>
      <c r="AE2">
        <v>244</v>
      </c>
    </row>
    <row r="3" spans="1:31" x14ac:dyDescent="0.3">
      <c r="A3" s="10">
        <v>133</v>
      </c>
      <c r="B3" s="10" t="s">
        <v>216</v>
      </c>
      <c r="C3" s="10" t="s">
        <v>673</v>
      </c>
      <c r="D3" s="10" t="s">
        <v>28</v>
      </c>
      <c r="E3" s="10" t="s">
        <v>26</v>
      </c>
      <c r="F3" s="10" t="s">
        <v>156</v>
      </c>
      <c r="G3" s="10" t="s">
        <v>71</v>
      </c>
      <c r="H3" s="10">
        <v>99</v>
      </c>
      <c r="I3" s="10" t="s">
        <v>22</v>
      </c>
      <c r="J3" s="10">
        <v>5</v>
      </c>
      <c r="K3" s="10">
        <v>75</v>
      </c>
      <c r="L3" s="10">
        <v>125</v>
      </c>
      <c r="M3" s="10">
        <v>122</v>
      </c>
      <c r="N3" s="10">
        <v>112</v>
      </c>
      <c r="O3" s="10">
        <v>121</v>
      </c>
      <c r="P3" s="10">
        <v>101</v>
      </c>
      <c r="Q3" s="10">
        <v>131</v>
      </c>
      <c r="R3" s="10">
        <v>115</v>
      </c>
      <c r="S3" s="10">
        <v>115</v>
      </c>
      <c r="T3" s="10">
        <v>117</v>
      </c>
      <c r="U3" s="10">
        <v>41</v>
      </c>
      <c r="V3" s="10">
        <v>480</v>
      </c>
      <c r="W3" s="10">
        <v>478</v>
      </c>
      <c r="X3" s="10" t="s">
        <v>674</v>
      </c>
      <c r="Y3" s="10" t="s">
        <v>675</v>
      </c>
      <c r="Z3">
        <v>1100</v>
      </c>
      <c r="AA3">
        <v>226</v>
      </c>
      <c r="AB3">
        <v>243</v>
      </c>
      <c r="AC3">
        <v>233</v>
      </c>
      <c r="AD3">
        <v>232</v>
      </c>
      <c r="AE3">
        <v>246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E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26</v>
      </c>
      <c r="B2" s="10" t="s">
        <v>216</v>
      </c>
      <c r="C2" s="10" t="s">
        <v>39</v>
      </c>
      <c r="D2" s="10" t="s">
        <v>24</v>
      </c>
      <c r="E2" s="10" t="s">
        <v>31</v>
      </c>
      <c r="F2" s="10" t="s">
        <v>27</v>
      </c>
      <c r="G2" s="10" t="s">
        <v>71</v>
      </c>
      <c r="H2" s="10">
        <v>99</v>
      </c>
      <c r="I2" s="10" t="s">
        <v>22</v>
      </c>
      <c r="J2" s="10">
        <v>5</v>
      </c>
      <c r="K2" s="10">
        <v>79</v>
      </c>
      <c r="L2" s="10">
        <v>113</v>
      </c>
      <c r="M2" s="10">
        <v>115</v>
      </c>
      <c r="N2" s="10">
        <v>127</v>
      </c>
      <c r="O2" s="10">
        <v>129</v>
      </c>
      <c r="P2" s="10">
        <v>101</v>
      </c>
      <c r="Q2" s="10">
        <v>113</v>
      </c>
      <c r="R2" s="10">
        <v>117</v>
      </c>
      <c r="S2" s="10">
        <v>113</v>
      </c>
      <c r="T2" s="10">
        <v>115</v>
      </c>
      <c r="U2" s="10">
        <v>41</v>
      </c>
      <c r="V2" s="10">
        <v>484</v>
      </c>
      <c r="W2" s="10">
        <v>458</v>
      </c>
      <c r="X2" s="10" t="s">
        <v>451</v>
      </c>
      <c r="Y2" s="10" t="s">
        <v>452</v>
      </c>
      <c r="Z2">
        <v>1084</v>
      </c>
      <c r="AA2">
        <v>214</v>
      </c>
      <c r="AB2">
        <v>244</v>
      </c>
      <c r="AC2">
        <v>256</v>
      </c>
      <c r="AD2">
        <v>232</v>
      </c>
      <c r="AE2">
        <v>226</v>
      </c>
    </row>
    <row r="3" spans="1:31" x14ac:dyDescent="0.3">
      <c r="A3" s="10">
        <v>27</v>
      </c>
      <c r="B3" s="10" t="s">
        <v>218</v>
      </c>
      <c r="C3" s="10" t="s">
        <v>39</v>
      </c>
      <c r="D3" s="10" t="s">
        <v>24</v>
      </c>
      <c r="E3" s="10" t="s">
        <v>31</v>
      </c>
      <c r="F3" s="10" t="s">
        <v>27</v>
      </c>
      <c r="G3" s="10" t="s">
        <v>71</v>
      </c>
      <c r="H3" s="10">
        <v>99</v>
      </c>
      <c r="I3" s="10" t="s">
        <v>22</v>
      </c>
      <c r="J3" s="10">
        <v>5</v>
      </c>
      <c r="K3" s="10">
        <v>80</v>
      </c>
      <c r="L3" s="10">
        <v>114</v>
      </c>
      <c r="M3" s="10">
        <v>118</v>
      </c>
      <c r="N3" s="10">
        <v>130</v>
      </c>
      <c r="O3" s="10">
        <v>132</v>
      </c>
      <c r="P3" s="10">
        <v>101</v>
      </c>
      <c r="Q3" s="10">
        <v>114</v>
      </c>
      <c r="R3" s="10">
        <v>118</v>
      </c>
      <c r="S3" s="10">
        <v>114</v>
      </c>
      <c r="T3" s="10">
        <v>116</v>
      </c>
      <c r="U3" s="10">
        <v>41</v>
      </c>
      <c r="V3" s="10">
        <v>494</v>
      </c>
      <c r="W3" s="10">
        <v>462</v>
      </c>
      <c r="X3" s="10" t="s">
        <v>453</v>
      </c>
      <c r="Y3" s="10" t="s">
        <v>452</v>
      </c>
      <c r="Z3">
        <v>1098</v>
      </c>
      <c r="AA3">
        <v>215</v>
      </c>
      <c r="AB3">
        <v>250</v>
      </c>
      <c r="AC3">
        <v>262</v>
      </c>
      <c r="AD3">
        <v>234</v>
      </c>
      <c r="AE3">
        <v>228</v>
      </c>
    </row>
    <row r="4" spans="1:31" x14ac:dyDescent="0.3">
      <c r="A4" s="10">
        <v>28</v>
      </c>
      <c r="B4" s="10" t="s">
        <v>219</v>
      </c>
      <c r="C4" s="10" t="s">
        <v>39</v>
      </c>
      <c r="D4" s="10" t="s">
        <v>28</v>
      </c>
      <c r="E4" s="10" t="s">
        <v>31</v>
      </c>
      <c r="F4" s="10" t="s">
        <v>27</v>
      </c>
      <c r="G4" s="10" t="s">
        <v>71</v>
      </c>
      <c r="H4" s="10">
        <v>99</v>
      </c>
      <c r="I4" s="10" t="s">
        <v>22</v>
      </c>
      <c r="J4" s="10">
        <v>5</v>
      </c>
      <c r="K4" s="10">
        <v>80</v>
      </c>
      <c r="L4" s="10">
        <v>112</v>
      </c>
      <c r="M4" s="10">
        <v>118</v>
      </c>
      <c r="N4" s="10">
        <v>132</v>
      </c>
      <c r="O4" s="10">
        <v>132</v>
      </c>
      <c r="P4" s="10">
        <v>101</v>
      </c>
      <c r="Q4" s="10">
        <v>112</v>
      </c>
      <c r="R4" s="10">
        <v>120</v>
      </c>
      <c r="S4" s="10">
        <v>112</v>
      </c>
      <c r="T4" s="10">
        <v>118</v>
      </c>
      <c r="U4" s="10">
        <v>41</v>
      </c>
      <c r="V4" s="10">
        <v>494</v>
      </c>
      <c r="W4" s="10">
        <v>462</v>
      </c>
      <c r="X4" s="10" t="s">
        <v>454</v>
      </c>
      <c r="Y4" s="10" t="s">
        <v>452</v>
      </c>
      <c r="Z4">
        <v>1098</v>
      </c>
      <c r="AA4">
        <v>213</v>
      </c>
      <c r="AB4">
        <v>250</v>
      </c>
      <c r="AC4">
        <v>264</v>
      </c>
      <c r="AD4">
        <v>238</v>
      </c>
      <c r="AE4">
        <v>224</v>
      </c>
    </row>
    <row r="5" spans="1:31" x14ac:dyDescent="0.3">
      <c r="A5" s="10">
        <v>29</v>
      </c>
      <c r="B5" s="10" t="s">
        <v>216</v>
      </c>
      <c r="C5" s="10" t="s">
        <v>40</v>
      </c>
      <c r="D5" s="10" t="s">
        <v>23</v>
      </c>
      <c r="E5" s="10" t="s">
        <v>26</v>
      </c>
      <c r="F5" s="10" t="s">
        <v>27</v>
      </c>
      <c r="G5" s="10" t="s">
        <v>71</v>
      </c>
      <c r="H5" s="10">
        <v>99</v>
      </c>
      <c r="I5" s="10" t="s">
        <v>22</v>
      </c>
      <c r="J5" s="10">
        <v>5</v>
      </c>
      <c r="K5" s="10">
        <v>80</v>
      </c>
      <c r="L5" s="10">
        <v>126</v>
      </c>
      <c r="M5" s="10">
        <v>121</v>
      </c>
      <c r="N5" s="10">
        <v>114</v>
      </c>
      <c r="O5" s="10">
        <v>119</v>
      </c>
      <c r="P5" s="10">
        <v>101</v>
      </c>
      <c r="Q5" s="10">
        <v>129</v>
      </c>
      <c r="R5" s="10">
        <v>117</v>
      </c>
      <c r="S5" s="10">
        <v>116</v>
      </c>
      <c r="T5" s="10">
        <v>115</v>
      </c>
      <c r="U5" s="10">
        <v>36</v>
      </c>
      <c r="V5" s="10">
        <v>480</v>
      </c>
      <c r="W5" s="10">
        <v>477</v>
      </c>
      <c r="X5" s="10" t="s">
        <v>455</v>
      </c>
      <c r="Y5" s="10" t="s">
        <v>456</v>
      </c>
      <c r="Z5">
        <v>1094</v>
      </c>
      <c r="AA5">
        <v>227</v>
      </c>
      <c r="AB5">
        <v>240</v>
      </c>
      <c r="AC5">
        <v>233</v>
      </c>
      <c r="AD5">
        <v>232</v>
      </c>
      <c r="AE5">
        <v>245</v>
      </c>
    </row>
    <row r="6" spans="1:31" x14ac:dyDescent="0.3">
      <c r="A6" s="10">
        <v>30</v>
      </c>
      <c r="B6" s="10" t="s">
        <v>218</v>
      </c>
      <c r="C6" s="10" t="s">
        <v>40</v>
      </c>
      <c r="D6" s="10" t="s">
        <v>23</v>
      </c>
      <c r="E6" s="10" t="s">
        <v>26</v>
      </c>
      <c r="F6" s="10" t="s">
        <v>27</v>
      </c>
      <c r="G6" s="10" t="s">
        <v>71</v>
      </c>
      <c r="H6" s="10">
        <v>99</v>
      </c>
      <c r="I6" s="10" t="s">
        <v>22</v>
      </c>
      <c r="J6" s="10">
        <v>5</v>
      </c>
      <c r="K6" s="10">
        <v>82</v>
      </c>
      <c r="L6" s="10">
        <v>129</v>
      </c>
      <c r="M6" s="10">
        <v>122</v>
      </c>
      <c r="N6" s="10">
        <v>115</v>
      </c>
      <c r="O6" s="10">
        <v>120</v>
      </c>
      <c r="P6" s="10">
        <v>101</v>
      </c>
      <c r="Q6" s="10">
        <v>132</v>
      </c>
      <c r="R6" s="10">
        <v>118</v>
      </c>
      <c r="S6" s="10">
        <v>119</v>
      </c>
      <c r="T6" s="10">
        <v>116</v>
      </c>
      <c r="U6" s="10">
        <v>36</v>
      </c>
      <c r="V6" s="10">
        <v>486</v>
      </c>
      <c r="W6" s="10">
        <v>485</v>
      </c>
      <c r="X6" s="10" t="s">
        <v>457</v>
      </c>
      <c r="Y6" s="10" t="s">
        <v>456</v>
      </c>
      <c r="Z6">
        <v>1108</v>
      </c>
      <c r="AA6">
        <v>230</v>
      </c>
      <c r="AB6">
        <v>242</v>
      </c>
      <c r="AC6">
        <v>235</v>
      </c>
      <c r="AD6">
        <v>234</v>
      </c>
      <c r="AE6">
        <v>251</v>
      </c>
    </row>
    <row r="7" spans="1:31" x14ac:dyDescent="0.3">
      <c r="A7" s="10">
        <v>31</v>
      </c>
      <c r="B7" s="10" t="s">
        <v>219</v>
      </c>
      <c r="C7" s="10" t="s">
        <v>40</v>
      </c>
      <c r="D7" s="10" t="s">
        <v>24</v>
      </c>
      <c r="E7" s="10" t="s">
        <v>26</v>
      </c>
      <c r="F7" s="10" t="s">
        <v>27</v>
      </c>
      <c r="G7" s="10" t="s">
        <v>71</v>
      </c>
      <c r="H7" s="10">
        <v>99</v>
      </c>
      <c r="I7" s="10" t="s">
        <v>22</v>
      </c>
      <c r="J7" s="10">
        <v>5</v>
      </c>
      <c r="K7" s="10">
        <v>82</v>
      </c>
      <c r="L7" s="10">
        <v>131</v>
      </c>
      <c r="M7" s="10">
        <v>125</v>
      </c>
      <c r="N7" s="10">
        <v>115</v>
      </c>
      <c r="O7" s="10">
        <v>123</v>
      </c>
      <c r="P7" s="10">
        <v>101</v>
      </c>
      <c r="Q7" s="10">
        <v>129</v>
      </c>
      <c r="R7" s="10">
        <v>118</v>
      </c>
      <c r="S7" s="10">
        <v>116</v>
      </c>
      <c r="T7" s="10">
        <v>114</v>
      </c>
      <c r="U7" s="10">
        <v>36</v>
      </c>
      <c r="V7" s="10">
        <v>494</v>
      </c>
      <c r="W7" s="10">
        <v>477</v>
      </c>
      <c r="X7" s="10" t="s">
        <v>458</v>
      </c>
      <c r="Y7" s="10" t="s">
        <v>456</v>
      </c>
      <c r="Z7">
        <v>1108</v>
      </c>
      <c r="AA7">
        <v>232</v>
      </c>
      <c r="AB7">
        <v>248</v>
      </c>
      <c r="AC7">
        <v>238</v>
      </c>
      <c r="AD7">
        <v>232</v>
      </c>
      <c r="AE7">
        <v>245</v>
      </c>
    </row>
    <row r="8" spans="1:31" x14ac:dyDescent="0.3">
      <c r="A8" s="10">
        <v>32</v>
      </c>
      <c r="B8" s="10" t="s">
        <v>216</v>
      </c>
      <c r="C8" s="10" t="s">
        <v>41</v>
      </c>
      <c r="D8" s="10" t="s">
        <v>23</v>
      </c>
      <c r="E8" s="10" t="s">
        <v>26</v>
      </c>
      <c r="F8" s="10" t="s">
        <v>27</v>
      </c>
      <c r="G8" s="10" t="s">
        <v>71</v>
      </c>
      <c r="H8" s="10">
        <v>99</v>
      </c>
      <c r="I8" s="10" t="s">
        <v>22</v>
      </c>
      <c r="J8" s="10">
        <v>5</v>
      </c>
      <c r="K8" s="10">
        <v>73</v>
      </c>
      <c r="L8" s="10">
        <v>117</v>
      </c>
      <c r="M8" s="10">
        <v>114</v>
      </c>
      <c r="N8" s="10">
        <v>113</v>
      </c>
      <c r="O8" s="10">
        <v>118</v>
      </c>
      <c r="P8" s="10">
        <v>97</v>
      </c>
      <c r="Q8" s="10">
        <v>123</v>
      </c>
      <c r="R8" s="10">
        <v>115</v>
      </c>
      <c r="S8" s="10">
        <v>115</v>
      </c>
      <c r="T8" s="10">
        <v>115</v>
      </c>
      <c r="U8" s="10">
        <v>27</v>
      </c>
      <c r="V8" s="10">
        <v>462</v>
      </c>
      <c r="W8" s="10">
        <v>468</v>
      </c>
      <c r="X8" s="10" t="s">
        <v>459</v>
      </c>
      <c r="Y8" s="10" t="s">
        <v>460</v>
      </c>
      <c r="Z8">
        <v>1054</v>
      </c>
      <c r="AA8">
        <v>214</v>
      </c>
      <c r="AB8">
        <v>232</v>
      </c>
      <c r="AC8">
        <v>231</v>
      </c>
      <c r="AD8">
        <v>230</v>
      </c>
      <c r="AE8">
        <v>238</v>
      </c>
    </row>
    <row r="9" spans="1:31" x14ac:dyDescent="0.3">
      <c r="A9" s="10">
        <v>33</v>
      </c>
      <c r="B9" s="10" t="s">
        <v>406</v>
      </c>
      <c r="C9" s="10" t="s">
        <v>41</v>
      </c>
      <c r="D9" s="10" t="s">
        <v>24</v>
      </c>
      <c r="E9" s="10" t="s">
        <v>26</v>
      </c>
      <c r="F9" s="10" t="s">
        <v>27</v>
      </c>
      <c r="G9" s="10" t="s">
        <v>71</v>
      </c>
      <c r="H9" s="10">
        <v>99</v>
      </c>
      <c r="I9" s="10" t="s">
        <v>22</v>
      </c>
      <c r="J9" s="10">
        <v>5</v>
      </c>
      <c r="K9" s="10">
        <v>75</v>
      </c>
      <c r="L9" s="10">
        <v>120</v>
      </c>
      <c r="M9" s="10">
        <v>115</v>
      </c>
      <c r="N9" s="10">
        <v>114</v>
      </c>
      <c r="O9" s="10">
        <v>119</v>
      </c>
      <c r="P9" s="10">
        <v>97</v>
      </c>
      <c r="Q9" s="10">
        <v>126</v>
      </c>
      <c r="R9" s="10">
        <v>116</v>
      </c>
      <c r="S9" s="10">
        <v>118</v>
      </c>
      <c r="T9" s="10">
        <v>116</v>
      </c>
      <c r="U9" s="10">
        <v>27</v>
      </c>
      <c r="V9" s="10">
        <v>468</v>
      </c>
      <c r="W9" s="10">
        <v>476</v>
      </c>
      <c r="X9" s="10" t="s">
        <v>461</v>
      </c>
      <c r="Y9" s="10" t="s">
        <v>460</v>
      </c>
      <c r="Z9">
        <v>1068</v>
      </c>
      <c r="AA9">
        <v>217</v>
      </c>
      <c r="AB9">
        <v>234</v>
      </c>
      <c r="AC9">
        <v>233</v>
      </c>
      <c r="AD9">
        <v>232</v>
      </c>
      <c r="AE9">
        <v>244</v>
      </c>
    </row>
    <row r="10" spans="1:31" x14ac:dyDescent="0.3">
      <c r="A10" s="10">
        <v>34</v>
      </c>
      <c r="B10" s="10" t="s">
        <v>216</v>
      </c>
      <c r="C10" s="10" t="s">
        <v>42</v>
      </c>
      <c r="D10" s="10" t="s">
        <v>24</v>
      </c>
      <c r="E10" s="10" t="s">
        <v>21</v>
      </c>
      <c r="F10" s="10" t="s">
        <v>27</v>
      </c>
      <c r="G10" s="10" t="s">
        <v>71</v>
      </c>
      <c r="H10" s="10">
        <v>99</v>
      </c>
      <c r="I10" s="10" t="s">
        <v>22</v>
      </c>
      <c r="J10" s="10">
        <v>5</v>
      </c>
      <c r="K10" s="10">
        <v>84</v>
      </c>
      <c r="L10" s="10">
        <v>118</v>
      </c>
      <c r="M10" s="10">
        <v>111</v>
      </c>
      <c r="N10" s="10">
        <v>116</v>
      </c>
      <c r="O10" s="10">
        <v>124</v>
      </c>
      <c r="P10" s="10">
        <v>101</v>
      </c>
      <c r="Q10" s="10">
        <v>110</v>
      </c>
      <c r="R10" s="10">
        <v>130</v>
      </c>
      <c r="S10" s="10">
        <v>116</v>
      </c>
      <c r="T10" s="10">
        <v>122</v>
      </c>
      <c r="U10" s="10">
        <v>36</v>
      </c>
      <c r="V10" s="10">
        <v>469</v>
      </c>
      <c r="W10" s="10">
        <v>478</v>
      </c>
      <c r="X10" s="10" t="s">
        <v>462</v>
      </c>
      <c r="Y10" s="10" t="s">
        <v>463</v>
      </c>
      <c r="Z10">
        <v>1084</v>
      </c>
      <c r="AA10">
        <v>219</v>
      </c>
      <c r="AB10">
        <v>235</v>
      </c>
      <c r="AC10">
        <v>240</v>
      </c>
      <c r="AD10">
        <v>252</v>
      </c>
      <c r="AE10">
        <v>226</v>
      </c>
    </row>
    <row r="11" spans="1:31" x14ac:dyDescent="0.3">
      <c r="A11" s="10">
        <v>35</v>
      </c>
      <c r="B11" s="10" t="s">
        <v>216</v>
      </c>
      <c r="C11" s="10" t="s">
        <v>43</v>
      </c>
      <c r="D11" s="10" t="s">
        <v>24</v>
      </c>
      <c r="E11" s="10" t="s">
        <v>25</v>
      </c>
      <c r="F11" s="10" t="s">
        <v>27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75</v>
      </c>
      <c r="L11" s="10">
        <v>117</v>
      </c>
      <c r="M11" s="10">
        <v>113</v>
      </c>
      <c r="N11" s="10">
        <v>114</v>
      </c>
      <c r="O11" s="10">
        <v>115</v>
      </c>
      <c r="P11" s="10">
        <v>97</v>
      </c>
      <c r="Q11" s="10">
        <v>115</v>
      </c>
      <c r="R11" s="10">
        <v>116</v>
      </c>
      <c r="S11" s="10">
        <v>115</v>
      </c>
      <c r="T11" s="10">
        <v>115</v>
      </c>
      <c r="U11" s="10">
        <v>29</v>
      </c>
      <c r="V11" s="10">
        <v>459</v>
      </c>
      <c r="W11" s="10">
        <v>461</v>
      </c>
      <c r="X11" s="10" t="s">
        <v>464</v>
      </c>
      <c r="Y11" s="10" t="s">
        <v>465</v>
      </c>
      <c r="Z11">
        <v>1046</v>
      </c>
      <c r="AA11">
        <v>214</v>
      </c>
      <c r="AB11">
        <v>228</v>
      </c>
      <c r="AC11">
        <v>229</v>
      </c>
      <c r="AD11">
        <v>231</v>
      </c>
      <c r="AE11">
        <v>230</v>
      </c>
    </row>
    <row r="12" spans="1:31" x14ac:dyDescent="0.3">
      <c r="A12" s="10">
        <v>36</v>
      </c>
      <c r="B12" s="10" t="s">
        <v>216</v>
      </c>
      <c r="C12" s="10" t="s">
        <v>44</v>
      </c>
      <c r="D12" s="10" t="s">
        <v>24</v>
      </c>
      <c r="E12" s="10" t="s">
        <v>26</v>
      </c>
      <c r="F12" s="10" t="s">
        <v>27</v>
      </c>
      <c r="G12" s="10" t="s">
        <v>71</v>
      </c>
      <c r="H12" s="10">
        <v>99</v>
      </c>
      <c r="I12" s="10" t="s">
        <v>22</v>
      </c>
      <c r="J12" s="10">
        <v>5</v>
      </c>
      <c r="K12" s="10">
        <v>75</v>
      </c>
      <c r="L12" s="10">
        <v>115</v>
      </c>
      <c r="M12" s="10">
        <v>114</v>
      </c>
      <c r="N12" s="10">
        <v>113</v>
      </c>
      <c r="O12" s="10">
        <v>118</v>
      </c>
      <c r="P12" s="10">
        <v>97</v>
      </c>
      <c r="Q12" s="10">
        <v>121</v>
      </c>
      <c r="R12" s="10">
        <v>115</v>
      </c>
      <c r="S12" s="10">
        <v>116</v>
      </c>
      <c r="T12" s="10">
        <v>115</v>
      </c>
      <c r="U12" s="10">
        <v>36</v>
      </c>
      <c r="V12" s="10">
        <v>460</v>
      </c>
      <c r="W12" s="10">
        <v>467</v>
      </c>
      <c r="X12" s="10" t="s">
        <v>466</v>
      </c>
      <c r="Y12" s="10" t="s">
        <v>467</v>
      </c>
      <c r="Z12">
        <v>1060</v>
      </c>
      <c r="AA12">
        <v>212</v>
      </c>
      <c r="AB12">
        <v>232</v>
      </c>
      <c r="AC12">
        <v>231</v>
      </c>
      <c r="AD12">
        <v>230</v>
      </c>
      <c r="AE12">
        <v>237</v>
      </c>
    </row>
    <row r="13" spans="1:31" x14ac:dyDescent="0.3">
      <c r="A13" s="10">
        <v>37</v>
      </c>
      <c r="B13" s="10" t="s">
        <v>216</v>
      </c>
      <c r="C13" s="10" t="s">
        <v>45</v>
      </c>
      <c r="D13" s="10" t="s">
        <v>24</v>
      </c>
      <c r="E13" s="10" t="s">
        <v>25</v>
      </c>
      <c r="F13" s="10" t="s">
        <v>27</v>
      </c>
      <c r="G13" s="10" t="s">
        <v>71</v>
      </c>
      <c r="H13" s="10">
        <v>99</v>
      </c>
      <c r="I13" s="10" t="s">
        <v>22</v>
      </c>
      <c r="J13" s="10">
        <v>5</v>
      </c>
      <c r="K13" s="10">
        <v>78</v>
      </c>
      <c r="L13" s="10">
        <v>123</v>
      </c>
      <c r="M13" s="10">
        <v>120</v>
      </c>
      <c r="N13" s="10">
        <v>114</v>
      </c>
      <c r="O13" s="10">
        <v>122</v>
      </c>
      <c r="P13" s="10">
        <v>101</v>
      </c>
      <c r="Q13" s="10">
        <v>115</v>
      </c>
      <c r="R13" s="10">
        <v>116</v>
      </c>
      <c r="S13" s="10">
        <v>115</v>
      </c>
      <c r="T13" s="10">
        <v>115</v>
      </c>
      <c r="U13" s="10">
        <v>29</v>
      </c>
      <c r="V13" s="10">
        <v>479</v>
      </c>
      <c r="W13" s="10">
        <v>461</v>
      </c>
      <c r="X13" s="10" t="s">
        <v>468</v>
      </c>
      <c r="Y13" s="10" t="s">
        <v>469</v>
      </c>
      <c r="Z13">
        <v>1070</v>
      </c>
      <c r="AA13">
        <v>224</v>
      </c>
      <c r="AB13">
        <v>242</v>
      </c>
      <c r="AC13">
        <v>236</v>
      </c>
      <c r="AD13">
        <v>231</v>
      </c>
      <c r="AE13">
        <v>230</v>
      </c>
    </row>
    <row r="14" spans="1:31" x14ac:dyDescent="0.3">
      <c r="A14" s="10">
        <v>38</v>
      </c>
      <c r="B14" s="10" t="s">
        <v>216</v>
      </c>
      <c r="C14" s="10" t="s">
        <v>46</v>
      </c>
      <c r="D14" s="10" t="s">
        <v>24</v>
      </c>
      <c r="E14" s="10" t="s">
        <v>21</v>
      </c>
      <c r="F14" s="10" t="s">
        <v>27</v>
      </c>
      <c r="G14" s="10" t="s">
        <v>71</v>
      </c>
      <c r="H14" s="10">
        <v>99</v>
      </c>
      <c r="I14" s="10" t="s">
        <v>22</v>
      </c>
      <c r="J14" s="10">
        <v>5</v>
      </c>
      <c r="K14" s="10">
        <v>84</v>
      </c>
      <c r="L14" s="10">
        <v>115</v>
      </c>
      <c r="M14" s="10">
        <v>110</v>
      </c>
      <c r="N14" s="10">
        <v>113</v>
      </c>
      <c r="O14" s="10">
        <v>120</v>
      </c>
      <c r="P14" s="10">
        <v>97</v>
      </c>
      <c r="Q14" s="10">
        <v>110</v>
      </c>
      <c r="R14" s="10">
        <v>123</v>
      </c>
      <c r="S14" s="10">
        <v>119</v>
      </c>
      <c r="T14" s="10">
        <v>120</v>
      </c>
      <c r="U14" s="10">
        <v>33</v>
      </c>
      <c r="V14" s="10">
        <v>458</v>
      </c>
      <c r="W14" s="10">
        <v>472</v>
      </c>
      <c r="X14" s="10" t="s">
        <v>470</v>
      </c>
      <c r="Y14" s="10" t="s">
        <v>471</v>
      </c>
      <c r="Z14">
        <v>1060</v>
      </c>
      <c r="AA14">
        <v>212</v>
      </c>
      <c r="AB14">
        <v>230</v>
      </c>
      <c r="AC14">
        <v>233</v>
      </c>
      <c r="AD14">
        <v>243</v>
      </c>
      <c r="AE14">
        <v>229</v>
      </c>
    </row>
    <row r="15" spans="1:31" x14ac:dyDescent="0.3">
      <c r="A15" s="10">
        <v>39</v>
      </c>
      <c r="B15" s="10" t="s">
        <v>216</v>
      </c>
      <c r="C15" s="10" t="s">
        <v>47</v>
      </c>
      <c r="D15" s="10" t="s">
        <v>24</v>
      </c>
      <c r="E15" s="10" t="s">
        <v>25</v>
      </c>
      <c r="F15" s="10" t="s">
        <v>27</v>
      </c>
      <c r="G15" s="10" t="s">
        <v>71</v>
      </c>
      <c r="H15" s="10">
        <v>99</v>
      </c>
      <c r="I15" s="10" t="s">
        <v>22</v>
      </c>
      <c r="J15" s="10">
        <v>5</v>
      </c>
      <c r="K15" s="10">
        <v>76</v>
      </c>
      <c r="L15" s="10">
        <v>124</v>
      </c>
      <c r="M15" s="10">
        <v>121</v>
      </c>
      <c r="N15" s="10">
        <v>114</v>
      </c>
      <c r="O15" s="10">
        <v>122</v>
      </c>
      <c r="P15" s="10">
        <v>101</v>
      </c>
      <c r="Q15" s="10">
        <v>116</v>
      </c>
      <c r="R15" s="10">
        <v>118</v>
      </c>
      <c r="S15" s="10">
        <v>116</v>
      </c>
      <c r="T15" s="10">
        <v>116</v>
      </c>
      <c r="U15" s="10">
        <v>51</v>
      </c>
      <c r="V15" s="10">
        <v>481</v>
      </c>
      <c r="W15" s="10">
        <v>466</v>
      </c>
      <c r="X15" s="10" t="s">
        <v>472</v>
      </c>
      <c r="Y15" s="10" t="s">
        <v>473</v>
      </c>
      <c r="Z15">
        <v>1099</v>
      </c>
      <c r="AA15">
        <v>225</v>
      </c>
      <c r="AB15">
        <v>243</v>
      </c>
      <c r="AC15">
        <v>236</v>
      </c>
      <c r="AD15">
        <v>234</v>
      </c>
      <c r="AE15">
        <v>232</v>
      </c>
    </row>
    <row r="16" spans="1:31" x14ac:dyDescent="0.3">
      <c r="A16" s="10">
        <v>40</v>
      </c>
      <c r="B16" s="10" t="s">
        <v>216</v>
      </c>
      <c r="C16" s="10" t="s">
        <v>47</v>
      </c>
      <c r="D16" s="10" t="s">
        <v>24</v>
      </c>
      <c r="E16" s="10" t="s">
        <v>25</v>
      </c>
      <c r="F16" s="10" t="s">
        <v>27</v>
      </c>
      <c r="G16" s="10" t="s">
        <v>229</v>
      </c>
      <c r="H16" s="10">
        <v>99</v>
      </c>
      <c r="I16" s="10" t="s">
        <v>22</v>
      </c>
      <c r="J16" s="10">
        <v>5</v>
      </c>
      <c r="K16" s="10">
        <v>74</v>
      </c>
      <c r="L16" s="10">
        <v>120</v>
      </c>
      <c r="M16" s="10">
        <v>117</v>
      </c>
      <c r="N16" s="10">
        <v>110</v>
      </c>
      <c r="O16" s="10">
        <v>118</v>
      </c>
      <c r="P16" s="10">
        <v>99</v>
      </c>
      <c r="Q16" s="10">
        <v>112</v>
      </c>
      <c r="R16" s="10">
        <v>114</v>
      </c>
      <c r="S16" s="10">
        <v>112</v>
      </c>
      <c r="T16" s="10">
        <v>112</v>
      </c>
      <c r="U16" s="10">
        <v>49</v>
      </c>
      <c r="V16" s="10">
        <v>465</v>
      </c>
      <c r="W16" s="10">
        <v>450</v>
      </c>
      <c r="X16" s="10" t="s">
        <v>474</v>
      </c>
      <c r="Y16" s="10" t="s">
        <v>473</v>
      </c>
      <c r="Z16">
        <v>1063</v>
      </c>
      <c r="AA16">
        <v>219</v>
      </c>
      <c r="AB16">
        <v>235</v>
      </c>
      <c r="AC16">
        <v>228</v>
      </c>
      <c r="AD16">
        <v>226</v>
      </c>
      <c r="AE16">
        <v>224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E12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53</v>
      </c>
      <c r="B2" s="10" t="s">
        <v>216</v>
      </c>
      <c r="C2" s="10" t="s">
        <v>30</v>
      </c>
      <c r="D2" s="10" t="s">
        <v>23</v>
      </c>
      <c r="E2" s="10" t="s">
        <v>31</v>
      </c>
      <c r="F2" s="10" t="s">
        <v>20</v>
      </c>
      <c r="G2" s="10" t="s">
        <v>71</v>
      </c>
      <c r="H2" s="10">
        <v>99</v>
      </c>
      <c r="I2" s="10" t="s">
        <v>22</v>
      </c>
      <c r="J2" s="10">
        <v>5</v>
      </c>
      <c r="K2" s="10">
        <v>80</v>
      </c>
      <c r="L2" s="10">
        <v>127</v>
      </c>
      <c r="M2" s="10">
        <v>127</v>
      </c>
      <c r="N2" s="10">
        <v>129</v>
      </c>
      <c r="O2" s="10">
        <v>127</v>
      </c>
      <c r="P2" s="10">
        <v>101</v>
      </c>
      <c r="Q2" s="10">
        <v>114</v>
      </c>
      <c r="R2" s="10">
        <v>115</v>
      </c>
      <c r="S2" s="10">
        <v>115</v>
      </c>
      <c r="T2" s="10">
        <v>115</v>
      </c>
      <c r="U2" s="10">
        <v>36</v>
      </c>
      <c r="V2" s="10">
        <v>510</v>
      </c>
      <c r="W2" s="10">
        <v>459</v>
      </c>
      <c r="X2" s="10" t="s">
        <v>494</v>
      </c>
      <c r="Y2" s="10" t="s">
        <v>495</v>
      </c>
      <c r="Z2">
        <v>1106</v>
      </c>
      <c r="AA2">
        <v>228</v>
      </c>
      <c r="AB2">
        <v>254</v>
      </c>
      <c r="AC2">
        <v>256</v>
      </c>
      <c r="AD2">
        <v>230</v>
      </c>
      <c r="AE2">
        <v>229</v>
      </c>
    </row>
    <row r="3" spans="1:31" x14ac:dyDescent="0.3">
      <c r="A3" s="10">
        <v>54</v>
      </c>
      <c r="B3" s="10" t="s">
        <v>226</v>
      </c>
      <c r="C3" s="10" t="s">
        <v>30</v>
      </c>
      <c r="D3" s="10" t="s">
        <v>24</v>
      </c>
      <c r="E3" s="10" t="s">
        <v>31</v>
      </c>
      <c r="F3" s="10" t="s">
        <v>20</v>
      </c>
      <c r="G3" s="10" t="s">
        <v>71</v>
      </c>
      <c r="H3" s="10">
        <v>99</v>
      </c>
      <c r="I3" s="10" t="s">
        <v>22</v>
      </c>
      <c r="J3" s="10">
        <v>5</v>
      </c>
      <c r="K3" s="10">
        <v>82</v>
      </c>
      <c r="L3" s="10">
        <v>128</v>
      </c>
      <c r="M3" s="10">
        <v>130</v>
      </c>
      <c r="N3" s="10">
        <v>132</v>
      </c>
      <c r="O3" s="10">
        <v>130</v>
      </c>
      <c r="P3" s="10">
        <v>101</v>
      </c>
      <c r="Q3" s="10">
        <v>115</v>
      </c>
      <c r="R3" s="10">
        <v>116</v>
      </c>
      <c r="S3" s="10">
        <v>116</v>
      </c>
      <c r="T3" s="10">
        <v>116</v>
      </c>
      <c r="U3" s="10">
        <v>36</v>
      </c>
      <c r="V3" s="10">
        <v>520</v>
      </c>
      <c r="W3" s="10">
        <v>463</v>
      </c>
      <c r="X3" s="10" t="s">
        <v>496</v>
      </c>
      <c r="Y3" s="10" t="s">
        <v>495</v>
      </c>
      <c r="Z3">
        <v>1120</v>
      </c>
      <c r="AA3">
        <v>229</v>
      </c>
      <c r="AB3">
        <v>260</v>
      </c>
      <c r="AC3">
        <v>262</v>
      </c>
      <c r="AD3">
        <v>232</v>
      </c>
      <c r="AE3">
        <v>231</v>
      </c>
    </row>
    <row r="4" spans="1:31" x14ac:dyDescent="0.3">
      <c r="A4" s="10">
        <v>55</v>
      </c>
      <c r="B4" s="10" t="s">
        <v>216</v>
      </c>
      <c r="C4" s="10" t="s">
        <v>32</v>
      </c>
      <c r="D4" s="10" t="s">
        <v>28</v>
      </c>
      <c r="E4" s="10" t="s">
        <v>25</v>
      </c>
      <c r="F4" s="10" t="s">
        <v>20</v>
      </c>
      <c r="G4" s="10" t="s">
        <v>71</v>
      </c>
      <c r="H4" s="10">
        <v>99</v>
      </c>
      <c r="I4" s="10" t="s">
        <v>22</v>
      </c>
      <c r="J4" s="10">
        <v>5</v>
      </c>
      <c r="K4" s="10">
        <v>77</v>
      </c>
      <c r="L4" s="10">
        <v>125</v>
      </c>
      <c r="M4" s="10">
        <v>121</v>
      </c>
      <c r="N4" s="10">
        <v>114</v>
      </c>
      <c r="O4" s="10">
        <v>122</v>
      </c>
      <c r="P4" s="10">
        <v>101</v>
      </c>
      <c r="Q4" s="10">
        <v>117</v>
      </c>
      <c r="R4" s="10">
        <v>115</v>
      </c>
      <c r="S4" s="10">
        <v>116</v>
      </c>
      <c r="T4" s="10">
        <v>116</v>
      </c>
      <c r="U4" s="10">
        <v>36</v>
      </c>
      <c r="V4" s="10">
        <v>482</v>
      </c>
      <c r="W4" s="10">
        <v>464</v>
      </c>
      <c r="X4" s="10" t="s">
        <v>497</v>
      </c>
      <c r="Y4" s="10" t="s">
        <v>498</v>
      </c>
      <c r="Z4">
        <v>1083</v>
      </c>
      <c r="AA4">
        <v>226</v>
      </c>
      <c r="AB4">
        <v>243</v>
      </c>
      <c r="AC4">
        <v>236</v>
      </c>
      <c r="AD4">
        <v>231</v>
      </c>
      <c r="AE4">
        <v>233</v>
      </c>
    </row>
    <row r="5" spans="1:31" x14ac:dyDescent="0.3">
      <c r="A5" s="10">
        <v>56</v>
      </c>
      <c r="B5" s="10" t="s">
        <v>226</v>
      </c>
      <c r="C5" s="10" t="s">
        <v>32</v>
      </c>
      <c r="D5" s="10" t="s">
        <v>23</v>
      </c>
      <c r="E5" s="10" t="s">
        <v>25</v>
      </c>
      <c r="F5" s="10" t="s">
        <v>20</v>
      </c>
      <c r="G5" s="10" t="s">
        <v>71</v>
      </c>
      <c r="H5" s="10">
        <v>99</v>
      </c>
      <c r="I5" s="10" t="s">
        <v>22</v>
      </c>
      <c r="J5" s="10">
        <v>5</v>
      </c>
      <c r="K5" s="10">
        <v>79</v>
      </c>
      <c r="L5" s="10">
        <v>128</v>
      </c>
      <c r="M5" s="10">
        <v>124</v>
      </c>
      <c r="N5" s="10">
        <v>115</v>
      </c>
      <c r="O5" s="10">
        <v>123</v>
      </c>
      <c r="P5" s="10">
        <v>101</v>
      </c>
      <c r="Q5" s="10">
        <v>118</v>
      </c>
      <c r="R5" s="10">
        <v>116</v>
      </c>
      <c r="S5" s="10">
        <v>119</v>
      </c>
      <c r="T5" s="10">
        <v>117</v>
      </c>
      <c r="U5" s="10">
        <v>36</v>
      </c>
      <c r="V5" s="10">
        <v>490</v>
      </c>
      <c r="W5" s="10">
        <v>470</v>
      </c>
      <c r="X5" s="10" t="s">
        <v>499</v>
      </c>
      <c r="Y5" s="10" t="s">
        <v>498</v>
      </c>
      <c r="Z5">
        <v>1097</v>
      </c>
      <c r="AA5">
        <v>229</v>
      </c>
      <c r="AB5">
        <v>247</v>
      </c>
      <c r="AC5">
        <v>238</v>
      </c>
      <c r="AD5">
        <v>233</v>
      </c>
      <c r="AE5">
        <v>237</v>
      </c>
    </row>
    <row r="6" spans="1:31" x14ac:dyDescent="0.3">
      <c r="A6" s="10">
        <v>57</v>
      </c>
      <c r="B6" s="10" t="s">
        <v>216</v>
      </c>
      <c r="C6" s="10" t="s">
        <v>33</v>
      </c>
      <c r="D6" s="10" t="s">
        <v>24</v>
      </c>
      <c r="E6" s="10" t="s">
        <v>26</v>
      </c>
      <c r="F6" s="10" t="s">
        <v>20</v>
      </c>
      <c r="G6" s="10" t="s">
        <v>71</v>
      </c>
      <c r="H6" s="10">
        <v>99</v>
      </c>
      <c r="I6" s="10" t="s">
        <v>22</v>
      </c>
      <c r="J6" s="10">
        <v>5</v>
      </c>
      <c r="K6" s="10">
        <v>71</v>
      </c>
      <c r="L6" s="10">
        <v>118</v>
      </c>
      <c r="M6" s="10">
        <v>113</v>
      </c>
      <c r="N6" s="10">
        <v>112</v>
      </c>
      <c r="O6" s="10">
        <v>116</v>
      </c>
      <c r="P6" s="10">
        <v>97</v>
      </c>
      <c r="Q6" s="10">
        <v>120</v>
      </c>
      <c r="R6" s="10">
        <v>115</v>
      </c>
      <c r="S6" s="10">
        <v>115</v>
      </c>
      <c r="T6" s="10">
        <v>115</v>
      </c>
      <c r="U6" s="10">
        <v>31</v>
      </c>
      <c r="V6" s="10">
        <v>459</v>
      </c>
      <c r="W6" s="10">
        <v>465</v>
      </c>
      <c r="X6" s="10" t="s">
        <v>500</v>
      </c>
      <c r="Y6" s="10" t="s">
        <v>501</v>
      </c>
      <c r="Z6">
        <v>1052</v>
      </c>
      <c r="AA6">
        <v>215</v>
      </c>
      <c r="AB6">
        <v>229</v>
      </c>
      <c r="AC6">
        <v>228</v>
      </c>
      <c r="AD6">
        <v>230</v>
      </c>
      <c r="AE6">
        <v>235</v>
      </c>
    </row>
    <row r="7" spans="1:31" x14ac:dyDescent="0.3">
      <c r="A7" s="10">
        <v>58</v>
      </c>
      <c r="B7" s="10" t="s">
        <v>216</v>
      </c>
      <c r="C7" s="10" t="s">
        <v>34</v>
      </c>
      <c r="D7" s="10" t="s">
        <v>28</v>
      </c>
      <c r="E7" s="10" t="s">
        <v>25</v>
      </c>
      <c r="F7" s="10" t="s">
        <v>20</v>
      </c>
      <c r="G7" s="10" t="s">
        <v>71</v>
      </c>
      <c r="H7" s="10">
        <v>99</v>
      </c>
      <c r="I7" s="10" t="s">
        <v>22</v>
      </c>
      <c r="J7" s="10">
        <v>5</v>
      </c>
      <c r="K7" s="10">
        <v>75</v>
      </c>
      <c r="L7" s="10">
        <v>128</v>
      </c>
      <c r="M7" s="10">
        <v>126</v>
      </c>
      <c r="N7" s="10">
        <v>112</v>
      </c>
      <c r="O7" s="10">
        <v>119</v>
      </c>
      <c r="P7" s="10">
        <v>97</v>
      </c>
      <c r="Q7" s="10">
        <v>114</v>
      </c>
      <c r="R7" s="10">
        <v>110</v>
      </c>
      <c r="S7" s="10">
        <v>116</v>
      </c>
      <c r="T7" s="10">
        <v>121</v>
      </c>
      <c r="U7" s="10">
        <v>27</v>
      </c>
      <c r="V7" s="10">
        <v>485</v>
      </c>
      <c r="W7" s="10">
        <v>461</v>
      </c>
      <c r="X7" s="10" t="s">
        <v>502</v>
      </c>
      <c r="Y7" s="10" t="s">
        <v>503</v>
      </c>
      <c r="Z7">
        <v>1070</v>
      </c>
      <c r="AA7">
        <v>225</v>
      </c>
      <c r="AB7">
        <v>245</v>
      </c>
      <c r="AC7">
        <v>231</v>
      </c>
      <c r="AD7">
        <v>231</v>
      </c>
      <c r="AE7">
        <v>230</v>
      </c>
    </row>
    <row r="8" spans="1:31" x14ac:dyDescent="0.3">
      <c r="A8" s="10">
        <v>59</v>
      </c>
      <c r="B8" s="10" t="s">
        <v>216</v>
      </c>
      <c r="C8" s="10" t="s">
        <v>35</v>
      </c>
      <c r="D8" s="10" t="s">
        <v>23</v>
      </c>
      <c r="E8" s="10" t="s">
        <v>25</v>
      </c>
      <c r="F8" s="10" t="s">
        <v>20</v>
      </c>
      <c r="G8" s="10" t="s">
        <v>71</v>
      </c>
      <c r="H8" s="10">
        <v>99</v>
      </c>
      <c r="I8" s="10" t="s">
        <v>22</v>
      </c>
      <c r="J8" s="10">
        <v>5</v>
      </c>
      <c r="K8" s="10">
        <v>70</v>
      </c>
      <c r="L8" s="10">
        <v>119</v>
      </c>
      <c r="M8" s="10">
        <v>115</v>
      </c>
      <c r="N8" s="10">
        <v>114</v>
      </c>
      <c r="O8" s="10">
        <v>119</v>
      </c>
      <c r="P8" s="10">
        <v>97</v>
      </c>
      <c r="Q8" s="10">
        <v>114</v>
      </c>
      <c r="R8" s="10">
        <v>116</v>
      </c>
      <c r="S8" s="10">
        <v>116</v>
      </c>
      <c r="T8" s="10">
        <v>116</v>
      </c>
      <c r="U8" s="10">
        <v>31</v>
      </c>
      <c r="V8" s="10">
        <v>467</v>
      </c>
      <c r="W8" s="10">
        <v>462</v>
      </c>
      <c r="X8" s="10" t="s">
        <v>504</v>
      </c>
      <c r="Y8" s="10" t="s">
        <v>505</v>
      </c>
      <c r="Z8">
        <v>1057</v>
      </c>
      <c r="AA8">
        <v>216</v>
      </c>
      <c r="AB8">
        <v>234</v>
      </c>
      <c r="AC8">
        <v>233</v>
      </c>
      <c r="AD8">
        <v>232</v>
      </c>
      <c r="AE8">
        <v>230</v>
      </c>
    </row>
    <row r="9" spans="1:31" x14ac:dyDescent="0.3">
      <c r="A9" s="10">
        <v>60</v>
      </c>
      <c r="B9" s="10" t="s">
        <v>721</v>
      </c>
      <c r="C9" s="10" t="s">
        <v>35</v>
      </c>
      <c r="D9" s="10" t="s">
        <v>24</v>
      </c>
      <c r="E9" s="10" t="s">
        <v>25</v>
      </c>
      <c r="F9" s="10" t="s">
        <v>20</v>
      </c>
      <c r="G9" s="10" t="s">
        <v>71</v>
      </c>
      <c r="H9" s="10">
        <v>99</v>
      </c>
      <c r="I9" s="10" t="s">
        <v>22</v>
      </c>
      <c r="J9" s="10">
        <v>5</v>
      </c>
      <c r="K9" s="10">
        <v>72</v>
      </c>
      <c r="L9" s="10">
        <v>122</v>
      </c>
      <c r="M9" s="10">
        <v>118</v>
      </c>
      <c r="N9" s="10">
        <v>115</v>
      </c>
      <c r="O9" s="10">
        <v>120</v>
      </c>
      <c r="P9" s="10">
        <v>115</v>
      </c>
      <c r="Q9" s="10">
        <v>115</v>
      </c>
      <c r="R9" s="10">
        <v>117</v>
      </c>
      <c r="S9" s="10">
        <v>119</v>
      </c>
      <c r="T9" s="10">
        <v>117</v>
      </c>
      <c r="U9" s="10">
        <v>31</v>
      </c>
      <c r="V9" s="10">
        <v>475</v>
      </c>
      <c r="W9" s="10">
        <v>468</v>
      </c>
      <c r="X9" s="10" t="s">
        <v>728</v>
      </c>
      <c r="Y9" s="10" t="s">
        <v>505</v>
      </c>
      <c r="Z9">
        <v>1089</v>
      </c>
      <c r="AA9">
        <v>237</v>
      </c>
      <c r="AB9">
        <v>238</v>
      </c>
      <c r="AC9">
        <v>235</v>
      </c>
      <c r="AD9">
        <v>234</v>
      </c>
      <c r="AE9">
        <v>234</v>
      </c>
    </row>
    <row r="10" spans="1:31" x14ac:dyDescent="0.3">
      <c r="A10" s="10">
        <v>61</v>
      </c>
      <c r="B10" s="10" t="s">
        <v>216</v>
      </c>
      <c r="C10" s="10" t="s">
        <v>36</v>
      </c>
      <c r="D10" s="10" t="s">
        <v>23</v>
      </c>
      <c r="E10" s="10" t="s">
        <v>21</v>
      </c>
      <c r="F10" s="10" t="s">
        <v>20</v>
      </c>
      <c r="G10" s="10" t="s">
        <v>71</v>
      </c>
      <c r="H10" s="10">
        <v>99</v>
      </c>
      <c r="I10" s="10" t="s">
        <v>22</v>
      </c>
      <c r="J10" s="10">
        <v>5</v>
      </c>
      <c r="K10" s="10">
        <v>84</v>
      </c>
      <c r="L10" s="10">
        <v>113</v>
      </c>
      <c r="M10" s="10">
        <v>110</v>
      </c>
      <c r="N10" s="10">
        <v>119</v>
      </c>
      <c r="O10" s="10">
        <v>121</v>
      </c>
      <c r="P10" s="10">
        <v>101</v>
      </c>
      <c r="Q10" s="10">
        <v>110</v>
      </c>
      <c r="R10" s="10">
        <v>124</v>
      </c>
      <c r="S10" s="10">
        <v>119</v>
      </c>
      <c r="T10" s="10">
        <v>122</v>
      </c>
      <c r="U10" s="10">
        <v>41</v>
      </c>
      <c r="V10" s="10">
        <v>463</v>
      </c>
      <c r="W10" s="10">
        <v>475</v>
      </c>
      <c r="X10" s="10" t="s">
        <v>506</v>
      </c>
      <c r="Y10" s="10" t="s">
        <v>507</v>
      </c>
      <c r="Z10">
        <v>1080</v>
      </c>
      <c r="AA10">
        <v>214</v>
      </c>
      <c r="AB10">
        <v>231</v>
      </c>
      <c r="AC10">
        <v>240</v>
      </c>
      <c r="AD10">
        <v>246</v>
      </c>
      <c r="AE10">
        <v>229</v>
      </c>
    </row>
    <row r="11" spans="1:31" x14ac:dyDescent="0.3">
      <c r="A11" s="10">
        <v>62</v>
      </c>
      <c r="B11" s="10" t="s">
        <v>216</v>
      </c>
      <c r="C11" s="10" t="s">
        <v>37</v>
      </c>
      <c r="D11" s="10" t="s">
        <v>23</v>
      </c>
      <c r="E11" s="10" t="s">
        <v>26</v>
      </c>
      <c r="F11" s="10" t="s">
        <v>20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76</v>
      </c>
      <c r="L11" s="10">
        <v>116</v>
      </c>
      <c r="M11" s="10">
        <v>113</v>
      </c>
      <c r="N11" s="10">
        <v>112</v>
      </c>
      <c r="O11" s="10">
        <v>117</v>
      </c>
      <c r="P11" s="10">
        <v>97</v>
      </c>
      <c r="Q11" s="10">
        <v>120</v>
      </c>
      <c r="R11" s="10">
        <v>115</v>
      </c>
      <c r="S11" s="10">
        <v>115</v>
      </c>
      <c r="T11" s="10">
        <v>115</v>
      </c>
      <c r="U11" s="10">
        <v>31</v>
      </c>
      <c r="V11" s="10">
        <v>458</v>
      </c>
      <c r="W11" s="10">
        <v>465</v>
      </c>
      <c r="X11" s="10" t="s">
        <v>508</v>
      </c>
      <c r="Y11" s="10" t="s">
        <v>509</v>
      </c>
      <c r="Z11">
        <v>1051</v>
      </c>
      <c r="AA11">
        <v>213</v>
      </c>
      <c r="AB11">
        <v>230</v>
      </c>
      <c r="AC11">
        <v>229</v>
      </c>
      <c r="AD11">
        <v>230</v>
      </c>
      <c r="AE11">
        <v>235</v>
      </c>
    </row>
    <row r="12" spans="1:31" x14ac:dyDescent="0.3">
      <c r="A12" s="10">
        <v>63</v>
      </c>
      <c r="B12" s="10" t="s">
        <v>216</v>
      </c>
      <c r="C12" s="10" t="s">
        <v>38</v>
      </c>
      <c r="D12" s="10" t="s">
        <v>23</v>
      </c>
      <c r="E12" s="10" t="s">
        <v>25</v>
      </c>
      <c r="F12" s="10" t="s">
        <v>20</v>
      </c>
      <c r="G12" s="10" t="s">
        <v>71</v>
      </c>
      <c r="H12" s="10">
        <v>99</v>
      </c>
      <c r="I12" s="10" t="s">
        <v>22</v>
      </c>
      <c r="J12" s="10">
        <v>5</v>
      </c>
      <c r="K12" s="10">
        <v>76</v>
      </c>
      <c r="L12" s="10">
        <v>118</v>
      </c>
      <c r="M12" s="10">
        <v>116</v>
      </c>
      <c r="N12" s="10">
        <v>116</v>
      </c>
      <c r="O12" s="10">
        <v>119</v>
      </c>
      <c r="P12" s="10">
        <v>97</v>
      </c>
      <c r="Q12" s="10">
        <v>117</v>
      </c>
      <c r="R12" s="10">
        <v>116</v>
      </c>
      <c r="S12" s="10">
        <v>116</v>
      </c>
      <c r="T12" s="10">
        <v>118</v>
      </c>
      <c r="U12" s="10">
        <v>31</v>
      </c>
      <c r="V12" s="10">
        <v>469</v>
      </c>
      <c r="W12" s="10">
        <v>467</v>
      </c>
      <c r="X12" s="10" t="s">
        <v>510</v>
      </c>
      <c r="Y12" s="10" t="s">
        <v>511</v>
      </c>
      <c r="Z12">
        <v>1064</v>
      </c>
      <c r="AA12">
        <v>215</v>
      </c>
      <c r="AB12">
        <v>235</v>
      </c>
      <c r="AC12">
        <v>235</v>
      </c>
      <c r="AD12">
        <v>234</v>
      </c>
      <c r="AE12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E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78</v>
      </c>
      <c r="B2" s="10" t="s">
        <v>216</v>
      </c>
      <c r="C2" s="10" t="s">
        <v>540</v>
      </c>
      <c r="D2" s="10" t="s">
        <v>23</v>
      </c>
      <c r="E2" s="10" t="s">
        <v>31</v>
      </c>
      <c r="F2" s="10" t="s">
        <v>153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121</v>
      </c>
      <c r="M2" s="10">
        <v>119</v>
      </c>
      <c r="N2" s="10">
        <v>122</v>
      </c>
      <c r="O2" s="10">
        <v>122</v>
      </c>
      <c r="P2" s="10">
        <v>101</v>
      </c>
      <c r="Q2" s="10">
        <v>116</v>
      </c>
      <c r="R2" s="10">
        <v>116</v>
      </c>
      <c r="S2" s="10">
        <v>120</v>
      </c>
      <c r="T2" s="10">
        <v>120</v>
      </c>
      <c r="U2" s="10">
        <v>41</v>
      </c>
      <c r="V2" s="10">
        <v>484</v>
      </c>
      <c r="W2" s="10">
        <v>472</v>
      </c>
      <c r="X2" s="10" t="s">
        <v>541</v>
      </c>
      <c r="Y2" s="10" t="s">
        <v>542</v>
      </c>
      <c r="Z2">
        <v>1098</v>
      </c>
      <c r="AA2">
        <v>222</v>
      </c>
      <c r="AB2">
        <v>241</v>
      </c>
      <c r="AC2">
        <v>244</v>
      </c>
      <c r="AD2">
        <v>236</v>
      </c>
      <c r="AE2">
        <v>236</v>
      </c>
    </row>
    <row r="3" spans="1:31" x14ac:dyDescent="0.3">
      <c r="A3" s="10">
        <v>79</v>
      </c>
      <c r="B3" s="10" t="s">
        <v>216</v>
      </c>
      <c r="C3" s="10" t="s">
        <v>543</v>
      </c>
      <c r="D3" s="10" t="s">
        <v>28</v>
      </c>
      <c r="E3" s="10" t="s">
        <v>25</v>
      </c>
      <c r="F3" s="10" t="s">
        <v>153</v>
      </c>
      <c r="G3" s="10" t="s">
        <v>71</v>
      </c>
      <c r="H3" s="10">
        <v>99</v>
      </c>
      <c r="I3" s="10" t="s">
        <v>22</v>
      </c>
      <c r="J3" s="10">
        <v>5</v>
      </c>
      <c r="K3" s="10">
        <v>76</v>
      </c>
      <c r="L3" s="10">
        <v>118</v>
      </c>
      <c r="M3" s="10">
        <v>116</v>
      </c>
      <c r="N3" s="10">
        <v>114</v>
      </c>
      <c r="O3" s="10">
        <v>117</v>
      </c>
      <c r="P3" s="10">
        <v>97</v>
      </c>
      <c r="Q3" s="10">
        <v>117</v>
      </c>
      <c r="R3" s="10">
        <v>115</v>
      </c>
      <c r="S3" s="10">
        <v>117</v>
      </c>
      <c r="T3" s="10">
        <v>117</v>
      </c>
      <c r="U3" s="10">
        <v>36</v>
      </c>
      <c r="V3" s="10">
        <v>465</v>
      </c>
      <c r="W3" s="10">
        <v>466</v>
      </c>
      <c r="X3" s="10" t="s">
        <v>544</v>
      </c>
      <c r="Y3" s="10" t="s">
        <v>545</v>
      </c>
      <c r="Z3">
        <v>1064</v>
      </c>
      <c r="AA3">
        <v>215</v>
      </c>
      <c r="AB3">
        <v>233</v>
      </c>
      <c r="AC3">
        <v>231</v>
      </c>
      <c r="AD3">
        <v>232</v>
      </c>
      <c r="AE3">
        <v>234</v>
      </c>
    </row>
    <row r="4" spans="1:31" x14ac:dyDescent="0.3">
      <c r="A4" s="10">
        <v>80</v>
      </c>
      <c r="B4" s="10" t="s">
        <v>216</v>
      </c>
      <c r="C4" s="10" t="s">
        <v>546</v>
      </c>
      <c r="D4" s="10" t="s">
        <v>23</v>
      </c>
      <c r="E4" s="10" t="s">
        <v>21</v>
      </c>
      <c r="F4" s="10" t="s">
        <v>153</v>
      </c>
      <c r="G4" s="10" t="s">
        <v>71</v>
      </c>
      <c r="H4" s="10">
        <v>99</v>
      </c>
      <c r="I4" s="10" t="s">
        <v>22</v>
      </c>
      <c r="J4" s="10">
        <v>5</v>
      </c>
      <c r="K4" s="10">
        <v>85</v>
      </c>
      <c r="L4" s="10">
        <v>112</v>
      </c>
      <c r="M4" s="10">
        <v>110</v>
      </c>
      <c r="N4" s="10">
        <v>114</v>
      </c>
      <c r="O4" s="10">
        <v>121</v>
      </c>
      <c r="P4" s="10">
        <v>101</v>
      </c>
      <c r="Q4" s="10">
        <v>110</v>
      </c>
      <c r="R4" s="10">
        <v>122</v>
      </c>
      <c r="S4" s="10">
        <v>118</v>
      </c>
      <c r="T4" s="10">
        <v>120</v>
      </c>
      <c r="U4" s="10">
        <v>41</v>
      </c>
      <c r="V4" s="10">
        <v>457</v>
      </c>
      <c r="W4" s="10">
        <v>470</v>
      </c>
      <c r="X4" s="10" t="s">
        <v>547</v>
      </c>
      <c r="Y4" s="10" t="s">
        <v>548</v>
      </c>
      <c r="Z4">
        <v>1069</v>
      </c>
      <c r="AA4">
        <v>213</v>
      </c>
      <c r="AB4">
        <v>231</v>
      </c>
      <c r="AC4">
        <v>235</v>
      </c>
      <c r="AD4">
        <v>242</v>
      </c>
      <c r="AE4">
        <v>228</v>
      </c>
    </row>
    <row r="5" spans="1:31" x14ac:dyDescent="0.3">
      <c r="A5" s="10">
        <v>81</v>
      </c>
      <c r="B5" s="10" t="s">
        <v>216</v>
      </c>
      <c r="C5" s="10" t="s">
        <v>549</v>
      </c>
      <c r="D5" s="10" t="s">
        <v>23</v>
      </c>
      <c r="E5" s="10" t="s">
        <v>26</v>
      </c>
      <c r="F5" s="10" t="s">
        <v>153</v>
      </c>
      <c r="G5" s="10" t="s">
        <v>71</v>
      </c>
      <c r="H5" s="10">
        <v>99</v>
      </c>
      <c r="I5" s="10" t="s">
        <v>22</v>
      </c>
      <c r="J5" s="10">
        <v>5</v>
      </c>
      <c r="K5" s="10">
        <v>75</v>
      </c>
      <c r="L5" s="10">
        <v>116</v>
      </c>
      <c r="M5" s="10">
        <v>116</v>
      </c>
      <c r="N5" s="10">
        <v>112</v>
      </c>
      <c r="O5" s="10">
        <v>120</v>
      </c>
      <c r="P5" s="10">
        <v>97</v>
      </c>
      <c r="Q5" s="10">
        <v>120</v>
      </c>
      <c r="R5" s="10">
        <v>115</v>
      </c>
      <c r="S5" s="10">
        <v>116</v>
      </c>
      <c r="T5" s="10">
        <v>116</v>
      </c>
      <c r="U5" s="10">
        <v>31</v>
      </c>
      <c r="V5" s="10">
        <v>464</v>
      </c>
      <c r="W5" s="10">
        <v>467</v>
      </c>
      <c r="X5" s="10" t="s">
        <v>550</v>
      </c>
      <c r="Y5" s="10" t="s">
        <v>551</v>
      </c>
      <c r="Z5">
        <v>1059</v>
      </c>
      <c r="AA5">
        <v>213</v>
      </c>
      <c r="AB5">
        <v>236</v>
      </c>
      <c r="AC5">
        <v>232</v>
      </c>
      <c r="AD5">
        <v>231</v>
      </c>
      <c r="AE5">
        <v>236</v>
      </c>
    </row>
    <row r="6" spans="1:31" x14ac:dyDescent="0.3">
      <c r="A6" s="10">
        <v>82</v>
      </c>
      <c r="B6" s="10" t="s">
        <v>216</v>
      </c>
      <c r="C6" s="10" t="s">
        <v>552</v>
      </c>
      <c r="D6" s="10" t="s">
        <v>23</v>
      </c>
      <c r="E6" s="10" t="s">
        <v>25</v>
      </c>
      <c r="F6" s="10" t="s">
        <v>153</v>
      </c>
      <c r="G6" s="10" t="s">
        <v>71</v>
      </c>
      <c r="H6" s="10">
        <v>99</v>
      </c>
      <c r="I6" s="10" t="s">
        <v>22</v>
      </c>
      <c r="J6" s="10">
        <v>5</v>
      </c>
      <c r="K6" s="10">
        <v>75</v>
      </c>
      <c r="L6" s="10">
        <v>120</v>
      </c>
      <c r="M6" s="10">
        <v>117</v>
      </c>
      <c r="N6" s="10">
        <v>114</v>
      </c>
      <c r="O6" s="10">
        <v>117</v>
      </c>
      <c r="P6" s="10">
        <v>97</v>
      </c>
      <c r="Q6" s="10">
        <v>115</v>
      </c>
      <c r="R6" s="10">
        <v>114</v>
      </c>
      <c r="S6" s="10">
        <v>116</v>
      </c>
      <c r="T6" s="10">
        <v>116</v>
      </c>
      <c r="U6" s="10">
        <v>31</v>
      </c>
      <c r="V6" s="10">
        <v>468</v>
      </c>
      <c r="W6" s="10">
        <v>461</v>
      </c>
      <c r="X6" s="10" t="s">
        <v>553</v>
      </c>
      <c r="Y6" s="10" t="s">
        <v>554</v>
      </c>
      <c r="Z6">
        <v>1057</v>
      </c>
      <c r="AA6">
        <v>217</v>
      </c>
      <c r="AB6">
        <v>234</v>
      </c>
      <c r="AC6">
        <v>231</v>
      </c>
      <c r="AD6">
        <v>230</v>
      </c>
      <c r="AE6">
        <v>231</v>
      </c>
    </row>
    <row r="7" spans="1:31" x14ac:dyDescent="0.3">
      <c r="A7" s="10">
        <v>83</v>
      </c>
      <c r="B7" s="10" t="s">
        <v>216</v>
      </c>
      <c r="C7" s="10" t="s">
        <v>555</v>
      </c>
      <c r="D7" s="10" t="s">
        <v>23</v>
      </c>
      <c r="E7" s="10" t="s">
        <v>26</v>
      </c>
      <c r="F7" s="10" t="s">
        <v>153</v>
      </c>
      <c r="G7" s="10" t="s">
        <v>71</v>
      </c>
      <c r="H7" s="10">
        <v>99</v>
      </c>
      <c r="I7" s="10" t="s">
        <v>22</v>
      </c>
      <c r="J7" s="10">
        <v>5</v>
      </c>
      <c r="K7" s="10">
        <v>75</v>
      </c>
      <c r="L7" s="10">
        <v>115</v>
      </c>
      <c r="M7" s="10">
        <v>115</v>
      </c>
      <c r="N7" s="10">
        <v>112</v>
      </c>
      <c r="O7" s="10">
        <v>120</v>
      </c>
      <c r="P7" s="10">
        <v>97</v>
      </c>
      <c r="Q7" s="10">
        <v>120</v>
      </c>
      <c r="R7" s="10">
        <v>115</v>
      </c>
      <c r="S7" s="10">
        <v>117</v>
      </c>
      <c r="T7" s="10">
        <v>116</v>
      </c>
      <c r="U7" s="10">
        <v>31</v>
      </c>
      <c r="V7" s="10">
        <v>462</v>
      </c>
      <c r="W7" s="10">
        <v>468</v>
      </c>
      <c r="X7" s="10" t="s">
        <v>556</v>
      </c>
      <c r="Y7" s="10" t="s">
        <v>557</v>
      </c>
      <c r="Z7">
        <v>1058</v>
      </c>
      <c r="AA7">
        <v>212</v>
      </c>
      <c r="AB7">
        <v>235</v>
      </c>
      <c r="AC7">
        <v>232</v>
      </c>
      <c r="AD7">
        <v>231</v>
      </c>
      <c r="AE7">
        <v>237</v>
      </c>
    </row>
    <row r="8" spans="1:31" x14ac:dyDescent="0.3">
      <c r="A8" s="10">
        <v>84</v>
      </c>
      <c r="B8" s="10" t="s">
        <v>216</v>
      </c>
      <c r="C8" s="10" t="s">
        <v>558</v>
      </c>
      <c r="D8" s="10" t="s">
        <v>23</v>
      </c>
      <c r="E8" s="10" t="s">
        <v>25</v>
      </c>
      <c r="F8" s="10" t="s">
        <v>153</v>
      </c>
      <c r="G8" s="10" t="s">
        <v>71</v>
      </c>
      <c r="H8" s="10">
        <v>99</v>
      </c>
      <c r="I8" s="10" t="s">
        <v>22</v>
      </c>
      <c r="J8" s="10">
        <v>5</v>
      </c>
      <c r="K8" s="10">
        <v>76</v>
      </c>
      <c r="L8" s="10">
        <v>119</v>
      </c>
      <c r="M8" s="10">
        <v>118</v>
      </c>
      <c r="N8" s="10">
        <v>115</v>
      </c>
      <c r="O8" s="10">
        <v>117</v>
      </c>
      <c r="P8" s="10">
        <v>97</v>
      </c>
      <c r="Q8" s="10">
        <v>116</v>
      </c>
      <c r="R8" s="10">
        <v>115</v>
      </c>
      <c r="S8" s="10">
        <v>116</v>
      </c>
      <c r="T8" s="10">
        <v>116</v>
      </c>
      <c r="U8" s="10">
        <v>31</v>
      </c>
      <c r="V8" s="10">
        <v>469</v>
      </c>
      <c r="W8" s="10">
        <v>463</v>
      </c>
      <c r="X8" s="10" t="s">
        <v>559</v>
      </c>
      <c r="Y8" s="10" t="s">
        <v>560</v>
      </c>
      <c r="Z8">
        <v>1060</v>
      </c>
      <c r="AA8">
        <v>216</v>
      </c>
      <c r="AB8">
        <v>235</v>
      </c>
      <c r="AC8">
        <v>232</v>
      </c>
      <c r="AD8">
        <v>231</v>
      </c>
      <c r="AE8">
        <v>232</v>
      </c>
    </row>
    <row r="9" spans="1:31" x14ac:dyDescent="0.3">
      <c r="A9" s="10">
        <v>85</v>
      </c>
      <c r="B9" s="10" t="s">
        <v>721</v>
      </c>
      <c r="C9" s="10" t="s">
        <v>558</v>
      </c>
      <c r="D9" s="10" t="s">
        <v>24</v>
      </c>
      <c r="E9" s="10" t="s">
        <v>25</v>
      </c>
      <c r="F9" s="10" t="s">
        <v>153</v>
      </c>
      <c r="G9" s="10" t="s">
        <v>71</v>
      </c>
      <c r="H9" s="10">
        <v>99</v>
      </c>
      <c r="I9" s="10" t="s">
        <v>22</v>
      </c>
      <c r="J9" s="10">
        <v>5</v>
      </c>
      <c r="K9" s="10">
        <v>77</v>
      </c>
      <c r="L9" s="10">
        <v>122</v>
      </c>
      <c r="M9" s="10">
        <v>121</v>
      </c>
      <c r="N9" s="10">
        <v>116</v>
      </c>
      <c r="O9" s="10">
        <v>118</v>
      </c>
      <c r="P9" s="10">
        <v>97</v>
      </c>
      <c r="Q9" s="10">
        <v>117</v>
      </c>
      <c r="R9" s="10">
        <v>116</v>
      </c>
      <c r="S9" s="10">
        <v>119</v>
      </c>
      <c r="T9" s="10">
        <v>117</v>
      </c>
      <c r="U9" s="10">
        <v>31</v>
      </c>
      <c r="V9" s="10">
        <v>477</v>
      </c>
      <c r="W9" s="10">
        <v>469</v>
      </c>
      <c r="X9" s="10" t="s">
        <v>726</v>
      </c>
      <c r="Y9" s="10" t="s">
        <v>560</v>
      </c>
      <c r="Z9">
        <v>1074</v>
      </c>
      <c r="AA9">
        <v>219</v>
      </c>
      <c r="AB9">
        <v>239</v>
      </c>
      <c r="AC9">
        <v>234</v>
      </c>
      <c r="AD9">
        <v>233</v>
      </c>
      <c r="AE9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E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114</v>
      </c>
      <c r="B2" s="10" t="s">
        <v>216</v>
      </c>
      <c r="C2" s="10" t="s">
        <v>629</v>
      </c>
      <c r="D2" s="10" t="s">
        <v>28</v>
      </c>
      <c r="E2" s="10" t="s">
        <v>31</v>
      </c>
      <c r="F2" s="10" t="s">
        <v>200</v>
      </c>
      <c r="G2" s="10" t="s">
        <v>71</v>
      </c>
      <c r="H2" s="10">
        <v>99</v>
      </c>
      <c r="I2" s="10" t="s">
        <v>22</v>
      </c>
      <c r="J2" s="10">
        <v>5</v>
      </c>
      <c r="K2" s="10">
        <v>82</v>
      </c>
      <c r="L2" s="10">
        <v>120</v>
      </c>
      <c r="M2" s="10">
        <v>129</v>
      </c>
      <c r="N2" s="10">
        <v>130</v>
      </c>
      <c r="O2" s="10">
        <v>127</v>
      </c>
      <c r="P2" s="10">
        <v>101</v>
      </c>
      <c r="Q2" s="10">
        <v>114</v>
      </c>
      <c r="R2" s="10">
        <v>119</v>
      </c>
      <c r="S2" s="10">
        <v>114</v>
      </c>
      <c r="T2" s="10">
        <v>118</v>
      </c>
      <c r="U2" s="10">
        <v>36</v>
      </c>
      <c r="V2" s="10">
        <v>506</v>
      </c>
      <c r="W2" s="10">
        <v>465</v>
      </c>
      <c r="X2" s="10" t="s">
        <v>630</v>
      </c>
      <c r="Y2" s="10" t="s">
        <v>631</v>
      </c>
      <c r="Z2">
        <v>1108</v>
      </c>
      <c r="AA2">
        <v>221</v>
      </c>
      <c r="AB2">
        <v>256</v>
      </c>
      <c r="AC2">
        <v>257</v>
      </c>
      <c r="AD2">
        <v>237</v>
      </c>
      <c r="AE2">
        <v>228</v>
      </c>
    </row>
    <row r="3" spans="1:31" x14ac:dyDescent="0.3">
      <c r="A3" s="10">
        <v>115</v>
      </c>
      <c r="B3" s="10" t="s">
        <v>216</v>
      </c>
      <c r="C3" s="10" t="s">
        <v>632</v>
      </c>
      <c r="D3" s="10" t="s">
        <v>24</v>
      </c>
      <c r="E3" s="10" t="s">
        <v>25</v>
      </c>
      <c r="F3" s="10" t="s">
        <v>200</v>
      </c>
      <c r="G3" s="10" t="s">
        <v>71</v>
      </c>
      <c r="H3" s="10">
        <v>99</v>
      </c>
      <c r="I3" s="10" t="s">
        <v>22</v>
      </c>
      <c r="J3" s="10">
        <v>5</v>
      </c>
      <c r="K3" s="10">
        <v>82</v>
      </c>
      <c r="L3" s="10">
        <v>127</v>
      </c>
      <c r="M3" s="10">
        <v>120</v>
      </c>
      <c r="N3" s="10">
        <v>116</v>
      </c>
      <c r="O3" s="10">
        <v>121</v>
      </c>
      <c r="P3" s="10">
        <v>101</v>
      </c>
      <c r="Q3" s="10">
        <v>123</v>
      </c>
      <c r="R3" s="10">
        <v>119</v>
      </c>
      <c r="S3" s="10">
        <v>122</v>
      </c>
      <c r="T3" s="10">
        <v>119</v>
      </c>
      <c r="U3" s="10">
        <v>31</v>
      </c>
      <c r="V3" s="10">
        <v>484</v>
      </c>
      <c r="W3" s="10">
        <v>483</v>
      </c>
      <c r="X3" s="10" t="s">
        <v>633</v>
      </c>
      <c r="Y3" s="10" t="s">
        <v>634</v>
      </c>
      <c r="Z3">
        <v>1099</v>
      </c>
      <c r="AA3">
        <v>228</v>
      </c>
      <c r="AB3">
        <v>241</v>
      </c>
      <c r="AC3">
        <v>237</v>
      </c>
      <c r="AD3">
        <v>238</v>
      </c>
      <c r="AE3">
        <v>245</v>
      </c>
    </row>
    <row r="4" spans="1:31" x14ac:dyDescent="0.3">
      <c r="A4" s="10">
        <v>116</v>
      </c>
      <c r="B4" s="10" t="s">
        <v>216</v>
      </c>
      <c r="C4" s="10" t="s">
        <v>635</v>
      </c>
      <c r="D4" s="10" t="s">
        <v>28</v>
      </c>
      <c r="E4" s="10" t="s">
        <v>26</v>
      </c>
      <c r="F4" s="10" t="s">
        <v>200</v>
      </c>
      <c r="G4" s="10" t="s">
        <v>71</v>
      </c>
      <c r="H4" s="10">
        <v>99</v>
      </c>
      <c r="I4" s="10" t="s">
        <v>22</v>
      </c>
      <c r="J4" s="10">
        <v>5</v>
      </c>
      <c r="K4" s="10">
        <v>80</v>
      </c>
      <c r="L4" s="10">
        <v>126</v>
      </c>
      <c r="M4" s="10">
        <v>118</v>
      </c>
      <c r="N4" s="10">
        <v>112</v>
      </c>
      <c r="O4" s="10">
        <v>121</v>
      </c>
      <c r="P4" s="10">
        <v>101</v>
      </c>
      <c r="Q4" s="10">
        <v>128</v>
      </c>
      <c r="R4" s="10">
        <v>114</v>
      </c>
      <c r="S4" s="10">
        <v>117</v>
      </c>
      <c r="T4" s="10">
        <v>117</v>
      </c>
      <c r="U4" s="10">
        <v>36</v>
      </c>
      <c r="V4" s="10">
        <v>477</v>
      </c>
      <c r="W4" s="10">
        <v>476</v>
      </c>
      <c r="X4" s="10" t="s">
        <v>636</v>
      </c>
      <c r="Y4" s="10" t="s">
        <v>637</v>
      </c>
      <c r="Z4">
        <v>1090</v>
      </c>
      <c r="AA4">
        <v>227</v>
      </c>
      <c r="AB4">
        <v>239</v>
      </c>
      <c r="AC4">
        <v>233</v>
      </c>
      <c r="AD4">
        <v>231</v>
      </c>
      <c r="AE4">
        <v>245</v>
      </c>
    </row>
    <row r="5" spans="1:31" x14ac:dyDescent="0.3">
      <c r="A5" s="10">
        <v>117</v>
      </c>
      <c r="B5" s="10" t="s">
        <v>216</v>
      </c>
      <c r="C5" s="10" t="s">
        <v>638</v>
      </c>
      <c r="D5" s="10" t="s">
        <v>28</v>
      </c>
      <c r="E5" s="10" t="s">
        <v>25</v>
      </c>
      <c r="F5" s="10" t="s">
        <v>200</v>
      </c>
      <c r="G5" s="10" t="s">
        <v>71</v>
      </c>
      <c r="H5" s="10">
        <v>99</v>
      </c>
      <c r="I5" s="10" t="s">
        <v>22</v>
      </c>
      <c r="J5" s="10">
        <v>5</v>
      </c>
      <c r="K5" s="10">
        <v>74</v>
      </c>
      <c r="L5" s="10">
        <v>125</v>
      </c>
      <c r="M5" s="10">
        <v>119</v>
      </c>
      <c r="N5" s="10">
        <v>115</v>
      </c>
      <c r="O5" s="10">
        <v>119</v>
      </c>
      <c r="P5" s="10">
        <v>97</v>
      </c>
      <c r="Q5" s="10">
        <v>118</v>
      </c>
      <c r="R5" s="10">
        <v>121</v>
      </c>
      <c r="S5" s="10">
        <v>120</v>
      </c>
      <c r="T5" s="10">
        <v>121</v>
      </c>
      <c r="U5" s="10">
        <v>36</v>
      </c>
      <c r="V5" s="10">
        <v>478</v>
      </c>
      <c r="W5" s="10">
        <v>480</v>
      </c>
      <c r="X5" s="10" t="s">
        <v>639</v>
      </c>
      <c r="Y5" s="10" t="s">
        <v>640</v>
      </c>
      <c r="Z5">
        <v>1091</v>
      </c>
      <c r="AA5">
        <v>222</v>
      </c>
      <c r="AB5">
        <v>238</v>
      </c>
      <c r="AC5">
        <v>234</v>
      </c>
      <c r="AD5">
        <v>242</v>
      </c>
      <c r="AE5">
        <v>238</v>
      </c>
    </row>
    <row r="6" spans="1:31" x14ac:dyDescent="0.3">
      <c r="A6" s="10">
        <v>118</v>
      </c>
      <c r="B6" s="10" t="s">
        <v>216</v>
      </c>
      <c r="C6" s="10" t="s">
        <v>688</v>
      </c>
      <c r="D6" s="10" t="s">
        <v>28</v>
      </c>
      <c r="E6" s="10" t="s">
        <v>25</v>
      </c>
      <c r="F6" s="10" t="s">
        <v>200</v>
      </c>
      <c r="G6" s="10" t="s">
        <v>71</v>
      </c>
      <c r="H6" s="10">
        <v>99</v>
      </c>
      <c r="I6" s="10" t="s">
        <v>22</v>
      </c>
      <c r="J6" s="10">
        <v>5</v>
      </c>
      <c r="K6" s="10">
        <v>77</v>
      </c>
      <c r="L6" s="10">
        <v>127</v>
      </c>
      <c r="M6" s="10">
        <v>122</v>
      </c>
      <c r="N6" s="10">
        <v>113</v>
      </c>
      <c r="O6" s="10">
        <v>117</v>
      </c>
      <c r="P6" s="10">
        <v>101</v>
      </c>
      <c r="Q6" s="10">
        <v>117</v>
      </c>
      <c r="R6" s="10">
        <v>115</v>
      </c>
      <c r="S6" s="10">
        <v>120</v>
      </c>
      <c r="T6" s="10">
        <v>115</v>
      </c>
      <c r="U6" s="10">
        <v>31</v>
      </c>
      <c r="V6" s="10">
        <v>479</v>
      </c>
      <c r="W6" s="10">
        <v>467</v>
      </c>
      <c r="X6" s="10" t="s">
        <v>689</v>
      </c>
      <c r="Y6" s="10" t="s">
        <v>690</v>
      </c>
      <c r="Z6">
        <v>1078</v>
      </c>
      <c r="AA6">
        <v>228</v>
      </c>
      <c r="AB6">
        <v>239</v>
      </c>
      <c r="AC6">
        <v>230</v>
      </c>
      <c r="AD6">
        <v>230</v>
      </c>
      <c r="AE6">
        <v>237</v>
      </c>
    </row>
    <row r="7" spans="1:31" x14ac:dyDescent="0.3">
      <c r="A7" s="10">
        <v>119</v>
      </c>
      <c r="B7" s="10" t="s">
        <v>216</v>
      </c>
      <c r="C7" s="10" t="s">
        <v>691</v>
      </c>
      <c r="D7" s="10" t="s">
        <v>28</v>
      </c>
      <c r="E7" s="10" t="s">
        <v>21</v>
      </c>
      <c r="F7" s="10" t="s">
        <v>200</v>
      </c>
      <c r="G7" s="10" t="s">
        <v>71</v>
      </c>
      <c r="H7" s="10">
        <v>99</v>
      </c>
      <c r="I7" s="10" t="s">
        <v>22</v>
      </c>
      <c r="J7" s="10">
        <v>5</v>
      </c>
      <c r="K7" s="10">
        <v>86</v>
      </c>
      <c r="L7" s="10">
        <v>116</v>
      </c>
      <c r="M7" s="10">
        <v>110</v>
      </c>
      <c r="N7" s="10">
        <v>116</v>
      </c>
      <c r="O7" s="10">
        <v>122</v>
      </c>
      <c r="P7" s="10">
        <v>101</v>
      </c>
      <c r="Q7" s="10">
        <v>110</v>
      </c>
      <c r="R7" s="10">
        <v>124</v>
      </c>
      <c r="S7" s="10">
        <v>118</v>
      </c>
      <c r="T7" s="10">
        <v>122</v>
      </c>
      <c r="U7" s="10">
        <v>41</v>
      </c>
      <c r="V7" s="10">
        <v>464</v>
      </c>
      <c r="W7" s="10">
        <v>474</v>
      </c>
      <c r="X7" s="10" t="s">
        <v>692</v>
      </c>
      <c r="Y7" s="10" t="s">
        <v>693</v>
      </c>
      <c r="Z7">
        <v>1080</v>
      </c>
      <c r="AA7">
        <v>217</v>
      </c>
      <c r="AB7">
        <v>232</v>
      </c>
      <c r="AC7">
        <v>238</v>
      </c>
      <c r="AD7">
        <v>246</v>
      </c>
      <c r="AE7">
        <v>228</v>
      </c>
    </row>
    <row r="8" spans="1:31" x14ac:dyDescent="0.3">
      <c r="A8" s="10">
        <v>120</v>
      </c>
      <c r="B8" s="10" t="s">
        <v>216</v>
      </c>
      <c r="C8" s="10" t="s">
        <v>694</v>
      </c>
      <c r="D8" s="10" t="s">
        <v>28</v>
      </c>
      <c r="E8" s="10" t="s">
        <v>26</v>
      </c>
      <c r="F8" s="10" t="s">
        <v>200</v>
      </c>
      <c r="G8" s="10" t="s">
        <v>71</v>
      </c>
      <c r="H8" s="10">
        <v>99</v>
      </c>
      <c r="I8" s="10" t="s">
        <v>22</v>
      </c>
      <c r="J8" s="10">
        <v>5</v>
      </c>
      <c r="K8" s="10">
        <v>71</v>
      </c>
      <c r="L8" s="10">
        <v>118</v>
      </c>
      <c r="M8" s="10">
        <v>114</v>
      </c>
      <c r="N8" s="10">
        <v>114</v>
      </c>
      <c r="O8" s="10">
        <v>120</v>
      </c>
      <c r="P8" s="10">
        <v>97</v>
      </c>
      <c r="Q8" s="10">
        <v>129</v>
      </c>
      <c r="R8" s="10">
        <v>115</v>
      </c>
      <c r="S8" s="10">
        <v>115</v>
      </c>
      <c r="T8" s="10">
        <v>117</v>
      </c>
      <c r="U8" s="10">
        <v>31</v>
      </c>
      <c r="V8" s="10">
        <v>466</v>
      </c>
      <c r="W8" s="10">
        <v>476</v>
      </c>
      <c r="X8" s="10" t="s">
        <v>695</v>
      </c>
      <c r="Y8" s="10" t="s">
        <v>696</v>
      </c>
      <c r="Z8">
        <v>1070</v>
      </c>
      <c r="AA8">
        <v>215</v>
      </c>
      <c r="AB8">
        <v>234</v>
      </c>
      <c r="AC8">
        <v>234</v>
      </c>
      <c r="AD8">
        <v>232</v>
      </c>
      <c r="AE8">
        <v>244</v>
      </c>
    </row>
    <row r="9" spans="1:31" x14ac:dyDescent="0.3">
      <c r="A9" s="10">
        <v>121</v>
      </c>
      <c r="B9" s="10" t="s">
        <v>216</v>
      </c>
      <c r="C9" s="10" t="s">
        <v>697</v>
      </c>
      <c r="D9" s="10" t="s">
        <v>28</v>
      </c>
      <c r="E9" s="10" t="s">
        <v>25</v>
      </c>
      <c r="F9" s="10" t="s">
        <v>200</v>
      </c>
      <c r="G9" s="10" t="s">
        <v>71</v>
      </c>
      <c r="H9" s="10">
        <v>99</v>
      </c>
      <c r="I9" s="10" t="s">
        <v>22</v>
      </c>
      <c r="J9" s="10">
        <v>5</v>
      </c>
      <c r="K9" s="10">
        <v>74</v>
      </c>
      <c r="L9" s="10">
        <v>121</v>
      </c>
      <c r="M9" s="10">
        <v>126</v>
      </c>
      <c r="N9" s="10">
        <v>112</v>
      </c>
      <c r="O9" s="10">
        <v>115</v>
      </c>
      <c r="P9" s="10">
        <v>97</v>
      </c>
      <c r="Q9" s="10">
        <v>115</v>
      </c>
      <c r="R9" s="10">
        <v>115</v>
      </c>
      <c r="S9" s="10">
        <v>118</v>
      </c>
      <c r="T9" s="10">
        <v>117</v>
      </c>
      <c r="U9" s="10">
        <v>31</v>
      </c>
      <c r="V9" s="10">
        <v>474</v>
      </c>
      <c r="W9" s="10">
        <v>465</v>
      </c>
      <c r="X9" s="10" t="s">
        <v>698</v>
      </c>
      <c r="Y9" s="10" t="s">
        <v>699</v>
      </c>
      <c r="Z9">
        <v>1067</v>
      </c>
      <c r="AA9">
        <v>218</v>
      </c>
      <c r="AB9">
        <v>241</v>
      </c>
      <c r="AC9">
        <v>227</v>
      </c>
      <c r="AD9">
        <v>232</v>
      </c>
      <c r="AE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E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102</v>
      </c>
      <c r="B2" s="10" t="s">
        <v>216</v>
      </c>
      <c r="C2" s="10" t="s">
        <v>605</v>
      </c>
      <c r="D2" s="10" t="s">
        <v>23</v>
      </c>
      <c r="E2" s="10" t="s">
        <v>25</v>
      </c>
      <c r="F2" s="10" t="s">
        <v>158</v>
      </c>
      <c r="G2" s="10" t="s">
        <v>71</v>
      </c>
      <c r="H2" s="10">
        <v>99</v>
      </c>
      <c r="I2" s="10" t="s">
        <v>22</v>
      </c>
      <c r="J2" s="10">
        <v>5</v>
      </c>
      <c r="K2" s="10">
        <v>82</v>
      </c>
      <c r="L2" s="10">
        <v>130</v>
      </c>
      <c r="M2" s="10">
        <v>130</v>
      </c>
      <c r="N2" s="10">
        <v>114</v>
      </c>
      <c r="O2" s="10">
        <v>123</v>
      </c>
      <c r="P2" s="10">
        <v>101</v>
      </c>
      <c r="Q2" s="10">
        <v>116</v>
      </c>
      <c r="R2" s="10">
        <v>116</v>
      </c>
      <c r="S2" s="10">
        <v>120</v>
      </c>
      <c r="T2" s="10">
        <v>120</v>
      </c>
      <c r="U2" s="10">
        <v>41</v>
      </c>
      <c r="V2" s="10">
        <v>497</v>
      </c>
      <c r="W2" s="10">
        <v>472</v>
      </c>
      <c r="X2" s="10" t="s">
        <v>606</v>
      </c>
      <c r="Y2" s="10" t="s">
        <v>607</v>
      </c>
      <c r="Z2">
        <v>1111</v>
      </c>
      <c r="AA2">
        <v>231</v>
      </c>
      <c r="AB2">
        <v>253</v>
      </c>
      <c r="AC2">
        <v>237</v>
      </c>
      <c r="AD2">
        <v>236</v>
      </c>
      <c r="AE2">
        <v>236</v>
      </c>
    </row>
    <row r="3" spans="1:31" x14ac:dyDescent="0.3">
      <c r="A3" s="10">
        <v>103</v>
      </c>
      <c r="B3" s="10" t="s">
        <v>221</v>
      </c>
      <c r="C3" s="10" t="s">
        <v>605</v>
      </c>
      <c r="D3" s="10" t="s">
        <v>24</v>
      </c>
      <c r="E3" s="10" t="s">
        <v>25</v>
      </c>
      <c r="F3" s="10" t="s">
        <v>158</v>
      </c>
      <c r="G3" s="10" t="s">
        <v>71</v>
      </c>
      <c r="H3" s="10">
        <v>99</v>
      </c>
      <c r="I3" s="10" t="s">
        <v>22</v>
      </c>
      <c r="J3" s="10">
        <v>5</v>
      </c>
      <c r="K3" s="10">
        <v>83</v>
      </c>
      <c r="L3" s="10">
        <v>133</v>
      </c>
      <c r="M3" s="10">
        <v>133</v>
      </c>
      <c r="N3" s="10">
        <v>115</v>
      </c>
      <c r="O3" s="10">
        <v>124</v>
      </c>
      <c r="P3" s="10">
        <v>101</v>
      </c>
      <c r="Q3" s="10">
        <v>117</v>
      </c>
      <c r="R3" s="10">
        <v>117</v>
      </c>
      <c r="S3" s="10">
        <v>123</v>
      </c>
      <c r="T3" s="10">
        <v>121</v>
      </c>
      <c r="U3" s="10">
        <v>41</v>
      </c>
      <c r="V3" s="10">
        <v>505</v>
      </c>
      <c r="W3" s="10">
        <v>478</v>
      </c>
      <c r="X3" s="10" t="s">
        <v>608</v>
      </c>
      <c r="Y3" s="10" t="s">
        <v>607</v>
      </c>
      <c r="Z3">
        <v>1125</v>
      </c>
      <c r="AA3">
        <v>234</v>
      </c>
      <c r="AB3">
        <v>257</v>
      </c>
      <c r="AC3">
        <v>239</v>
      </c>
      <c r="AD3">
        <v>238</v>
      </c>
      <c r="AE3">
        <v>240</v>
      </c>
    </row>
    <row r="4" spans="1:31" x14ac:dyDescent="0.3">
      <c r="A4" s="10">
        <v>104</v>
      </c>
      <c r="B4" s="10" t="s">
        <v>216</v>
      </c>
      <c r="C4" s="10" t="s">
        <v>609</v>
      </c>
      <c r="D4" s="10" t="s">
        <v>23</v>
      </c>
      <c r="E4" s="10" t="s">
        <v>26</v>
      </c>
      <c r="F4" s="10" t="s">
        <v>158</v>
      </c>
      <c r="G4" s="10" t="s">
        <v>71</v>
      </c>
      <c r="H4" s="10">
        <v>99</v>
      </c>
      <c r="I4" s="10" t="s">
        <v>22</v>
      </c>
      <c r="J4" s="10">
        <v>5</v>
      </c>
      <c r="K4" s="10">
        <v>81</v>
      </c>
      <c r="L4" s="10">
        <v>123</v>
      </c>
      <c r="M4" s="10">
        <v>120</v>
      </c>
      <c r="N4" s="10">
        <v>113</v>
      </c>
      <c r="O4" s="10">
        <v>121</v>
      </c>
      <c r="P4" s="10">
        <v>97</v>
      </c>
      <c r="Q4" s="10">
        <v>125</v>
      </c>
      <c r="R4" s="10">
        <v>115</v>
      </c>
      <c r="S4" s="10">
        <v>117</v>
      </c>
      <c r="T4" s="10">
        <v>117</v>
      </c>
      <c r="U4" s="10">
        <v>28</v>
      </c>
      <c r="V4" s="10">
        <v>477</v>
      </c>
      <c r="W4" s="10">
        <v>474</v>
      </c>
      <c r="X4" s="10" t="s">
        <v>610</v>
      </c>
      <c r="Y4" s="10" t="s">
        <v>611</v>
      </c>
      <c r="Z4">
        <v>1076</v>
      </c>
      <c r="AA4">
        <v>220</v>
      </c>
      <c r="AB4">
        <v>241</v>
      </c>
      <c r="AC4">
        <v>234</v>
      </c>
      <c r="AD4">
        <v>232</v>
      </c>
      <c r="AE4">
        <v>242</v>
      </c>
    </row>
    <row r="5" spans="1:31" x14ac:dyDescent="0.3">
      <c r="A5" s="10">
        <v>105</v>
      </c>
      <c r="B5" s="10" t="s">
        <v>221</v>
      </c>
      <c r="C5" s="10" t="s">
        <v>609</v>
      </c>
      <c r="D5" s="10" t="s">
        <v>24</v>
      </c>
      <c r="E5" s="10" t="s">
        <v>26</v>
      </c>
      <c r="F5" s="10" t="s">
        <v>158</v>
      </c>
      <c r="G5" s="10" t="s">
        <v>71</v>
      </c>
      <c r="H5" s="10">
        <v>99</v>
      </c>
      <c r="I5" s="10" t="s">
        <v>22</v>
      </c>
      <c r="J5" s="10">
        <v>5</v>
      </c>
      <c r="K5" s="10">
        <v>82</v>
      </c>
      <c r="L5" s="10">
        <v>126</v>
      </c>
      <c r="M5" s="10">
        <v>121</v>
      </c>
      <c r="N5" s="10">
        <v>114</v>
      </c>
      <c r="O5" s="10">
        <v>122</v>
      </c>
      <c r="P5" s="10">
        <v>97</v>
      </c>
      <c r="Q5" s="10">
        <v>128</v>
      </c>
      <c r="R5" s="10">
        <v>116</v>
      </c>
      <c r="S5" s="10">
        <v>120</v>
      </c>
      <c r="T5" s="10">
        <v>118</v>
      </c>
      <c r="U5" s="10">
        <v>28</v>
      </c>
      <c r="V5" s="10">
        <v>483</v>
      </c>
      <c r="W5" s="10">
        <v>482</v>
      </c>
      <c r="X5" s="10" t="s">
        <v>612</v>
      </c>
      <c r="Y5" s="10" t="s">
        <v>611</v>
      </c>
      <c r="Z5">
        <v>1090</v>
      </c>
      <c r="AA5">
        <v>223</v>
      </c>
      <c r="AB5">
        <v>243</v>
      </c>
      <c r="AC5">
        <v>236</v>
      </c>
      <c r="AD5">
        <v>234</v>
      </c>
      <c r="AE5">
        <v>248</v>
      </c>
    </row>
    <row r="6" spans="1:31" x14ac:dyDescent="0.3">
      <c r="A6" s="10">
        <v>106</v>
      </c>
      <c r="B6" s="10" t="s">
        <v>216</v>
      </c>
      <c r="C6" s="10" t="s">
        <v>613</v>
      </c>
      <c r="D6" s="10" t="s">
        <v>28</v>
      </c>
      <c r="E6" s="10" t="s">
        <v>25</v>
      </c>
      <c r="F6" s="10" t="s">
        <v>158</v>
      </c>
      <c r="G6" s="10" t="s">
        <v>71</v>
      </c>
      <c r="H6" s="10">
        <v>99</v>
      </c>
      <c r="I6" s="10" t="s">
        <v>22</v>
      </c>
      <c r="J6" s="10">
        <v>5</v>
      </c>
      <c r="K6" s="10">
        <v>76</v>
      </c>
      <c r="L6" s="10">
        <v>123</v>
      </c>
      <c r="M6" s="10">
        <v>120</v>
      </c>
      <c r="N6" s="10">
        <v>118</v>
      </c>
      <c r="O6" s="10">
        <v>123</v>
      </c>
      <c r="P6" s="10">
        <v>101</v>
      </c>
      <c r="Q6" s="10">
        <v>118</v>
      </c>
      <c r="R6" s="10">
        <v>118</v>
      </c>
      <c r="S6" s="10">
        <v>121</v>
      </c>
      <c r="T6" s="10">
        <v>121</v>
      </c>
      <c r="U6" s="10">
        <v>36</v>
      </c>
      <c r="V6" s="10">
        <v>484</v>
      </c>
      <c r="W6" s="10">
        <v>478</v>
      </c>
      <c r="X6" s="10" t="s">
        <v>614</v>
      </c>
      <c r="Y6" s="10" t="s">
        <v>615</v>
      </c>
      <c r="Z6">
        <v>1099</v>
      </c>
      <c r="AA6">
        <v>224</v>
      </c>
      <c r="AB6">
        <v>243</v>
      </c>
      <c r="AC6">
        <v>241</v>
      </c>
      <c r="AD6">
        <v>239</v>
      </c>
      <c r="AE6">
        <v>239</v>
      </c>
    </row>
    <row r="7" spans="1:31" x14ac:dyDescent="0.3">
      <c r="A7" s="10">
        <v>107</v>
      </c>
      <c r="B7" s="10" t="s">
        <v>721</v>
      </c>
      <c r="C7" s="10" t="s">
        <v>613</v>
      </c>
      <c r="D7" s="10" t="s">
        <v>23</v>
      </c>
      <c r="E7" s="10" t="s">
        <v>25</v>
      </c>
      <c r="F7" s="10" t="s">
        <v>158</v>
      </c>
      <c r="G7" s="10" t="s">
        <v>71</v>
      </c>
      <c r="H7" s="10">
        <v>99</v>
      </c>
      <c r="I7" s="10" t="s">
        <v>22</v>
      </c>
      <c r="J7" s="10">
        <v>5</v>
      </c>
      <c r="K7" s="10">
        <v>77</v>
      </c>
      <c r="L7" s="10">
        <v>126</v>
      </c>
      <c r="M7" s="10">
        <v>123</v>
      </c>
      <c r="N7" s="10">
        <v>119</v>
      </c>
      <c r="O7" s="10">
        <v>124</v>
      </c>
      <c r="P7" s="10">
        <v>101</v>
      </c>
      <c r="Q7" s="10">
        <v>119</v>
      </c>
      <c r="R7" s="10">
        <v>119</v>
      </c>
      <c r="S7" s="10">
        <v>124</v>
      </c>
      <c r="T7" s="10">
        <v>122</v>
      </c>
      <c r="U7" s="10">
        <v>41</v>
      </c>
      <c r="V7" s="10">
        <v>492</v>
      </c>
      <c r="W7" s="10">
        <v>484</v>
      </c>
      <c r="X7" s="10" t="s">
        <v>723</v>
      </c>
      <c r="Y7" s="10" t="s">
        <v>615</v>
      </c>
      <c r="Z7">
        <v>1118</v>
      </c>
      <c r="AA7">
        <v>227</v>
      </c>
      <c r="AB7">
        <v>247</v>
      </c>
      <c r="AC7">
        <v>243</v>
      </c>
      <c r="AD7">
        <v>241</v>
      </c>
      <c r="AE7">
        <v>243</v>
      </c>
    </row>
    <row r="8" spans="1:31" x14ac:dyDescent="0.3">
      <c r="A8" s="10">
        <v>108</v>
      </c>
      <c r="B8" s="10" t="s">
        <v>216</v>
      </c>
      <c r="C8" s="10" t="s">
        <v>407</v>
      </c>
      <c r="D8" s="10" t="s">
        <v>23</v>
      </c>
      <c r="E8" s="10" t="s">
        <v>31</v>
      </c>
      <c r="F8" s="10" t="s">
        <v>158</v>
      </c>
      <c r="G8" s="10" t="s">
        <v>71</v>
      </c>
      <c r="H8" s="10">
        <v>99</v>
      </c>
      <c r="I8" s="10" t="s">
        <v>22</v>
      </c>
      <c r="J8" s="10">
        <v>5</v>
      </c>
      <c r="K8" s="10">
        <v>75</v>
      </c>
      <c r="L8" s="10">
        <v>119</v>
      </c>
      <c r="M8" s="10">
        <v>120</v>
      </c>
      <c r="N8" s="10">
        <v>127</v>
      </c>
      <c r="O8" s="10">
        <v>123</v>
      </c>
      <c r="P8" s="10">
        <v>101</v>
      </c>
      <c r="Q8" s="10">
        <v>117</v>
      </c>
      <c r="R8" s="10">
        <v>117</v>
      </c>
      <c r="S8" s="10">
        <v>116</v>
      </c>
      <c r="T8" s="10">
        <v>118</v>
      </c>
      <c r="U8" s="10">
        <v>36</v>
      </c>
      <c r="V8" s="10">
        <v>489</v>
      </c>
      <c r="W8" s="10">
        <v>468</v>
      </c>
      <c r="X8" s="10" t="s">
        <v>616</v>
      </c>
      <c r="Y8" s="10" t="s">
        <v>617</v>
      </c>
      <c r="Z8">
        <v>1094</v>
      </c>
      <c r="AA8">
        <v>220</v>
      </c>
      <c r="AB8">
        <v>243</v>
      </c>
      <c r="AC8">
        <v>250</v>
      </c>
      <c r="AD8">
        <v>235</v>
      </c>
      <c r="AE8">
        <v>233</v>
      </c>
    </row>
    <row r="9" spans="1:31" x14ac:dyDescent="0.3">
      <c r="A9" s="10">
        <v>109</v>
      </c>
      <c r="B9" s="10" t="s">
        <v>406</v>
      </c>
      <c r="C9" s="10" t="s">
        <v>407</v>
      </c>
      <c r="D9" s="10" t="s">
        <v>24</v>
      </c>
      <c r="E9" s="10" t="s">
        <v>31</v>
      </c>
      <c r="F9" s="10" t="s">
        <v>158</v>
      </c>
      <c r="G9" s="10" t="s">
        <v>71</v>
      </c>
      <c r="H9" s="10">
        <v>99</v>
      </c>
      <c r="I9" s="10" t="s">
        <v>22</v>
      </c>
      <c r="J9" s="10">
        <v>5</v>
      </c>
      <c r="K9" s="10">
        <v>76</v>
      </c>
      <c r="L9" s="10">
        <v>120</v>
      </c>
      <c r="M9" s="10">
        <v>123</v>
      </c>
      <c r="N9" s="10">
        <v>130</v>
      </c>
      <c r="O9" s="10">
        <v>126</v>
      </c>
      <c r="P9" s="10">
        <v>101</v>
      </c>
      <c r="Q9" s="10">
        <v>118</v>
      </c>
      <c r="R9" s="10">
        <v>118</v>
      </c>
      <c r="S9" s="10">
        <v>117</v>
      </c>
      <c r="T9" s="10">
        <v>119</v>
      </c>
      <c r="U9" s="10">
        <v>36</v>
      </c>
      <c r="V9" s="10">
        <v>499</v>
      </c>
      <c r="W9" s="10">
        <v>472</v>
      </c>
      <c r="X9" s="10" t="s">
        <v>618</v>
      </c>
      <c r="Y9" s="10" t="s">
        <v>617</v>
      </c>
      <c r="Z9">
        <v>1108</v>
      </c>
      <c r="AA9">
        <v>221</v>
      </c>
      <c r="AB9">
        <v>249</v>
      </c>
      <c r="AC9">
        <v>256</v>
      </c>
      <c r="AD9">
        <v>237</v>
      </c>
      <c r="AE9">
        <v>235</v>
      </c>
    </row>
    <row r="10" spans="1:31" x14ac:dyDescent="0.3">
      <c r="A10" s="10">
        <v>110</v>
      </c>
      <c r="B10" s="10" t="s">
        <v>216</v>
      </c>
      <c r="C10" s="10" t="s">
        <v>619</v>
      </c>
      <c r="D10" s="10" t="s">
        <v>23</v>
      </c>
      <c r="E10" s="10" t="s">
        <v>25</v>
      </c>
      <c r="F10" s="10" t="s">
        <v>158</v>
      </c>
      <c r="G10" s="10" t="s">
        <v>71</v>
      </c>
      <c r="H10" s="10">
        <v>99</v>
      </c>
      <c r="I10" s="10" t="s">
        <v>22</v>
      </c>
      <c r="J10" s="10">
        <v>5</v>
      </c>
      <c r="K10" s="10">
        <v>75</v>
      </c>
      <c r="L10" s="10">
        <v>123</v>
      </c>
      <c r="M10" s="10">
        <v>120</v>
      </c>
      <c r="N10" s="10">
        <v>118</v>
      </c>
      <c r="O10" s="10">
        <v>123</v>
      </c>
      <c r="P10" s="10">
        <v>97</v>
      </c>
      <c r="Q10" s="10">
        <v>118</v>
      </c>
      <c r="R10" s="10">
        <v>118</v>
      </c>
      <c r="S10" s="10">
        <v>121</v>
      </c>
      <c r="T10" s="10">
        <v>121</v>
      </c>
      <c r="U10" s="10">
        <v>31</v>
      </c>
      <c r="V10" s="10">
        <v>484</v>
      </c>
      <c r="W10" s="10">
        <v>478</v>
      </c>
      <c r="X10" s="10" t="s">
        <v>620</v>
      </c>
      <c r="Y10" s="10" t="s">
        <v>621</v>
      </c>
      <c r="Z10">
        <v>1090</v>
      </c>
      <c r="AA10">
        <v>220</v>
      </c>
      <c r="AB10">
        <v>243</v>
      </c>
      <c r="AC10">
        <v>241</v>
      </c>
      <c r="AD10">
        <v>239</v>
      </c>
      <c r="AE10">
        <v>239</v>
      </c>
    </row>
    <row r="11" spans="1:31" x14ac:dyDescent="0.3">
      <c r="A11" s="10">
        <v>111</v>
      </c>
      <c r="B11" s="10" t="s">
        <v>216</v>
      </c>
      <c r="C11" s="10" t="s">
        <v>622</v>
      </c>
      <c r="D11" s="10" t="s">
        <v>23</v>
      </c>
      <c r="E11" s="10" t="s">
        <v>26</v>
      </c>
      <c r="F11" s="10" t="s">
        <v>158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75</v>
      </c>
      <c r="L11" s="10">
        <v>123</v>
      </c>
      <c r="M11" s="10">
        <v>120</v>
      </c>
      <c r="N11" s="10">
        <v>113</v>
      </c>
      <c r="O11" s="10">
        <v>121</v>
      </c>
      <c r="P11" s="10">
        <v>101</v>
      </c>
      <c r="Q11" s="10">
        <v>121</v>
      </c>
      <c r="R11" s="10">
        <v>115</v>
      </c>
      <c r="S11" s="10">
        <v>117</v>
      </c>
      <c r="T11" s="10">
        <v>117</v>
      </c>
      <c r="U11" s="10">
        <v>31</v>
      </c>
      <c r="V11" s="10">
        <v>477</v>
      </c>
      <c r="W11" s="10">
        <v>470</v>
      </c>
      <c r="X11" s="10" t="s">
        <v>623</v>
      </c>
      <c r="Y11" s="10" t="s">
        <v>624</v>
      </c>
      <c r="Z11">
        <v>1079</v>
      </c>
      <c r="AA11">
        <v>224</v>
      </c>
      <c r="AB11">
        <v>241</v>
      </c>
      <c r="AC11">
        <v>234</v>
      </c>
      <c r="AD11">
        <v>232</v>
      </c>
      <c r="AE11">
        <v>238</v>
      </c>
    </row>
    <row r="12" spans="1:31" x14ac:dyDescent="0.3">
      <c r="A12" s="10">
        <v>112</v>
      </c>
      <c r="B12" s="10" t="s">
        <v>216</v>
      </c>
      <c r="C12" s="10" t="s">
        <v>676</v>
      </c>
      <c r="D12" s="10" t="s">
        <v>23</v>
      </c>
      <c r="E12" s="10" t="s">
        <v>31</v>
      </c>
      <c r="F12" s="10" t="s">
        <v>158</v>
      </c>
      <c r="G12" s="10" t="s">
        <v>71</v>
      </c>
      <c r="H12" s="10">
        <v>99</v>
      </c>
      <c r="I12" s="10" t="s">
        <v>22</v>
      </c>
      <c r="J12" s="10">
        <v>5</v>
      </c>
      <c r="K12" s="10">
        <v>74</v>
      </c>
      <c r="L12" s="10">
        <v>117</v>
      </c>
      <c r="M12" s="10">
        <v>120</v>
      </c>
      <c r="N12" s="10">
        <v>121</v>
      </c>
      <c r="O12" s="10">
        <v>121</v>
      </c>
      <c r="P12" s="10">
        <v>101</v>
      </c>
      <c r="Q12" s="10">
        <v>117</v>
      </c>
      <c r="R12" s="10">
        <v>117</v>
      </c>
      <c r="S12" s="10">
        <v>117</v>
      </c>
      <c r="T12" s="10">
        <v>118</v>
      </c>
      <c r="U12" s="10">
        <v>36</v>
      </c>
      <c r="V12" s="10">
        <v>479</v>
      </c>
      <c r="W12" s="10">
        <v>469</v>
      </c>
      <c r="X12" s="10" t="s">
        <v>678</v>
      </c>
      <c r="Y12" s="10" t="s">
        <v>625</v>
      </c>
      <c r="Z12">
        <v>1085</v>
      </c>
      <c r="AA12">
        <v>218</v>
      </c>
      <c r="AB12">
        <v>241</v>
      </c>
      <c r="AC12">
        <v>242</v>
      </c>
      <c r="AD12">
        <v>235</v>
      </c>
      <c r="AE12">
        <v>234</v>
      </c>
    </row>
    <row r="13" spans="1:31" x14ac:dyDescent="0.3">
      <c r="A13" s="10">
        <v>113</v>
      </c>
      <c r="B13" s="10" t="s">
        <v>216</v>
      </c>
      <c r="C13" s="10" t="s">
        <v>626</v>
      </c>
      <c r="D13" s="10" t="s">
        <v>23</v>
      </c>
      <c r="E13" s="10" t="s">
        <v>21</v>
      </c>
      <c r="F13" s="10" t="s">
        <v>158</v>
      </c>
      <c r="G13" s="10" t="s">
        <v>71</v>
      </c>
      <c r="H13" s="10">
        <v>99</v>
      </c>
      <c r="I13" s="10" t="s">
        <v>22</v>
      </c>
      <c r="J13" s="10">
        <v>5</v>
      </c>
      <c r="K13" s="10">
        <v>85</v>
      </c>
      <c r="L13" s="10">
        <v>112</v>
      </c>
      <c r="M13" s="10">
        <v>110</v>
      </c>
      <c r="N13" s="10">
        <v>114</v>
      </c>
      <c r="O13" s="10">
        <v>120</v>
      </c>
      <c r="P13" s="10">
        <v>101</v>
      </c>
      <c r="Q13" s="10">
        <v>110</v>
      </c>
      <c r="R13" s="10">
        <v>121</v>
      </c>
      <c r="S13" s="10">
        <v>119</v>
      </c>
      <c r="T13" s="10">
        <v>120</v>
      </c>
      <c r="U13" s="10">
        <v>41</v>
      </c>
      <c r="V13" s="10">
        <v>456</v>
      </c>
      <c r="W13" s="10">
        <v>470</v>
      </c>
      <c r="X13" s="10" t="s">
        <v>627</v>
      </c>
      <c r="Y13" s="10" t="s">
        <v>628</v>
      </c>
      <c r="Z13">
        <v>1068</v>
      </c>
      <c r="AA13">
        <v>213</v>
      </c>
      <c r="AB13">
        <v>230</v>
      </c>
      <c r="AC13">
        <v>234</v>
      </c>
      <c r="AD13">
        <v>241</v>
      </c>
      <c r="AE13">
        <v>229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E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 s="10">
        <v>99</v>
      </c>
      <c r="I2" s="10" t="s">
        <v>22</v>
      </c>
      <c r="J2" s="10">
        <v>5</v>
      </c>
      <c r="K2" s="10">
        <v>74</v>
      </c>
      <c r="L2" s="10">
        <v>115</v>
      </c>
      <c r="M2" s="10">
        <v>112</v>
      </c>
      <c r="N2" s="10">
        <v>112</v>
      </c>
      <c r="O2" s="10">
        <v>114</v>
      </c>
      <c r="P2" s="10">
        <v>97</v>
      </c>
      <c r="Q2" s="10">
        <v>123</v>
      </c>
      <c r="R2" s="10">
        <v>112</v>
      </c>
      <c r="S2" s="10">
        <v>129</v>
      </c>
      <c r="T2" s="10">
        <v>129</v>
      </c>
      <c r="U2" s="10">
        <v>26</v>
      </c>
      <c r="V2" s="10">
        <v>453</v>
      </c>
      <c r="W2" s="10">
        <v>493</v>
      </c>
      <c r="X2" s="10" t="s">
        <v>262</v>
      </c>
      <c r="Y2" s="10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s="10">
        <v>2</v>
      </c>
      <c r="B3" s="10" t="s">
        <v>218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 s="10">
        <v>99</v>
      </c>
      <c r="I3" s="10" t="s">
        <v>22</v>
      </c>
      <c r="J3" s="10">
        <v>5</v>
      </c>
      <c r="K3" s="10">
        <v>76</v>
      </c>
      <c r="L3" s="10">
        <v>118</v>
      </c>
      <c r="M3" s="10">
        <v>113</v>
      </c>
      <c r="N3" s="10">
        <v>113</v>
      </c>
      <c r="O3" s="10">
        <v>115</v>
      </c>
      <c r="P3" s="10">
        <v>97</v>
      </c>
      <c r="Q3" s="10">
        <v>126</v>
      </c>
      <c r="R3" s="10">
        <v>113</v>
      </c>
      <c r="S3" s="10">
        <v>132</v>
      </c>
      <c r="T3" s="10">
        <v>130</v>
      </c>
      <c r="U3" s="10">
        <v>26</v>
      </c>
      <c r="V3" s="10">
        <v>459</v>
      </c>
      <c r="W3" s="10">
        <v>501</v>
      </c>
      <c r="X3" s="10" t="s">
        <v>263</v>
      </c>
      <c r="Y3" s="10" t="s">
        <v>426</v>
      </c>
      <c r="Z3">
        <v>1083</v>
      </c>
      <c r="AA3">
        <v>215</v>
      </c>
      <c r="AB3">
        <v>228</v>
      </c>
      <c r="AC3">
        <v>228</v>
      </c>
      <c r="AD3">
        <v>243</v>
      </c>
      <c r="AE3">
        <v>258</v>
      </c>
    </row>
    <row r="4" spans="1:31" x14ac:dyDescent="0.3">
      <c r="A4" s="10">
        <v>3</v>
      </c>
      <c r="B4" s="10" t="s">
        <v>219</v>
      </c>
      <c r="C4" s="10" t="s">
        <v>241</v>
      </c>
      <c r="D4" s="10" t="s">
        <v>23</v>
      </c>
      <c r="E4" s="10" t="s">
        <v>26</v>
      </c>
      <c r="F4" s="10" t="s">
        <v>154</v>
      </c>
      <c r="G4" s="10" t="s">
        <v>71</v>
      </c>
      <c r="H4" s="10">
        <v>99</v>
      </c>
      <c r="I4" s="10" t="s">
        <v>22</v>
      </c>
      <c r="J4" s="10">
        <v>5</v>
      </c>
      <c r="K4" s="10">
        <v>76</v>
      </c>
      <c r="L4" s="10">
        <v>118</v>
      </c>
      <c r="M4" s="10">
        <v>111</v>
      </c>
      <c r="N4" s="10">
        <v>111</v>
      </c>
      <c r="O4" s="10">
        <v>113</v>
      </c>
      <c r="P4" s="10">
        <v>97</v>
      </c>
      <c r="Q4" s="10">
        <v>128</v>
      </c>
      <c r="R4" s="10">
        <v>115</v>
      </c>
      <c r="S4" s="10">
        <v>134</v>
      </c>
      <c r="T4" s="10">
        <v>130</v>
      </c>
      <c r="U4" s="10">
        <v>26</v>
      </c>
      <c r="V4" s="10">
        <v>453</v>
      </c>
      <c r="W4" s="10">
        <v>507</v>
      </c>
      <c r="X4" s="10" t="s">
        <v>264</v>
      </c>
      <c r="Y4" s="10" t="s">
        <v>426</v>
      </c>
      <c r="Z4">
        <v>1083</v>
      </c>
      <c r="AA4">
        <v>215</v>
      </c>
      <c r="AB4">
        <v>224</v>
      </c>
      <c r="AC4">
        <v>224</v>
      </c>
      <c r="AD4">
        <v>245</v>
      </c>
      <c r="AE4">
        <v>262</v>
      </c>
    </row>
    <row r="5" spans="1:31" x14ac:dyDescent="0.3">
      <c r="A5" s="10">
        <v>4</v>
      </c>
      <c r="B5" s="10" t="s">
        <v>216</v>
      </c>
      <c r="C5" s="10" t="s">
        <v>217</v>
      </c>
      <c r="D5" s="10" t="s">
        <v>28</v>
      </c>
      <c r="E5" s="10" t="s">
        <v>31</v>
      </c>
      <c r="F5" s="10" t="s">
        <v>154</v>
      </c>
      <c r="G5" s="10" t="s">
        <v>71</v>
      </c>
      <c r="H5" s="10">
        <v>99</v>
      </c>
      <c r="I5" s="10" t="s">
        <v>22</v>
      </c>
      <c r="J5" s="10">
        <v>5</v>
      </c>
      <c r="K5" s="10">
        <v>78</v>
      </c>
      <c r="L5" s="10">
        <v>123</v>
      </c>
      <c r="M5" s="10">
        <v>123</v>
      </c>
      <c r="N5" s="10">
        <v>129</v>
      </c>
      <c r="O5" s="10">
        <v>123</v>
      </c>
      <c r="P5" s="10">
        <v>101</v>
      </c>
      <c r="Q5" s="10">
        <v>115</v>
      </c>
      <c r="R5" s="10">
        <v>120</v>
      </c>
      <c r="S5" s="10">
        <v>115</v>
      </c>
      <c r="T5" s="10">
        <v>115</v>
      </c>
      <c r="U5" s="10">
        <v>31</v>
      </c>
      <c r="V5" s="10">
        <v>498</v>
      </c>
      <c r="W5" s="10">
        <v>465</v>
      </c>
      <c r="X5" s="10" t="s">
        <v>265</v>
      </c>
      <c r="Y5" s="10" t="s">
        <v>427</v>
      </c>
      <c r="Z5">
        <v>1095</v>
      </c>
      <c r="AA5">
        <v>224</v>
      </c>
      <c r="AB5">
        <v>246</v>
      </c>
      <c r="AC5">
        <v>252</v>
      </c>
      <c r="AD5">
        <v>235</v>
      </c>
      <c r="AE5">
        <v>230</v>
      </c>
    </row>
    <row r="6" spans="1:31" x14ac:dyDescent="0.3">
      <c r="A6" s="10">
        <v>5</v>
      </c>
      <c r="B6" s="10" t="s">
        <v>218</v>
      </c>
      <c r="C6" s="10" t="s">
        <v>217</v>
      </c>
      <c r="D6" s="10" t="s">
        <v>28</v>
      </c>
      <c r="E6" s="10" t="s">
        <v>31</v>
      </c>
      <c r="F6" s="10" t="s">
        <v>154</v>
      </c>
      <c r="G6" s="10" t="s">
        <v>71</v>
      </c>
      <c r="H6" s="10">
        <v>99</v>
      </c>
      <c r="I6" s="10" t="s">
        <v>22</v>
      </c>
      <c r="J6" s="10">
        <v>5</v>
      </c>
      <c r="K6" s="10">
        <v>79</v>
      </c>
      <c r="L6" s="10">
        <v>124</v>
      </c>
      <c r="M6" s="10">
        <v>126</v>
      </c>
      <c r="N6" s="10">
        <v>132</v>
      </c>
      <c r="O6" s="10">
        <v>126</v>
      </c>
      <c r="P6" s="10">
        <v>101</v>
      </c>
      <c r="Q6" s="10">
        <v>116</v>
      </c>
      <c r="R6" s="10">
        <v>121</v>
      </c>
      <c r="S6" s="10">
        <v>116</v>
      </c>
      <c r="T6" s="10">
        <v>116</v>
      </c>
      <c r="U6" s="10">
        <v>31</v>
      </c>
      <c r="V6" s="10">
        <v>508</v>
      </c>
      <c r="W6" s="10">
        <v>469</v>
      </c>
      <c r="X6" s="10" t="s">
        <v>266</v>
      </c>
      <c r="Y6" s="10" t="s">
        <v>427</v>
      </c>
      <c r="Z6">
        <v>1109</v>
      </c>
      <c r="AA6">
        <v>225</v>
      </c>
      <c r="AB6">
        <v>252</v>
      </c>
      <c r="AC6">
        <v>258</v>
      </c>
      <c r="AD6">
        <v>237</v>
      </c>
      <c r="AE6">
        <v>232</v>
      </c>
    </row>
    <row r="7" spans="1:31" x14ac:dyDescent="0.3">
      <c r="A7" s="10">
        <v>6</v>
      </c>
      <c r="B7" s="10" t="s">
        <v>219</v>
      </c>
      <c r="C7" s="10" t="s">
        <v>217</v>
      </c>
      <c r="D7" s="10" t="s">
        <v>23</v>
      </c>
      <c r="E7" s="10" t="s">
        <v>31</v>
      </c>
      <c r="F7" s="10" t="s">
        <v>154</v>
      </c>
      <c r="G7" s="10" t="s">
        <v>71</v>
      </c>
      <c r="H7" s="10">
        <v>99</v>
      </c>
      <c r="I7" s="10" t="s">
        <v>22</v>
      </c>
      <c r="J7" s="10">
        <v>5</v>
      </c>
      <c r="K7" s="10">
        <v>79</v>
      </c>
      <c r="L7" s="10">
        <v>122</v>
      </c>
      <c r="M7" s="10">
        <v>128</v>
      </c>
      <c r="N7" s="10">
        <v>132</v>
      </c>
      <c r="O7" s="10">
        <v>128</v>
      </c>
      <c r="P7" s="10">
        <v>101</v>
      </c>
      <c r="Q7" s="10">
        <v>114</v>
      </c>
      <c r="R7" s="10">
        <v>123</v>
      </c>
      <c r="S7" s="10">
        <v>114</v>
      </c>
      <c r="T7" s="10">
        <v>116</v>
      </c>
      <c r="U7" s="10">
        <v>31</v>
      </c>
      <c r="V7" s="10">
        <v>510</v>
      </c>
      <c r="W7" s="10">
        <v>467</v>
      </c>
      <c r="X7" s="10" t="s">
        <v>267</v>
      </c>
      <c r="Y7" s="10" t="s">
        <v>427</v>
      </c>
      <c r="Z7">
        <v>1109</v>
      </c>
      <c r="AA7">
        <v>223</v>
      </c>
      <c r="AB7">
        <v>256</v>
      </c>
      <c r="AC7">
        <v>260</v>
      </c>
      <c r="AD7">
        <v>239</v>
      </c>
      <c r="AE7">
        <v>228</v>
      </c>
    </row>
    <row r="8" spans="1:31" x14ac:dyDescent="0.3">
      <c r="A8" s="10">
        <v>7</v>
      </c>
      <c r="B8" s="10" t="s">
        <v>216</v>
      </c>
      <c r="C8" s="10" t="s">
        <v>220</v>
      </c>
      <c r="D8" s="10" t="s">
        <v>28</v>
      </c>
      <c r="E8" s="10" t="s">
        <v>26</v>
      </c>
      <c r="F8" s="10" t="s">
        <v>154</v>
      </c>
      <c r="G8" s="10" t="s">
        <v>71</v>
      </c>
      <c r="H8" s="10">
        <v>99</v>
      </c>
      <c r="I8" s="10" t="s">
        <v>22</v>
      </c>
      <c r="J8" s="10">
        <v>5</v>
      </c>
      <c r="K8" s="10">
        <v>75</v>
      </c>
      <c r="L8" s="10">
        <v>116</v>
      </c>
      <c r="M8" s="10">
        <v>112</v>
      </c>
      <c r="N8" s="10">
        <v>112</v>
      </c>
      <c r="O8" s="10">
        <v>126</v>
      </c>
      <c r="P8" s="10">
        <v>97</v>
      </c>
      <c r="Q8" s="10">
        <v>127</v>
      </c>
      <c r="R8" s="10">
        <v>114</v>
      </c>
      <c r="S8" s="10">
        <v>116</v>
      </c>
      <c r="T8" s="10">
        <v>115</v>
      </c>
      <c r="U8" s="10">
        <v>36</v>
      </c>
      <c r="V8" s="10">
        <v>466</v>
      </c>
      <c r="W8" s="10">
        <v>472</v>
      </c>
      <c r="X8" s="10" t="s">
        <v>268</v>
      </c>
      <c r="Y8" s="10" t="s">
        <v>428</v>
      </c>
      <c r="Z8">
        <v>1071</v>
      </c>
      <c r="AA8">
        <v>213</v>
      </c>
      <c r="AB8">
        <v>238</v>
      </c>
      <c r="AC8">
        <v>238</v>
      </c>
      <c r="AD8">
        <v>229</v>
      </c>
      <c r="AE8">
        <v>243</v>
      </c>
    </row>
    <row r="9" spans="1:31" x14ac:dyDescent="0.3">
      <c r="A9" s="10">
        <v>8</v>
      </c>
      <c r="B9" s="10" t="s">
        <v>221</v>
      </c>
      <c r="C9" s="10" t="s">
        <v>220</v>
      </c>
      <c r="D9" s="10" t="s">
        <v>23</v>
      </c>
      <c r="E9" s="10" t="s">
        <v>26</v>
      </c>
      <c r="F9" s="10" t="s">
        <v>154</v>
      </c>
      <c r="G9" s="10" t="s">
        <v>71</v>
      </c>
      <c r="H9" s="10">
        <v>99</v>
      </c>
      <c r="I9" s="10" t="s">
        <v>22</v>
      </c>
      <c r="J9" s="10">
        <v>5</v>
      </c>
      <c r="K9" s="10">
        <v>76</v>
      </c>
      <c r="L9" s="10">
        <v>119</v>
      </c>
      <c r="M9" s="10">
        <v>113</v>
      </c>
      <c r="N9" s="10">
        <v>113</v>
      </c>
      <c r="O9" s="10">
        <v>127</v>
      </c>
      <c r="P9" s="10">
        <v>97</v>
      </c>
      <c r="Q9" s="10">
        <v>130</v>
      </c>
      <c r="R9" s="10">
        <v>115</v>
      </c>
      <c r="S9" s="10">
        <v>119</v>
      </c>
      <c r="T9" s="10">
        <v>116</v>
      </c>
      <c r="U9" s="10">
        <v>36</v>
      </c>
      <c r="V9" s="10">
        <v>472</v>
      </c>
      <c r="W9" s="10">
        <v>480</v>
      </c>
      <c r="X9" s="10" t="s">
        <v>269</v>
      </c>
      <c r="Y9" s="10" t="s">
        <v>428</v>
      </c>
      <c r="Z9">
        <v>1085</v>
      </c>
      <c r="AA9">
        <v>216</v>
      </c>
      <c r="AB9">
        <v>240</v>
      </c>
      <c r="AC9">
        <v>240</v>
      </c>
      <c r="AD9">
        <v>231</v>
      </c>
      <c r="AE9">
        <v>249</v>
      </c>
    </row>
    <row r="10" spans="1:31" x14ac:dyDescent="0.3">
      <c r="A10" s="10">
        <v>9</v>
      </c>
      <c r="B10" s="10" t="s">
        <v>216</v>
      </c>
      <c r="C10" s="10" t="s">
        <v>222</v>
      </c>
      <c r="D10" s="10" t="s">
        <v>24</v>
      </c>
      <c r="E10" s="10" t="s">
        <v>26</v>
      </c>
      <c r="F10" s="10" t="s">
        <v>154</v>
      </c>
      <c r="G10" s="10" t="s">
        <v>71</v>
      </c>
      <c r="H10" s="10">
        <v>99</v>
      </c>
      <c r="I10" s="10" t="s">
        <v>22</v>
      </c>
      <c r="J10" s="10">
        <v>5</v>
      </c>
      <c r="K10" s="10">
        <v>73</v>
      </c>
      <c r="L10" s="10">
        <v>114</v>
      </c>
      <c r="M10" s="10">
        <v>123</v>
      </c>
      <c r="N10" s="10">
        <v>118</v>
      </c>
      <c r="O10" s="10">
        <v>120</v>
      </c>
      <c r="P10" s="10">
        <v>97</v>
      </c>
      <c r="Q10" s="10">
        <v>118</v>
      </c>
      <c r="R10" s="10">
        <v>118</v>
      </c>
      <c r="S10" s="10">
        <v>114</v>
      </c>
      <c r="T10" s="10">
        <v>119</v>
      </c>
      <c r="U10" s="10">
        <v>31</v>
      </c>
      <c r="V10" s="10">
        <v>475</v>
      </c>
      <c r="W10" s="10">
        <v>469</v>
      </c>
      <c r="X10" s="10" t="s">
        <v>270</v>
      </c>
      <c r="Y10" s="10" t="s">
        <v>429</v>
      </c>
      <c r="Z10">
        <v>1072</v>
      </c>
      <c r="AA10">
        <v>211</v>
      </c>
      <c r="AB10">
        <v>243</v>
      </c>
      <c r="AC10">
        <v>238</v>
      </c>
      <c r="AD10">
        <v>237</v>
      </c>
      <c r="AE10">
        <v>232</v>
      </c>
    </row>
    <row r="11" spans="1:31" x14ac:dyDescent="0.3">
      <c r="A11" s="10">
        <v>10</v>
      </c>
      <c r="B11" s="10" t="s">
        <v>221</v>
      </c>
      <c r="C11" s="10" t="s">
        <v>222</v>
      </c>
      <c r="D11" s="10" t="s">
        <v>28</v>
      </c>
      <c r="E11" s="10" t="s">
        <v>26</v>
      </c>
      <c r="F11" s="10" t="s">
        <v>154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74</v>
      </c>
      <c r="L11" s="10">
        <v>115</v>
      </c>
      <c r="M11" s="10">
        <v>126</v>
      </c>
      <c r="N11" s="10">
        <v>119</v>
      </c>
      <c r="O11" s="10">
        <v>123</v>
      </c>
      <c r="P11" s="10">
        <v>97</v>
      </c>
      <c r="Q11" s="10">
        <v>121</v>
      </c>
      <c r="R11" s="10">
        <v>119</v>
      </c>
      <c r="S11" s="10">
        <v>115</v>
      </c>
      <c r="T11" s="10">
        <v>120</v>
      </c>
      <c r="U11" s="10">
        <v>31</v>
      </c>
      <c r="V11" s="10">
        <v>483</v>
      </c>
      <c r="W11" s="10">
        <v>475</v>
      </c>
      <c r="X11" s="10" t="s">
        <v>271</v>
      </c>
      <c r="Y11" s="10" t="s">
        <v>429</v>
      </c>
      <c r="Z11">
        <v>1086</v>
      </c>
      <c r="AA11">
        <v>212</v>
      </c>
      <c r="AB11">
        <v>249</v>
      </c>
      <c r="AC11">
        <v>242</v>
      </c>
      <c r="AD11">
        <v>239</v>
      </c>
      <c r="AE11">
        <v>236</v>
      </c>
    </row>
    <row r="12" spans="1:31" x14ac:dyDescent="0.3">
      <c r="A12" s="10">
        <v>11</v>
      </c>
      <c r="B12" s="10" t="s">
        <v>216</v>
      </c>
      <c r="C12" s="10" t="s">
        <v>223</v>
      </c>
      <c r="D12" s="10" t="s">
        <v>28</v>
      </c>
      <c r="E12" s="10" t="s">
        <v>21</v>
      </c>
      <c r="F12" s="10" t="s">
        <v>154</v>
      </c>
      <c r="G12" s="10" t="s">
        <v>71</v>
      </c>
      <c r="H12" s="10">
        <v>99</v>
      </c>
      <c r="I12" s="10" t="s">
        <v>22</v>
      </c>
      <c r="J12" s="10">
        <v>5</v>
      </c>
      <c r="K12" s="10">
        <v>86</v>
      </c>
      <c r="L12" s="10">
        <v>117</v>
      </c>
      <c r="M12" s="10">
        <v>110</v>
      </c>
      <c r="N12" s="10">
        <v>120</v>
      </c>
      <c r="O12" s="10">
        <v>123</v>
      </c>
      <c r="P12" s="10">
        <v>101</v>
      </c>
      <c r="Q12" s="10">
        <v>110</v>
      </c>
      <c r="R12" s="10">
        <v>130</v>
      </c>
      <c r="S12" s="10">
        <v>116</v>
      </c>
      <c r="T12" s="10">
        <v>123</v>
      </c>
      <c r="U12" s="10">
        <v>29</v>
      </c>
      <c r="V12" s="10">
        <v>470</v>
      </c>
      <c r="W12" s="10">
        <v>479</v>
      </c>
      <c r="X12" s="10" t="s">
        <v>272</v>
      </c>
      <c r="Y12" s="10" t="s">
        <v>430</v>
      </c>
      <c r="Z12">
        <v>1079</v>
      </c>
      <c r="AA12">
        <v>218</v>
      </c>
      <c r="AB12">
        <v>233</v>
      </c>
      <c r="AC12">
        <v>243</v>
      </c>
      <c r="AD12">
        <v>253</v>
      </c>
      <c r="AE12">
        <v>226</v>
      </c>
    </row>
    <row r="13" spans="1:31" x14ac:dyDescent="0.3">
      <c r="A13" s="10">
        <v>12</v>
      </c>
      <c r="B13" s="10" t="s">
        <v>218</v>
      </c>
      <c r="C13" s="10" t="s">
        <v>223</v>
      </c>
      <c r="D13" s="10" t="s">
        <v>23</v>
      </c>
      <c r="E13" s="10" t="s">
        <v>21</v>
      </c>
      <c r="F13" s="10" t="s">
        <v>154</v>
      </c>
      <c r="G13" s="10" t="s">
        <v>71</v>
      </c>
      <c r="H13" s="10">
        <v>99</v>
      </c>
      <c r="I13" s="10" t="s">
        <v>22</v>
      </c>
      <c r="J13" s="10">
        <v>5</v>
      </c>
      <c r="K13" s="10">
        <v>87</v>
      </c>
      <c r="L13" s="10">
        <v>118</v>
      </c>
      <c r="M13" s="10">
        <v>111</v>
      </c>
      <c r="N13" s="10">
        <v>123</v>
      </c>
      <c r="O13" s="10">
        <v>124</v>
      </c>
      <c r="P13" s="10">
        <v>101</v>
      </c>
      <c r="Q13" s="10">
        <v>111</v>
      </c>
      <c r="R13" s="10">
        <v>133</v>
      </c>
      <c r="S13" s="10">
        <v>117</v>
      </c>
      <c r="T13" s="10">
        <v>126</v>
      </c>
      <c r="U13" s="10">
        <v>29</v>
      </c>
      <c r="V13" s="10">
        <v>476</v>
      </c>
      <c r="W13" s="10">
        <v>487</v>
      </c>
      <c r="X13" s="10" t="s">
        <v>273</v>
      </c>
      <c r="Y13" s="10" t="s">
        <v>430</v>
      </c>
      <c r="Z13">
        <v>1093</v>
      </c>
      <c r="AA13">
        <v>219</v>
      </c>
      <c r="AB13">
        <v>235</v>
      </c>
      <c r="AC13">
        <v>247</v>
      </c>
      <c r="AD13">
        <v>259</v>
      </c>
      <c r="AE13">
        <v>228</v>
      </c>
    </row>
    <row r="14" spans="1:31" x14ac:dyDescent="0.3">
      <c r="A14" s="10">
        <v>13</v>
      </c>
      <c r="B14" s="10" t="s">
        <v>216</v>
      </c>
      <c r="C14" s="10" t="s">
        <v>224</v>
      </c>
      <c r="D14" s="10" t="s">
        <v>24</v>
      </c>
      <c r="E14" s="10" t="s">
        <v>25</v>
      </c>
      <c r="F14" s="10" t="s">
        <v>154</v>
      </c>
      <c r="G14" s="10" t="s">
        <v>71</v>
      </c>
      <c r="H14" s="10">
        <v>99</v>
      </c>
      <c r="I14" s="10" t="s">
        <v>22</v>
      </c>
      <c r="J14" s="10">
        <v>5</v>
      </c>
      <c r="K14" s="10">
        <v>78</v>
      </c>
      <c r="L14" s="10">
        <v>125</v>
      </c>
      <c r="M14" s="10">
        <v>117</v>
      </c>
      <c r="N14" s="10">
        <v>113</v>
      </c>
      <c r="O14" s="10">
        <v>114</v>
      </c>
      <c r="P14" s="10">
        <v>97</v>
      </c>
      <c r="Q14" s="10">
        <v>116</v>
      </c>
      <c r="R14" s="10">
        <v>117</v>
      </c>
      <c r="S14" s="10">
        <v>115</v>
      </c>
      <c r="T14" s="10">
        <v>115</v>
      </c>
      <c r="U14" s="10">
        <v>27</v>
      </c>
      <c r="V14" s="10">
        <v>469</v>
      </c>
      <c r="W14" s="10">
        <v>463</v>
      </c>
      <c r="X14" s="10" t="s">
        <v>431</v>
      </c>
      <c r="Y14" s="10" t="s">
        <v>432</v>
      </c>
      <c r="Z14">
        <v>1056</v>
      </c>
      <c r="AA14">
        <v>222</v>
      </c>
      <c r="AB14">
        <v>231</v>
      </c>
      <c r="AC14">
        <v>227</v>
      </c>
      <c r="AD14">
        <v>232</v>
      </c>
      <c r="AE14">
        <v>231</v>
      </c>
    </row>
    <row r="15" spans="1:31" x14ac:dyDescent="0.3">
      <c r="A15" s="10">
        <v>14</v>
      </c>
      <c r="B15" s="10" t="s">
        <v>218</v>
      </c>
      <c r="C15" s="10" t="s">
        <v>224</v>
      </c>
      <c r="D15" s="10" t="s">
        <v>28</v>
      </c>
      <c r="E15" s="10" t="s">
        <v>25</v>
      </c>
      <c r="F15" s="10" t="s">
        <v>154</v>
      </c>
      <c r="G15" s="10" t="s">
        <v>71</v>
      </c>
      <c r="H15" s="10">
        <v>99</v>
      </c>
      <c r="I15" s="10" t="s">
        <v>22</v>
      </c>
      <c r="J15" s="10">
        <v>5</v>
      </c>
      <c r="K15" s="10">
        <v>79</v>
      </c>
      <c r="L15" s="10">
        <v>128</v>
      </c>
      <c r="M15" s="10">
        <v>120</v>
      </c>
      <c r="N15" s="10">
        <v>114</v>
      </c>
      <c r="O15" s="10">
        <v>115</v>
      </c>
      <c r="P15" s="10">
        <v>97</v>
      </c>
      <c r="Q15" s="10">
        <v>117</v>
      </c>
      <c r="R15" s="10">
        <v>118</v>
      </c>
      <c r="S15" s="10">
        <v>118</v>
      </c>
      <c r="T15" s="10">
        <v>116</v>
      </c>
      <c r="U15" s="10">
        <v>27</v>
      </c>
      <c r="V15" s="10">
        <v>477</v>
      </c>
      <c r="W15" s="10">
        <v>469</v>
      </c>
      <c r="X15" s="10" t="s">
        <v>433</v>
      </c>
      <c r="Y15" s="10" t="s">
        <v>432</v>
      </c>
      <c r="Z15">
        <v>1070</v>
      </c>
      <c r="AA15">
        <v>225</v>
      </c>
      <c r="AB15">
        <v>235</v>
      </c>
      <c r="AC15">
        <v>229</v>
      </c>
      <c r="AD15">
        <v>234</v>
      </c>
      <c r="AE15">
        <v>235</v>
      </c>
    </row>
    <row r="16" spans="1:31" x14ac:dyDescent="0.3">
      <c r="A16" s="10">
        <v>15</v>
      </c>
      <c r="B16" s="10" t="s">
        <v>216</v>
      </c>
      <c r="C16" s="10" t="s">
        <v>225</v>
      </c>
      <c r="D16" s="10" t="s">
        <v>28</v>
      </c>
      <c r="E16" s="10" t="s">
        <v>25</v>
      </c>
      <c r="F16" s="10" t="s">
        <v>154</v>
      </c>
      <c r="G16" s="10" t="s">
        <v>71</v>
      </c>
      <c r="H16" s="10">
        <v>99</v>
      </c>
      <c r="I16" s="10" t="s">
        <v>22</v>
      </c>
      <c r="J16" s="10">
        <v>5</v>
      </c>
      <c r="K16" s="10">
        <v>78</v>
      </c>
      <c r="L16" s="10">
        <v>118</v>
      </c>
      <c r="M16" s="10">
        <v>116</v>
      </c>
      <c r="N16" s="10">
        <v>116</v>
      </c>
      <c r="O16" s="10">
        <v>123</v>
      </c>
      <c r="P16" s="10">
        <v>101</v>
      </c>
      <c r="Q16" s="10">
        <v>116</v>
      </c>
      <c r="R16" s="10">
        <v>126</v>
      </c>
      <c r="S16" s="10">
        <v>115</v>
      </c>
      <c r="T16" s="10">
        <v>120</v>
      </c>
      <c r="U16" s="10">
        <v>51</v>
      </c>
      <c r="V16" s="10">
        <v>473</v>
      </c>
      <c r="W16" s="10">
        <v>477</v>
      </c>
      <c r="X16" s="10" t="s">
        <v>434</v>
      </c>
      <c r="Y16" s="10" t="s">
        <v>435</v>
      </c>
      <c r="Z16">
        <v>1102</v>
      </c>
      <c r="AA16">
        <v>219</v>
      </c>
      <c r="AB16">
        <v>239</v>
      </c>
      <c r="AC16">
        <v>239</v>
      </c>
      <c r="AD16">
        <v>246</v>
      </c>
      <c r="AE16">
        <v>231</v>
      </c>
    </row>
    <row r="17" spans="1:31" x14ac:dyDescent="0.3">
      <c r="A17" s="10">
        <v>16</v>
      </c>
      <c r="B17" s="10" t="s">
        <v>226</v>
      </c>
      <c r="C17" s="10" t="s">
        <v>225</v>
      </c>
      <c r="D17" s="10" t="s">
        <v>23</v>
      </c>
      <c r="E17" s="10" t="s">
        <v>25</v>
      </c>
      <c r="F17" s="10" t="s">
        <v>154</v>
      </c>
      <c r="G17" s="10" t="s">
        <v>71</v>
      </c>
      <c r="H17" s="10">
        <v>99</v>
      </c>
      <c r="I17" s="10" t="s">
        <v>22</v>
      </c>
      <c r="J17" s="10">
        <v>5</v>
      </c>
      <c r="K17" s="10">
        <v>79</v>
      </c>
      <c r="L17" s="10">
        <v>121</v>
      </c>
      <c r="M17" s="10">
        <v>119</v>
      </c>
      <c r="N17" s="10">
        <v>117</v>
      </c>
      <c r="O17" s="10">
        <v>124</v>
      </c>
      <c r="P17" s="10">
        <v>101</v>
      </c>
      <c r="Q17" s="10">
        <v>117</v>
      </c>
      <c r="R17" s="10">
        <v>127</v>
      </c>
      <c r="S17" s="10">
        <v>118</v>
      </c>
      <c r="T17" s="10">
        <v>121</v>
      </c>
      <c r="U17" s="10">
        <v>51</v>
      </c>
      <c r="V17" s="10">
        <v>481</v>
      </c>
      <c r="W17" s="10">
        <v>483</v>
      </c>
      <c r="X17" s="10" t="s">
        <v>436</v>
      </c>
      <c r="Y17" s="10" t="s">
        <v>435</v>
      </c>
      <c r="Z17">
        <v>1116</v>
      </c>
      <c r="AA17">
        <v>222</v>
      </c>
      <c r="AB17">
        <v>243</v>
      </c>
      <c r="AC17">
        <v>241</v>
      </c>
      <c r="AD17">
        <v>248</v>
      </c>
      <c r="AE17">
        <v>235</v>
      </c>
    </row>
    <row r="18" spans="1:31" x14ac:dyDescent="0.3">
      <c r="A18" s="10">
        <v>17</v>
      </c>
      <c r="B18" s="10" t="s">
        <v>216</v>
      </c>
      <c r="C18" s="10" t="s">
        <v>227</v>
      </c>
      <c r="D18" s="10" t="s">
        <v>24</v>
      </c>
      <c r="E18" s="10" t="s">
        <v>31</v>
      </c>
      <c r="F18" s="10" t="s">
        <v>154</v>
      </c>
      <c r="G18" s="10" t="s">
        <v>71</v>
      </c>
      <c r="H18" s="10">
        <v>99</v>
      </c>
      <c r="I18" s="10" t="s">
        <v>22</v>
      </c>
      <c r="J18" s="10">
        <v>5</v>
      </c>
      <c r="K18" s="10">
        <v>80</v>
      </c>
      <c r="L18" s="10">
        <v>115</v>
      </c>
      <c r="M18" s="10">
        <v>115</v>
      </c>
      <c r="N18" s="10">
        <v>124</v>
      </c>
      <c r="O18" s="10">
        <v>123</v>
      </c>
      <c r="P18" s="10">
        <v>101</v>
      </c>
      <c r="Q18" s="10">
        <v>116</v>
      </c>
      <c r="R18" s="10">
        <v>116</v>
      </c>
      <c r="S18" s="10">
        <v>115</v>
      </c>
      <c r="T18" s="10">
        <v>115</v>
      </c>
      <c r="U18" s="10">
        <v>46</v>
      </c>
      <c r="V18" s="10">
        <v>477</v>
      </c>
      <c r="W18" s="10">
        <v>462</v>
      </c>
      <c r="X18" s="10" t="s">
        <v>437</v>
      </c>
      <c r="Y18" s="10" t="s">
        <v>438</v>
      </c>
      <c r="Z18">
        <v>1086</v>
      </c>
      <c r="AA18">
        <v>216</v>
      </c>
      <c r="AB18">
        <v>238</v>
      </c>
      <c r="AC18">
        <v>247</v>
      </c>
      <c r="AD18">
        <v>231</v>
      </c>
      <c r="AE18">
        <v>231</v>
      </c>
    </row>
    <row r="19" spans="1:31" x14ac:dyDescent="0.3">
      <c r="A19" s="10">
        <v>18</v>
      </c>
      <c r="B19" s="10" t="s">
        <v>226</v>
      </c>
      <c r="C19" s="10" t="s">
        <v>227</v>
      </c>
      <c r="D19" s="10" t="s">
        <v>28</v>
      </c>
      <c r="E19" s="10" t="s">
        <v>31</v>
      </c>
      <c r="F19" s="10" t="s">
        <v>154</v>
      </c>
      <c r="G19" s="10" t="s">
        <v>71</v>
      </c>
      <c r="H19" s="10">
        <v>99</v>
      </c>
      <c r="I19" s="10" t="s">
        <v>22</v>
      </c>
      <c r="J19" s="10">
        <v>5</v>
      </c>
      <c r="K19" s="10">
        <v>81</v>
      </c>
      <c r="L19" s="10">
        <v>116</v>
      </c>
      <c r="M19" s="10">
        <v>118</v>
      </c>
      <c r="N19" s="10">
        <v>127</v>
      </c>
      <c r="O19" s="10">
        <v>126</v>
      </c>
      <c r="P19" s="10">
        <v>101</v>
      </c>
      <c r="Q19" s="10">
        <v>117</v>
      </c>
      <c r="R19" s="10">
        <v>117</v>
      </c>
      <c r="S19" s="10">
        <v>116</v>
      </c>
      <c r="T19" s="10">
        <v>116</v>
      </c>
      <c r="U19" s="10">
        <v>46</v>
      </c>
      <c r="V19" s="10">
        <v>487</v>
      </c>
      <c r="W19" s="10">
        <v>466</v>
      </c>
      <c r="X19" s="10" t="s">
        <v>439</v>
      </c>
      <c r="Y19" s="10" t="s">
        <v>438</v>
      </c>
      <c r="Z19">
        <v>1100</v>
      </c>
      <c r="AA19">
        <v>217</v>
      </c>
      <c r="AB19">
        <v>244</v>
      </c>
      <c r="AC19">
        <v>253</v>
      </c>
      <c r="AD19">
        <v>233</v>
      </c>
      <c r="AE19">
        <v>233</v>
      </c>
    </row>
    <row r="20" spans="1:31" x14ac:dyDescent="0.3">
      <c r="A20" s="10">
        <v>19</v>
      </c>
      <c r="B20" s="10" t="s">
        <v>216</v>
      </c>
      <c r="C20" s="10" t="s">
        <v>228</v>
      </c>
      <c r="D20" s="10" t="s">
        <v>28</v>
      </c>
      <c r="E20" s="10" t="s">
        <v>25</v>
      </c>
      <c r="F20" s="10" t="s">
        <v>154</v>
      </c>
      <c r="G20" s="10" t="s">
        <v>71</v>
      </c>
      <c r="H20" s="10">
        <v>99</v>
      </c>
      <c r="I20" s="10" t="s">
        <v>22</v>
      </c>
      <c r="J20" s="10">
        <v>5</v>
      </c>
      <c r="K20" s="10">
        <v>80</v>
      </c>
      <c r="L20" s="10">
        <v>127</v>
      </c>
      <c r="M20" s="10">
        <v>125</v>
      </c>
      <c r="N20" s="10">
        <v>113</v>
      </c>
      <c r="O20" s="10">
        <v>120</v>
      </c>
      <c r="P20" s="10">
        <v>97</v>
      </c>
      <c r="Q20" s="10">
        <v>121</v>
      </c>
      <c r="R20" s="10">
        <v>115</v>
      </c>
      <c r="S20" s="10">
        <v>115</v>
      </c>
      <c r="T20" s="10">
        <v>114</v>
      </c>
      <c r="U20" s="10">
        <v>29</v>
      </c>
      <c r="V20" s="10">
        <v>485</v>
      </c>
      <c r="W20" s="10">
        <v>465</v>
      </c>
      <c r="X20" s="10" t="s">
        <v>440</v>
      </c>
      <c r="Y20" s="10" t="s">
        <v>441</v>
      </c>
      <c r="Z20">
        <v>1076</v>
      </c>
      <c r="AA20">
        <v>224</v>
      </c>
      <c r="AB20">
        <v>245</v>
      </c>
      <c r="AC20">
        <v>233</v>
      </c>
      <c r="AD20">
        <v>229</v>
      </c>
      <c r="AE20">
        <v>236</v>
      </c>
    </row>
    <row r="21" spans="1:31" x14ac:dyDescent="0.3">
      <c r="A21" s="10">
        <v>20</v>
      </c>
      <c r="B21" s="10" t="s">
        <v>226</v>
      </c>
      <c r="C21" s="10" t="s">
        <v>228</v>
      </c>
      <c r="D21" s="10" t="s">
        <v>23</v>
      </c>
      <c r="E21" s="10" t="s">
        <v>25</v>
      </c>
      <c r="F21" s="10" t="s">
        <v>154</v>
      </c>
      <c r="G21" s="10" t="s">
        <v>71</v>
      </c>
      <c r="H21" s="10">
        <v>99</v>
      </c>
      <c r="I21" s="10" t="s">
        <v>22</v>
      </c>
      <c r="J21" s="10">
        <v>5</v>
      </c>
      <c r="K21" s="10">
        <v>78</v>
      </c>
      <c r="L21" s="10">
        <v>124</v>
      </c>
      <c r="M21" s="10">
        <v>124</v>
      </c>
      <c r="N21" s="10">
        <v>110</v>
      </c>
      <c r="O21" s="10">
        <v>119</v>
      </c>
      <c r="P21" s="10">
        <v>97</v>
      </c>
      <c r="Q21" s="10">
        <v>118</v>
      </c>
      <c r="R21" s="10">
        <v>112</v>
      </c>
      <c r="S21" s="10">
        <v>112</v>
      </c>
      <c r="T21" s="10">
        <v>111</v>
      </c>
      <c r="U21" s="10">
        <v>29</v>
      </c>
      <c r="V21" s="10">
        <v>477</v>
      </c>
      <c r="W21" s="10">
        <v>453</v>
      </c>
      <c r="X21" s="10" t="s">
        <v>442</v>
      </c>
      <c r="Y21" s="10" t="s">
        <v>441</v>
      </c>
      <c r="Z21">
        <v>1056</v>
      </c>
      <c r="AA21">
        <v>221</v>
      </c>
      <c r="AB21">
        <v>243</v>
      </c>
      <c r="AC21">
        <v>229</v>
      </c>
      <c r="AD21">
        <v>223</v>
      </c>
      <c r="AE21">
        <v>230</v>
      </c>
    </row>
    <row r="22" spans="1:31" x14ac:dyDescent="0.3">
      <c r="A22" s="10">
        <v>21</v>
      </c>
      <c r="B22" s="10" t="s">
        <v>216</v>
      </c>
      <c r="C22" s="10" t="s">
        <v>228</v>
      </c>
      <c r="D22" s="10" t="s">
        <v>28</v>
      </c>
      <c r="E22" s="10" t="s">
        <v>25</v>
      </c>
      <c r="F22" s="10" t="s">
        <v>154</v>
      </c>
      <c r="G22" s="10" t="s">
        <v>229</v>
      </c>
      <c r="H22" s="10">
        <v>99</v>
      </c>
      <c r="I22" s="10" t="s">
        <v>22</v>
      </c>
      <c r="J22" s="10">
        <v>5</v>
      </c>
      <c r="K22" s="10">
        <v>80</v>
      </c>
      <c r="L22" s="10">
        <v>128</v>
      </c>
      <c r="M22" s="10">
        <v>128</v>
      </c>
      <c r="N22" s="10">
        <v>112</v>
      </c>
      <c r="O22" s="10">
        <v>123</v>
      </c>
      <c r="P22" s="10">
        <v>97</v>
      </c>
      <c r="Q22" s="10">
        <v>120</v>
      </c>
      <c r="R22" s="10">
        <v>114</v>
      </c>
      <c r="S22" s="10">
        <v>114</v>
      </c>
      <c r="T22" s="10">
        <v>113</v>
      </c>
      <c r="U22" s="10">
        <v>29</v>
      </c>
      <c r="V22" s="10">
        <v>491</v>
      </c>
      <c r="W22" s="10">
        <v>461</v>
      </c>
      <c r="X22" s="10" t="s">
        <v>443</v>
      </c>
      <c r="Y22" s="10" t="s">
        <v>441</v>
      </c>
      <c r="Z22">
        <v>1078</v>
      </c>
      <c r="AA22">
        <v>225</v>
      </c>
      <c r="AB22">
        <v>251</v>
      </c>
      <c r="AC22">
        <v>235</v>
      </c>
      <c r="AD22">
        <v>227</v>
      </c>
      <c r="AE22">
        <v>234</v>
      </c>
    </row>
    <row r="23" spans="1:31" x14ac:dyDescent="0.3">
      <c r="A23" s="10">
        <v>22</v>
      </c>
      <c r="B23" s="10" t="s">
        <v>216</v>
      </c>
      <c r="C23" s="10" t="s">
        <v>230</v>
      </c>
      <c r="D23" s="10" t="s">
        <v>24</v>
      </c>
      <c r="E23" s="10" t="s">
        <v>25</v>
      </c>
      <c r="F23" s="10" t="s">
        <v>154</v>
      </c>
      <c r="G23" s="10" t="s">
        <v>71</v>
      </c>
      <c r="H23" s="10">
        <v>99</v>
      </c>
      <c r="I23" s="10" t="s">
        <v>22</v>
      </c>
      <c r="J23" s="10">
        <v>5</v>
      </c>
      <c r="K23" s="10">
        <v>78</v>
      </c>
      <c r="L23" s="10">
        <v>113</v>
      </c>
      <c r="M23" s="10">
        <v>115</v>
      </c>
      <c r="N23" s="10">
        <v>111</v>
      </c>
      <c r="O23" s="10">
        <v>120</v>
      </c>
      <c r="P23" s="10">
        <v>99</v>
      </c>
      <c r="Q23" s="10">
        <v>113</v>
      </c>
      <c r="R23" s="10">
        <v>120</v>
      </c>
      <c r="S23" s="10">
        <v>114</v>
      </c>
      <c r="T23" s="10">
        <v>114</v>
      </c>
      <c r="U23" s="10">
        <v>41</v>
      </c>
      <c r="V23" s="10">
        <v>459</v>
      </c>
      <c r="W23" s="10">
        <v>461</v>
      </c>
      <c r="X23" s="10" t="s">
        <v>444</v>
      </c>
      <c r="Y23" s="10" t="s">
        <v>445</v>
      </c>
      <c r="Z23">
        <v>1060</v>
      </c>
      <c r="AA23">
        <v>212</v>
      </c>
      <c r="AB23">
        <v>235</v>
      </c>
      <c r="AC23">
        <v>231</v>
      </c>
      <c r="AD23">
        <v>234</v>
      </c>
      <c r="AE23">
        <v>227</v>
      </c>
    </row>
    <row r="24" spans="1:31" x14ac:dyDescent="0.3">
      <c r="A24" s="10">
        <v>23</v>
      </c>
      <c r="B24" s="10" t="s">
        <v>406</v>
      </c>
      <c r="C24" s="10" t="s">
        <v>230</v>
      </c>
      <c r="D24" s="10" t="s">
        <v>28</v>
      </c>
      <c r="E24" s="10" t="s">
        <v>25</v>
      </c>
      <c r="F24" s="10" t="s">
        <v>154</v>
      </c>
      <c r="G24" s="10" t="s">
        <v>71</v>
      </c>
      <c r="H24" s="10">
        <v>99</v>
      </c>
      <c r="I24" s="10" t="s">
        <v>22</v>
      </c>
      <c r="J24" s="10">
        <v>5</v>
      </c>
      <c r="K24" s="10">
        <v>79</v>
      </c>
      <c r="L24" s="10">
        <v>116</v>
      </c>
      <c r="M24" s="10">
        <v>118</v>
      </c>
      <c r="N24" s="10">
        <v>113</v>
      </c>
      <c r="O24" s="10">
        <v>121</v>
      </c>
      <c r="P24" s="10">
        <v>99</v>
      </c>
      <c r="Q24" s="10">
        <v>114</v>
      </c>
      <c r="R24" s="10">
        <v>121</v>
      </c>
      <c r="S24" s="10">
        <v>117</v>
      </c>
      <c r="T24" s="10">
        <v>115</v>
      </c>
      <c r="U24" s="10">
        <v>41</v>
      </c>
      <c r="V24" s="10">
        <v>468</v>
      </c>
      <c r="W24" s="10">
        <v>467</v>
      </c>
      <c r="X24" s="10" t="s">
        <v>446</v>
      </c>
      <c r="Y24" s="10" t="s">
        <v>445</v>
      </c>
      <c r="Z24">
        <v>1075</v>
      </c>
      <c r="AA24">
        <v>215</v>
      </c>
      <c r="AB24">
        <v>239</v>
      </c>
      <c r="AC24">
        <v>234</v>
      </c>
      <c r="AD24">
        <v>236</v>
      </c>
      <c r="AE24">
        <v>231</v>
      </c>
    </row>
    <row r="25" spans="1:31" x14ac:dyDescent="0.3">
      <c r="A25" s="10">
        <v>24</v>
      </c>
      <c r="B25" s="10" t="s">
        <v>216</v>
      </c>
      <c r="C25" s="10" t="s">
        <v>231</v>
      </c>
      <c r="D25" s="10" t="s">
        <v>24</v>
      </c>
      <c r="E25" s="10" t="s">
        <v>25</v>
      </c>
      <c r="F25" s="10" t="s">
        <v>154</v>
      </c>
      <c r="G25" s="10" t="s">
        <v>71</v>
      </c>
      <c r="H25" s="10">
        <v>99</v>
      </c>
      <c r="I25" s="10" t="s">
        <v>22</v>
      </c>
      <c r="J25" s="10">
        <v>5</v>
      </c>
      <c r="K25" s="10">
        <v>78</v>
      </c>
      <c r="L25" s="10">
        <v>117</v>
      </c>
      <c r="M25" s="10">
        <v>122</v>
      </c>
      <c r="N25" s="10">
        <v>113</v>
      </c>
      <c r="O25" s="10">
        <v>117</v>
      </c>
      <c r="P25" s="10">
        <v>101</v>
      </c>
      <c r="Q25" s="10">
        <v>115</v>
      </c>
      <c r="R25" s="10">
        <v>115</v>
      </c>
      <c r="S25" s="10">
        <v>115</v>
      </c>
      <c r="T25" s="10">
        <v>115</v>
      </c>
      <c r="U25" s="10">
        <v>31</v>
      </c>
      <c r="V25" s="10">
        <v>469</v>
      </c>
      <c r="W25" s="10">
        <v>460</v>
      </c>
      <c r="X25" s="10" t="s">
        <v>447</v>
      </c>
      <c r="Y25" s="10" t="s">
        <v>448</v>
      </c>
      <c r="Z25">
        <v>1061</v>
      </c>
      <c r="AA25">
        <v>218</v>
      </c>
      <c r="AB25">
        <v>239</v>
      </c>
      <c r="AC25">
        <v>230</v>
      </c>
      <c r="AD25">
        <v>230</v>
      </c>
      <c r="AE25">
        <v>230</v>
      </c>
    </row>
    <row r="26" spans="1:31" x14ac:dyDescent="0.3">
      <c r="A26" s="10">
        <v>25</v>
      </c>
      <c r="B26" s="10" t="s">
        <v>216</v>
      </c>
      <c r="C26" s="10" t="s">
        <v>232</v>
      </c>
      <c r="D26" s="10" t="s">
        <v>24</v>
      </c>
      <c r="E26" s="10" t="s">
        <v>26</v>
      </c>
      <c r="F26" s="10" t="s">
        <v>154</v>
      </c>
      <c r="G26" s="10" t="s">
        <v>71</v>
      </c>
      <c r="H26" s="10">
        <v>99</v>
      </c>
      <c r="I26" s="10" t="s">
        <v>22</v>
      </c>
      <c r="J26" s="10">
        <v>5</v>
      </c>
      <c r="K26" s="10">
        <v>78</v>
      </c>
      <c r="L26" s="10">
        <v>113</v>
      </c>
      <c r="M26" s="10">
        <v>116</v>
      </c>
      <c r="N26" s="10">
        <v>112</v>
      </c>
      <c r="O26" s="10">
        <v>123</v>
      </c>
      <c r="P26" s="10">
        <v>101</v>
      </c>
      <c r="Q26" s="10">
        <v>119</v>
      </c>
      <c r="R26" s="10">
        <v>113</v>
      </c>
      <c r="S26" s="10">
        <v>114</v>
      </c>
      <c r="T26" s="10">
        <v>114</v>
      </c>
      <c r="U26" s="10">
        <v>31</v>
      </c>
      <c r="V26" s="10">
        <v>464</v>
      </c>
      <c r="W26" s="10">
        <v>460</v>
      </c>
      <c r="X26" s="10" t="s">
        <v>449</v>
      </c>
      <c r="Y26" s="10" t="s">
        <v>450</v>
      </c>
      <c r="Z26">
        <v>1056</v>
      </c>
      <c r="AA26">
        <v>214</v>
      </c>
      <c r="AB26">
        <v>239</v>
      </c>
      <c r="AC26">
        <v>235</v>
      </c>
      <c r="AD26">
        <v>227</v>
      </c>
      <c r="AE26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E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122</v>
      </c>
      <c r="B2" s="10" t="s">
        <v>216</v>
      </c>
      <c r="C2" s="10" t="s">
        <v>641</v>
      </c>
      <c r="D2" s="10" t="s">
        <v>24</v>
      </c>
      <c r="E2" s="10" t="s">
        <v>25</v>
      </c>
      <c r="F2" s="10" t="s">
        <v>155</v>
      </c>
      <c r="G2" s="10" t="s">
        <v>71</v>
      </c>
      <c r="H2" s="10">
        <v>99</v>
      </c>
      <c r="I2" s="10" t="s">
        <v>22</v>
      </c>
      <c r="J2" s="10">
        <v>5</v>
      </c>
      <c r="K2" s="10">
        <v>82</v>
      </c>
      <c r="L2" s="10">
        <v>128</v>
      </c>
      <c r="M2" s="10">
        <v>127</v>
      </c>
      <c r="N2" s="10">
        <v>114</v>
      </c>
      <c r="O2" s="10">
        <v>119</v>
      </c>
      <c r="P2" s="10">
        <v>101</v>
      </c>
      <c r="Q2" s="10">
        <v>118</v>
      </c>
      <c r="R2" s="10">
        <v>121</v>
      </c>
      <c r="S2" s="10">
        <v>121</v>
      </c>
      <c r="T2" s="10">
        <v>121</v>
      </c>
      <c r="U2" s="10">
        <v>26</v>
      </c>
      <c r="V2" s="10">
        <v>488</v>
      </c>
      <c r="W2" s="10">
        <v>481</v>
      </c>
      <c r="X2" s="10" t="s">
        <v>642</v>
      </c>
      <c r="Y2" s="10" t="s">
        <v>643</v>
      </c>
      <c r="Z2">
        <v>1096</v>
      </c>
      <c r="AA2">
        <v>229</v>
      </c>
      <c r="AB2">
        <v>246</v>
      </c>
      <c r="AC2">
        <v>233</v>
      </c>
      <c r="AD2">
        <v>242</v>
      </c>
      <c r="AE2">
        <v>239</v>
      </c>
    </row>
    <row r="3" spans="1:31" x14ac:dyDescent="0.3">
      <c r="A3" s="10">
        <v>123</v>
      </c>
      <c r="B3" s="10" t="s">
        <v>219</v>
      </c>
      <c r="C3" s="10" t="s">
        <v>641</v>
      </c>
      <c r="D3" s="10" t="s">
        <v>28</v>
      </c>
      <c r="E3" s="10" t="s">
        <v>25</v>
      </c>
      <c r="F3" s="10" t="s">
        <v>155</v>
      </c>
      <c r="G3" s="10" t="s">
        <v>71</v>
      </c>
      <c r="H3" s="10">
        <v>99</v>
      </c>
      <c r="I3" s="10" t="s">
        <v>22</v>
      </c>
      <c r="J3" s="10">
        <v>5</v>
      </c>
      <c r="K3" s="10">
        <v>83</v>
      </c>
      <c r="L3" s="10">
        <v>131</v>
      </c>
      <c r="M3" s="10">
        <v>130</v>
      </c>
      <c r="N3" s="10">
        <v>115</v>
      </c>
      <c r="O3" s="10">
        <v>120</v>
      </c>
      <c r="P3" s="10">
        <v>101</v>
      </c>
      <c r="Q3" s="10">
        <v>119</v>
      </c>
      <c r="R3" s="10">
        <v>122</v>
      </c>
      <c r="S3" s="10">
        <v>124</v>
      </c>
      <c r="T3" s="10">
        <v>122</v>
      </c>
      <c r="U3" s="10">
        <v>26</v>
      </c>
      <c r="V3" s="10">
        <v>496</v>
      </c>
      <c r="W3" s="10">
        <v>487</v>
      </c>
      <c r="X3" s="10" t="s">
        <v>644</v>
      </c>
      <c r="Y3" s="10" t="s">
        <v>643</v>
      </c>
      <c r="Z3">
        <v>1110</v>
      </c>
      <c r="AA3">
        <v>232</v>
      </c>
      <c r="AB3">
        <v>250</v>
      </c>
      <c r="AC3">
        <v>235</v>
      </c>
      <c r="AD3">
        <v>244</v>
      </c>
      <c r="AE3">
        <v>243</v>
      </c>
    </row>
    <row r="4" spans="1:31" x14ac:dyDescent="0.3">
      <c r="A4" s="10">
        <v>124</v>
      </c>
      <c r="B4" s="10" t="s">
        <v>216</v>
      </c>
      <c r="C4" s="10" t="s">
        <v>645</v>
      </c>
      <c r="D4" s="10" t="s">
        <v>24</v>
      </c>
      <c r="E4" s="10" t="s">
        <v>25</v>
      </c>
      <c r="F4" s="10" t="s">
        <v>155</v>
      </c>
      <c r="G4" s="10" t="s">
        <v>71</v>
      </c>
      <c r="H4" s="10">
        <v>99</v>
      </c>
      <c r="I4" s="10" t="s">
        <v>22</v>
      </c>
      <c r="J4" s="10">
        <v>5</v>
      </c>
      <c r="K4" s="10">
        <v>76</v>
      </c>
      <c r="L4" s="10">
        <v>123</v>
      </c>
      <c r="M4" s="10">
        <v>117</v>
      </c>
      <c r="N4" s="10">
        <v>120</v>
      </c>
      <c r="O4" s="10">
        <v>123</v>
      </c>
      <c r="P4" s="10">
        <v>101</v>
      </c>
      <c r="Q4" s="10">
        <v>116</v>
      </c>
      <c r="R4" s="10">
        <v>121</v>
      </c>
      <c r="S4" s="10">
        <v>121</v>
      </c>
      <c r="T4" s="10">
        <v>121</v>
      </c>
      <c r="U4" s="10">
        <v>36</v>
      </c>
      <c r="V4" s="10">
        <v>483</v>
      </c>
      <c r="W4" s="10">
        <v>479</v>
      </c>
      <c r="X4" s="10" t="s">
        <v>646</v>
      </c>
      <c r="Y4" s="10" t="s">
        <v>647</v>
      </c>
      <c r="Z4">
        <v>1099</v>
      </c>
      <c r="AA4">
        <v>224</v>
      </c>
      <c r="AB4">
        <v>240</v>
      </c>
      <c r="AC4">
        <v>243</v>
      </c>
      <c r="AD4">
        <v>242</v>
      </c>
      <c r="AE4">
        <v>237</v>
      </c>
    </row>
    <row r="5" spans="1:31" x14ac:dyDescent="0.3">
      <c r="A5" s="10">
        <v>125</v>
      </c>
      <c r="B5" s="10" t="s">
        <v>406</v>
      </c>
      <c r="C5" s="10" t="s">
        <v>645</v>
      </c>
      <c r="D5" s="10" t="s">
        <v>28</v>
      </c>
      <c r="E5" s="10" t="s">
        <v>25</v>
      </c>
      <c r="F5" s="10" t="s">
        <v>155</v>
      </c>
      <c r="G5" s="10" t="s">
        <v>71</v>
      </c>
      <c r="H5" s="10">
        <v>99</v>
      </c>
      <c r="I5" s="10" t="s">
        <v>22</v>
      </c>
      <c r="J5" s="10">
        <v>5</v>
      </c>
      <c r="K5" s="10">
        <v>77</v>
      </c>
      <c r="L5" s="10">
        <v>126</v>
      </c>
      <c r="M5" s="10">
        <v>120</v>
      </c>
      <c r="N5" s="10">
        <v>121</v>
      </c>
      <c r="O5" s="10">
        <v>124</v>
      </c>
      <c r="P5" s="10">
        <v>101</v>
      </c>
      <c r="Q5" s="10">
        <v>117</v>
      </c>
      <c r="R5" s="10">
        <v>122</v>
      </c>
      <c r="S5" s="10">
        <v>124</v>
      </c>
      <c r="T5" s="10">
        <v>122</v>
      </c>
      <c r="U5" s="10">
        <v>36</v>
      </c>
      <c r="V5" s="10">
        <v>491</v>
      </c>
      <c r="W5" s="10">
        <v>485</v>
      </c>
      <c r="X5" s="10" t="s">
        <v>679</v>
      </c>
      <c r="Y5" s="10" t="s">
        <v>647</v>
      </c>
      <c r="Z5">
        <v>1113</v>
      </c>
      <c r="AA5">
        <v>227</v>
      </c>
      <c r="AB5">
        <v>244</v>
      </c>
      <c r="AC5">
        <v>245</v>
      </c>
      <c r="AD5">
        <v>244</v>
      </c>
      <c r="AE5">
        <v>241</v>
      </c>
    </row>
    <row r="6" spans="1:31" x14ac:dyDescent="0.3">
      <c r="A6" s="10">
        <v>126</v>
      </c>
      <c r="B6" s="10" t="s">
        <v>216</v>
      </c>
      <c r="C6" s="10" t="s">
        <v>648</v>
      </c>
      <c r="D6" s="10" t="s">
        <v>24</v>
      </c>
      <c r="E6" s="10" t="s">
        <v>25</v>
      </c>
      <c r="F6" s="10" t="s">
        <v>155</v>
      </c>
      <c r="G6" s="10" t="s">
        <v>71</v>
      </c>
      <c r="H6" s="10">
        <v>99</v>
      </c>
      <c r="I6" s="10" t="s">
        <v>22</v>
      </c>
      <c r="J6" s="10">
        <v>5</v>
      </c>
      <c r="K6" s="10">
        <v>75</v>
      </c>
      <c r="L6" s="10">
        <v>123</v>
      </c>
      <c r="M6" s="10">
        <v>119</v>
      </c>
      <c r="N6" s="10">
        <v>116</v>
      </c>
      <c r="O6" s="10">
        <v>121</v>
      </c>
      <c r="P6" s="10">
        <v>97</v>
      </c>
      <c r="Q6" s="10">
        <v>121</v>
      </c>
      <c r="R6" s="10">
        <v>121</v>
      </c>
      <c r="S6" s="10">
        <v>123</v>
      </c>
      <c r="T6" s="10">
        <v>118</v>
      </c>
      <c r="U6" s="10">
        <v>41</v>
      </c>
      <c r="V6" s="10">
        <v>479</v>
      </c>
      <c r="W6" s="10">
        <v>483</v>
      </c>
      <c r="X6" s="10" t="s">
        <v>649</v>
      </c>
      <c r="Y6" s="10" t="s">
        <v>650</v>
      </c>
      <c r="Z6">
        <v>1100</v>
      </c>
      <c r="AA6">
        <v>220</v>
      </c>
      <c r="AB6">
        <v>240</v>
      </c>
      <c r="AC6">
        <v>237</v>
      </c>
      <c r="AD6">
        <v>239</v>
      </c>
      <c r="AE6">
        <v>244</v>
      </c>
    </row>
    <row r="7" spans="1:31" x14ac:dyDescent="0.3">
      <c r="A7" s="10">
        <v>127</v>
      </c>
      <c r="B7" s="10" t="s">
        <v>216</v>
      </c>
      <c r="C7" s="10" t="s">
        <v>651</v>
      </c>
      <c r="D7" s="10" t="s">
        <v>24</v>
      </c>
      <c r="E7" s="10" t="s">
        <v>21</v>
      </c>
      <c r="F7" s="10" t="s">
        <v>155</v>
      </c>
      <c r="G7" s="10" t="s">
        <v>71</v>
      </c>
      <c r="H7" s="10">
        <v>99</v>
      </c>
      <c r="I7" s="10" t="s">
        <v>22</v>
      </c>
      <c r="J7" s="10">
        <v>5</v>
      </c>
      <c r="K7" s="10">
        <v>86</v>
      </c>
      <c r="L7" s="10">
        <v>113</v>
      </c>
      <c r="M7" s="10">
        <v>110</v>
      </c>
      <c r="N7" s="10">
        <v>113</v>
      </c>
      <c r="O7" s="10">
        <v>120</v>
      </c>
      <c r="P7" s="10">
        <v>101</v>
      </c>
      <c r="Q7" s="10">
        <v>110</v>
      </c>
      <c r="R7" s="10">
        <v>123</v>
      </c>
      <c r="S7" s="10">
        <v>119</v>
      </c>
      <c r="T7" s="10">
        <v>122</v>
      </c>
      <c r="U7" s="10">
        <v>41</v>
      </c>
      <c r="V7" s="10">
        <v>456</v>
      </c>
      <c r="W7" s="10">
        <v>474</v>
      </c>
      <c r="X7" s="10" t="s">
        <v>652</v>
      </c>
      <c r="Y7" s="10" t="s">
        <v>653</v>
      </c>
      <c r="Z7">
        <v>1072</v>
      </c>
      <c r="AA7">
        <v>214</v>
      </c>
      <c r="AB7">
        <v>230</v>
      </c>
      <c r="AC7">
        <v>233</v>
      </c>
      <c r="AD7">
        <v>245</v>
      </c>
      <c r="AE7">
        <v>229</v>
      </c>
    </row>
    <row r="8" spans="1:31" x14ac:dyDescent="0.3">
      <c r="A8" s="10">
        <v>128</v>
      </c>
      <c r="B8" s="10" t="s">
        <v>216</v>
      </c>
      <c r="C8" s="10" t="s">
        <v>654</v>
      </c>
      <c r="D8" s="10" t="s">
        <v>24</v>
      </c>
      <c r="E8" s="10" t="s">
        <v>26</v>
      </c>
      <c r="F8" s="10" t="s">
        <v>155</v>
      </c>
      <c r="G8" s="10" t="s">
        <v>71</v>
      </c>
      <c r="H8" s="10">
        <v>99</v>
      </c>
      <c r="I8" s="10" t="s">
        <v>22</v>
      </c>
      <c r="J8" s="10">
        <v>5</v>
      </c>
      <c r="K8" s="10">
        <v>75</v>
      </c>
      <c r="L8" s="10">
        <v>117</v>
      </c>
      <c r="M8" s="10">
        <v>117</v>
      </c>
      <c r="N8" s="10">
        <v>112</v>
      </c>
      <c r="O8" s="10">
        <v>116</v>
      </c>
      <c r="P8" s="10">
        <v>97</v>
      </c>
      <c r="Q8" s="10">
        <v>121</v>
      </c>
      <c r="R8" s="10">
        <v>113</v>
      </c>
      <c r="S8" s="10">
        <v>114</v>
      </c>
      <c r="T8" s="10">
        <v>115</v>
      </c>
      <c r="U8" s="10">
        <v>36</v>
      </c>
      <c r="V8" s="10">
        <v>462</v>
      </c>
      <c r="W8" s="10">
        <v>463</v>
      </c>
      <c r="X8" s="10" t="s">
        <v>655</v>
      </c>
      <c r="Y8" s="10" t="s">
        <v>656</v>
      </c>
      <c r="Z8">
        <v>1058</v>
      </c>
      <c r="AA8">
        <v>214</v>
      </c>
      <c r="AB8">
        <v>233</v>
      </c>
      <c r="AC8">
        <v>228</v>
      </c>
      <c r="AD8">
        <v>228</v>
      </c>
      <c r="AE8">
        <v>235</v>
      </c>
    </row>
    <row r="9" spans="1:31" x14ac:dyDescent="0.3">
      <c r="A9" s="10">
        <v>129</v>
      </c>
      <c r="B9" s="10" t="s">
        <v>216</v>
      </c>
      <c r="C9" s="10" t="s">
        <v>657</v>
      </c>
      <c r="D9" s="10" t="s">
        <v>24</v>
      </c>
      <c r="E9" s="10" t="s">
        <v>26</v>
      </c>
      <c r="F9" s="10" t="s">
        <v>155</v>
      </c>
      <c r="G9" s="10" t="s">
        <v>71</v>
      </c>
      <c r="H9" s="10">
        <v>99</v>
      </c>
      <c r="I9" s="10" t="s">
        <v>22</v>
      </c>
      <c r="J9" s="10">
        <v>5</v>
      </c>
      <c r="K9" s="10">
        <v>75</v>
      </c>
      <c r="L9" s="10">
        <v>121</v>
      </c>
      <c r="M9" s="10">
        <v>121</v>
      </c>
      <c r="N9" s="10">
        <v>112</v>
      </c>
      <c r="O9" s="10">
        <v>122</v>
      </c>
      <c r="P9" s="10">
        <v>97</v>
      </c>
      <c r="Q9" s="10">
        <v>125</v>
      </c>
      <c r="R9" s="10">
        <v>115</v>
      </c>
      <c r="S9" s="10">
        <v>116</v>
      </c>
      <c r="T9" s="10">
        <v>115</v>
      </c>
      <c r="U9" s="10">
        <v>36</v>
      </c>
      <c r="V9" s="10">
        <v>476</v>
      </c>
      <c r="W9" s="10">
        <v>471</v>
      </c>
      <c r="X9" s="10" t="s">
        <v>658</v>
      </c>
      <c r="Y9" s="10" t="s">
        <v>659</v>
      </c>
      <c r="Z9">
        <v>1080</v>
      </c>
      <c r="AA9">
        <v>218</v>
      </c>
      <c r="AB9">
        <v>243</v>
      </c>
      <c r="AC9">
        <v>234</v>
      </c>
      <c r="AD9">
        <v>230</v>
      </c>
      <c r="AE9">
        <v>241</v>
      </c>
    </row>
    <row r="10" spans="1:31" x14ac:dyDescent="0.3">
      <c r="A10" s="10">
        <v>130</v>
      </c>
      <c r="B10" s="10" t="s">
        <v>216</v>
      </c>
      <c r="C10" s="10" t="s">
        <v>660</v>
      </c>
      <c r="D10" s="10" t="s">
        <v>23</v>
      </c>
      <c r="E10" s="10" t="s">
        <v>31</v>
      </c>
      <c r="F10" s="10" t="s">
        <v>155</v>
      </c>
      <c r="G10" s="10" t="s">
        <v>71</v>
      </c>
      <c r="H10" s="10">
        <v>99</v>
      </c>
      <c r="I10" s="10" t="s">
        <v>22</v>
      </c>
      <c r="J10" s="10">
        <v>5</v>
      </c>
      <c r="K10" s="10">
        <v>78</v>
      </c>
      <c r="L10" s="10">
        <v>119</v>
      </c>
      <c r="M10" s="10">
        <v>121</v>
      </c>
      <c r="N10" s="10">
        <v>126</v>
      </c>
      <c r="O10" s="10">
        <v>126</v>
      </c>
      <c r="P10" s="10">
        <v>101</v>
      </c>
      <c r="Q10" s="10">
        <v>114</v>
      </c>
      <c r="R10" s="10">
        <v>121</v>
      </c>
      <c r="S10" s="10">
        <v>118</v>
      </c>
      <c r="T10" s="10">
        <v>119</v>
      </c>
      <c r="U10" s="10">
        <v>41</v>
      </c>
      <c r="V10" s="10">
        <v>492</v>
      </c>
      <c r="W10" s="10">
        <v>472</v>
      </c>
      <c r="X10" s="10" t="s">
        <v>661</v>
      </c>
      <c r="Y10" s="10" t="s">
        <v>662</v>
      </c>
      <c r="Z10">
        <v>1106</v>
      </c>
      <c r="AA10">
        <v>220</v>
      </c>
      <c r="AB10">
        <v>247</v>
      </c>
      <c r="AC10">
        <v>252</v>
      </c>
      <c r="AD10">
        <v>240</v>
      </c>
      <c r="AE10">
        <v>232</v>
      </c>
    </row>
    <row r="11" spans="1:31" x14ac:dyDescent="0.3">
      <c r="A11" s="10">
        <v>131</v>
      </c>
      <c r="B11" s="10" t="s">
        <v>219</v>
      </c>
      <c r="C11" s="10" t="s">
        <v>660</v>
      </c>
      <c r="D11" s="10" t="s">
        <v>24</v>
      </c>
      <c r="E11" s="10" t="s">
        <v>31</v>
      </c>
      <c r="F11" s="10" t="s">
        <v>155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79</v>
      </c>
      <c r="L11" s="10">
        <v>120</v>
      </c>
      <c r="M11" s="10">
        <v>124</v>
      </c>
      <c r="N11" s="10">
        <v>129</v>
      </c>
      <c r="O11" s="10">
        <v>129</v>
      </c>
      <c r="P11" s="10">
        <v>101</v>
      </c>
      <c r="Q11" s="10">
        <v>115</v>
      </c>
      <c r="R11" s="10">
        <v>122</v>
      </c>
      <c r="S11" s="10">
        <v>119</v>
      </c>
      <c r="T11" s="10">
        <v>120</v>
      </c>
      <c r="U11" s="10">
        <v>41</v>
      </c>
      <c r="V11" s="10">
        <v>502</v>
      </c>
      <c r="W11" s="10">
        <v>476</v>
      </c>
      <c r="X11" s="10" t="s">
        <v>663</v>
      </c>
      <c r="Y11" s="10" t="s">
        <v>662</v>
      </c>
      <c r="Z11">
        <v>1120</v>
      </c>
      <c r="AA11">
        <v>221</v>
      </c>
      <c r="AB11">
        <v>253</v>
      </c>
      <c r="AC11">
        <v>258</v>
      </c>
      <c r="AD11">
        <v>242</v>
      </c>
      <c r="AE11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1"/>
  <sheetViews>
    <sheetView tabSelected="1" workbookViewId="0">
      <pane ySplit="1" topLeftCell="A6" activePane="bottomLeft" state="frozen"/>
      <selection pane="bottomLeft" activeCell="A61" sqref="A61:XFD61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238</v>
      </c>
      <c r="Y1" s="9" t="s">
        <v>303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304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304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304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305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305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305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306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306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307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307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308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308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309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309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310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310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326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326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311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311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311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312</v>
      </c>
      <c r="Z23" s="3"/>
      <c r="AA23" s="3"/>
      <c r="AB23" s="3"/>
    </row>
    <row r="24" spans="1:28" ht="15.85" customHeight="1" x14ac:dyDescent="0.3">
      <c r="A24">
        <v>23</v>
      </c>
      <c r="B24" s="3" t="s">
        <v>400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312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313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314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315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315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315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316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316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316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317</v>
      </c>
      <c r="Z33" s="3"/>
      <c r="AA33" s="3"/>
      <c r="AB33" s="3"/>
    </row>
    <row r="34" spans="1:28" ht="14.4" x14ac:dyDescent="0.3">
      <c r="A34">
        <v>33</v>
      </c>
      <c r="B34" s="3" t="s">
        <v>400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317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327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8" si="2">SUM(L36:O36)</f>
        <v>459</v>
      </c>
      <c r="W36" s="6">
        <f t="shared" ref="W36:W68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318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319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328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320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321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321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322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322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322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323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323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323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398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324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398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324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325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330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329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331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332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332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333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333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334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335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336</v>
      </c>
      <c r="Z60" s="3"/>
      <c r="AA60" s="3"/>
      <c r="AB60" s="3"/>
    </row>
    <row r="61" spans="1:28" ht="14.4" x14ac:dyDescent="0.3">
      <c r="A61">
        <v>60</v>
      </c>
      <c r="B61" s="3" t="s">
        <v>722</v>
      </c>
      <c r="C61" t="s">
        <v>35</v>
      </c>
      <c r="D61" s="3" t="s">
        <v>90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72</v>
      </c>
      <c r="L61">
        <v>122</v>
      </c>
      <c r="M61">
        <v>118</v>
      </c>
      <c r="N61">
        <v>115</v>
      </c>
      <c r="O61">
        <v>120</v>
      </c>
      <c r="P61">
        <v>115</v>
      </c>
      <c r="Q61">
        <v>115</v>
      </c>
      <c r="R61">
        <v>117</v>
      </c>
      <c r="S61">
        <v>119</v>
      </c>
      <c r="T61">
        <v>117</v>
      </c>
      <c r="U61">
        <v>31</v>
      </c>
      <c r="V61" s="8">
        <f>SUM(L61:O61)</f>
        <v>475</v>
      </c>
      <c r="W61" s="6">
        <f>SUM(Q61:T61)</f>
        <v>468</v>
      </c>
      <c r="X61" s="9" t="str">
        <f>Stat[[#This Row],[服装]]&amp;Stat[[#This Row],[名前]]&amp;Stat[[#This Row],[レアリティ]]</f>
        <v>職業体験国見英ICONIC</v>
      </c>
      <c r="Y61" s="9" t="s">
        <v>336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36</v>
      </c>
      <c r="D62" t="s">
        <v>23</v>
      </c>
      <c r="E62" t="s">
        <v>21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84</v>
      </c>
      <c r="L62">
        <v>113</v>
      </c>
      <c r="M62">
        <v>110</v>
      </c>
      <c r="N62">
        <v>119</v>
      </c>
      <c r="O62">
        <v>121</v>
      </c>
      <c r="P62">
        <v>101</v>
      </c>
      <c r="Q62">
        <v>110</v>
      </c>
      <c r="R62">
        <v>124</v>
      </c>
      <c r="S62">
        <v>119</v>
      </c>
      <c r="T62">
        <v>122</v>
      </c>
      <c r="U62">
        <v>41</v>
      </c>
      <c r="V62" s="8">
        <f t="shared" si="2"/>
        <v>463</v>
      </c>
      <c r="W62" s="6">
        <f t="shared" si="3"/>
        <v>475</v>
      </c>
      <c r="X62" s="9" t="str">
        <f>Stat[[#This Row],[服装]]&amp;Stat[[#This Row],[名前]]&amp;Stat[[#This Row],[レアリティ]]</f>
        <v>ユニフォーム渡親治ICONIC</v>
      </c>
      <c r="Y62" s="9" t="s">
        <v>337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37</v>
      </c>
      <c r="D63" t="s">
        <v>23</v>
      </c>
      <c r="E63" t="s">
        <v>82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116</v>
      </c>
      <c r="M63">
        <v>113</v>
      </c>
      <c r="N63">
        <v>112</v>
      </c>
      <c r="O63">
        <v>117</v>
      </c>
      <c r="P63">
        <v>97</v>
      </c>
      <c r="Q63">
        <v>120</v>
      </c>
      <c r="R63">
        <v>115</v>
      </c>
      <c r="S63">
        <v>115</v>
      </c>
      <c r="T63">
        <v>115</v>
      </c>
      <c r="U63">
        <v>31</v>
      </c>
      <c r="V63" s="8">
        <f t="shared" si="2"/>
        <v>458</v>
      </c>
      <c r="W63" s="6">
        <f t="shared" si="3"/>
        <v>465</v>
      </c>
      <c r="X63" s="9" t="str">
        <f>Stat[[#This Row],[服装]]&amp;Stat[[#This Row],[名前]]&amp;Stat[[#This Row],[レアリティ]]</f>
        <v>ユニフォーム松川一静ICONIC</v>
      </c>
      <c r="Y63" s="9" t="s">
        <v>338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38</v>
      </c>
      <c r="D64" t="s">
        <v>23</v>
      </c>
      <c r="E64" t="s">
        <v>25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76</v>
      </c>
      <c r="L64">
        <v>118</v>
      </c>
      <c r="M64">
        <v>116</v>
      </c>
      <c r="N64">
        <v>116</v>
      </c>
      <c r="O64">
        <v>119</v>
      </c>
      <c r="P64">
        <v>97</v>
      </c>
      <c r="Q64">
        <v>117</v>
      </c>
      <c r="R64">
        <v>116</v>
      </c>
      <c r="S64">
        <v>116</v>
      </c>
      <c r="T64">
        <v>118</v>
      </c>
      <c r="U64">
        <v>31</v>
      </c>
      <c r="V64" s="8">
        <f t="shared" si="2"/>
        <v>469</v>
      </c>
      <c r="W64" s="6">
        <f t="shared" si="3"/>
        <v>467</v>
      </c>
      <c r="X64" s="9" t="str">
        <f>Stat[[#This Row],[服装]]&amp;Stat[[#This Row],[名前]]&amp;Stat[[#This Row],[レアリティ]]</f>
        <v>ユニフォーム花巻貴大ICONIC</v>
      </c>
      <c r="Y64" s="9" t="s">
        <v>339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55</v>
      </c>
      <c r="D65" t="s">
        <v>23</v>
      </c>
      <c r="E65" t="s">
        <v>25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78</v>
      </c>
      <c r="L65">
        <v>121</v>
      </c>
      <c r="M65">
        <v>115</v>
      </c>
      <c r="N65">
        <v>114</v>
      </c>
      <c r="O65">
        <v>118</v>
      </c>
      <c r="P65">
        <v>101</v>
      </c>
      <c r="Q65">
        <v>116</v>
      </c>
      <c r="R65">
        <v>114</v>
      </c>
      <c r="S65">
        <v>116</v>
      </c>
      <c r="T65">
        <v>117</v>
      </c>
      <c r="U65">
        <v>41</v>
      </c>
      <c r="V65" s="8">
        <f t="shared" si="2"/>
        <v>468</v>
      </c>
      <c r="W65" s="6">
        <f t="shared" si="3"/>
        <v>463</v>
      </c>
      <c r="X65" s="9" t="str">
        <f>Stat[[#This Row],[服装]]&amp;Stat[[#This Row],[名前]]&amp;Stat[[#This Row],[レアリティ]]</f>
        <v>ユニフォーム駒木輝ICONIC</v>
      </c>
      <c r="Y65" s="9" t="s">
        <v>340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57</v>
      </c>
      <c r="D66" t="s">
        <v>24</v>
      </c>
      <c r="E66" t="s">
        <v>26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116</v>
      </c>
      <c r="M66">
        <v>115</v>
      </c>
      <c r="N66">
        <v>113</v>
      </c>
      <c r="O66">
        <v>118</v>
      </c>
      <c r="P66">
        <v>97</v>
      </c>
      <c r="Q66">
        <v>120</v>
      </c>
      <c r="R66">
        <v>116</v>
      </c>
      <c r="S66">
        <v>115</v>
      </c>
      <c r="T66">
        <v>115</v>
      </c>
      <c r="U66">
        <v>31</v>
      </c>
      <c r="V66" s="8">
        <f t="shared" si="2"/>
        <v>462</v>
      </c>
      <c r="W66" s="6">
        <f t="shared" si="3"/>
        <v>466</v>
      </c>
      <c r="X66" s="9" t="str">
        <f>Stat[[#This Row],[服装]]&amp;Stat[[#This Row],[名前]]&amp;Stat[[#This Row],[レアリティ]]</f>
        <v>ユニフォーム茶屋和馬ICONIC</v>
      </c>
      <c r="Y66" s="9" t="s">
        <v>341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58</v>
      </c>
      <c r="D67" t="s">
        <v>24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77</v>
      </c>
      <c r="L67">
        <v>117</v>
      </c>
      <c r="M67">
        <v>114</v>
      </c>
      <c r="N67">
        <v>114</v>
      </c>
      <c r="O67">
        <v>119</v>
      </c>
      <c r="P67">
        <v>97</v>
      </c>
      <c r="Q67">
        <v>116</v>
      </c>
      <c r="R67">
        <v>116</v>
      </c>
      <c r="S67">
        <v>117</v>
      </c>
      <c r="T67">
        <v>117</v>
      </c>
      <c r="U67">
        <v>31</v>
      </c>
      <c r="V67" s="8">
        <f t="shared" si="2"/>
        <v>464</v>
      </c>
      <c r="W67" s="6">
        <f t="shared" si="3"/>
        <v>466</v>
      </c>
      <c r="X67" s="9" t="str">
        <f>Stat[[#This Row],[服装]]&amp;Stat[[#This Row],[名前]]&amp;Stat[[#This Row],[レアリティ]]</f>
        <v>ユニフォーム玉川弘樹ICONIC</v>
      </c>
      <c r="Y67" s="9" t="s">
        <v>342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59</v>
      </c>
      <c r="D68" t="s">
        <v>24</v>
      </c>
      <c r="E68" t="s">
        <v>21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84</v>
      </c>
      <c r="L68">
        <v>113</v>
      </c>
      <c r="M68">
        <v>110</v>
      </c>
      <c r="N68">
        <v>113</v>
      </c>
      <c r="O68">
        <v>122</v>
      </c>
      <c r="P68">
        <v>101</v>
      </c>
      <c r="Q68">
        <v>110</v>
      </c>
      <c r="R68">
        <v>124</v>
      </c>
      <c r="S68">
        <v>118</v>
      </c>
      <c r="T68">
        <v>121</v>
      </c>
      <c r="U68">
        <v>41</v>
      </c>
      <c r="V68" s="8">
        <f t="shared" si="2"/>
        <v>458</v>
      </c>
      <c r="W68" s="6">
        <f t="shared" si="3"/>
        <v>473</v>
      </c>
      <c r="X68" s="9" t="str">
        <f>Stat[[#This Row],[服装]]&amp;Stat[[#This Row],[名前]]&amp;Stat[[#This Row],[レアリティ]]</f>
        <v>ユニフォーム桜井大河ICONIC</v>
      </c>
      <c r="Y68" s="9" t="s">
        <v>343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60</v>
      </c>
      <c r="D69" t="s">
        <v>24</v>
      </c>
      <c r="E69" t="s">
        <v>31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75</v>
      </c>
      <c r="L69">
        <v>120</v>
      </c>
      <c r="M69">
        <v>116</v>
      </c>
      <c r="N69">
        <v>121</v>
      </c>
      <c r="O69">
        <v>120</v>
      </c>
      <c r="P69">
        <v>97</v>
      </c>
      <c r="Q69">
        <v>114</v>
      </c>
      <c r="R69">
        <v>114</v>
      </c>
      <c r="S69">
        <v>115</v>
      </c>
      <c r="T69">
        <v>115</v>
      </c>
      <c r="U69">
        <v>31</v>
      </c>
      <c r="V69" s="8">
        <f t="shared" ref="V69:V101" si="4">SUM(L69:O69)</f>
        <v>477</v>
      </c>
      <c r="W69" s="6">
        <f t="shared" ref="W69:W101" si="5">SUM(Q69:T69)</f>
        <v>458</v>
      </c>
      <c r="X69" s="9" t="str">
        <f>Stat[[#This Row],[服装]]&amp;Stat[[#This Row],[名前]]&amp;Stat[[#This Row],[レアリティ]]</f>
        <v>ユニフォーム芳賀良治ICONIC</v>
      </c>
      <c r="Y69" s="9" t="s">
        <v>344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61</v>
      </c>
      <c r="D70" t="s">
        <v>24</v>
      </c>
      <c r="E70" t="s">
        <v>26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74</v>
      </c>
      <c r="L70">
        <v>115</v>
      </c>
      <c r="M70">
        <v>114</v>
      </c>
      <c r="N70">
        <v>112</v>
      </c>
      <c r="O70">
        <v>119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8">
        <f t="shared" si="4"/>
        <v>460</v>
      </c>
      <c r="W70" s="6">
        <f t="shared" si="5"/>
        <v>465</v>
      </c>
      <c r="X70" s="9" t="str">
        <f>Stat[[#This Row],[服装]]&amp;Stat[[#This Row],[名前]]&amp;Stat[[#This Row],[レアリティ]]</f>
        <v>ユニフォーム渋谷陸斗ICONIC</v>
      </c>
      <c r="Y70" s="9" t="s">
        <v>345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62</v>
      </c>
      <c r="D71" t="s">
        <v>24</v>
      </c>
      <c r="E71" t="s">
        <v>25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117</v>
      </c>
      <c r="M71">
        <v>116</v>
      </c>
      <c r="N71">
        <v>114</v>
      </c>
      <c r="O71">
        <v>120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31</v>
      </c>
      <c r="V71" s="8">
        <f t="shared" si="4"/>
        <v>467</v>
      </c>
      <c r="W71" s="6">
        <f t="shared" si="5"/>
        <v>465</v>
      </c>
      <c r="X71" s="9" t="str">
        <f>Stat[[#This Row],[服装]]&amp;Stat[[#This Row],[名前]]&amp;Stat[[#This Row],[レアリティ]]</f>
        <v>ユニフォーム池尻隼人ICONIC</v>
      </c>
      <c r="Y71" s="9" t="s">
        <v>346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63</v>
      </c>
      <c r="D72" t="s">
        <v>28</v>
      </c>
      <c r="E72" t="s">
        <v>25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76</v>
      </c>
      <c r="L72">
        <v>121</v>
      </c>
      <c r="M72">
        <v>116</v>
      </c>
      <c r="N72">
        <v>114</v>
      </c>
      <c r="O72">
        <v>121</v>
      </c>
      <c r="P72">
        <v>97</v>
      </c>
      <c r="Q72">
        <v>116</v>
      </c>
      <c r="R72">
        <v>116</v>
      </c>
      <c r="S72">
        <v>117</v>
      </c>
      <c r="T72">
        <v>116</v>
      </c>
      <c r="U72">
        <v>41</v>
      </c>
      <c r="V72" s="8">
        <f t="shared" si="4"/>
        <v>472</v>
      </c>
      <c r="W72" s="6">
        <f t="shared" si="5"/>
        <v>465</v>
      </c>
      <c r="X72" s="9" t="str">
        <f>Stat[[#This Row],[服装]]&amp;Stat[[#This Row],[名前]]&amp;Stat[[#This Row],[レアリティ]]</f>
        <v>ユニフォーム十和田良樹ICONIC</v>
      </c>
      <c r="Y72" s="9" t="s">
        <v>347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65</v>
      </c>
      <c r="D73" t="s">
        <v>28</v>
      </c>
      <c r="E73" t="s">
        <v>26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116</v>
      </c>
      <c r="M73">
        <v>114</v>
      </c>
      <c r="N73">
        <v>112</v>
      </c>
      <c r="O73">
        <v>118</v>
      </c>
      <c r="P73">
        <v>97</v>
      </c>
      <c r="Q73">
        <v>120</v>
      </c>
      <c r="R73">
        <v>115</v>
      </c>
      <c r="S73">
        <v>115</v>
      </c>
      <c r="T73">
        <v>115</v>
      </c>
      <c r="U73">
        <v>31</v>
      </c>
      <c r="V73" s="8">
        <f t="shared" si="4"/>
        <v>460</v>
      </c>
      <c r="W73" s="6">
        <f t="shared" si="5"/>
        <v>465</v>
      </c>
      <c r="X73" s="9" t="str">
        <f>Stat[[#This Row],[服装]]&amp;Stat[[#This Row],[名前]]&amp;Stat[[#This Row],[レアリティ]]</f>
        <v>ユニフォーム森岳歩ICONIC</v>
      </c>
      <c r="Y73" s="9" t="s">
        <v>348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66</v>
      </c>
      <c r="D74" t="s">
        <v>24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75</v>
      </c>
      <c r="L74">
        <v>121</v>
      </c>
      <c r="M74">
        <v>117</v>
      </c>
      <c r="N74">
        <v>114</v>
      </c>
      <c r="O74">
        <v>121</v>
      </c>
      <c r="P74">
        <v>97</v>
      </c>
      <c r="Q74">
        <v>117</v>
      </c>
      <c r="R74">
        <v>117</v>
      </c>
      <c r="S74">
        <v>117</v>
      </c>
      <c r="T74">
        <v>117</v>
      </c>
      <c r="U74">
        <v>31</v>
      </c>
      <c r="V74" s="8">
        <f t="shared" si="4"/>
        <v>473</v>
      </c>
      <c r="W74" s="6">
        <f t="shared" si="5"/>
        <v>468</v>
      </c>
      <c r="X74" s="9" t="str">
        <f>Stat[[#This Row],[服装]]&amp;Stat[[#This Row],[名前]]&amp;Stat[[#This Row],[レアリティ]]</f>
        <v>ユニフォーム唐松拓巳ICONIC</v>
      </c>
      <c r="Y74" s="9" t="s">
        <v>349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67</v>
      </c>
      <c r="D75" t="s">
        <v>28</v>
      </c>
      <c r="E75" t="s">
        <v>25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76</v>
      </c>
      <c r="L75">
        <v>118</v>
      </c>
      <c r="M75">
        <v>116</v>
      </c>
      <c r="N75">
        <v>114</v>
      </c>
      <c r="O75">
        <v>119</v>
      </c>
      <c r="P75">
        <v>97</v>
      </c>
      <c r="Q75">
        <v>117</v>
      </c>
      <c r="R75">
        <v>116</v>
      </c>
      <c r="S75">
        <v>117</v>
      </c>
      <c r="T75">
        <v>116</v>
      </c>
      <c r="U75">
        <v>31</v>
      </c>
      <c r="V75" s="8">
        <f t="shared" si="4"/>
        <v>467</v>
      </c>
      <c r="W75" s="6">
        <f t="shared" si="5"/>
        <v>466</v>
      </c>
      <c r="X75" s="9" t="str">
        <f>Stat[[#This Row],[服装]]&amp;Stat[[#This Row],[名前]]&amp;Stat[[#This Row],[レアリティ]]</f>
        <v>ユニフォーム田沢裕樹ICONIC</v>
      </c>
      <c r="Y75" s="9" t="s">
        <v>350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68</v>
      </c>
      <c r="D76" t="s">
        <v>28</v>
      </c>
      <c r="E76" t="s">
        <v>26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118</v>
      </c>
      <c r="M76">
        <v>118</v>
      </c>
      <c r="N76">
        <v>112</v>
      </c>
      <c r="O76">
        <v>120</v>
      </c>
      <c r="P76">
        <v>97</v>
      </c>
      <c r="Q76">
        <v>120</v>
      </c>
      <c r="R76">
        <v>115</v>
      </c>
      <c r="S76">
        <v>115</v>
      </c>
      <c r="T76">
        <v>115</v>
      </c>
      <c r="U76">
        <v>31</v>
      </c>
      <c r="V76" s="8">
        <f t="shared" si="4"/>
        <v>468</v>
      </c>
      <c r="W76" s="6">
        <f t="shared" si="5"/>
        <v>465</v>
      </c>
      <c r="X76" s="9" t="str">
        <f>Stat[[#This Row],[服装]]&amp;Stat[[#This Row],[名前]]&amp;Stat[[#This Row],[レアリティ]]</f>
        <v>ユニフォーム子安颯真ICONIC</v>
      </c>
      <c r="Y76" s="9" t="s">
        <v>351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69</v>
      </c>
      <c r="D77" t="s">
        <v>28</v>
      </c>
      <c r="E77" t="s">
        <v>21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85</v>
      </c>
      <c r="L77">
        <v>113</v>
      </c>
      <c r="M77">
        <v>110</v>
      </c>
      <c r="N77">
        <v>113</v>
      </c>
      <c r="O77">
        <v>122</v>
      </c>
      <c r="P77">
        <v>101</v>
      </c>
      <c r="Q77">
        <v>110</v>
      </c>
      <c r="R77">
        <v>122</v>
      </c>
      <c r="S77">
        <v>118</v>
      </c>
      <c r="T77">
        <v>120</v>
      </c>
      <c r="U77">
        <v>41</v>
      </c>
      <c r="V77" s="8">
        <f t="shared" si="4"/>
        <v>458</v>
      </c>
      <c r="W77" s="6">
        <f t="shared" si="5"/>
        <v>470</v>
      </c>
      <c r="X77" s="9" t="str">
        <f>Stat[[#This Row],[服装]]&amp;Stat[[#This Row],[名前]]&amp;Stat[[#This Row],[レアリティ]]</f>
        <v>ユニフォーム横手駿ICONIC</v>
      </c>
      <c r="Y77" s="9" t="s">
        <v>352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70</v>
      </c>
      <c r="D78" t="s">
        <v>28</v>
      </c>
      <c r="E78" t="s">
        <v>31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73</v>
      </c>
      <c r="L78">
        <v>117</v>
      </c>
      <c r="M78">
        <v>115</v>
      </c>
      <c r="N78">
        <v>120</v>
      </c>
      <c r="O78">
        <v>120</v>
      </c>
      <c r="P78">
        <v>97</v>
      </c>
      <c r="Q78">
        <v>117</v>
      </c>
      <c r="R78">
        <v>114</v>
      </c>
      <c r="S78">
        <v>116</v>
      </c>
      <c r="T78">
        <v>116</v>
      </c>
      <c r="U78">
        <v>31</v>
      </c>
      <c r="V78" s="8">
        <f t="shared" si="4"/>
        <v>472</v>
      </c>
      <c r="W78" s="6">
        <f t="shared" si="5"/>
        <v>463</v>
      </c>
      <c r="X78" s="9" t="str">
        <f>Stat[[#This Row],[服装]]&amp;Stat[[#This Row],[名前]]&amp;Stat[[#This Row],[レアリティ]]</f>
        <v>ユニフォーム夏瀬伊吹ICONIC</v>
      </c>
      <c r="Y78" s="9" t="s">
        <v>353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72</v>
      </c>
      <c r="D79" t="s">
        <v>73</v>
      </c>
      <c r="E79" t="s">
        <v>74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121</v>
      </c>
      <c r="M79">
        <v>119</v>
      </c>
      <c r="N79">
        <v>122</v>
      </c>
      <c r="O79">
        <v>122</v>
      </c>
      <c r="P79">
        <v>101</v>
      </c>
      <c r="Q79">
        <v>116</v>
      </c>
      <c r="R79">
        <v>116</v>
      </c>
      <c r="S79">
        <v>120</v>
      </c>
      <c r="T79">
        <v>120</v>
      </c>
      <c r="U79">
        <v>41</v>
      </c>
      <c r="V79" s="8">
        <f t="shared" si="4"/>
        <v>484</v>
      </c>
      <c r="W79" s="6">
        <f t="shared" si="5"/>
        <v>472</v>
      </c>
      <c r="X79" s="9" t="str">
        <f>Stat[[#This Row],[服装]]&amp;Stat[[#This Row],[名前]]&amp;Stat[[#This Row],[レアリティ]]</f>
        <v>ユニフォーム古牧譲ICONIC</v>
      </c>
      <c r="Y79" s="9" t="s">
        <v>354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76</v>
      </c>
      <c r="D80" t="s">
        <v>77</v>
      </c>
      <c r="E80" t="s">
        <v>78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76</v>
      </c>
      <c r="L80">
        <v>118</v>
      </c>
      <c r="M80">
        <v>116</v>
      </c>
      <c r="N80">
        <v>114</v>
      </c>
      <c r="O80">
        <v>117</v>
      </c>
      <c r="P80">
        <v>97</v>
      </c>
      <c r="Q80">
        <v>117</v>
      </c>
      <c r="R80">
        <v>115</v>
      </c>
      <c r="S80">
        <v>117</v>
      </c>
      <c r="T80">
        <v>117</v>
      </c>
      <c r="U80">
        <v>36</v>
      </c>
      <c r="V80" s="8">
        <f t="shared" si="4"/>
        <v>465</v>
      </c>
      <c r="W80" s="6">
        <f t="shared" si="5"/>
        <v>466</v>
      </c>
      <c r="X80" s="9" t="str">
        <f>Stat[[#This Row],[服装]]&amp;Stat[[#This Row],[名前]]&amp;Stat[[#This Row],[レアリティ]]</f>
        <v>ユニフォーム浅虫快人ICONIC</v>
      </c>
      <c r="Y80" s="9" t="s">
        <v>355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79</v>
      </c>
      <c r="D81" t="s">
        <v>73</v>
      </c>
      <c r="E81" t="s">
        <v>80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85</v>
      </c>
      <c r="L81">
        <v>112</v>
      </c>
      <c r="M81">
        <v>110</v>
      </c>
      <c r="N81">
        <v>114</v>
      </c>
      <c r="O81">
        <v>121</v>
      </c>
      <c r="P81">
        <v>101</v>
      </c>
      <c r="Q81">
        <v>110</v>
      </c>
      <c r="R81">
        <v>122</v>
      </c>
      <c r="S81">
        <v>118</v>
      </c>
      <c r="T81">
        <v>120</v>
      </c>
      <c r="U81">
        <v>41</v>
      </c>
      <c r="V81" s="8">
        <f t="shared" si="4"/>
        <v>457</v>
      </c>
      <c r="W81" s="6">
        <f t="shared" si="5"/>
        <v>470</v>
      </c>
      <c r="X81" s="9" t="str">
        <f>Stat[[#This Row],[服装]]&amp;Stat[[#This Row],[名前]]&amp;Stat[[#This Row],[レアリティ]]</f>
        <v>ユニフォーム南田大志ICONIC</v>
      </c>
      <c r="Y81" s="9" t="s">
        <v>356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81</v>
      </c>
      <c r="D82" t="s">
        <v>73</v>
      </c>
      <c r="E82" t="s">
        <v>82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116</v>
      </c>
      <c r="M82">
        <v>116</v>
      </c>
      <c r="N82">
        <v>112</v>
      </c>
      <c r="O82">
        <v>120</v>
      </c>
      <c r="P82">
        <v>97</v>
      </c>
      <c r="Q82">
        <v>120</v>
      </c>
      <c r="R82">
        <v>115</v>
      </c>
      <c r="S82">
        <v>116</v>
      </c>
      <c r="T82">
        <v>116</v>
      </c>
      <c r="U82">
        <v>31</v>
      </c>
      <c r="V82" s="8">
        <f t="shared" si="4"/>
        <v>464</v>
      </c>
      <c r="W82" s="6">
        <f t="shared" si="5"/>
        <v>467</v>
      </c>
      <c r="X82" s="9" t="str">
        <f>Stat[[#This Row],[服装]]&amp;Stat[[#This Row],[名前]]&amp;Stat[[#This Row],[レアリティ]]</f>
        <v>ユニフォーム湯川良明ICONIC</v>
      </c>
      <c r="Y82" s="9" t="s">
        <v>357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83</v>
      </c>
      <c r="D83" t="s">
        <v>84</v>
      </c>
      <c r="E83" t="s">
        <v>85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120</v>
      </c>
      <c r="M83">
        <v>117</v>
      </c>
      <c r="N83">
        <v>114</v>
      </c>
      <c r="O83">
        <v>117</v>
      </c>
      <c r="P83">
        <v>97</v>
      </c>
      <c r="Q83">
        <v>115</v>
      </c>
      <c r="R83">
        <v>114</v>
      </c>
      <c r="S83">
        <v>116</v>
      </c>
      <c r="T83">
        <v>116</v>
      </c>
      <c r="U83">
        <v>31</v>
      </c>
      <c r="V83" s="8">
        <f t="shared" si="4"/>
        <v>468</v>
      </c>
      <c r="W83" s="6">
        <f t="shared" si="5"/>
        <v>461</v>
      </c>
      <c r="X83" s="9" t="str">
        <f>Stat[[#This Row],[服装]]&amp;Stat[[#This Row],[名前]]&amp;Stat[[#This Row],[レアリティ]]</f>
        <v>ユニフォーム稲垣功ICONIC</v>
      </c>
      <c r="Y83" s="9" t="s">
        <v>358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86</v>
      </c>
      <c r="D84" t="s">
        <v>84</v>
      </c>
      <c r="E84" t="s">
        <v>87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115</v>
      </c>
      <c r="M84">
        <v>115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117</v>
      </c>
      <c r="T84">
        <v>116</v>
      </c>
      <c r="U84">
        <v>31</v>
      </c>
      <c r="V84" s="8">
        <f t="shared" si="4"/>
        <v>462</v>
      </c>
      <c r="W84" s="6">
        <f t="shared" si="5"/>
        <v>468</v>
      </c>
      <c r="X84" s="9" t="str">
        <f>Stat[[#This Row],[服装]]&amp;Stat[[#This Row],[名前]]&amp;Stat[[#This Row],[レアリティ]]</f>
        <v>ユニフォーム馬門英治ICONIC</v>
      </c>
      <c r="Y84" s="9" t="s">
        <v>359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88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119</v>
      </c>
      <c r="M85">
        <v>118</v>
      </c>
      <c r="N85">
        <v>115</v>
      </c>
      <c r="O85">
        <v>117</v>
      </c>
      <c r="P85">
        <v>97</v>
      </c>
      <c r="Q85">
        <v>116</v>
      </c>
      <c r="R85">
        <v>115</v>
      </c>
      <c r="S85">
        <v>116</v>
      </c>
      <c r="T85">
        <v>116</v>
      </c>
      <c r="U85">
        <v>31</v>
      </c>
      <c r="V85" s="8">
        <f t="shared" si="4"/>
        <v>469</v>
      </c>
      <c r="W85" s="6">
        <f t="shared" si="5"/>
        <v>463</v>
      </c>
      <c r="X85" s="9" t="str">
        <f>Stat[[#This Row],[服装]]&amp;Stat[[#This Row],[名前]]&amp;Stat[[#This Row],[レアリティ]]</f>
        <v>ユニフォーム百沢雄大ICONIC</v>
      </c>
      <c r="Y85" s="9" t="s">
        <v>360</v>
      </c>
      <c r="Z85" s="3"/>
      <c r="AA85" s="3"/>
      <c r="AB85" s="3"/>
    </row>
    <row r="86" spans="1:28" ht="14.4" x14ac:dyDescent="0.3">
      <c r="A86">
        <v>85</v>
      </c>
      <c r="B86" s="3" t="s">
        <v>722</v>
      </c>
      <c r="C86" t="s">
        <v>88</v>
      </c>
      <c r="D86" s="3" t="s">
        <v>90</v>
      </c>
      <c r="E86" t="s">
        <v>78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122</v>
      </c>
      <c r="M86">
        <v>121</v>
      </c>
      <c r="N86">
        <v>116</v>
      </c>
      <c r="O86">
        <v>118</v>
      </c>
      <c r="P86">
        <v>97</v>
      </c>
      <c r="Q86">
        <v>117</v>
      </c>
      <c r="R86">
        <v>116</v>
      </c>
      <c r="S86">
        <v>119</v>
      </c>
      <c r="T86">
        <v>117</v>
      </c>
      <c r="U86">
        <v>31</v>
      </c>
      <c r="V86" s="8">
        <f>SUM(L86:O86)</f>
        <v>477</v>
      </c>
      <c r="W86" s="6">
        <f>SUM(Q86:T86)</f>
        <v>469</v>
      </c>
      <c r="X86" s="9" t="str">
        <f>Stat[[#This Row],[服装]]&amp;Stat[[#This Row],[名前]]&amp;Stat[[#This Row],[レアリティ]]</f>
        <v>職業体験百沢雄大ICONIC</v>
      </c>
      <c r="Y86" s="9" t="s">
        <v>360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89</v>
      </c>
      <c r="D87" t="s">
        <v>90</v>
      </c>
      <c r="E87" t="s">
        <v>85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122</v>
      </c>
      <c r="M87">
        <v>121</v>
      </c>
      <c r="N87">
        <v>114</v>
      </c>
      <c r="O87">
        <v>122</v>
      </c>
      <c r="P87">
        <v>101</v>
      </c>
      <c r="Q87">
        <v>114</v>
      </c>
      <c r="R87">
        <v>115</v>
      </c>
      <c r="S87">
        <v>118</v>
      </c>
      <c r="T87">
        <v>120</v>
      </c>
      <c r="U87">
        <v>41</v>
      </c>
      <c r="V87" s="8">
        <f t="shared" si="4"/>
        <v>479</v>
      </c>
      <c r="W87" s="6">
        <f t="shared" si="5"/>
        <v>467</v>
      </c>
      <c r="X87" s="9" t="str">
        <f>Stat[[#This Row],[服装]]&amp;Stat[[#This Row],[名前]]&amp;Stat[[#This Row],[レアリティ]]</f>
        <v>ユニフォーム照島游児ICONIC</v>
      </c>
      <c r="Y87" s="9" t="s">
        <v>361</v>
      </c>
      <c r="Z87" s="3"/>
      <c r="AA87" s="3"/>
      <c r="AB87" s="3"/>
    </row>
    <row r="88" spans="1:28" ht="14.4" x14ac:dyDescent="0.3">
      <c r="A88">
        <v>87</v>
      </c>
      <c r="B88" t="s">
        <v>149</v>
      </c>
      <c r="C88" t="s">
        <v>89</v>
      </c>
      <c r="D88" t="s">
        <v>77</v>
      </c>
      <c r="E88" t="s">
        <v>78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125</v>
      </c>
      <c r="M88">
        <v>124</v>
      </c>
      <c r="N88">
        <v>115</v>
      </c>
      <c r="O88">
        <v>123</v>
      </c>
      <c r="P88">
        <v>101</v>
      </c>
      <c r="Q88">
        <v>115</v>
      </c>
      <c r="R88">
        <v>116</v>
      </c>
      <c r="S88">
        <v>121</v>
      </c>
      <c r="T88">
        <v>121</v>
      </c>
      <c r="U88">
        <v>41</v>
      </c>
      <c r="V88" s="8">
        <f t="shared" si="4"/>
        <v>487</v>
      </c>
      <c r="W88" s="6">
        <f t="shared" si="5"/>
        <v>473</v>
      </c>
      <c r="X88" s="9" t="str">
        <f>Stat[[#This Row],[服装]]&amp;Stat[[#This Row],[名前]]&amp;Stat[[#This Row],[レアリティ]]</f>
        <v>制服照島游児ICONIC</v>
      </c>
      <c r="Y88" s="9" t="s">
        <v>361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92</v>
      </c>
      <c r="D89" t="s">
        <v>90</v>
      </c>
      <c r="E89" t="s">
        <v>87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117</v>
      </c>
      <c r="M89">
        <v>115</v>
      </c>
      <c r="N89">
        <v>112</v>
      </c>
      <c r="O89">
        <v>120</v>
      </c>
      <c r="P89">
        <v>97</v>
      </c>
      <c r="Q89">
        <v>121</v>
      </c>
      <c r="R89">
        <v>115</v>
      </c>
      <c r="S89">
        <v>117</v>
      </c>
      <c r="T89">
        <v>117</v>
      </c>
      <c r="U89">
        <v>41</v>
      </c>
      <c r="V89" s="8">
        <f t="shared" si="4"/>
        <v>464</v>
      </c>
      <c r="W89" s="6">
        <f t="shared" si="5"/>
        <v>470</v>
      </c>
      <c r="X89" s="9" t="str">
        <f>Stat[[#This Row],[服装]]&amp;Stat[[#This Row],[名前]]&amp;Stat[[#This Row],[レアリティ]]</f>
        <v>ユニフォーム母畑和馬ICONIC</v>
      </c>
      <c r="Y89" s="9" t="s">
        <v>362</v>
      </c>
      <c r="Z89" s="3"/>
      <c r="AA89" s="3"/>
      <c r="AB89" s="3"/>
    </row>
    <row r="90" spans="1:28" ht="13.8" customHeight="1" x14ac:dyDescent="0.3">
      <c r="A90">
        <v>89</v>
      </c>
      <c r="B90" t="s">
        <v>108</v>
      </c>
      <c r="C90" t="s">
        <v>93</v>
      </c>
      <c r="D90" t="s">
        <v>84</v>
      </c>
      <c r="E90" t="s">
        <v>97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115</v>
      </c>
      <c r="M90">
        <v>114</v>
      </c>
      <c r="N90">
        <v>120</v>
      </c>
      <c r="O90">
        <v>120</v>
      </c>
      <c r="P90">
        <v>97</v>
      </c>
      <c r="Q90">
        <v>117</v>
      </c>
      <c r="R90">
        <v>114</v>
      </c>
      <c r="S90">
        <v>116</v>
      </c>
      <c r="T90">
        <v>117</v>
      </c>
      <c r="U90">
        <v>41</v>
      </c>
      <c r="V90" s="8">
        <f t="shared" si="4"/>
        <v>469</v>
      </c>
      <c r="W90" s="6">
        <f t="shared" si="5"/>
        <v>464</v>
      </c>
      <c r="X90" s="9" t="str">
        <f>Stat[[#This Row],[服装]]&amp;Stat[[#This Row],[名前]]&amp;Stat[[#This Row],[レアリティ]]</f>
        <v>ユニフォーム二岐丈晴ICONIC</v>
      </c>
      <c r="Y90" s="9" t="s">
        <v>363</v>
      </c>
      <c r="Z90" s="3"/>
      <c r="AA90" s="3"/>
      <c r="AB90" s="3"/>
    </row>
    <row r="91" spans="1:28" ht="14.4" x14ac:dyDescent="0.3">
      <c r="A91">
        <v>90</v>
      </c>
      <c r="B91" t="s">
        <v>149</v>
      </c>
      <c r="C91" t="s">
        <v>93</v>
      </c>
      <c r="D91" t="s">
        <v>90</v>
      </c>
      <c r="E91" t="s">
        <v>74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75</v>
      </c>
      <c r="L91">
        <v>116</v>
      </c>
      <c r="M91">
        <v>117</v>
      </c>
      <c r="N91">
        <v>123</v>
      </c>
      <c r="O91">
        <v>123</v>
      </c>
      <c r="P91">
        <v>97</v>
      </c>
      <c r="Q91">
        <v>118</v>
      </c>
      <c r="R91">
        <v>115</v>
      </c>
      <c r="S91">
        <v>117</v>
      </c>
      <c r="T91">
        <v>118</v>
      </c>
      <c r="U91">
        <v>41</v>
      </c>
      <c r="V91" s="8">
        <f t="shared" si="4"/>
        <v>479</v>
      </c>
      <c r="W91" s="6">
        <f t="shared" si="5"/>
        <v>468</v>
      </c>
      <c r="X91" s="9" t="str">
        <f>Stat[[#This Row],[服装]]&amp;Stat[[#This Row],[名前]]&amp;Stat[[#This Row],[レアリティ]]</f>
        <v>制服二岐丈晴ICONIC</v>
      </c>
      <c r="Y91" s="9" t="s">
        <v>363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99</v>
      </c>
      <c r="D92" t="s">
        <v>84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120</v>
      </c>
      <c r="M92">
        <v>119</v>
      </c>
      <c r="N92">
        <v>113</v>
      </c>
      <c r="O92">
        <v>118</v>
      </c>
      <c r="P92">
        <v>97</v>
      </c>
      <c r="Q92">
        <v>115</v>
      </c>
      <c r="R92">
        <v>115</v>
      </c>
      <c r="S92">
        <v>116</v>
      </c>
      <c r="T92">
        <v>116</v>
      </c>
      <c r="U92">
        <v>41</v>
      </c>
      <c r="V92" s="8">
        <f t="shared" si="4"/>
        <v>470</v>
      </c>
      <c r="W92" s="6">
        <f t="shared" si="5"/>
        <v>462</v>
      </c>
      <c r="X92" s="9" t="str">
        <f>Stat[[#This Row],[服装]]&amp;Stat[[#This Row],[名前]]&amp;Stat[[#This Row],[レアリティ]]</f>
        <v>ユニフォーム沼尻凛太郎ICONIC</v>
      </c>
      <c r="Y92" s="9" t="s">
        <v>364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94</v>
      </c>
      <c r="D93" t="s">
        <v>90</v>
      </c>
      <c r="E93" t="s">
        <v>87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74</v>
      </c>
      <c r="L93">
        <v>116</v>
      </c>
      <c r="M93">
        <v>115</v>
      </c>
      <c r="N93">
        <v>113</v>
      </c>
      <c r="O93">
        <v>117</v>
      </c>
      <c r="P93">
        <v>97</v>
      </c>
      <c r="Q93">
        <v>121</v>
      </c>
      <c r="R93">
        <v>115</v>
      </c>
      <c r="S93">
        <v>116</v>
      </c>
      <c r="T93">
        <v>117</v>
      </c>
      <c r="U93">
        <v>41</v>
      </c>
      <c r="V93" s="8">
        <f t="shared" si="4"/>
        <v>461</v>
      </c>
      <c r="W93" s="6">
        <f t="shared" si="5"/>
        <v>469</v>
      </c>
      <c r="X93" s="9" t="str">
        <f>Stat[[#This Row],[服装]]&amp;Stat[[#This Row],[名前]]&amp;Stat[[#This Row],[レアリティ]]</f>
        <v>ユニフォーム飯坂信義ICONIC</v>
      </c>
      <c r="Y93" s="9" t="s">
        <v>365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95</v>
      </c>
      <c r="D94" t="s">
        <v>90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118</v>
      </c>
      <c r="M94">
        <v>118</v>
      </c>
      <c r="N94">
        <v>113</v>
      </c>
      <c r="O94">
        <v>120</v>
      </c>
      <c r="P94">
        <v>97</v>
      </c>
      <c r="Q94">
        <v>115</v>
      </c>
      <c r="R94">
        <v>115</v>
      </c>
      <c r="S94">
        <v>120</v>
      </c>
      <c r="T94">
        <v>120</v>
      </c>
      <c r="U94">
        <v>41</v>
      </c>
      <c r="V94" s="8">
        <f t="shared" si="4"/>
        <v>469</v>
      </c>
      <c r="W94" s="6">
        <f t="shared" si="5"/>
        <v>470</v>
      </c>
      <c r="X94" s="9" t="str">
        <f>Stat[[#This Row],[服装]]&amp;Stat[[#This Row],[名前]]&amp;Stat[[#This Row],[レアリティ]]</f>
        <v>ユニフォーム東山勝道ICONIC</v>
      </c>
      <c r="Y94" s="9" t="s">
        <v>366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96</v>
      </c>
      <c r="D95" t="s">
        <v>90</v>
      </c>
      <c r="E95" t="s">
        <v>98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120</v>
      </c>
      <c r="P95">
        <v>101</v>
      </c>
      <c r="Q95">
        <v>110</v>
      </c>
      <c r="R95">
        <v>120</v>
      </c>
      <c r="S95">
        <v>119</v>
      </c>
      <c r="T95">
        <v>120</v>
      </c>
      <c r="U95">
        <v>41</v>
      </c>
      <c r="V95" s="8">
        <f t="shared" si="4"/>
        <v>456</v>
      </c>
      <c r="W95" s="6">
        <f t="shared" si="5"/>
        <v>469</v>
      </c>
      <c r="X95" s="9" t="str">
        <f>Stat[[#This Row],[服装]]&amp;Stat[[#This Row],[名前]]&amp;Stat[[#This Row],[レアリティ]]</f>
        <v>ユニフォーム土湯新ICONIC</v>
      </c>
      <c r="Y95" s="9" t="s">
        <v>367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100</v>
      </c>
      <c r="D96" t="s">
        <v>77</v>
      </c>
      <c r="E96" t="s">
        <v>78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123</v>
      </c>
      <c r="M96">
        <v>121</v>
      </c>
      <c r="N96">
        <v>113</v>
      </c>
      <c r="O96">
        <v>121</v>
      </c>
      <c r="P96">
        <v>97</v>
      </c>
      <c r="Q96">
        <v>115</v>
      </c>
      <c r="R96">
        <v>115</v>
      </c>
      <c r="S96">
        <v>120</v>
      </c>
      <c r="T96">
        <v>121</v>
      </c>
      <c r="U96">
        <v>41</v>
      </c>
      <c r="V96" s="8">
        <f t="shared" si="4"/>
        <v>478</v>
      </c>
      <c r="W96" s="6">
        <f t="shared" si="5"/>
        <v>471</v>
      </c>
      <c r="X96" s="9" t="str">
        <f>Stat[[#This Row],[服装]]&amp;Stat[[#This Row],[名前]]&amp;Stat[[#This Row],[レアリティ]]</f>
        <v>ユニフォーム中島猛ICONIC</v>
      </c>
      <c r="Y96" s="9" t="s">
        <v>368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101</v>
      </c>
      <c r="D97" t="s">
        <v>90</v>
      </c>
      <c r="E97" t="s">
        <v>78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119</v>
      </c>
      <c r="M97">
        <v>116</v>
      </c>
      <c r="N97">
        <v>113</v>
      </c>
      <c r="O97">
        <v>117</v>
      </c>
      <c r="P97">
        <v>97</v>
      </c>
      <c r="Q97">
        <v>113</v>
      </c>
      <c r="R97">
        <v>115</v>
      </c>
      <c r="S97">
        <v>115</v>
      </c>
      <c r="T97">
        <v>116</v>
      </c>
      <c r="U97">
        <v>31</v>
      </c>
      <c r="V97" s="8">
        <f t="shared" si="4"/>
        <v>465</v>
      </c>
      <c r="W97" s="6">
        <f t="shared" si="5"/>
        <v>459</v>
      </c>
      <c r="X97" s="9" t="str">
        <f>Stat[[#This Row],[服装]]&amp;Stat[[#This Row],[名前]]&amp;Stat[[#This Row],[レアリティ]]</f>
        <v>ユニフォーム白石優希ICONIC</v>
      </c>
      <c r="Y97" s="9" t="s">
        <v>369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102</v>
      </c>
      <c r="D98" t="s">
        <v>77</v>
      </c>
      <c r="E98" t="s">
        <v>74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119</v>
      </c>
      <c r="M98">
        <v>121</v>
      </c>
      <c r="N98">
        <v>122</v>
      </c>
      <c r="O98">
        <v>121</v>
      </c>
      <c r="P98">
        <v>97</v>
      </c>
      <c r="Q98">
        <v>119</v>
      </c>
      <c r="R98">
        <v>119</v>
      </c>
      <c r="S98">
        <v>118</v>
      </c>
      <c r="T98">
        <v>118</v>
      </c>
      <c r="U98">
        <v>41</v>
      </c>
      <c r="V98" s="8">
        <f t="shared" si="4"/>
        <v>483</v>
      </c>
      <c r="W98" s="6">
        <f t="shared" si="5"/>
        <v>474</v>
      </c>
      <c r="X98" s="9" t="str">
        <f>Stat[[#This Row],[服装]]&amp;Stat[[#This Row],[名前]]&amp;Stat[[#This Row],[レアリティ]]</f>
        <v>ユニフォーム花山一雅ICONIC</v>
      </c>
      <c r="Y98" s="9" t="s">
        <v>370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103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114</v>
      </c>
      <c r="M99">
        <v>114</v>
      </c>
      <c r="N99">
        <v>113</v>
      </c>
      <c r="O99">
        <v>117</v>
      </c>
      <c r="P99">
        <v>97</v>
      </c>
      <c r="Q99">
        <v>121</v>
      </c>
      <c r="R99">
        <v>115</v>
      </c>
      <c r="S99">
        <v>116</v>
      </c>
      <c r="T99">
        <v>117</v>
      </c>
      <c r="U99">
        <v>31</v>
      </c>
      <c r="V99" s="8">
        <f t="shared" si="4"/>
        <v>458</v>
      </c>
      <c r="W99" s="6">
        <f t="shared" si="5"/>
        <v>469</v>
      </c>
      <c r="X99" s="9" t="str">
        <f>Stat[[#This Row],[服装]]&amp;Stat[[#This Row],[名前]]&amp;Stat[[#This Row],[レアリティ]]</f>
        <v>ユニフォーム鳴子哲平ICONIC</v>
      </c>
      <c r="Y99" s="9" t="s">
        <v>371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104</v>
      </c>
      <c r="D100" t="s">
        <v>77</v>
      </c>
      <c r="E100" t="s">
        <v>80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85</v>
      </c>
      <c r="L100">
        <v>112</v>
      </c>
      <c r="M100">
        <v>110</v>
      </c>
      <c r="N100">
        <v>114</v>
      </c>
      <c r="O100">
        <v>120</v>
      </c>
      <c r="P100">
        <v>101</v>
      </c>
      <c r="Q100">
        <v>110</v>
      </c>
      <c r="R100">
        <v>121</v>
      </c>
      <c r="S100">
        <v>119</v>
      </c>
      <c r="T100">
        <v>120</v>
      </c>
      <c r="U100">
        <v>41</v>
      </c>
      <c r="V100" s="8">
        <f t="shared" si="4"/>
        <v>456</v>
      </c>
      <c r="W100" s="6">
        <f t="shared" si="5"/>
        <v>470</v>
      </c>
      <c r="X100" s="9" t="str">
        <f>Stat[[#This Row],[服装]]&amp;Stat[[#This Row],[名前]]&amp;Stat[[#This Row],[レアリティ]]</f>
        <v>ユニフォーム秋保和光ICONIC</v>
      </c>
      <c r="Y100" s="9" t="s">
        <v>372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105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74</v>
      </c>
      <c r="L101">
        <v>114</v>
      </c>
      <c r="M101">
        <v>115</v>
      </c>
      <c r="N101">
        <v>113</v>
      </c>
      <c r="O101">
        <v>118</v>
      </c>
      <c r="P101">
        <v>97</v>
      </c>
      <c r="Q101">
        <v>121</v>
      </c>
      <c r="R101">
        <v>117</v>
      </c>
      <c r="S101">
        <v>116</v>
      </c>
      <c r="T101">
        <v>117</v>
      </c>
      <c r="U101">
        <v>31</v>
      </c>
      <c r="V101" s="8">
        <f t="shared" si="4"/>
        <v>460</v>
      </c>
      <c r="W101" s="6">
        <f t="shared" si="5"/>
        <v>471</v>
      </c>
      <c r="X101" s="9" t="str">
        <f>Stat[[#This Row],[服装]]&amp;Stat[[#This Row],[名前]]&amp;Stat[[#This Row],[レアリティ]]</f>
        <v>ユニフォーム松島剛ICONIC</v>
      </c>
      <c r="Y101" s="9" t="s">
        <v>374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106</v>
      </c>
      <c r="D102" t="s">
        <v>77</v>
      </c>
      <c r="E102" t="s">
        <v>78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74</v>
      </c>
      <c r="L102">
        <v>121</v>
      </c>
      <c r="M102">
        <v>118</v>
      </c>
      <c r="N102">
        <v>114</v>
      </c>
      <c r="O102">
        <v>120</v>
      </c>
      <c r="P102">
        <v>101</v>
      </c>
      <c r="Q102">
        <v>116</v>
      </c>
      <c r="R102">
        <v>116</v>
      </c>
      <c r="S102">
        <v>118</v>
      </c>
      <c r="T102">
        <v>118</v>
      </c>
      <c r="U102">
        <v>36</v>
      </c>
      <c r="V102" s="8">
        <f t="shared" ref="V102:V136" si="6">SUM(L102:O102)</f>
        <v>473</v>
      </c>
      <c r="W102" s="6">
        <f t="shared" ref="W102:W136" si="7">SUM(Q102:T102)</f>
        <v>468</v>
      </c>
      <c r="X102" s="9" t="str">
        <f>Stat[[#This Row],[服装]]&amp;Stat[[#This Row],[名前]]&amp;Stat[[#This Row],[レアリティ]]</f>
        <v>ユニフォーム川渡瞬己ICONIC</v>
      </c>
      <c r="Y102" s="9" t="s">
        <v>373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109</v>
      </c>
      <c r="D103" t="s">
        <v>73</v>
      </c>
      <c r="E103" t="s">
        <v>78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82</v>
      </c>
      <c r="L103">
        <v>130</v>
      </c>
      <c r="M103">
        <v>130</v>
      </c>
      <c r="N103">
        <v>114</v>
      </c>
      <c r="O103">
        <v>123</v>
      </c>
      <c r="P103">
        <v>101</v>
      </c>
      <c r="Q103">
        <v>116</v>
      </c>
      <c r="R103">
        <v>116</v>
      </c>
      <c r="S103">
        <v>120</v>
      </c>
      <c r="T103">
        <v>120</v>
      </c>
      <c r="U103">
        <v>41</v>
      </c>
      <c r="V103" s="8">
        <f t="shared" si="6"/>
        <v>497</v>
      </c>
      <c r="W103" s="6">
        <f t="shared" si="7"/>
        <v>472</v>
      </c>
      <c r="X103" s="9" t="str">
        <f>Stat[[#This Row],[服装]]&amp;Stat[[#This Row],[名前]]&amp;Stat[[#This Row],[レアリティ]]</f>
        <v>ユニフォーム牛島若利ICONIC</v>
      </c>
      <c r="Y103" s="9" t="s">
        <v>375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109</v>
      </c>
      <c r="D104" t="s">
        <v>90</v>
      </c>
      <c r="E104" t="s">
        <v>78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83</v>
      </c>
      <c r="L104">
        <v>133</v>
      </c>
      <c r="M104">
        <v>133</v>
      </c>
      <c r="N104">
        <v>115</v>
      </c>
      <c r="O104">
        <v>124</v>
      </c>
      <c r="P104">
        <v>101</v>
      </c>
      <c r="Q104">
        <v>117</v>
      </c>
      <c r="R104">
        <v>117</v>
      </c>
      <c r="S104">
        <v>123</v>
      </c>
      <c r="T104">
        <v>121</v>
      </c>
      <c r="U104">
        <v>41</v>
      </c>
      <c r="V104" s="8">
        <f t="shared" si="6"/>
        <v>505</v>
      </c>
      <c r="W104" s="6">
        <f t="shared" si="7"/>
        <v>478</v>
      </c>
      <c r="X104" s="9" t="str">
        <f>Stat[[#This Row],[服装]]&amp;Stat[[#This Row],[名前]]&amp;Stat[[#This Row],[レアリティ]]</f>
        <v>水着牛島若利ICONIC</v>
      </c>
      <c r="Y104" s="9" t="s">
        <v>375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110</v>
      </c>
      <c r="D105" t="s">
        <v>73</v>
      </c>
      <c r="E105" t="s">
        <v>82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81</v>
      </c>
      <c r="L105">
        <v>123</v>
      </c>
      <c r="M105">
        <v>120</v>
      </c>
      <c r="N105">
        <v>113</v>
      </c>
      <c r="O105">
        <v>121</v>
      </c>
      <c r="P105">
        <v>97</v>
      </c>
      <c r="Q105">
        <v>125</v>
      </c>
      <c r="R105">
        <v>115</v>
      </c>
      <c r="S105">
        <v>117</v>
      </c>
      <c r="T105">
        <v>117</v>
      </c>
      <c r="U105">
        <v>28</v>
      </c>
      <c r="V105" s="8">
        <f t="shared" si="6"/>
        <v>477</v>
      </c>
      <c r="W105" s="6">
        <f t="shared" si="7"/>
        <v>474</v>
      </c>
      <c r="X105" s="9" t="str">
        <f>Stat[[#This Row],[服装]]&amp;Stat[[#This Row],[名前]]&amp;Stat[[#This Row],[レアリティ]]</f>
        <v>ユニフォーム天童覚ICONIC</v>
      </c>
      <c r="Y105" s="9" t="s">
        <v>376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110</v>
      </c>
      <c r="D106" t="s">
        <v>90</v>
      </c>
      <c r="E106" t="s">
        <v>82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82</v>
      </c>
      <c r="L106">
        <v>126</v>
      </c>
      <c r="M106">
        <v>121</v>
      </c>
      <c r="N106">
        <v>114</v>
      </c>
      <c r="O106">
        <v>122</v>
      </c>
      <c r="P106">
        <v>97</v>
      </c>
      <c r="Q106">
        <v>128</v>
      </c>
      <c r="R106">
        <v>116</v>
      </c>
      <c r="S106">
        <v>120</v>
      </c>
      <c r="T106">
        <v>118</v>
      </c>
      <c r="U106">
        <v>28</v>
      </c>
      <c r="V106" s="8">
        <f t="shared" si="6"/>
        <v>483</v>
      </c>
      <c r="W106" s="6">
        <f t="shared" si="7"/>
        <v>482</v>
      </c>
      <c r="X106" s="9" t="str">
        <f>Stat[[#This Row],[服装]]&amp;Stat[[#This Row],[名前]]&amp;Stat[[#This Row],[レアリティ]]</f>
        <v>水着天童覚ICONIC</v>
      </c>
      <c r="Y106" s="9" t="s">
        <v>376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111</v>
      </c>
      <c r="D107" t="s">
        <v>77</v>
      </c>
      <c r="E107" t="s">
        <v>78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76</v>
      </c>
      <c r="L107">
        <v>123</v>
      </c>
      <c r="M107">
        <v>120</v>
      </c>
      <c r="N107">
        <v>118</v>
      </c>
      <c r="O107">
        <v>123</v>
      </c>
      <c r="P107">
        <v>101</v>
      </c>
      <c r="Q107">
        <v>118</v>
      </c>
      <c r="R107">
        <v>118</v>
      </c>
      <c r="S107">
        <v>121</v>
      </c>
      <c r="T107">
        <v>121</v>
      </c>
      <c r="U107">
        <v>36</v>
      </c>
      <c r="V107" s="8">
        <f t="shared" si="6"/>
        <v>484</v>
      </c>
      <c r="W107" s="6">
        <f t="shared" si="7"/>
        <v>478</v>
      </c>
      <c r="X107" s="9" t="str">
        <f>Stat[[#This Row],[服装]]&amp;Stat[[#This Row],[名前]]&amp;Stat[[#This Row],[レアリティ]]</f>
        <v>ユニフォーム五色工ICONIC</v>
      </c>
      <c r="Y107" s="9" t="s">
        <v>377</v>
      </c>
      <c r="Z107" s="3"/>
      <c r="AA107" s="3"/>
      <c r="AB107" s="3"/>
    </row>
    <row r="108" spans="1:28" ht="14.4" x14ac:dyDescent="0.3">
      <c r="A108">
        <v>107</v>
      </c>
      <c r="B108" s="3" t="s">
        <v>722</v>
      </c>
      <c r="C108" t="s">
        <v>111</v>
      </c>
      <c r="D108" s="3" t="s">
        <v>73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77</v>
      </c>
      <c r="L108">
        <v>126</v>
      </c>
      <c r="M108">
        <v>123</v>
      </c>
      <c r="N108">
        <v>119</v>
      </c>
      <c r="O108">
        <v>124</v>
      </c>
      <c r="P108">
        <v>101</v>
      </c>
      <c r="Q108">
        <v>119</v>
      </c>
      <c r="R108">
        <v>119</v>
      </c>
      <c r="S108">
        <v>124</v>
      </c>
      <c r="T108">
        <v>122</v>
      </c>
      <c r="U108">
        <v>41</v>
      </c>
      <c r="V108" s="8">
        <f>SUM(L108:O108)</f>
        <v>492</v>
      </c>
      <c r="W108" s="6">
        <f>SUM(Q108:T108)</f>
        <v>484</v>
      </c>
      <c r="X108" s="9" t="str">
        <f>Stat[[#This Row],[服装]]&amp;Stat[[#This Row],[名前]]&amp;Stat[[#This Row],[レアリティ]]</f>
        <v>職業体験五色工ICONIC</v>
      </c>
      <c r="Y108" s="9" t="s">
        <v>377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112</v>
      </c>
      <c r="D109" t="s">
        <v>73</v>
      </c>
      <c r="E109" t="s">
        <v>74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119</v>
      </c>
      <c r="M109">
        <v>120</v>
      </c>
      <c r="N109">
        <v>127</v>
      </c>
      <c r="O109">
        <v>123</v>
      </c>
      <c r="P109">
        <v>101</v>
      </c>
      <c r="Q109">
        <v>117</v>
      </c>
      <c r="R109">
        <v>117</v>
      </c>
      <c r="S109">
        <v>116</v>
      </c>
      <c r="T109">
        <v>118</v>
      </c>
      <c r="U109">
        <v>36</v>
      </c>
      <c r="V109" s="8">
        <f t="shared" si="6"/>
        <v>489</v>
      </c>
      <c r="W109" s="6">
        <f t="shared" si="7"/>
        <v>468</v>
      </c>
      <c r="X109" s="9" t="str">
        <f>Stat[[#This Row],[服装]]&amp;Stat[[#This Row],[名前]]&amp;Stat[[#This Row],[レアリティ]]</f>
        <v>ユニフォーム白布賢二郎ICONIC</v>
      </c>
      <c r="Y109" s="9" t="s">
        <v>378</v>
      </c>
      <c r="Z109" s="3"/>
      <c r="AA109" s="3"/>
      <c r="AB109" s="3"/>
    </row>
    <row r="110" spans="1:28" ht="14.4" x14ac:dyDescent="0.3">
      <c r="A110">
        <v>109</v>
      </c>
      <c r="B110" t="s">
        <v>406</v>
      </c>
      <c r="C110" t="s">
        <v>407</v>
      </c>
      <c r="D110" t="s">
        <v>24</v>
      </c>
      <c r="E110" t="s">
        <v>31</v>
      </c>
      <c r="F110" t="s">
        <v>158</v>
      </c>
      <c r="G110" t="s">
        <v>71</v>
      </c>
      <c r="H110">
        <v>99</v>
      </c>
      <c r="I110" s="7" t="s">
        <v>22</v>
      </c>
      <c r="J110">
        <v>5</v>
      </c>
      <c r="K110">
        <v>76</v>
      </c>
      <c r="L110">
        <v>120</v>
      </c>
      <c r="M110">
        <v>123</v>
      </c>
      <c r="N110">
        <v>130</v>
      </c>
      <c r="O110">
        <v>126</v>
      </c>
      <c r="P110">
        <v>101</v>
      </c>
      <c r="Q110">
        <v>118</v>
      </c>
      <c r="R110">
        <v>118</v>
      </c>
      <c r="S110">
        <v>117</v>
      </c>
      <c r="T110">
        <v>119</v>
      </c>
      <c r="U110">
        <v>36</v>
      </c>
      <c r="V110" s="8">
        <v>499</v>
      </c>
      <c r="W110" s="6">
        <v>472</v>
      </c>
      <c r="X110" s="9" t="str">
        <f>Stat[[#This Row],[服装]]&amp;Stat[[#This Row],[名前]]&amp;Stat[[#This Row],[レアリティ]]</f>
        <v>探偵白布賢二郎ICONIC</v>
      </c>
      <c r="Y110" s="9" t="s">
        <v>378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113</v>
      </c>
      <c r="D111" t="s">
        <v>73</v>
      </c>
      <c r="E111" t="s">
        <v>78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123</v>
      </c>
      <c r="M111">
        <v>120</v>
      </c>
      <c r="N111">
        <v>118</v>
      </c>
      <c r="O111">
        <v>123</v>
      </c>
      <c r="P111">
        <v>97</v>
      </c>
      <c r="Q111">
        <v>118</v>
      </c>
      <c r="R111">
        <v>118</v>
      </c>
      <c r="S111">
        <v>121</v>
      </c>
      <c r="T111">
        <v>121</v>
      </c>
      <c r="U111">
        <v>31</v>
      </c>
      <c r="V111" s="8">
        <f t="shared" si="6"/>
        <v>484</v>
      </c>
      <c r="W111" s="6">
        <f t="shared" si="7"/>
        <v>478</v>
      </c>
      <c r="X111" s="9" t="str">
        <f>Stat[[#This Row],[服装]]&amp;Stat[[#This Row],[名前]]&amp;Stat[[#This Row],[レアリティ]]</f>
        <v>ユニフォーム大平獅音ICONIC</v>
      </c>
      <c r="Y111" s="9" t="s">
        <v>379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114</v>
      </c>
      <c r="D112" t="s">
        <v>73</v>
      </c>
      <c r="E112" t="s">
        <v>82</v>
      </c>
      <c r="F112" t="s">
        <v>118</v>
      </c>
      <c r="G112" t="s">
        <v>71</v>
      </c>
      <c r="H112">
        <v>99</v>
      </c>
      <c r="I112" s="7" t="s">
        <v>22</v>
      </c>
      <c r="J112">
        <v>5</v>
      </c>
      <c r="K112">
        <v>75</v>
      </c>
      <c r="L112">
        <v>123</v>
      </c>
      <c r="M112">
        <v>120</v>
      </c>
      <c r="N112">
        <v>113</v>
      </c>
      <c r="O112">
        <v>121</v>
      </c>
      <c r="P112">
        <v>101</v>
      </c>
      <c r="Q112">
        <v>121</v>
      </c>
      <c r="R112">
        <v>115</v>
      </c>
      <c r="S112">
        <v>117</v>
      </c>
      <c r="T112">
        <v>117</v>
      </c>
      <c r="U112">
        <v>31</v>
      </c>
      <c r="V112" s="8">
        <f t="shared" si="6"/>
        <v>477</v>
      </c>
      <c r="W112" s="6">
        <f t="shared" si="7"/>
        <v>470</v>
      </c>
      <c r="X112" s="9" t="str">
        <f>Stat[[#This Row],[服装]]&amp;Stat[[#This Row],[名前]]&amp;Stat[[#This Row],[レアリティ]]</f>
        <v>ユニフォーム川西太一ICONIC</v>
      </c>
      <c r="Y112" s="9" t="s">
        <v>380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s="3" t="s">
        <v>677</v>
      </c>
      <c r="D113" t="s">
        <v>73</v>
      </c>
      <c r="E113" t="s">
        <v>74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74</v>
      </c>
      <c r="L113">
        <v>117</v>
      </c>
      <c r="M113">
        <v>120</v>
      </c>
      <c r="N113">
        <v>121</v>
      </c>
      <c r="O113">
        <v>121</v>
      </c>
      <c r="P113">
        <v>101</v>
      </c>
      <c r="Q113">
        <v>117</v>
      </c>
      <c r="R113">
        <v>117</v>
      </c>
      <c r="S113">
        <v>117</v>
      </c>
      <c r="T113">
        <v>118</v>
      </c>
      <c r="U113">
        <v>36</v>
      </c>
      <c r="V113" s="8">
        <f t="shared" si="6"/>
        <v>479</v>
      </c>
      <c r="W113" s="6">
        <f t="shared" si="7"/>
        <v>469</v>
      </c>
      <c r="X113" s="9" t="str">
        <f>Stat[[#This Row],[服装]]&amp;Stat[[#This Row],[名前]]&amp;Stat[[#This Row],[レアリティ]]</f>
        <v>ユニフォーム瀬見英太ICONIC</v>
      </c>
      <c r="Y113" s="9" t="s">
        <v>381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115</v>
      </c>
      <c r="D114" t="s">
        <v>73</v>
      </c>
      <c r="E114" t="s">
        <v>80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85</v>
      </c>
      <c r="L114">
        <v>112</v>
      </c>
      <c r="M114">
        <v>110</v>
      </c>
      <c r="N114">
        <v>114</v>
      </c>
      <c r="O114">
        <v>120</v>
      </c>
      <c r="P114">
        <v>101</v>
      </c>
      <c r="Q114">
        <v>110</v>
      </c>
      <c r="R114">
        <v>121</v>
      </c>
      <c r="S114">
        <v>119</v>
      </c>
      <c r="T114">
        <v>120</v>
      </c>
      <c r="U114">
        <v>41</v>
      </c>
      <c r="V114" s="8">
        <f t="shared" si="6"/>
        <v>456</v>
      </c>
      <c r="W114" s="6">
        <f t="shared" si="7"/>
        <v>470</v>
      </c>
      <c r="X114" s="9" t="str">
        <f>Stat[[#This Row],[服装]]&amp;Stat[[#This Row],[名前]]&amp;Stat[[#This Row],[レアリティ]]</f>
        <v>ユニフォーム山形隼人ICONIC</v>
      </c>
      <c r="Y114" s="9" t="s">
        <v>382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196</v>
      </c>
      <c r="D115" t="s">
        <v>77</v>
      </c>
      <c r="E115" t="s">
        <v>74</v>
      </c>
      <c r="F115" t="s">
        <v>195</v>
      </c>
      <c r="G115" t="s">
        <v>71</v>
      </c>
      <c r="H115">
        <v>99</v>
      </c>
      <c r="I115" s="7" t="s">
        <v>22</v>
      </c>
      <c r="J115">
        <v>5</v>
      </c>
      <c r="K115">
        <v>82</v>
      </c>
      <c r="L115">
        <v>120</v>
      </c>
      <c r="M115">
        <v>129</v>
      </c>
      <c r="N115">
        <v>130</v>
      </c>
      <c r="O115">
        <v>127</v>
      </c>
      <c r="P115">
        <v>101</v>
      </c>
      <c r="Q115">
        <v>114</v>
      </c>
      <c r="R115">
        <v>119</v>
      </c>
      <c r="S115">
        <v>114</v>
      </c>
      <c r="T115">
        <v>118</v>
      </c>
      <c r="U115">
        <v>36</v>
      </c>
      <c r="V115" s="8">
        <f t="shared" si="6"/>
        <v>506</v>
      </c>
      <c r="W115" s="6">
        <f t="shared" si="7"/>
        <v>465</v>
      </c>
      <c r="X115" s="9" t="str">
        <f>Stat[[#This Row],[服装]]&amp;Stat[[#This Row],[名前]]&amp;Stat[[#This Row],[レアリティ]]</f>
        <v>ユニフォーム宮侑ICONIC</v>
      </c>
      <c r="Y115" s="9" t="s">
        <v>383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197</v>
      </c>
      <c r="D116" t="s">
        <v>90</v>
      </c>
      <c r="E116" t="s">
        <v>78</v>
      </c>
      <c r="F116" t="s">
        <v>195</v>
      </c>
      <c r="G116" t="s">
        <v>71</v>
      </c>
      <c r="H116">
        <v>99</v>
      </c>
      <c r="I116" s="7" t="s">
        <v>22</v>
      </c>
      <c r="J116">
        <v>5</v>
      </c>
      <c r="K116">
        <v>82</v>
      </c>
      <c r="L116">
        <v>127</v>
      </c>
      <c r="M116">
        <v>120</v>
      </c>
      <c r="N116">
        <v>116</v>
      </c>
      <c r="O116">
        <v>121</v>
      </c>
      <c r="P116">
        <v>101</v>
      </c>
      <c r="Q116">
        <v>123</v>
      </c>
      <c r="R116">
        <v>119</v>
      </c>
      <c r="S116">
        <v>122</v>
      </c>
      <c r="T116">
        <v>119</v>
      </c>
      <c r="U116">
        <v>31</v>
      </c>
      <c r="V116" s="8">
        <f t="shared" si="6"/>
        <v>484</v>
      </c>
      <c r="W116" s="6">
        <f t="shared" si="7"/>
        <v>483</v>
      </c>
      <c r="X116" s="9" t="str">
        <f>Stat[[#This Row],[服装]]&amp;Stat[[#This Row],[名前]]&amp;Stat[[#This Row],[レアリティ]]</f>
        <v>ユニフォーム宮治ICONIC</v>
      </c>
      <c r="Y116" s="9" t="s">
        <v>384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198</v>
      </c>
      <c r="D117" t="s">
        <v>77</v>
      </c>
      <c r="E117" t="s">
        <v>82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80</v>
      </c>
      <c r="L117">
        <v>126</v>
      </c>
      <c r="M117">
        <v>118</v>
      </c>
      <c r="N117">
        <v>112</v>
      </c>
      <c r="O117">
        <v>121</v>
      </c>
      <c r="P117">
        <v>101</v>
      </c>
      <c r="Q117">
        <v>128</v>
      </c>
      <c r="R117">
        <v>114</v>
      </c>
      <c r="S117">
        <v>117</v>
      </c>
      <c r="T117">
        <v>117</v>
      </c>
      <c r="U117">
        <v>36</v>
      </c>
      <c r="V117" s="8">
        <f t="shared" si="6"/>
        <v>477</v>
      </c>
      <c r="W117" s="6">
        <f t="shared" si="7"/>
        <v>476</v>
      </c>
      <c r="X117" s="9" t="str">
        <f>Stat[[#This Row],[服装]]&amp;Stat[[#This Row],[名前]]&amp;Stat[[#This Row],[レアリティ]]</f>
        <v>ユニフォーム角名倫太郎ICONIC</v>
      </c>
      <c r="Y117" s="9" t="s">
        <v>385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199</v>
      </c>
      <c r="D118" t="s">
        <v>77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74</v>
      </c>
      <c r="L118">
        <v>125</v>
      </c>
      <c r="M118">
        <v>119</v>
      </c>
      <c r="N118">
        <v>115</v>
      </c>
      <c r="O118">
        <v>119</v>
      </c>
      <c r="P118">
        <v>97</v>
      </c>
      <c r="Q118">
        <v>118</v>
      </c>
      <c r="R118">
        <v>121</v>
      </c>
      <c r="S118">
        <v>120</v>
      </c>
      <c r="T118">
        <v>121</v>
      </c>
      <c r="U118">
        <v>36</v>
      </c>
      <c r="V118" s="8">
        <f t="shared" si="6"/>
        <v>478</v>
      </c>
      <c r="W118" s="6">
        <f t="shared" si="7"/>
        <v>480</v>
      </c>
      <c r="X118" s="9" t="str">
        <f>Stat[[#This Row],[服装]]&amp;Stat[[#This Row],[名前]]&amp;Stat[[#This Row],[レアリティ]]</f>
        <v>ユニフォーム北信介ICONIC</v>
      </c>
      <c r="Y118" s="9" t="s">
        <v>386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680</v>
      </c>
      <c r="D119" t="s">
        <v>77</v>
      </c>
      <c r="E119" s="3" t="s">
        <v>78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77</v>
      </c>
      <c r="L119">
        <v>127</v>
      </c>
      <c r="M119">
        <v>122</v>
      </c>
      <c r="N119">
        <v>113</v>
      </c>
      <c r="O119">
        <v>117</v>
      </c>
      <c r="P119">
        <v>101</v>
      </c>
      <c r="Q119">
        <v>117</v>
      </c>
      <c r="R119">
        <v>115</v>
      </c>
      <c r="S119">
        <v>120</v>
      </c>
      <c r="T119">
        <v>115</v>
      </c>
      <c r="U119">
        <v>31</v>
      </c>
      <c r="V119" s="8">
        <f>SUM(L119:O119)</f>
        <v>479</v>
      </c>
      <c r="W119" s="6">
        <f>SUM(Q119:T119)</f>
        <v>467</v>
      </c>
      <c r="X119" s="9" t="s">
        <v>689</v>
      </c>
      <c r="Y119" s="9" t="s">
        <v>681</v>
      </c>
      <c r="Z119" s="3"/>
      <c r="AA119" s="3"/>
      <c r="AB119" s="3"/>
    </row>
    <row r="120" spans="1:28" ht="15.05" customHeight="1" x14ac:dyDescent="0.3">
      <c r="A120">
        <v>119</v>
      </c>
      <c r="B120" t="s">
        <v>108</v>
      </c>
      <c r="C120" s="3" t="s">
        <v>682</v>
      </c>
      <c r="D120" t="s">
        <v>77</v>
      </c>
      <c r="E120" s="3" t="s">
        <v>80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86</v>
      </c>
      <c r="L120">
        <v>116</v>
      </c>
      <c r="M120">
        <v>110</v>
      </c>
      <c r="N120">
        <v>116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122</v>
      </c>
      <c r="U120">
        <v>41</v>
      </c>
      <c r="V120" s="8">
        <f>SUM(L120:O120)</f>
        <v>464</v>
      </c>
      <c r="W120" s="6">
        <f>SUM(Q120:T120)</f>
        <v>474</v>
      </c>
      <c r="X120" s="9" t="s">
        <v>692</v>
      </c>
      <c r="Y120" s="9" t="s">
        <v>683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684</v>
      </c>
      <c r="D121" t="s">
        <v>77</v>
      </c>
      <c r="E121" s="3" t="s">
        <v>82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71</v>
      </c>
      <c r="L121">
        <v>118</v>
      </c>
      <c r="M121">
        <v>114</v>
      </c>
      <c r="N121">
        <v>114</v>
      </c>
      <c r="O121">
        <v>120</v>
      </c>
      <c r="P121">
        <v>97</v>
      </c>
      <c r="Q121">
        <v>129</v>
      </c>
      <c r="R121">
        <v>115</v>
      </c>
      <c r="S121">
        <v>115</v>
      </c>
      <c r="T121">
        <v>117</v>
      </c>
      <c r="U121">
        <v>31</v>
      </c>
      <c r="V121" s="8">
        <f>SUM(L121:O121)</f>
        <v>466</v>
      </c>
      <c r="W121" s="6">
        <f>SUM(Q121:T121)</f>
        <v>476</v>
      </c>
      <c r="X121" s="9" t="s">
        <v>695</v>
      </c>
      <c r="Y121" s="9" t="s">
        <v>685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686</v>
      </c>
      <c r="D122" t="s">
        <v>77</v>
      </c>
      <c r="E122" s="3" t="s">
        <v>78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74</v>
      </c>
      <c r="L122">
        <v>121</v>
      </c>
      <c r="M122">
        <v>126</v>
      </c>
      <c r="N122">
        <v>112</v>
      </c>
      <c r="O122">
        <v>115</v>
      </c>
      <c r="P122">
        <v>97</v>
      </c>
      <c r="Q122">
        <v>115</v>
      </c>
      <c r="R122">
        <v>115</v>
      </c>
      <c r="S122">
        <v>118</v>
      </c>
      <c r="T122">
        <v>117</v>
      </c>
      <c r="U122">
        <v>31</v>
      </c>
      <c r="V122" s="8">
        <f>SUM(L122:O122)</f>
        <v>474</v>
      </c>
      <c r="W122" s="6">
        <f>SUM(Q122:T122)</f>
        <v>465</v>
      </c>
      <c r="X122" s="9" t="s">
        <v>698</v>
      </c>
      <c r="Y122" s="9" t="s">
        <v>687</v>
      </c>
      <c r="Z122" s="3"/>
      <c r="AA122" s="3"/>
      <c r="AB122" s="3"/>
    </row>
    <row r="123" spans="1:28" ht="14.4" x14ac:dyDescent="0.3">
      <c r="A123">
        <v>122</v>
      </c>
      <c r="B123" t="s">
        <v>108</v>
      </c>
      <c r="C123" t="s">
        <v>122</v>
      </c>
      <c r="D123" t="s">
        <v>90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82</v>
      </c>
      <c r="L123">
        <v>128</v>
      </c>
      <c r="M123">
        <v>127</v>
      </c>
      <c r="N123">
        <v>114</v>
      </c>
      <c r="O123">
        <v>119</v>
      </c>
      <c r="P123">
        <v>101</v>
      </c>
      <c r="Q123">
        <v>118</v>
      </c>
      <c r="R123">
        <v>121</v>
      </c>
      <c r="S123">
        <v>121</v>
      </c>
      <c r="T123">
        <v>121</v>
      </c>
      <c r="U123">
        <v>26</v>
      </c>
      <c r="V123" s="8">
        <f t="shared" si="6"/>
        <v>488</v>
      </c>
      <c r="W123" s="6">
        <f t="shared" si="7"/>
        <v>481</v>
      </c>
      <c r="X123" s="9" t="str">
        <f>Stat[[#This Row],[服装]]&amp;Stat[[#This Row],[名前]]&amp;Stat[[#This Row],[レアリティ]]</f>
        <v>ユニフォーム木兎光太郎ICONIC</v>
      </c>
      <c r="Y123" s="9" t="s">
        <v>387</v>
      </c>
      <c r="Z123" s="3"/>
      <c r="AA123" s="3"/>
      <c r="AB123" s="3"/>
    </row>
    <row r="124" spans="1:28" ht="14.4" x14ac:dyDescent="0.3">
      <c r="A124">
        <v>123</v>
      </c>
      <c r="B124" t="s">
        <v>150</v>
      </c>
      <c r="C124" t="s">
        <v>122</v>
      </c>
      <c r="D124" t="s">
        <v>77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83</v>
      </c>
      <c r="L124">
        <v>131</v>
      </c>
      <c r="M124">
        <v>130</v>
      </c>
      <c r="N124">
        <v>115</v>
      </c>
      <c r="O124">
        <v>120</v>
      </c>
      <c r="P124">
        <v>101</v>
      </c>
      <c r="Q124">
        <v>119</v>
      </c>
      <c r="R124">
        <v>122</v>
      </c>
      <c r="S124">
        <v>124</v>
      </c>
      <c r="T124">
        <v>122</v>
      </c>
      <c r="U124">
        <v>26</v>
      </c>
      <c r="V124" s="8">
        <f t="shared" si="6"/>
        <v>496</v>
      </c>
      <c r="W124" s="6">
        <f t="shared" si="7"/>
        <v>487</v>
      </c>
      <c r="X124" s="9" t="str">
        <f>Stat[[#This Row],[服装]]&amp;Stat[[#This Row],[名前]]&amp;Stat[[#This Row],[レアリティ]]</f>
        <v>夏祭り木兎光太郎ICONIC</v>
      </c>
      <c r="Y124" s="9" t="s">
        <v>387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123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76</v>
      </c>
      <c r="L125">
        <v>123</v>
      </c>
      <c r="M125">
        <v>117</v>
      </c>
      <c r="N125">
        <v>120</v>
      </c>
      <c r="O125">
        <v>123</v>
      </c>
      <c r="P125">
        <v>101</v>
      </c>
      <c r="Q125">
        <v>116</v>
      </c>
      <c r="R125">
        <v>121</v>
      </c>
      <c r="S125">
        <v>121</v>
      </c>
      <c r="T125">
        <v>121</v>
      </c>
      <c r="U125">
        <v>36</v>
      </c>
      <c r="V125" s="8">
        <f t="shared" si="6"/>
        <v>483</v>
      </c>
      <c r="W125" s="6">
        <f t="shared" si="7"/>
        <v>479</v>
      </c>
      <c r="X125" s="9" t="str">
        <f>Stat[[#This Row],[服装]]&amp;Stat[[#This Row],[名前]]&amp;Stat[[#This Row],[レアリティ]]</f>
        <v>ユニフォーム木葉秋紀ICONIC</v>
      </c>
      <c r="Y125" s="9" t="s">
        <v>388</v>
      </c>
      <c r="Z125" s="3"/>
      <c r="AA125" s="3"/>
      <c r="AB125" s="3"/>
    </row>
    <row r="126" spans="1:28" ht="14.4" x14ac:dyDescent="0.3">
      <c r="A126">
        <v>125</v>
      </c>
      <c r="B126" s="3" t="s">
        <v>400</v>
      </c>
      <c r="C126" t="s">
        <v>123</v>
      </c>
      <c r="D126" s="3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77</v>
      </c>
      <c r="L126">
        <v>126</v>
      </c>
      <c r="M126">
        <v>120</v>
      </c>
      <c r="N126">
        <v>121</v>
      </c>
      <c r="O126">
        <v>124</v>
      </c>
      <c r="P126">
        <v>101</v>
      </c>
      <c r="Q126">
        <v>117</v>
      </c>
      <c r="R126">
        <v>122</v>
      </c>
      <c r="S126">
        <v>124</v>
      </c>
      <c r="T126">
        <v>122</v>
      </c>
      <c r="U126">
        <v>36</v>
      </c>
      <c r="V126" s="8">
        <f>SUM(L126:O126)</f>
        <v>491</v>
      </c>
      <c r="W126" s="6">
        <f>SUM(Q126:T126)</f>
        <v>485</v>
      </c>
      <c r="X126" s="9" t="str">
        <f>Stat[[#This Row],[服装]]&amp;Stat[[#This Row],[名前]]&amp;Stat[[#This Row],[レアリティ]]</f>
        <v>探偵木葉秋紀ICONIC</v>
      </c>
      <c r="Y126" s="9" t="s">
        <v>388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124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123</v>
      </c>
      <c r="M127">
        <v>119</v>
      </c>
      <c r="N127">
        <v>116</v>
      </c>
      <c r="O127">
        <v>121</v>
      </c>
      <c r="P127">
        <v>97</v>
      </c>
      <c r="Q127">
        <v>121</v>
      </c>
      <c r="R127">
        <v>121</v>
      </c>
      <c r="S127">
        <v>123</v>
      </c>
      <c r="T127">
        <v>118</v>
      </c>
      <c r="U127">
        <v>41</v>
      </c>
      <c r="V127" s="8">
        <f t="shared" si="6"/>
        <v>479</v>
      </c>
      <c r="W127" s="6">
        <f t="shared" si="7"/>
        <v>483</v>
      </c>
      <c r="X127" s="9" t="str">
        <f>Stat[[#This Row],[服装]]&amp;Stat[[#This Row],[名前]]&amp;Stat[[#This Row],[レアリティ]]</f>
        <v>ユニフォーム猿杙大和ICONIC</v>
      </c>
      <c r="Y127" s="9" t="s">
        <v>389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125</v>
      </c>
      <c r="D128" t="s">
        <v>90</v>
      </c>
      <c r="E128" t="s">
        <v>80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86</v>
      </c>
      <c r="L128">
        <v>113</v>
      </c>
      <c r="M128">
        <v>110</v>
      </c>
      <c r="N128">
        <v>113</v>
      </c>
      <c r="O128">
        <v>120</v>
      </c>
      <c r="P128">
        <v>101</v>
      </c>
      <c r="Q128">
        <v>110</v>
      </c>
      <c r="R128">
        <v>123</v>
      </c>
      <c r="S128">
        <v>119</v>
      </c>
      <c r="T128">
        <v>122</v>
      </c>
      <c r="U128">
        <v>41</v>
      </c>
      <c r="V128" s="8">
        <f t="shared" si="6"/>
        <v>456</v>
      </c>
      <c r="W128" s="6">
        <f t="shared" si="7"/>
        <v>474</v>
      </c>
      <c r="X128" s="9" t="str">
        <f>Stat[[#This Row],[服装]]&amp;Stat[[#This Row],[名前]]&amp;Stat[[#This Row],[レアリティ]]</f>
        <v>ユニフォーム小見春樹ICONIC</v>
      </c>
      <c r="Y128" s="9" t="s">
        <v>390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126</v>
      </c>
      <c r="D129" t="s">
        <v>90</v>
      </c>
      <c r="E129" t="s">
        <v>82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117</v>
      </c>
      <c r="M129">
        <v>117</v>
      </c>
      <c r="N129">
        <v>112</v>
      </c>
      <c r="O129">
        <v>116</v>
      </c>
      <c r="P129">
        <v>97</v>
      </c>
      <c r="Q129">
        <v>121</v>
      </c>
      <c r="R129">
        <v>113</v>
      </c>
      <c r="S129">
        <v>114</v>
      </c>
      <c r="T129">
        <v>115</v>
      </c>
      <c r="U129">
        <v>36</v>
      </c>
      <c r="V129" s="8">
        <f t="shared" si="6"/>
        <v>462</v>
      </c>
      <c r="W129" s="6">
        <f t="shared" si="7"/>
        <v>463</v>
      </c>
      <c r="X129" s="9" t="str">
        <f>Stat[[#This Row],[服装]]&amp;Stat[[#This Row],[名前]]&amp;Stat[[#This Row],[レアリティ]]</f>
        <v>ユニフォーム尾長渉ICONIC</v>
      </c>
      <c r="Y129" s="9" t="s">
        <v>391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127</v>
      </c>
      <c r="D130" t="s">
        <v>90</v>
      </c>
      <c r="E130" t="s">
        <v>82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75</v>
      </c>
      <c r="L130">
        <v>121</v>
      </c>
      <c r="M130">
        <v>121</v>
      </c>
      <c r="N130">
        <v>112</v>
      </c>
      <c r="O130">
        <v>122</v>
      </c>
      <c r="P130">
        <v>97</v>
      </c>
      <c r="Q130">
        <v>125</v>
      </c>
      <c r="R130">
        <v>115</v>
      </c>
      <c r="S130">
        <v>116</v>
      </c>
      <c r="T130">
        <v>115</v>
      </c>
      <c r="U130">
        <v>36</v>
      </c>
      <c r="V130" s="8">
        <f t="shared" si="6"/>
        <v>476</v>
      </c>
      <c r="W130" s="6">
        <f t="shared" si="7"/>
        <v>471</v>
      </c>
      <c r="X130" s="9" t="str">
        <f>Stat[[#This Row],[服装]]&amp;Stat[[#This Row],[名前]]&amp;Stat[[#This Row],[レアリティ]]</f>
        <v>ユニフォーム鷲尾辰生ICONIC</v>
      </c>
      <c r="Y130" s="9" t="s">
        <v>392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129</v>
      </c>
      <c r="D131" t="s">
        <v>73</v>
      </c>
      <c r="E131" t="s">
        <v>74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78</v>
      </c>
      <c r="L131">
        <v>119</v>
      </c>
      <c r="M131">
        <v>121</v>
      </c>
      <c r="N131">
        <v>126</v>
      </c>
      <c r="O131">
        <v>126</v>
      </c>
      <c r="P131">
        <v>101</v>
      </c>
      <c r="Q131">
        <v>114</v>
      </c>
      <c r="R131">
        <v>121</v>
      </c>
      <c r="S131">
        <v>118</v>
      </c>
      <c r="T131">
        <v>119</v>
      </c>
      <c r="U131">
        <v>41</v>
      </c>
      <c r="V131" s="8">
        <f t="shared" si="6"/>
        <v>492</v>
      </c>
      <c r="W131" s="6">
        <f t="shared" si="7"/>
        <v>472</v>
      </c>
      <c r="X131" s="9" t="str">
        <f>Stat[[#This Row],[服装]]&amp;Stat[[#This Row],[名前]]&amp;Stat[[#This Row],[レアリティ]]</f>
        <v>ユニフォーム赤葦京治ICONIC</v>
      </c>
      <c r="Y131" s="9" t="s">
        <v>393</v>
      </c>
      <c r="Z131" s="3"/>
      <c r="AA131" s="3"/>
      <c r="AB131" s="3"/>
    </row>
    <row r="132" spans="1:28" ht="14.4" x14ac:dyDescent="0.3">
      <c r="A132">
        <v>131</v>
      </c>
      <c r="B132" t="s">
        <v>150</v>
      </c>
      <c r="C132" t="s">
        <v>129</v>
      </c>
      <c r="D132" t="s">
        <v>90</v>
      </c>
      <c r="E132" t="s">
        <v>74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79</v>
      </c>
      <c r="L132">
        <v>120</v>
      </c>
      <c r="M132">
        <v>124</v>
      </c>
      <c r="N132">
        <v>129</v>
      </c>
      <c r="O132">
        <v>129</v>
      </c>
      <c r="P132">
        <v>101</v>
      </c>
      <c r="Q132">
        <v>115</v>
      </c>
      <c r="R132">
        <v>122</v>
      </c>
      <c r="S132">
        <v>119</v>
      </c>
      <c r="T132">
        <v>120</v>
      </c>
      <c r="U132">
        <v>41</v>
      </c>
      <c r="V132" s="8">
        <f t="shared" si="6"/>
        <v>502</v>
      </c>
      <c r="W132" s="6">
        <f t="shared" si="7"/>
        <v>476</v>
      </c>
      <c r="X132" s="9" t="str">
        <f>Stat[[#This Row],[服装]]&amp;Stat[[#This Row],[名前]]&amp;Stat[[#This Row],[レアリティ]]</f>
        <v>夏祭り赤葦京治ICONIC</v>
      </c>
      <c r="Y132" s="9" t="s">
        <v>393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297</v>
      </c>
      <c r="D133" t="s">
        <v>77</v>
      </c>
      <c r="E133" t="s">
        <v>78</v>
      </c>
      <c r="F133" t="s">
        <v>134</v>
      </c>
      <c r="G133" t="s">
        <v>71</v>
      </c>
      <c r="H133">
        <v>99</v>
      </c>
      <c r="I133" s="7" t="s">
        <v>22</v>
      </c>
      <c r="J133">
        <v>5</v>
      </c>
      <c r="K133">
        <v>83</v>
      </c>
      <c r="L133">
        <v>130</v>
      </c>
      <c r="M133">
        <v>125</v>
      </c>
      <c r="N133">
        <v>115</v>
      </c>
      <c r="O133">
        <v>121</v>
      </c>
      <c r="P133">
        <v>101</v>
      </c>
      <c r="Q133">
        <v>118</v>
      </c>
      <c r="R133">
        <v>118</v>
      </c>
      <c r="S133">
        <v>126</v>
      </c>
      <c r="T133">
        <v>121</v>
      </c>
      <c r="U133">
        <v>36</v>
      </c>
      <c r="V133" s="8">
        <f t="shared" si="6"/>
        <v>491</v>
      </c>
      <c r="W133" s="6">
        <f t="shared" si="7"/>
        <v>483</v>
      </c>
      <c r="X133" s="9" t="str">
        <f>Stat[[#This Row],[服装]]&amp;Stat[[#This Row],[名前]]&amp;Stat[[#This Row],[レアリティ]]</f>
        <v>ユニフォーム星海光来ICONIC</v>
      </c>
      <c r="Y133" s="9" t="s">
        <v>394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t="s">
        <v>133</v>
      </c>
      <c r="D134" t="s">
        <v>77</v>
      </c>
      <c r="E134" t="s">
        <v>82</v>
      </c>
      <c r="F134" t="s">
        <v>134</v>
      </c>
      <c r="G134" t="s">
        <v>71</v>
      </c>
      <c r="H134">
        <v>99</v>
      </c>
      <c r="I134" s="7" t="s">
        <v>22</v>
      </c>
      <c r="J134">
        <v>5</v>
      </c>
      <c r="K134">
        <v>75</v>
      </c>
      <c r="L134">
        <v>125</v>
      </c>
      <c r="M134">
        <v>122</v>
      </c>
      <c r="N134">
        <v>112</v>
      </c>
      <c r="O134">
        <v>121</v>
      </c>
      <c r="P134">
        <v>101</v>
      </c>
      <c r="Q134">
        <v>131</v>
      </c>
      <c r="R134">
        <v>115</v>
      </c>
      <c r="S134">
        <v>115</v>
      </c>
      <c r="T134">
        <v>117</v>
      </c>
      <c r="U134">
        <v>41</v>
      </c>
      <c r="V134" s="8">
        <f>SUM(L134:O134)</f>
        <v>480</v>
      </c>
      <c r="W134" s="6">
        <f>SUM(Q134:T134)</f>
        <v>478</v>
      </c>
      <c r="X134" s="9" t="str">
        <f>Stat[[#This Row],[服装]]&amp;Stat[[#This Row],[名前]]&amp;Stat[[#This Row],[レアリティ]]</f>
        <v>ユニフォーム昼神幸郎ICONIC</v>
      </c>
      <c r="Y134" s="9" t="s">
        <v>397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131</v>
      </c>
      <c r="D135" t="s">
        <v>77</v>
      </c>
      <c r="E135" t="s">
        <v>78</v>
      </c>
      <c r="F135" t="s">
        <v>135</v>
      </c>
      <c r="G135" t="s">
        <v>71</v>
      </c>
      <c r="H135">
        <v>99</v>
      </c>
      <c r="I135" s="7" t="s">
        <v>22</v>
      </c>
      <c r="J135">
        <v>5</v>
      </c>
      <c r="K135">
        <v>82</v>
      </c>
      <c r="L135">
        <v>129</v>
      </c>
      <c r="M135">
        <v>126</v>
      </c>
      <c r="N135">
        <v>114</v>
      </c>
      <c r="O135">
        <v>121</v>
      </c>
      <c r="P135">
        <v>101</v>
      </c>
      <c r="Q135">
        <v>118</v>
      </c>
      <c r="R135">
        <v>123</v>
      </c>
      <c r="S135">
        <v>119</v>
      </c>
      <c r="T135">
        <v>120</v>
      </c>
      <c r="U135">
        <v>41</v>
      </c>
      <c r="V135" s="8">
        <f t="shared" si="6"/>
        <v>490</v>
      </c>
      <c r="W135" s="6">
        <f t="shared" si="7"/>
        <v>480</v>
      </c>
      <c r="X135" s="9" t="str">
        <f>Stat[[#This Row],[服装]]&amp;Stat[[#This Row],[名前]]&amp;Stat[[#This Row],[レアリティ]]</f>
        <v>ユニフォーム佐久早聖臣ICONIC</v>
      </c>
      <c r="Y135" s="9" t="s">
        <v>395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132</v>
      </c>
      <c r="D136" t="s">
        <v>77</v>
      </c>
      <c r="E136" t="s">
        <v>80</v>
      </c>
      <c r="F136" t="s">
        <v>135</v>
      </c>
      <c r="G136" t="s">
        <v>71</v>
      </c>
      <c r="H136">
        <v>99</v>
      </c>
      <c r="I136" s="7" t="s">
        <v>22</v>
      </c>
      <c r="J136">
        <v>5</v>
      </c>
      <c r="K136">
        <v>86</v>
      </c>
      <c r="L136">
        <v>115</v>
      </c>
      <c r="M136">
        <v>111</v>
      </c>
      <c r="N136">
        <v>119</v>
      </c>
      <c r="O136">
        <v>124</v>
      </c>
      <c r="P136">
        <v>101</v>
      </c>
      <c r="Q136">
        <v>110</v>
      </c>
      <c r="R136">
        <v>131</v>
      </c>
      <c r="S136">
        <v>116</v>
      </c>
      <c r="T136">
        <v>121</v>
      </c>
      <c r="U136">
        <v>36</v>
      </c>
      <c r="V136" s="8">
        <f t="shared" si="6"/>
        <v>469</v>
      </c>
      <c r="W136" s="6">
        <f t="shared" si="7"/>
        <v>478</v>
      </c>
      <c r="X136" s="9" t="str">
        <f>Stat[[#This Row],[服装]]&amp;Stat[[#This Row],[名前]]&amp;Stat[[#This Row],[レアリティ]]</f>
        <v>ユニフォーム小森元也ICONIC</v>
      </c>
      <c r="Y136" s="9" t="s">
        <v>396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s="3" t="s">
        <v>706</v>
      </c>
      <c r="D137" s="3" t="s">
        <v>90</v>
      </c>
      <c r="E137" s="3" t="s">
        <v>78</v>
      </c>
      <c r="F137" s="3" t="s">
        <v>708</v>
      </c>
      <c r="G137" s="3" t="s">
        <v>709</v>
      </c>
      <c r="H137">
        <v>99</v>
      </c>
      <c r="I137" s="7" t="s">
        <v>22</v>
      </c>
      <c r="J137">
        <v>5</v>
      </c>
      <c r="K137" s="3">
        <v>76</v>
      </c>
      <c r="L137" s="3">
        <v>123</v>
      </c>
      <c r="M137" s="3">
        <v>119</v>
      </c>
      <c r="N137" s="3">
        <v>118</v>
      </c>
      <c r="O137" s="3">
        <v>123</v>
      </c>
      <c r="P137" s="3">
        <v>101</v>
      </c>
      <c r="Q137" s="3">
        <v>116</v>
      </c>
      <c r="R137" s="3">
        <v>122</v>
      </c>
      <c r="S137" s="3">
        <v>123</v>
      </c>
      <c r="T137" s="3">
        <v>118</v>
      </c>
      <c r="U137" s="3">
        <v>36</v>
      </c>
      <c r="V137" s="8">
        <f t="shared" ref="V137:V138" si="8">SUM(L137:O137)</f>
        <v>483</v>
      </c>
      <c r="W137" s="6">
        <f t="shared" ref="W137:W138" si="9">SUM(Q137:T137)</f>
        <v>479</v>
      </c>
      <c r="X137" s="9" t="str">
        <f>Stat[[#This Row],[服装]]&amp;Stat[[#This Row],[名前]]&amp;Stat[[#This Row],[レアリティ]]</f>
        <v>ユニフォーム大将優ICONIC</v>
      </c>
      <c r="Y137" s="9" t="s">
        <v>713</v>
      </c>
    </row>
    <row r="138" spans="1:28" ht="14.4" x14ac:dyDescent="0.3">
      <c r="A138">
        <v>137</v>
      </c>
      <c r="B138" t="s">
        <v>108</v>
      </c>
      <c r="C138" s="3" t="s">
        <v>711</v>
      </c>
      <c r="D138" s="3" t="s">
        <v>90</v>
      </c>
      <c r="E138" s="3" t="s">
        <v>78</v>
      </c>
      <c r="F138" s="3" t="s">
        <v>708</v>
      </c>
      <c r="G138" s="3" t="s">
        <v>709</v>
      </c>
      <c r="H138">
        <v>99</v>
      </c>
      <c r="I138" s="7" t="s">
        <v>22</v>
      </c>
      <c r="J138">
        <v>5</v>
      </c>
      <c r="K138" s="3">
        <v>75</v>
      </c>
      <c r="L138" s="3">
        <v>125</v>
      </c>
      <c r="M138" s="3">
        <v>119</v>
      </c>
      <c r="N138" s="3">
        <v>116</v>
      </c>
      <c r="O138" s="3">
        <v>119</v>
      </c>
      <c r="P138" s="3">
        <v>97</v>
      </c>
      <c r="Q138" s="3">
        <v>118</v>
      </c>
      <c r="R138" s="3">
        <v>119</v>
      </c>
      <c r="S138" s="3">
        <v>121</v>
      </c>
      <c r="T138" s="3">
        <v>119</v>
      </c>
      <c r="U138" s="3">
        <v>36</v>
      </c>
      <c r="V138" s="8">
        <f t="shared" si="8"/>
        <v>479</v>
      </c>
      <c r="W138" s="6">
        <f t="shared" si="9"/>
        <v>477</v>
      </c>
      <c r="X138" s="9" t="str">
        <f>Stat[[#This Row],[服装]]&amp;Stat[[#This Row],[名前]]&amp;Stat[[#This Row],[レアリティ]]</f>
        <v>ユニフォーム沼井和馬ICONIC</v>
      </c>
      <c r="Y138" s="9" t="s">
        <v>715</v>
      </c>
    </row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E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86</v>
      </c>
      <c r="B2" s="10" t="s">
        <v>216</v>
      </c>
      <c r="C2" s="10" t="s">
        <v>561</v>
      </c>
      <c r="D2" s="10" t="s">
        <v>24</v>
      </c>
      <c r="E2" s="10" t="s">
        <v>25</v>
      </c>
      <c r="F2" s="10" t="s">
        <v>160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122</v>
      </c>
      <c r="M2" s="10">
        <v>121</v>
      </c>
      <c r="N2" s="10">
        <v>114</v>
      </c>
      <c r="O2" s="10">
        <v>122</v>
      </c>
      <c r="P2" s="10">
        <v>101</v>
      </c>
      <c r="Q2" s="10">
        <v>114</v>
      </c>
      <c r="R2" s="10">
        <v>115</v>
      </c>
      <c r="S2" s="10">
        <v>118</v>
      </c>
      <c r="T2" s="10">
        <v>120</v>
      </c>
      <c r="U2" s="10">
        <v>41</v>
      </c>
      <c r="V2" s="10">
        <v>479</v>
      </c>
      <c r="W2" s="10">
        <v>467</v>
      </c>
      <c r="X2" s="10" t="s">
        <v>562</v>
      </c>
      <c r="Y2" s="10" t="s">
        <v>563</v>
      </c>
      <c r="Z2">
        <v>1088</v>
      </c>
      <c r="AA2">
        <v>223</v>
      </c>
      <c r="AB2">
        <v>243</v>
      </c>
      <c r="AC2">
        <v>236</v>
      </c>
      <c r="AD2">
        <v>235</v>
      </c>
      <c r="AE2">
        <v>232</v>
      </c>
    </row>
    <row r="3" spans="1:31" x14ac:dyDescent="0.3">
      <c r="A3" s="10">
        <v>87</v>
      </c>
      <c r="B3" s="10" t="s">
        <v>218</v>
      </c>
      <c r="C3" s="10" t="s">
        <v>561</v>
      </c>
      <c r="D3" s="10" t="s">
        <v>28</v>
      </c>
      <c r="E3" s="10" t="s">
        <v>25</v>
      </c>
      <c r="F3" s="10" t="s">
        <v>160</v>
      </c>
      <c r="G3" s="10" t="s">
        <v>71</v>
      </c>
      <c r="H3" s="10">
        <v>99</v>
      </c>
      <c r="I3" s="10" t="s">
        <v>22</v>
      </c>
      <c r="J3" s="10">
        <v>5</v>
      </c>
      <c r="K3" s="10">
        <v>77</v>
      </c>
      <c r="L3" s="10">
        <v>125</v>
      </c>
      <c r="M3" s="10">
        <v>124</v>
      </c>
      <c r="N3" s="10">
        <v>115</v>
      </c>
      <c r="O3" s="10">
        <v>123</v>
      </c>
      <c r="P3" s="10">
        <v>101</v>
      </c>
      <c r="Q3" s="10">
        <v>115</v>
      </c>
      <c r="R3" s="10">
        <v>116</v>
      </c>
      <c r="S3" s="10">
        <v>121</v>
      </c>
      <c r="T3" s="10">
        <v>121</v>
      </c>
      <c r="U3" s="10">
        <v>41</v>
      </c>
      <c r="V3" s="10">
        <v>487</v>
      </c>
      <c r="W3" s="10">
        <v>473</v>
      </c>
      <c r="X3" s="10" t="s">
        <v>564</v>
      </c>
      <c r="Y3" s="10" t="s">
        <v>563</v>
      </c>
      <c r="Z3">
        <v>1102</v>
      </c>
      <c r="AA3">
        <v>226</v>
      </c>
      <c r="AB3">
        <v>247</v>
      </c>
      <c r="AC3">
        <v>238</v>
      </c>
      <c r="AD3">
        <v>237</v>
      </c>
      <c r="AE3">
        <v>236</v>
      </c>
    </row>
    <row r="4" spans="1:31" x14ac:dyDescent="0.3">
      <c r="A4" s="10">
        <v>88</v>
      </c>
      <c r="B4" s="10" t="s">
        <v>216</v>
      </c>
      <c r="C4" s="10" t="s">
        <v>565</v>
      </c>
      <c r="D4" s="10" t="s">
        <v>24</v>
      </c>
      <c r="E4" s="10" t="s">
        <v>26</v>
      </c>
      <c r="F4" s="10" t="s">
        <v>160</v>
      </c>
      <c r="G4" s="10" t="s">
        <v>71</v>
      </c>
      <c r="H4" s="10">
        <v>99</v>
      </c>
      <c r="I4" s="10" t="s">
        <v>22</v>
      </c>
      <c r="J4" s="10">
        <v>5</v>
      </c>
      <c r="K4" s="10">
        <v>76</v>
      </c>
      <c r="L4" s="10">
        <v>117</v>
      </c>
      <c r="M4" s="10">
        <v>115</v>
      </c>
      <c r="N4" s="10">
        <v>112</v>
      </c>
      <c r="O4" s="10">
        <v>120</v>
      </c>
      <c r="P4" s="10">
        <v>97</v>
      </c>
      <c r="Q4" s="10">
        <v>121</v>
      </c>
      <c r="R4" s="10">
        <v>115</v>
      </c>
      <c r="S4" s="10">
        <v>117</v>
      </c>
      <c r="T4" s="10">
        <v>117</v>
      </c>
      <c r="U4" s="10">
        <v>41</v>
      </c>
      <c r="V4" s="10">
        <v>464</v>
      </c>
      <c r="W4" s="10">
        <v>470</v>
      </c>
      <c r="X4" s="10" t="s">
        <v>566</v>
      </c>
      <c r="Y4" s="10" t="s">
        <v>567</v>
      </c>
      <c r="Z4">
        <v>1072</v>
      </c>
      <c r="AA4">
        <v>214</v>
      </c>
      <c r="AB4">
        <v>235</v>
      </c>
      <c r="AC4">
        <v>232</v>
      </c>
      <c r="AD4">
        <v>232</v>
      </c>
      <c r="AE4">
        <v>238</v>
      </c>
    </row>
    <row r="5" spans="1:31" x14ac:dyDescent="0.3">
      <c r="A5" s="10">
        <v>89</v>
      </c>
      <c r="B5" s="10" t="s">
        <v>216</v>
      </c>
      <c r="C5" s="10" t="s">
        <v>568</v>
      </c>
      <c r="D5" s="10" t="s">
        <v>23</v>
      </c>
      <c r="E5" s="10" t="s">
        <v>31</v>
      </c>
      <c r="F5" s="10" t="s">
        <v>160</v>
      </c>
      <c r="G5" s="10" t="s">
        <v>71</v>
      </c>
      <c r="H5" s="10">
        <v>99</v>
      </c>
      <c r="I5" s="10" t="s">
        <v>22</v>
      </c>
      <c r="J5" s="10">
        <v>5</v>
      </c>
      <c r="K5" s="10">
        <v>74</v>
      </c>
      <c r="L5" s="10">
        <v>115</v>
      </c>
      <c r="M5" s="10">
        <v>114</v>
      </c>
      <c r="N5" s="10">
        <v>120</v>
      </c>
      <c r="O5" s="10">
        <v>120</v>
      </c>
      <c r="P5" s="10">
        <v>97</v>
      </c>
      <c r="Q5" s="10">
        <v>117</v>
      </c>
      <c r="R5" s="10">
        <v>114</v>
      </c>
      <c r="S5" s="10">
        <v>116</v>
      </c>
      <c r="T5" s="10">
        <v>117</v>
      </c>
      <c r="U5" s="10">
        <v>41</v>
      </c>
      <c r="V5" s="10">
        <v>469</v>
      </c>
      <c r="W5" s="10">
        <v>464</v>
      </c>
      <c r="X5" s="10" t="s">
        <v>569</v>
      </c>
      <c r="Y5" s="10" t="s">
        <v>570</v>
      </c>
      <c r="Z5">
        <v>1071</v>
      </c>
      <c r="AA5">
        <v>212</v>
      </c>
      <c r="AB5">
        <v>234</v>
      </c>
      <c r="AC5">
        <v>240</v>
      </c>
      <c r="AD5">
        <v>231</v>
      </c>
      <c r="AE5">
        <v>233</v>
      </c>
    </row>
    <row r="6" spans="1:31" x14ac:dyDescent="0.3">
      <c r="A6" s="10">
        <v>90</v>
      </c>
      <c r="B6" s="10" t="s">
        <v>218</v>
      </c>
      <c r="C6" s="10" t="s">
        <v>568</v>
      </c>
      <c r="D6" s="10" t="s">
        <v>24</v>
      </c>
      <c r="E6" s="10" t="s">
        <v>31</v>
      </c>
      <c r="F6" s="10" t="s">
        <v>160</v>
      </c>
      <c r="G6" s="10" t="s">
        <v>71</v>
      </c>
      <c r="H6" s="10">
        <v>99</v>
      </c>
      <c r="I6" s="10" t="s">
        <v>22</v>
      </c>
      <c r="J6" s="10">
        <v>5</v>
      </c>
      <c r="K6" s="10">
        <v>75</v>
      </c>
      <c r="L6" s="10">
        <v>116</v>
      </c>
      <c r="M6" s="10">
        <v>117</v>
      </c>
      <c r="N6" s="10">
        <v>123</v>
      </c>
      <c r="O6" s="10">
        <v>123</v>
      </c>
      <c r="P6" s="10">
        <v>97</v>
      </c>
      <c r="Q6" s="10">
        <v>118</v>
      </c>
      <c r="R6" s="10">
        <v>115</v>
      </c>
      <c r="S6" s="10">
        <v>117</v>
      </c>
      <c r="T6" s="10">
        <v>118</v>
      </c>
      <c r="U6" s="10">
        <v>41</v>
      </c>
      <c r="V6" s="10">
        <v>479</v>
      </c>
      <c r="W6" s="10">
        <v>468</v>
      </c>
      <c r="X6" s="10" t="s">
        <v>571</v>
      </c>
      <c r="Y6" s="10" t="s">
        <v>570</v>
      </c>
      <c r="Z6">
        <v>1085</v>
      </c>
      <c r="AA6">
        <v>213</v>
      </c>
      <c r="AB6">
        <v>240</v>
      </c>
      <c r="AC6">
        <v>246</v>
      </c>
      <c r="AD6">
        <v>233</v>
      </c>
      <c r="AE6">
        <v>235</v>
      </c>
    </row>
    <row r="7" spans="1:31" x14ac:dyDescent="0.3">
      <c r="A7" s="10">
        <v>91</v>
      </c>
      <c r="B7" s="10" t="s">
        <v>216</v>
      </c>
      <c r="C7" s="10" t="s">
        <v>572</v>
      </c>
      <c r="D7" s="10" t="s">
        <v>23</v>
      </c>
      <c r="E7" s="10" t="s">
        <v>25</v>
      </c>
      <c r="F7" s="10" t="s">
        <v>160</v>
      </c>
      <c r="G7" s="10" t="s">
        <v>71</v>
      </c>
      <c r="H7" s="10">
        <v>99</v>
      </c>
      <c r="I7" s="10" t="s">
        <v>22</v>
      </c>
      <c r="J7" s="10">
        <v>5</v>
      </c>
      <c r="K7" s="10">
        <v>74</v>
      </c>
      <c r="L7" s="10">
        <v>120</v>
      </c>
      <c r="M7" s="10">
        <v>119</v>
      </c>
      <c r="N7" s="10">
        <v>113</v>
      </c>
      <c r="O7" s="10">
        <v>118</v>
      </c>
      <c r="P7" s="10">
        <v>97</v>
      </c>
      <c r="Q7" s="10">
        <v>115</v>
      </c>
      <c r="R7" s="10">
        <v>115</v>
      </c>
      <c r="S7" s="10">
        <v>116</v>
      </c>
      <c r="T7" s="10">
        <v>116</v>
      </c>
      <c r="U7" s="10">
        <v>41</v>
      </c>
      <c r="V7" s="10">
        <v>470</v>
      </c>
      <c r="W7" s="10">
        <v>462</v>
      </c>
      <c r="X7" s="10" t="s">
        <v>573</v>
      </c>
      <c r="Y7" s="10" t="s">
        <v>574</v>
      </c>
      <c r="Z7">
        <v>1070</v>
      </c>
      <c r="AA7">
        <v>217</v>
      </c>
      <c r="AB7">
        <v>237</v>
      </c>
      <c r="AC7">
        <v>231</v>
      </c>
      <c r="AD7">
        <v>231</v>
      </c>
      <c r="AE7">
        <v>231</v>
      </c>
    </row>
    <row r="8" spans="1:31" x14ac:dyDescent="0.3">
      <c r="A8" s="10">
        <v>92</v>
      </c>
      <c r="B8" s="10" t="s">
        <v>216</v>
      </c>
      <c r="C8" s="10" t="s">
        <v>575</v>
      </c>
      <c r="D8" s="10" t="s">
        <v>24</v>
      </c>
      <c r="E8" s="10" t="s">
        <v>26</v>
      </c>
      <c r="F8" s="10" t="s">
        <v>160</v>
      </c>
      <c r="G8" s="10" t="s">
        <v>71</v>
      </c>
      <c r="H8" s="10">
        <v>99</v>
      </c>
      <c r="I8" s="10" t="s">
        <v>22</v>
      </c>
      <c r="J8" s="10">
        <v>5</v>
      </c>
      <c r="K8" s="10">
        <v>74</v>
      </c>
      <c r="L8" s="10">
        <v>116</v>
      </c>
      <c r="M8" s="10">
        <v>115</v>
      </c>
      <c r="N8" s="10">
        <v>113</v>
      </c>
      <c r="O8" s="10">
        <v>117</v>
      </c>
      <c r="P8" s="10">
        <v>97</v>
      </c>
      <c r="Q8" s="10">
        <v>121</v>
      </c>
      <c r="R8" s="10">
        <v>115</v>
      </c>
      <c r="S8" s="10">
        <v>116</v>
      </c>
      <c r="T8" s="10">
        <v>117</v>
      </c>
      <c r="U8" s="10">
        <v>41</v>
      </c>
      <c r="V8" s="10">
        <v>461</v>
      </c>
      <c r="W8" s="10">
        <v>469</v>
      </c>
      <c r="X8" s="10" t="s">
        <v>576</v>
      </c>
      <c r="Y8" s="10" t="s">
        <v>577</v>
      </c>
      <c r="Z8">
        <v>1068</v>
      </c>
      <c r="AA8">
        <v>213</v>
      </c>
      <c r="AB8">
        <v>232</v>
      </c>
      <c r="AC8">
        <v>230</v>
      </c>
      <c r="AD8">
        <v>232</v>
      </c>
      <c r="AE8">
        <v>237</v>
      </c>
    </row>
    <row r="9" spans="1:31" x14ac:dyDescent="0.3">
      <c r="A9" s="10">
        <v>93</v>
      </c>
      <c r="B9" s="10" t="s">
        <v>216</v>
      </c>
      <c r="C9" s="10" t="s">
        <v>578</v>
      </c>
      <c r="D9" s="10" t="s">
        <v>24</v>
      </c>
      <c r="E9" s="10" t="s">
        <v>25</v>
      </c>
      <c r="F9" s="10" t="s">
        <v>160</v>
      </c>
      <c r="G9" s="10" t="s">
        <v>71</v>
      </c>
      <c r="H9" s="10">
        <v>99</v>
      </c>
      <c r="I9" s="10" t="s">
        <v>22</v>
      </c>
      <c r="J9" s="10">
        <v>5</v>
      </c>
      <c r="K9" s="10">
        <v>74</v>
      </c>
      <c r="L9" s="10">
        <v>118</v>
      </c>
      <c r="M9" s="10">
        <v>118</v>
      </c>
      <c r="N9" s="10">
        <v>113</v>
      </c>
      <c r="O9" s="10">
        <v>120</v>
      </c>
      <c r="P9" s="10">
        <v>97</v>
      </c>
      <c r="Q9" s="10">
        <v>115</v>
      </c>
      <c r="R9" s="10">
        <v>115</v>
      </c>
      <c r="S9" s="10">
        <v>120</v>
      </c>
      <c r="T9" s="10">
        <v>120</v>
      </c>
      <c r="U9" s="10">
        <v>41</v>
      </c>
      <c r="V9" s="10">
        <v>469</v>
      </c>
      <c r="W9" s="10">
        <v>470</v>
      </c>
      <c r="X9" s="10" t="s">
        <v>579</v>
      </c>
      <c r="Y9" s="10" t="s">
        <v>580</v>
      </c>
      <c r="Z9">
        <v>1077</v>
      </c>
      <c r="AA9">
        <v>215</v>
      </c>
      <c r="AB9">
        <v>238</v>
      </c>
      <c r="AC9">
        <v>233</v>
      </c>
      <c r="AD9">
        <v>235</v>
      </c>
      <c r="AE9">
        <v>235</v>
      </c>
    </row>
    <row r="10" spans="1:31" x14ac:dyDescent="0.3">
      <c r="A10" s="10">
        <v>94</v>
      </c>
      <c r="B10" s="10" t="s">
        <v>216</v>
      </c>
      <c r="C10" s="10" t="s">
        <v>581</v>
      </c>
      <c r="D10" s="10" t="s">
        <v>24</v>
      </c>
      <c r="E10" s="10" t="s">
        <v>21</v>
      </c>
      <c r="F10" s="10" t="s">
        <v>160</v>
      </c>
      <c r="G10" s="10" t="s">
        <v>71</v>
      </c>
      <c r="H10" s="10">
        <v>99</v>
      </c>
      <c r="I10" s="10" t="s">
        <v>22</v>
      </c>
      <c r="J10" s="10">
        <v>5</v>
      </c>
      <c r="K10" s="10">
        <v>85</v>
      </c>
      <c r="L10" s="10">
        <v>112</v>
      </c>
      <c r="M10" s="10">
        <v>110</v>
      </c>
      <c r="N10" s="10">
        <v>114</v>
      </c>
      <c r="O10" s="10">
        <v>120</v>
      </c>
      <c r="P10" s="10">
        <v>101</v>
      </c>
      <c r="Q10" s="10">
        <v>110</v>
      </c>
      <c r="R10" s="10">
        <v>120</v>
      </c>
      <c r="S10" s="10">
        <v>119</v>
      </c>
      <c r="T10" s="10">
        <v>120</v>
      </c>
      <c r="U10" s="10">
        <v>41</v>
      </c>
      <c r="V10" s="10">
        <v>456</v>
      </c>
      <c r="W10" s="10">
        <v>469</v>
      </c>
      <c r="X10" s="10" t="s">
        <v>582</v>
      </c>
      <c r="Y10" s="10" t="s">
        <v>583</v>
      </c>
      <c r="Z10">
        <v>1067</v>
      </c>
      <c r="AA10">
        <v>213</v>
      </c>
      <c r="AB10">
        <v>230</v>
      </c>
      <c r="AC10">
        <v>234</v>
      </c>
      <c r="AD10">
        <v>240</v>
      </c>
      <c r="AE10">
        <v>229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71</v>
      </c>
      <c r="B2" s="10" t="s">
        <v>216</v>
      </c>
      <c r="C2" s="10" t="s">
        <v>63</v>
      </c>
      <c r="D2" s="10" t="s">
        <v>28</v>
      </c>
      <c r="E2" s="10" t="s">
        <v>25</v>
      </c>
      <c r="F2" s="10" t="s">
        <v>64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121</v>
      </c>
      <c r="M2" s="10">
        <v>116</v>
      </c>
      <c r="N2" s="10">
        <v>114</v>
      </c>
      <c r="O2" s="10">
        <v>121</v>
      </c>
      <c r="P2" s="10">
        <v>97</v>
      </c>
      <c r="Q2" s="10">
        <v>116</v>
      </c>
      <c r="R2" s="10">
        <v>116</v>
      </c>
      <c r="S2" s="10">
        <v>117</v>
      </c>
      <c r="T2" s="10">
        <v>116</v>
      </c>
      <c r="U2" s="10">
        <v>41</v>
      </c>
      <c r="V2" s="10">
        <v>472</v>
      </c>
      <c r="W2" s="10">
        <v>465</v>
      </c>
      <c r="X2" s="10" t="s">
        <v>526</v>
      </c>
      <c r="Y2" s="10" t="s">
        <v>527</v>
      </c>
      <c r="Z2">
        <v>1075</v>
      </c>
      <c r="AA2">
        <v>218</v>
      </c>
      <c r="AB2">
        <v>237</v>
      </c>
      <c r="AC2">
        <v>235</v>
      </c>
      <c r="AD2">
        <v>232</v>
      </c>
      <c r="AE2">
        <v>233</v>
      </c>
    </row>
    <row r="3" spans="1:31" x14ac:dyDescent="0.3">
      <c r="A3" s="10">
        <v>72</v>
      </c>
      <c r="B3" s="10" t="s">
        <v>216</v>
      </c>
      <c r="C3" s="10" t="s">
        <v>65</v>
      </c>
      <c r="D3" s="10" t="s">
        <v>28</v>
      </c>
      <c r="E3" s="10" t="s">
        <v>26</v>
      </c>
      <c r="F3" s="10" t="s">
        <v>64</v>
      </c>
      <c r="G3" s="10" t="s">
        <v>71</v>
      </c>
      <c r="H3" s="10">
        <v>99</v>
      </c>
      <c r="I3" s="10" t="s">
        <v>22</v>
      </c>
      <c r="J3" s="10">
        <v>5</v>
      </c>
      <c r="K3" s="10">
        <v>75</v>
      </c>
      <c r="L3" s="10">
        <v>116</v>
      </c>
      <c r="M3" s="10">
        <v>114</v>
      </c>
      <c r="N3" s="10">
        <v>112</v>
      </c>
      <c r="O3" s="10">
        <v>118</v>
      </c>
      <c r="P3" s="10">
        <v>97</v>
      </c>
      <c r="Q3" s="10">
        <v>120</v>
      </c>
      <c r="R3" s="10">
        <v>115</v>
      </c>
      <c r="S3" s="10">
        <v>115</v>
      </c>
      <c r="T3" s="10">
        <v>115</v>
      </c>
      <c r="U3" s="10">
        <v>31</v>
      </c>
      <c r="V3" s="10">
        <v>460</v>
      </c>
      <c r="W3" s="10">
        <v>465</v>
      </c>
      <c r="X3" s="10" t="s">
        <v>528</v>
      </c>
      <c r="Y3" s="10" t="s">
        <v>529</v>
      </c>
      <c r="Z3">
        <v>1053</v>
      </c>
      <c r="AA3">
        <v>213</v>
      </c>
      <c r="AB3">
        <v>232</v>
      </c>
      <c r="AC3">
        <v>230</v>
      </c>
      <c r="AD3">
        <v>230</v>
      </c>
      <c r="AE3">
        <v>235</v>
      </c>
    </row>
    <row r="4" spans="1:31" x14ac:dyDescent="0.3">
      <c r="A4" s="10">
        <v>73</v>
      </c>
      <c r="B4" s="10" t="s">
        <v>216</v>
      </c>
      <c r="C4" s="10" t="s">
        <v>66</v>
      </c>
      <c r="D4" s="10" t="s">
        <v>24</v>
      </c>
      <c r="E4" s="10" t="s">
        <v>25</v>
      </c>
      <c r="F4" s="10" t="s">
        <v>64</v>
      </c>
      <c r="G4" s="10" t="s">
        <v>71</v>
      </c>
      <c r="H4" s="10">
        <v>99</v>
      </c>
      <c r="I4" s="10" t="s">
        <v>22</v>
      </c>
      <c r="J4" s="10">
        <v>5</v>
      </c>
      <c r="K4" s="10">
        <v>75</v>
      </c>
      <c r="L4" s="10">
        <v>121</v>
      </c>
      <c r="M4" s="10">
        <v>117</v>
      </c>
      <c r="N4" s="10">
        <v>114</v>
      </c>
      <c r="O4" s="10">
        <v>121</v>
      </c>
      <c r="P4" s="10">
        <v>97</v>
      </c>
      <c r="Q4" s="10">
        <v>117</v>
      </c>
      <c r="R4" s="10">
        <v>117</v>
      </c>
      <c r="S4" s="10">
        <v>117</v>
      </c>
      <c r="T4" s="10">
        <v>117</v>
      </c>
      <c r="U4" s="10">
        <v>31</v>
      </c>
      <c r="V4" s="10">
        <v>473</v>
      </c>
      <c r="W4" s="10">
        <v>468</v>
      </c>
      <c r="X4" s="10" t="s">
        <v>530</v>
      </c>
      <c r="Y4" s="10" t="s">
        <v>531</v>
      </c>
      <c r="Z4">
        <v>1069</v>
      </c>
      <c r="AA4">
        <v>218</v>
      </c>
      <c r="AB4">
        <v>238</v>
      </c>
      <c r="AC4">
        <v>235</v>
      </c>
      <c r="AD4">
        <v>234</v>
      </c>
      <c r="AE4">
        <v>234</v>
      </c>
    </row>
    <row r="5" spans="1:31" x14ac:dyDescent="0.3">
      <c r="A5" s="10">
        <v>74</v>
      </c>
      <c r="B5" s="10" t="s">
        <v>216</v>
      </c>
      <c r="C5" s="10" t="s">
        <v>67</v>
      </c>
      <c r="D5" s="10" t="s">
        <v>28</v>
      </c>
      <c r="E5" s="10" t="s">
        <v>25</v>
      </c>
      <c r="F5" s="10" t="s">
        <v>64</v>
      </c>
      <c r="G5" s="10" t="s">
        <v>71</v>
      </c>
      <c r="H5" s="10">
        <v>99</v>
      </c>
      <c r="I5" s="10" t="s">
        <v>22</v>
      </c>
      <c r="J5" s="10">
        <v>5</v>
      </c>
      <c r="K5" s="10">
        <v>76</v>
      </c>
      <c r="L5" s="10">
        <v>118</v>
      </c>
      <c r="M5" s="10">
        <v>116</v>
      </c>
      <c r="N5" s="10">
        <v>114</v>
      </c>
      <c r="O5" s="10">
        <v>119</v>
      </c>
      <c r="P5" s="10">
        <v>97</v>
      </c>
      <c r="Q5" s="10">
        <v>117</v>
      </c>
      <c r="R5" s="10">
        <v>116</v>
      </c>
      <c r="S5" s="10">
        <v>117</v>
      </c>
      <c r="T5" s="10">
        <v>116</v>
      </c>
      <c r="U5" s="10">
        <v>31</v>
      </c>
      <c r="V5" s="10">
        <v>467</v>
      </c>
      <c r="W5" s="10">
        <v>466</v>
      </c>
      <c r="X5" s="10" t="s">
        <v>532</v>
      </c>
      <c r="Y5" s="10" t="s">
        <v>533</v>
      </c>
      <c r="Z5">
        <v>1061</v>
      </c>
      <c r="AA5">
        <v>215</v>
      </c>
      <c r="AB5">
        <v>235</v>
      </c>
      <c r="AC5">
        <v>233</v>
      </c>
      <c r="AD5">
        <v>232</v>
      </c>
      <c r="AE5">
        <v>234</v>
      </c>
    </row>
    <row r="6" spans="1:31" x14ac:dyDescent="0.3">
      <c r="A6" s="10">
        <v>75</v>
      </c>
      <c r="B6" s="10" t="s">
        <v>216</v>
      </c>
      <c r="C6" s="10" t="s">
        <v>68</v>
      </c>
      <c r="D6" s="10" t="s">
        <v>28</v>
      </c>
      <c r="E6" s="10" t="s">
        <v>26</v>
      </c>
      <c r="F6" s="10" t="s">
        <v>64</v>
      </c>
      <c r="G6" s="10" t="s">
        <v>71</v>
      </c>
      <c r="H6" s="10">
        <v>99</v>
      </c>
      <c r="I6" s="10" t="s">
        <v>22</v>
      </c>
      <c r="J6" s="10">
        <v>5</v>
      </c>
      <c r="K6" s="10">
        <v>75</v>
      </c>
      <c r="L6" s="10">
        <v>118</v>
      </c>
      <c r="M6" s="10">
        <v>118</v>
      </c>
      <c r="N6" s="10">
        <v>112</v>
      </c>
      <c r="O6" s="10">
        <v>120</v>
      </c>
      <c r="P6" s="10">
        <v>97</v>
      </c>
      <c r="Q6" s="10">
        <v>120</v>
      </c>
      <c r="R6" s="10">
        <v>115</v>
      </c>
      <c r="S6" s="10">
        <v>115</v>
      </c>
      <c r="T6" s="10">
        <v>115</v>
      </c>
      <c r="U6" s="10">
        <v>31</v>
      </c>
      <c r="V6" s="10">
        <v>468</v>
      </c>
      <c r="W6" s="10">
        <v>465</v>
      </c>
      <c r="X6" s="10" t="s">
        <v>534</v>
      </c>
      <c r="Y6" s="10" t="s">
        <v>535</v>
      </c>
      <c r="Z6">
        <v>1061</v>
      </c>
      <c r="AA6">
        <v>215</v>
      </c>
      <c r="AB6">
        <v>238</v>
      </c>
      <c r="AC6">
        <v>232</v>
      </c>
      <c r="AD6">
        <v>230</v>
      </c>
      <c r="AE6">
        <v>235</v>
      </c>
    </row>
    <row r="7" spans="1:31" x14ac:dyDescent="0.3">
      <c r="A7" s="10">
        <v>76</v>
      </c>
      <c r="B7" s="10" t="s">
        <v>216</v>
      </c>
      <c r="C7" s="10" t="s">
        <v>69</v>
      </c>
      <c r="D7" s="10" t="s">
        <v>28</v>
      </c>
      <c r="E7" s="10" t="s">
        <v>21</v>
      </c>
      <c r="F7" s="10" t="s">
        <v>64</v>
      </c>
      <c r="G7" s="10" t="s">
        <v>71</v>
      </c>
      <c r="H7" s="10">
        <v>99</v>
      </c>
      <c r="I7" s="10" t="s">
        <v>22</v>
      </c>
      <c r="J7" s="10">
        <v>5</v>
      </c>
      <c r="K7" s="10">
        <v>85</v>
      </c>
      <c r="L7" s="10">
        <v>113</v>
      </c>
      <c r="M7" s="10">
        <v>110</v>
      </c>
      <c r="N7" s="10">
        <v>113</v>
      </c>
      <c r="O7" s="10">
        <v>122</v>
      </c>
      <c r="P7" s="10">
        <v>101</v>
      </c>
      <c r="Q7" s="10">
        <v>110</v>
      </c>
      <c r="R7" s="10">
        <v>122</v>
      </c>
      <c r="S7" s="10">
        <v>118</v>
      </c>
      <c r="T7" s="10">
        <v>120</v>
      </c>
      <c r="U7" s="10">
        <v>41</v>
      </c>
      <c r="V7" s="10">
        <v>458</v>
      </c>
      <c r="W7" s="10">
        <v>470</v>
      </c>
      <c r="X7" s="10" t="s">
        <v>536</v>
      </c>
      <c r="Y7" s="10" t="s">
        <v>537</v>
      </c>
      <c r="Z7">
        <v>1070</v>
      </c>
      <c r="AA7">
        <v>214</v>
      </c>
      <c r="AB7">
        <v>232</v>
      </c>
      <c r="AC7">
        <v>235</v>
      </c>
      <c r="AD7">
        <v>242</v>
      </c>
      <c r="AE7">
        <v>228</v>
      </c>
    </row>
    <row r="8" spans="1:31" x14ac:dyDescent="0.3">
      <c r="A8" s="10">
        <v>77</v>
      </c>
      <c r="B8" s="10" t="s">
        <v>216</v>
      </c>
      <c r="C8" s="10" t="s">
        <v>70</v>
      </c>
      <c r="D8" s="10" t="s">
        <v>28</v>
      </c>
      <c r="E8" s="10" t="s">
        <v>31</v>
      </c>
      <c r="F8" s="10" t="s">
        <v>64</v>
      </c>
      <c r="G8" s="10" t="s">
        <v>71</v>
      </c>
      <c r="H8" s="10">
        <v>99</v>
      </c>
      <c r="I8" s="10" t="s">
        <v>22</v>
      </c>
      <c r="J8" s="10">
        <v>5</v>
      </c>
      <c r="K8" s="10">
        <v>73</v>
      </c>
      <c r="L8" s="10">
        <v>117</v>
      </c>
      <c r="M8" s="10">
        <v>115</v>
      </c>
      <c r="N8" s="10">
        <v>120</v>
      </c>
      <c r="O8" s="10">
        <v>120</v>
      </c>
      <c r="P8" s="10">
        <v>97</v>
      </c>
      <c r="Q8" s="10">
        <v>117</v>
      </c>
      <c r="R8" s="10">
        <v>114</v>
      </c>
      <c r="S8" s="10">
        <v>116</v>
      </c>
      <c r="T8" s="10">
        <v>116</v>
      </c>
      <c r="U8" s="10">
        <v>31</v>
      </c>
      <c r="V8" s="10">
        <v>472</v>
      </c>
      <c r="W8" s="10">
        <v>463</v>
      </c>
      <c r="X8" s="10" t="s">
        <v>538</v>
      </c>
      <c r="Y8" s="10" t="s">
        <v>539</v>
      </c>
      <c r="Z8">
        <v>1063</v>
      </c>
      <c r="AA8">
        <v>214</v>
      </c>
      <c r="AB8">
        <v>235</v>
      </c>
      <c r="AC8">
        <v>240</v>
      </c>
      <c r="AD8">
        <v>230</v>
      </c>
      <c r="AE8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64</v>
      </c>
      <c r="B2" s="10" t="s">
        <v>216</v>
      </c>
      <c r="C2" s="10" t="s">
        <v>55</v>
      </c>
      <c r="D2" s="10" t="s">
        <v>23</v>
      </c>
      <c r="E2" s="10" t="s">
        <v>25</v>
      </c>
      <c r="F2" s="10" t="s">
        <v>56</v>
      </c>
      <c r="G2" s="10" t="s">
        <v>71</v>
      </c>
      <c r="H2" s="10">
        <v>99</v>
      </c>
      <c r="I2" s="10" t="s">
        <v>22</v>
      </c>
      <c r="J2" s="10">
        <v>5</v>
      </c>
      <c r="K2" s="10">
        <v>78</v>
      </c>
      <c r="L2" s="10">
        <v>121</v>
      </c>
      <c r="M2" s="10">
        <v>115</v>
      </c>
      <c r="N2" s="10">
        <v>114</v>
      </c>
      <c r="O2" s="10">
        <v>118</v>
      </c>
      <c r="P2" s="10">
        <v>101</v>
      </c>
      <c r="Q2" s="10">
        <v>116</v>
      </c>
      <c r="R2" s="10">
        <v>114</v>
      </c>
      <c r="S2" s="10">
        <v>116</v>
      </c>
      <c r="T2" s="10">
        <v>117</v>
      </c>
      <c r="U2" s="10">
        <v>41</v>
      </c>
      <c r="V2" s="10">
        <v>468</v>
      </c>
      <c r="W2" s="10">
        <v>463</v>
      </c>
      <c r="X2" s="10" t="s">
        <v>512</v>
      </c>
      <c r="Y2" s="10" t="s">
        <v>513</v>
      </c>
      <c r="Z2">
        <v>1073</v>
      </c>
      <c r="AA2">
        <v>222</v>
      </c>
      <c r="AB2">
        <v>233</v>
      </c>
      <c r="AC2">
        <v>232</v>
      </c>
      <c r="AD2">
        <v>231</v>
      </c>
      <c r="AE2">
        <v>232</v>
      </c>
    </row>
    <row r="3" spans="1:31" x14ac:dyDescent="0.3">
      <c r="A3" s="10">
        <v>65</v>
      </c>
      <c r="B3" s="10" t="s">
        <v>216</v>
      </c>
      <c r="C3" s="10" t="s">
        <v>57</v>
      </c>
      <c r="D3" s="10" t="s">
        <v>24</v>
      </c>
      <c r="E3" s="10" t="s">
        <v>26</v>
      </c>
      <c r="F3" s="10" t="s">
        <v>56</v>
      </c>
      <c r="G3" s="10" t="s">
        <v>71</v>
      </c>
      <c r="H3" s="10">
        <v>99</v>
      </c>
      <c r="I3" s="10" t="s">
        <v>22</v>
      </c>
      <c r="J3" s="10">
        <v>5</v>
      </c>
      <c r="K3" s="10">
        <v>77</v>
      </c>
      <c r="L3" s="10">
        <v>116</v>
      </c>
      <c r="M3" s="10">
        <v>115</v>
      </c>
      <c r="N3" s="10">
        <v>113</v>
      </c>
      <c r="O3" s="10">
        <v>118</v>
      </c>
      <c r="P3" s="10">
        <v>97</v>
      </c>
      <c r="Q3" s="10">
        <v>120</v>
      </c>
      <c r="R3" s="10">
        <v>116</v>
      </c>
      <c r="S3" s="10">
        <v>115</v>
      </c>
      <c r="T3" s="10">
        <v>115</v>
      </c>
      <c r="U3" s="10">
        <v>31</v>
      </c>
      <c r="V3" s="10">
        <v>462</v>
      </c>
      <c r="W3" s="10">
        <v>466</v>
      </c>
      <c r="X3" s="10" t="s">
        <v>514</v>
      </c>
      <c r="Y3" s="10" t="s">
        <v>515</v>
      </c>
      <c r="Z3">
        <v>1056</v>
      </c>
      <c r="AA3">
        <v>213</v>
      </c>
      <c r="AB3">
        <v>233</v>
      </c>
      <c r="AC3">
        <v>231</v>
      </c>
      <c r="AD3">
        <v>231</v>
      </c>
      <c r="AE3">
        <v>235</v>
      </c>
    </row>
    <row r="4" spans="1:31" x14ac:dyDescent="0.3">
      <c r="A4" s="10">
        <v>66</v>
      </c>
      <c r="B4" s="10" t="s">
        <v>216</v>
      </c>
      <c r="C4" s="10" t="s">
        <v>58</v>
      </c>
      <c r="D4" s="10" t="s">
        <v>24</v>
      </c>
      <c r="E4" s="10" t="s">
        <v>25</v>
      </c>
      <c r="F4" s="10" t="s">
        <v>56</v>
      </c>
      <c r="G4" s="10" t="s">
        <v>71</v>
      </c>
      <c r="H4" s="10">
        <v>99</v>
      </c>
      <c r="I4" s="10" t="s">
        <v>22</v>
      </c>
      <c r="J4" s="10">
        <v>5</v>
      </c>
      <c r="K4" s="10">
        <v>77</v>
      </c>
      <c r="L4" s="10">
        <v>117</v>
      </c>
      <c r="M4" s="10">
        <v>114</v>
      </c>
      <c r="N4" s="10">
        <v>114</v>
      </c>
      <c r="O4" s="10">
        <v>119</v>
      </c>
      <c r="P4" s="10">
        <v>97</v>
      </c>
      <c r="Q4" s="10">
        <v>116</v>
      </c>
      <c r="R4" s="10">
        <v>116</v>
      </c>
      <c r="S4" s="10">
        <v>117</v>
      </c>
      <c r="T4" s="10">
        <v>117</v>
      </c>
      <c r="U4" s="10">
        <v>31</v>
      </c>
      <c r="V4" s="10">
        <v>464</v>
      </c>
      <c r="W4" s="10">
        <v>466</v>
      </c>
      <c r="X4" s="10" t="s">
        <v>516</v>
      </c>
      <c r="Y4" s="10" t="s">
        <v>517</v>
      </c>
      <c r="Z4">
        <v>1058</v>
      </c>
      <c r="AA4">
        <v>214</v>
      </c>
      <c r="AB4">
        <v>233</v>
      </c>
      <c r="AC4">
        <v>233</v>
      </c>
      <c r="AD4">
        <v>233</v>
      </c>
      <c r="AE4">
        <v>233</v>
      </c>
    </row>
    <row r="5" spans="1:31" x14ac:dyDescent="0.3">
      <c r="A5" s="10">
        <v>67</v>
      </c>
      <c r="B5" s="10" t="s">
        <v>216</v>
      </c>
      <c r="C5" s="10" t="s">
        <v>59</v>
      </c>
      <c r="D5" s="10" t="s">
        <v>24</v>
      </c>
      <c r="E5" s="10" t="s">
        <v>21</v>
      </c>
      <c r="F5" s="10" t="s">
        <v>56</v>
      </c>
      <c r="G5" s="10" t="s">
        <v>71</v>
      </c>
      <c r="H5" s="10">
        <v>99</v>
      </c>
      <c r="I5" s="10" t="s">
        <v>22</v>
      </c>
      <c r="J5" s="10">
        <v>5</v>
      </c>
      <c r="K5" s="10">
        <v>84</v>
      </c>
      <c r="L5" s="10">
        <v>113</v>
      </c>
      <c r="M5" s="10">
        <v>110</v>
      </c>
      <c r="N5" s="10">
        <v>113</v>
      </c>
      <c r="O5" s="10">
        <v>122</v>
      </c>
      <c r="P5" s="10">
        <v>101</v>
      </c>
      <c r="Q5" s="10">
        <v>110</v>
      </c>
      <c r="R5" s="10">
        <v>124</v>
      </c>
      <c r="S5" s="10">
        <v>118</v>
      </c>
      <c r="T5" s="10">
        <v>121</v>
      </c>
      <c r="U5" s="10">
        <v>41</v>
      </c>
      <c r="V5" s="10">
        <v>458</v>
      </c>
      <c r="W5" s="10">
        <v>473</v>
      </c>
      <c r="X5" s="10" t="s">
        <v>518</v>
      </c>
      <c r="Y5" s="10" t="s">
        <v>519</v>
      </c>
      <c r="Z5">
        <v>1073</v>
      </c>
      <c r="AA5">
        <v>214</v>
      </c>
      <c r="AB5">
        <v>232</v>
      </c>
      <c r="AC5">
        <v>235</v>
      </c>
      <c r="AD5">
        <v>245</v>
      </c>
      <c r="AE5">
        <v>228</v>
      </c>
    </row>
    <row r="6" spans="1:31" x14ac:dyDescent="0.3">
      <c r="A6" s="10">
        <v>68</v>
      </c>
      <c r="B6" s="10" t="s">
        <v>216</v>
      </c>
      <c r="C6" s="10" t="s">
        <v>60</v>
      </c>
      <c r="D6" s="10" t="s">
        <v>24</v>
      </c>
      <c r="E6" s="10" t="s">
        <v>31</v>
      </c>
      <c r="F6" s="10" t="s">
        <v>56</v>
      </c>
      <c r="G6" s="10" t="s">
        <v>71</v>
      </c>
      <c r="H6" s="10">
        <v>99</v>
      </c>
      <c r="I6" s="10" t="s">
        <v>22</v>
      </c>
      <c r="J6" s="10">
        <v>5</v>
      </c>
      <c r="K6" s="10">
        <v>75</v>
      </c>
      <c r="L6" s="10">
        <v>120</v>
      </c>
      <c r="M6" s="10">
        <v>116</v>
      </c>
      <c r="N6" s="10">
        <v>121</v>
      </c>
      <c r="O6" s="10">
        <v>120</v>
      </c>
      <c r="P6" s="10">
        <v>97</v>
      </c>
      <c r="Q6" s="10">
        <v>114</v>
      </c>
      <c r="R6" s="10">
        <v>114</v>
      </c>
      <c r="S6" s="10">
        <v>115</v>
      </c>
      <c r="T6" s="10">
        <v>115</v>
      </c>
      <c r="U6" s="10">
        <v>31</v>
      </c>
      <c r="V6" s="10">
        <v>477</v>
      </c>
      <c r="W6" s="10">
        <v>458</v>
      </c>
      <c r="X6" s="10" t="s">
        <v>520</v>
      </c>
      <c r="Y6" s="10" t="s">
        <v>521</v>
      </c>
      <c r="Z6">
        <v>1063</v>
      </c>
      <c r="AA6">
        <v>217</v>
      </c>
      <c r="AB6">
        <v>236</v>
      </c>
      <c r="AC6">
        <v>241</v>
      </c>
      <c r="AD6">
        <v>229</v>
      </c>
      <c r="AE6">
        <v>229</v>
      </c>
    </row>
    <row r="7" spans="1:31" x14ac:dyDescent="0.3">
      <c r="A7" s="10">
        <v>69</v>
      </c>
      <c r="B7" s="10" t="s">
        <v>216</v>
      </c>
      <c r="C7" s="10" t="s">
        <v>61</v>
      </c>
      <c r="D7" s="10" t="s">
        <v>24</v>
      </c>
      <c r="E7" s="10" t="s">
        <v>26</v>
      </c>
      <c r="F7" s="10" t="s">
        <v>56</v>
      </c>
      <c r="G7" s="10" t="s">
        <v>71</v>
      </c>
      <c r="H7" s="10">
        <v>99</v>
      </c>
      <c r="I7" s="10" t="s">
        <v>22</v>
      </c>
      <c r="J7" s="10">
        <v>5</v>
      </c>
      <c r="K7" s="10">
        <v>74</v>
      </c>
      <c r="L7" s="10">
        <v>115</v>
      </c>
      <c r="M7" s="10">
        <v>114</v>
      </c>
      <c r="N7" s="10">
        <v>112</v>
      </c>
      <c r="O7" s="10">
        <v>119</v>
      </c>
      <c r="P7" s="10">
        <v>97</v>
      </c>
      <c r="Q7" s="10">
        <v>120</v>
      </c>
      <c r="R7" s="10">
        <v>115</v>
      </c>
      <c r="S7" s="10">
        <v>115</v>
      </c>
      <c r="T7" s="10">
        <v>115</v>
      </c>
      <c r="U7" s="10">
        <v>31</v>
      </c>
      <c r="V7" s="10">
        <v>460</v>
      </c>
      <c r="W7" s="10">
        <v>465</v>
      </c>
      <c r="X7" s="10" t="s">
        <v>522</v>
      </c>
      <c r="Y7" s="10" t="s">
        <v>523</v>
      </c>
      <c r="Z7">
        <v>1053</v>
      </c>
      <c r="AA7">
        <v>212</v>
      </c>
      <c r="AB7">
        <v>233</v>
      </c>
      <c r="AC7">
        <v>231</v>
      </c>
      <c r="AD7">
        <v>230</v>
      </c>
      <c r="AE7">
        <v>235</v>
      </c>
    </row>
    <row r="8" spans="1:31" x14ac:dyDescent="0.3">
      <c r="A8" s="10">
        <v>70</v>
      </c>
      <c r="B8" s="10" t="s">
        <v>216</v>
      </c>
      <c r="C8" s="10" t="s">
        <v>62</v>
      </c>
      <c r="D8" s="10" t="s">
        <v>24</v>
      </c>
      <c r="E8" s="10" t="s">
        <v>25</v>
      </c>
      <c r="F8" s="10" t="s">
        <v>56</v>
      </c>
      <c r="G8" s="10" t="s">
        <v>71</v>
      </c>
      <c r="H8" s="10">
        <v>99</v>
      </c>
      <c r="I8" s="10" t="s">
        <v>22</v>
      </c>
      <c r="J8" s="10">
        <v>5</v>
      </c>
      <c r="K8" s="10">
        <v>75</v>
      </c>
      <c r="L8" s="10">
        <v>117</v>
      </c>
      <c r="M8" s="10">
        <v>116</v>
      </c>
      <c r="N8" s="10">
        <v>114</v>
      </c>
      <c r="O8" s="10">
        <v>120</v>
      </c>
      <c r="P8" s="10">
        <v>97</v>
      </c>
      <c r="Q8" s="10">
        <v>116</v>
      </c>
      <c r="R8" s="10">
        <v>116</v>
      </c>
      <c r="S8" s="10">
        <v>117</v>
      </c>
      <c r="T8" s="10">
        <v>116</v>
      </c>
      <c r="U8" s="10">
        <v>31</v>
      </c>
      <c r="V8" s="10">
        <v>467</v>
      </c>
      <c r="W8" s="10">
        <v>465</v>
      </c>
      <c r="X8" s="10" t="s">
        <v>524</v>
      </c>
      <c r="Y8" s="10" t="s">
        <v>525</v>
      </c>
      <c r="Z8">
        <v>1060</v>
      </c>
      <c r="AA8">
        <v>214</v>
      </c>
      <c r="AB8">
        <v>236</v>
      </c>
      <c r="AC8">
        <v>234</v>
      </c>
      <c r="AD8">
        <v>232</v>
      </c>
      <c r="AE8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E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95</v>
      </c>
      <c r="B2" s="10" t="s">
        <v>216</v>
      </c>
      <c r="C2" s="10" t="s">
        <v>584</v>
      </c>
      <c r="D2" s="10" t="s">
        <v>28</v>
      </c>
      <c r="E2" s="10" t="s">
        <v>25</v>
      </c>
      <c r="F2" s="10" t="s">
        <v>157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123</v>
      </c>
      <c r="M2" s="10">
        <v>121</v>
      </c>
      <c r="N2" s="10">
        <v>113</v>
      </c>
      <c r="O2" s="10">
        <v>121</v>
      </c>
      <c r="P2" s="10">
        <v>97</v>
      </c>
      <c r="Q2" s="10">
        <v>115</v>
      </c>
      <c r="R2" s="10">
        <v>115</v>
      </c>
      <c r="S2" s="10">
        <v>120</v>
      </c>
      <c r="T2" s="10">
        <v>121</v>
      </c>
      <c r="U2" s="10">
        <v>41</v>
      </c>
      <c r="V2" s="10">
        <v>478</v>
      </c>
      <c r="W2" s="10">
        <v>471</v>
      </c>
      <c r="X2" s="10" t="s">
        <v>585</v>
      </c>
      <c r="Y2" s="10" t="s">
        <v>586</v>
      </c>
      <c r="Z2">
        <v>1087</v>
      </c>
      <c r="AA2">
        <v>220</v>
      </c>
      <c r="AB2">
        <v>242</v>
      </c>
      <c r="AC2">
        <v>234</v>
      </c>
      <c r="AD2">
        <v>236</v>
      </c>
      <c r="AE2">
        <v>235</v>
      </c>
    </row>
    <row r="3" spans="1:31" x14ac:dyDescent="0.3">
      <c r="A3" s="10">
        <v>96</v>
      </c>
      <c r="B3" s="10" t="s">
        <v>216</v>
      </c>
      <c r="C3" s="10" t="s">
        <v>587</v>
      </c>
      <c r="D3" s="10" t="s">
        <v>24</v>
      </c>
      <c r="E3" s="10" t="s">
        <v>25</v>
      </c>
      <c r="F3" s="10" t="s">
        <v>157</v>
      </c>
      <c r="G3" s="10" t="s">
        <v>71</v>
      </c>
      <c r="H3" s="10">
        <v>99</v>
      </c>
      <c r="I3" s="10" t="s">
        <v>22</v>
      </c>
      <c r="J3" s="10">
        <v>5</v>
      </c>
      <c r="K3" s="10">
        <v>80</v>
      </c>
      <c r="L3" s="10">
        <v>119</v>
      </c>
      <c r="M3" s="10">
        <v>116</v>
      </c>
      <c r="N3" s="10">
        <v>113</v>
      </c>
      <c r="O3" s="10">
        <v>117</v>
      </c>
      <c r="P3" s="10">
        <v>97</v>
      </c>
      <c r="Q3" s="10">
        <v>113</v>
      </c>
      <c r="R3" s="10">
        <v>115</v>
      </c>
      <c r="S3" s="10">
        <v>115</v>
      </c>
      <c r="T3" s="10">
        <v>116</v>
      </c>
      <c r="U3" s="10">
        <v>31</v>
      </c>
      <c r="V3" s="10">
        <v>465</v>
      </c>
      <c r="W3" s="10">
        <v>459</v>
      </c>
      <c r="X3" s="10" t="s">
        <v>588</v>
      </c>
      <c r="Y3" s="10" t="s">
        <v>589</v>
      </c>
      <c r="Z3">
        <v>1052</v>
      </c>
      <c r="AA3">
        <v>216</v>
      </c>
      <c r="AB3">
        <v>233</v>
      </c>
      <c r="AC3">
        <v>230</v>
      </c>
      <c r="AD3">
        <v>231</v>
      </c>
      <c r="AE3">
        <v>228</v>
      </c>
    </row>
    <row r="4" spans="1:31" x14ac:dyDescent="0.3">
      <c r="A4" s="10">
        <v>97</v>
      </c>
      <c r="B4" s="10" t="s">
        <v>216</v>
      </c>
      <c r="C4" s="10" t="s">
        <v>590</v>
      </c>
      <c r="D4" s="10" t="s">
        <v>28</v>
      </c>
      <c r="E4" s="10" t="s">
        <v>31</v>
      </c>
      <c r="F4" s="10" t="s">
        <v>157</v>
      </c>
      <c r="G4" s="10" t="s">
        <v>71</v>
      </c>
      <c r="H4" s="10">
        <v>99</v>
      </c>
      <c r="I4" s="10" t="s">
        <v>22</v>
      </c>
      <c r="J4" s="10">
        <v>5</v>
      </c>
      <c r="K4" s="10">
        <v>76</v>
      </c>
      <c r="L4" s="10">
        <v>119</v>
      </c>
      <c r="M4" s="10">
        <v>121</v>
      </c>
      <c r="N4" s="10">
        <v>122</v>
      </c>
      <c r="O4" s="10">
        <v>121</v>
      </c>
      <c r="P4" s="10">
        <v>97</v>
      </c>
      <c r="Q4" s="10">
        <v>119</v>
      </c>
      <c r="R4" s="10">
        <v>119</v>
      </c>
      <c r="S4" s="10">
        <v>118</v>
      </c>
      <c r="T4" s="10">
        <v>118</v>
      </c>
      <c r="U4" s="10">
        <v>41</v>
      </c>
      <c r="V4" s="10">
        <v>483</v>
      </c>
      <c r="W4" s="10">
        <v>474</v>
      </c>
      <c r="X4" s="10" t="s">
        <v>591</v>
      </c>
      <c r="Y4" s="10" t="s">
        <v>592</v>
      </c>
      <c r="Z4">
        <v>1095</v>
      </c>
      <c r="AA4">
        <v>216</v>
      </c>
      <c r="AB4">
        <v>242</v>
      </c>
      <c r="AC4">
        <v>243</v>
      </c>
      <c r="AD4">
        <v>237</v>
      </c>
      <c r="AE4">
        <v>237</v>
      </c>
    </row>
    <row r="5" spans="1:31" x14ac:dyDescent="0.3">
      <c r="A5" s="10">
        <v>98</v>
      </c>
      <c r="B5" s="10" t="s">
        <v>216</v>
      </c>
      <c r="C5" s="10" t="s">
        <v>593</v>
      </c>
      <c r="D5" s="10" t="s">
        <v>28</v>
      </c>
      <c r="E5" s="10" t="s">
        <v>26</v>
      </c>
      <c r="F5" s="10" t="s">
        <v>157</v>
      </c>
      <c r="G5" s="10" t="s">
        <v>71</v>
      </c>
      <c r="H5" s="10">
        <v>99</v>
      </c>
      <c r="I5" s="10" t="s">
        <v>22</v>
      </c>
      <c r="J5" s="10">
        <v>5</v>
      </c>
      <c r="K5" s="10">
        <v>80</v>
      </c>
      <c r="L5" s="10">
        <v>114</v>
      </c>
      <c r="M5" s="10">
        <v>114</v>
      </c>
      <c r="N5" s="10">
        <v>113</v>
      </c>
      <c r="O5" s="10">
        <v>117</v>
      </c>
      <c r="P5" s="10">
        <v>97</v>
      </c>
      <c r="Q5" s="10">
        <v>121</v>
      </c>
      <c r="R5" s="10">
        <v>115</v>
      </c>
      <c r="S5" s="10">
        <v>116</v>
      </c>
      <c r="T5" s="10">
        <v>117</v>
      </c>
      <c r="U5" s="10">
        <v>31</v>
      </c>
      <c r="V5" s="10">
        <v>458</v>
      </c>
      <c r="W5" s="10">
        <v>469</v>
      </c>
      <c r="X5" s="10" t="s">
        <v>594</v>
      </c>
      <c r="Y5" s="10" t="s">
        <v>595</v>
      </c>
      <c r="Z5">
        <v>1055</v>
      </c>
      <c r="AA5">
        <v>211</v>
      </c>
      <c r="AB5">
        <v>231</v>
      </c>
      <c r="AC5">
        <v>230</v>
      </c>
      <c r="AD5">
        <v>232</v>
      </c>
      <c r="AE5">
        <v>237</v>
      </c>
    </row>
    <row r="6" spans="1:31" x14ac:dyDescent="0.3">
      <c r="A6" s="10">
        <v>99</v>
      </c>
      <c r="B6" s="10" t="s">
        <v>216</v>
      </c>
      <c r="C6" s="10" t="s">
        <v>596</v>
      </c>
      <c r="D6" s="10" t="s">
        <v>28</v>
      </c>
      <c r="E6" s="10" t="s">
        <v>21</v>
      </c>
      <c r="F6" s="10" t="s">
        <v>157</v>
      </c>
      <c r="G6" s="10" t="s">
        <v>71</v>
      </c>
      <c r="H6" s="10">
        <v>99</v>
      </c>
      <c r="I6" s="10" t="s">
        <v>22</v>
      </c>
      <c r="J6" s="10">
        <v>5</v>
      </c>
      <c r="K6" s="10">
        <v>85</v>
      </c>
      <c r="L6" s="10">
        <v>112</v>
      </c>
      <c r="M6" s="10">
        <v>110</v>
      </c>
      <c r="N6" s="10">
        <v>114</v>
      </c>
      <c r="O6" s="10">
        <v>120</v>
      </c>
      <c r="P6" s="10">
        <v>101</v>
      </c>
      <c r="Q6" s="10">
        <v>110</v>
      </c>
      <c r="R6" s="10">
        <v>121</v>
      </c>
      <c r="S6" s="10">
        <v>119</v>
      </c>
      <c r="T6" s="10">
        <v>120</v>
      </c>
      <c r="U6" s="10">
        <v>41</v>
      </c>
      <c r="V6" s="10">
        <v>456</v>
      </c>
      <c r="W6" s="10">
        <v>470</v>
      </c>
      <c r="X6" s="10" t="s">
        <v>597</v>
      </c>
      <c r="Y6" s="10" t="s">
        <v>598</v>
      </c>
      <c r="Z6">
        <v>1068</v>
      </c>
      <c r="AA6">
        <v>213</v>
      </c>
      <c r="AB6">
        <v>230</v>
      </c>
      <c r="AC6">
        <v>234</v>
      </c>
      <c r="AD6">
        <v>241</v>
      </c>
      <c r="AE6">
        <v>229</v>
      </c>
    </row>
    <row r="7" spans="1:31" x14ac:dyDescent="0.3">
      <c r="A7" s="10">
        <v>100</v>
      </c>
      <c r="B7" s="10" t="s">
        <v>216</v>
      </c>
      <c r="C7" s="10" t="s">
        <v>599</v>
      </c>
      <c r="D7" s="10" t="s">
        <v>28</v>
      </c>
      <c r="E7" s="10" t="s">
        <v>26</v>
      </c>
      <c r="F7" s="10" t="s">
        <v>157</v>
      </c>
      <c r="G7" s="10" t="s">
        <v>71</v>
      </c>
      <c r="H7" s="10">
        <v>99</v>
      </c>
      <c r="I7" s="10" t="s">
        <v>22</v>
      </c>
      <c r="J7" s="10">
        <v>5</v>
      </c>
      <c r="K7" s="10">
        <v>74</v>
      </c>
      <c r="L7" s="10">
        <v>114</v>
      </c>
      <c r="M7" s="10">
        <v>115</v>
      </c>
      <c r="N7" s="10">
        <v>113</v>
      </c>
      <c r="O7" s="10">
        <v>118</v>
      </c>
      <c r="P7" s="10">
        <v>97</v>
      </c>
      <c r="Q7" s="10">
        <v>121</v>
      </c>
      <c r="R7" s="10">
        <v>117</v>
      </c>
      <c r="S7" s="10">
        <v>116</v>
      </c>
      <c r="T7" s="10">
        <v>117</v>
      </c>
      <c r="U7" s="10">
        <v>31</v>
      </c>
      <c r="V7" s="10">
        <v>460</v>
      </c>
      <c r="W7" s="10">
        <v>471</v>
      </c>
      <c r="X7" s="10" t="s">
        <v>600</v>
      </c>
      <c r="Y7" s="10" t="s">
        <v>601</v>
      </c>
      <c r="Z7">
        <v>1059</v>
      </c>
      <c r="AA7">
        <v>211</v>
      </c>
      <c r="AB7">
        <v>233</v>
      </c>
      <c r="AC7">
        <v>231</v>
      </c>
      <c r="AD7">
        <v>234</v>
      </c>
      <c r="AE7">
        <v>237</v>
      </c>
    </row>
    <row r="8" spans="1:31" x14ac:dyDescent="0.3">
      <c r="A8" s="10">
        <v>101</v>
      </c>
      <c r="B8" s="10" t="s">
        <v>216</v>
      </c>
      <c r="C8" s="10" t="s">
        <v>602</v>
      </c>
      <c r="D8" s="10" t="s">
        <v>28</v>
      </c>
      <c r="E8" s="10" t="s">
        <v>25</v>
      </c>
      <c r="F8" s="10" t="s">
        <v>157</v>
      </c>
      <c r="G8" s="10" t="s">
        <v>71</v>
      </c>
      <c r="H8" s="10">
        <v>99</v>
      </c>
      <c r="I8" s="10" t="s">
        <v>22</v>
      </c>
      <c r="J8" s="10">
        <v>5</v>
      </c>
      <c r="K8" s="10">
        <v>74</v>
      </c>
      <c r="L8" s="10">
        <v>121</v>
      </c>
      <c r="M8" s="10">
        <v>118</v>
      </c>
      <c r="N8" s="10">
        <v>114</v>
      </c>
      <c r="O8" s="10">
        <v>120</v>
      </c>
      <c r="P8" s="10">
        <v>101</v>
      </c>
      <c r="Q8" s="10">
        <v>116</v>
      </c>
      <c r="R8" s="10">
        <v>116</v>
      </c>
      <c r="S8" s="10">
        <v>118</v>
      </c>
      <c r="T8" s="10">
        <v>118</v>
      </c>
      <c r="U8" s="10">
        <v>36</v>
      </c>
      <c r="V8" s="10">
        <v>473</v>
      </c>
      <c r="W8" s="10">
        <v>468</v>
      </c>
      <c r="X8" s="10" t="s">
        <v>603</v>
      </c>
      <c r="Y8" s="10" t="s">
        <v>604</v>
      </c>
      <c r="Z8">
        <v>1078</v>
      </c>
      <c r="AA8">
        <v>222</v>
      </c>
      <c r="AB8">
        <v>238</v>
      </c>
      <c r="AC8">
        <v>234</v>
      </c>
      <c r="AD8">
        <v>234</v>
      </c>
      <c r="AE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E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41</v>
      </c>
      <c r="B2" s="10" t="s">
        <v>216</v>
      </c>
      <c r="C2" s="10" t="s">
        <v>48</v>
      </c>
      <c r="D2" s="10" t="s">
        <v>23</v>
      </c>
      <c r="E2" s="10" t="s">
        <v>26</v>
      </c>
      <c r="F2" s="10" t="s">
        <v>49</v>
      </c>
      <c r="G2" s="10" t="s">
        <v>71</v>
      </c>
      <c r="H2" s="10">
        <v>99</v>
      </c>
      <c r="I2" s="10" t="s">
        <v>22</v>
      </c>
      <c r="J2" s="10">
        <v>5</v>
      </c>
      <c r="K2" s="10">
        <v>76</v>
      </c>
      <c r="L2" s="10">
        <v>125</v>
      </c>
      <c r="M2" s="10">
        <v>113</v>
      </c>
      <c r="N2" s="10">
        <v>112</v>
      </c>
      <c r="O2" s="10">
        <v>122</v>
      </c>
      <c r="P2" s="10">
        <v>97</v>
      </c>
      <c r="Q2" s="10">
        <v>130</v>
      </c>
      <c r="R2" s="10">
        <v>115</v>
      </c>
      <c r="S2" s="10">
        <v>116</v>
      </c>
      <c r="T2" s="10">
        <v>115</v>
      </c>
      <c r="U2" s="10">
        <v>31</v>
      </c>
      <c r="V2" s="10">
        <v>472</v>
      </c>
      <c r="W2" s="10">
        <v>476</v>
      </c>
      <c r="X2" s="10" t="s">
        <v>475</v>
      </c>
      <c r="Y2" s="10" t="s">
        <v>476</v>
      </c>
      <c r="Z2">
        <v>1076</v>
      </c>
      <c r="AA2">
        <v>222</v>
      </c>
      <c r="AB2">
        <v>235</v>
      </c>
      <c r="AC2">
        <v>234</v>
      </c>
      <c r="AD2">
        <v>230</v>
      </c>
      <c r="AE2">
        <v>246</v>
      </c>
    </row>
    <row r="3" spans="1:31" x14ac:dyDescent="0.3">
      <c r="A3" s="10">
        <v>42</v>
      </c>
      <c r="B3" s="10" t="s">
        <v>218</v>
      </c>
      <c r="C3" s="10" t="s">
        <v>48</v>
      </c>
      <c r="D3" s="10" t="s">
        <v>23</v>
      </c>
      <c r="E3" s="10" t="s">
        <v>26</v>
      </c>
      <c r="F3" s="10" t="s">
        <v>49</v>
      </c>
      <c r="G3" s="10" t="s">
        <v>71</v>
      </c>
      <c r="H3" s="10">
        <v>99</v>
      </c>
      <c r="I3" s="10" t="s">
        <v>22</v>
      </c>
      <c r="J3" s="10">
        <v>5</v>
      </c>
      <c r="K3" s="10">
        <v>78</v>
      </c>
      <c r="L3" s="10">
        <v>128</v>
      </c>
      <c r="M3" s="10">
        <v>114</v>
      </c>
      <c r="N3" s="10">
        <v>113</v>
      </c>
      <c r="O3" s="10">
        <v>123</v>
      </c>
      <c r="P3" s="10">
        <v>97</v>
      </c>
      <c r="Q3" s="10">
        <v>133</v>
      </c>
      <c r="R3" s="10">
        <v>116</v>
      </c>
      <c r="S3" s="10">
        <v>119</v>
      </c>
      <c r="T3" s="10">
        <v>116</v>
      </c>
      <c r="U3" s="10">
        <v>31</v>
      </c>
      <c r="V3" s="10">
        <v>478</v>
      </c>
      <c r="W3" s="10">
        <v>484</v>
      </c>
      <c r="X3" s="10" t="s">
        <v>477</v>
      </c>
      <c r="Y3" s="10" t="s">
        <v>476</v>
      </c>
      <c r="Z3">
        <v>1090</v>
      </c>
      <c r="AA3">
        <v>225</v>
      </c>
      <c r="AB3">
        <v>237</v>
      </c>
      <c r="AC3">
        <v>236</v>
      </c>
      <c r="AD3">
        <v>232</v>
      </c>
      <c r="AE3">
        <v>252</v>
      </c>
    </row>
    <row r="4" spans="1:31" x14ac:dyDescent="0.3">
      <c r="A4" s="10">
        <v>43</v>
      </c>
      <c r="B4" s="10" t="s">
        <v>226</v>
      </c>
      <c r="C4" s="10" t="s">
        <v>48</v>
      </c>
      <c r="D4" s="10" t="s">
        <v>24</v>
      </c>
      <c r="E4" s="10" t="s">
        <v>26</v>
      </c>
      <c r="F4" s="10" t="s">
        <v>49</v>
      </c>
      <c r="G4" s="10" t="s">
        <v>71</v>
      </c>
      <c r="H4" s="10">
        <v>99</v>
      </c>
      <c r="I4" s="10" t="s">
        <v>22</v>
      </c>
      <c r="J4" s="10">
        <v>5</v>
      </c>
      <c r="K4" s="10">
        <v>78</v>
      </c>
      <c r="L4" s="10">
        <v>130</v>
      </c>
      <c r="M4" s="10">
        <v>114</v>
      </c>
      <c r="N4" s="10">
        <v>113</v>
      </c>
      <c r="O4" s="10">
        <v>123</v>
      </c>
      <c r="P4" s="10">
        <v>97</v>
      </c>
      <c r="Q4" s="10">
        <v>131</v>
      </c>
      <c r="R4" s="10">
        <v>116</v>
      </c>
      <c r="S4" s="10">
        <v>119</v>
      </c>
      <c r="T4" s="10">
        <v>116</v>
      </c>
      <c r="U4" s="10">
        <v>31</v>
      </c>
      <c r="V4" s="10">
        <v>480</v>
      </c>
      <c r="W4" s="10">
        <v>482</v>
      </c>
      <c r="X4" s="10" t="s">
        <v>478</v>
      </c>
      <c r="Y4" s="10" t="s">
        <v>476</v>
      </c>
      <c r="Z4">
        <v>1090</v>
      </c>
      <c r="AA4">
        <v>227</v>
      </c>
      <c r="AB4">
        <v>237</v>
      </c>
      <c r="AC4">
        <v>236</v>
      </c>
      <c r="AD4">
        <v>232</v>
      </c>
      <c r="AE4">
        <v>250</v>
      </c>
    </row>
    <row r="5" spans="1:31" x14ac:dyDescent="0.3">
      <c r="A5" s="10">
        <v>44</v>
      </c>
      <c r="B5" s="10" t="s">
        <v>216</v>
      </c>
      <c r="C5" s="10" t="s">
        <v>50</v>
      </c>
      <c r="D5" s="10" t="s">
        <v>28</v>
      </c>
      <c r="E5" s="10" t="s">
        <v>25</v>
      </c>
      <c r="F5" s="10" t="s">
        <v>49</v>
      </c>
      <c r="G5" s="10" t="s">
        <v>71</v>
      </c>
      <c r="H5" s="10">
        <v>99</v>
      </c>
      <c r="I5" s="10" t="s">
        <v>22</v>
      </c>
      <c r="J5" s="10">
        <v>5</v>
      </c>
      <c r="K5" s="10">
        <v>75</v>
      </c>
      <c r="L5" s="10">
        <v>124</v>
      </c>
      <c r="M5" s="10">
        <v>119</v>
      </c>
      <c r="N5" s="10">
        <v>114</v>
      </c>
      <c r="O5" s="10">
        <v>127</v>
      </c>
      <c r="P5" s="10">
        <v>101</v>
      </c>
      <c r="Q5" s="10">
        <v>127</v>
      </c>
      <c r="R5" s="10">
        <v>116</v>
      </c>
      <c r="S5" s="10">
        <v>116</v>
      </c>
      <c r="T5" s="10">
        <v>119</v>
      </c>
      <c r="U5" s="10">
        <v>36</v>
      </c>
      <c r="V5" s="10">
        <v>484</v>
      </c>
      <c r="W5" s="10">
        <v>478</v>
      </c>
      <c r="X5" s="10" t="s">
        <v>479</v>
      </c>
      <c r="Y5" s="10" t="s">
        <v>480</v>
      </c>
      <c r="Z5">
        <v>1099</v>
      </c>
      <c r="AA5">
        <v>225</v>
      </c>
      <c r="AB5">
        <v>246</v>
      </c>
      <c r="AC5">
        <v>241</v>
      </c>
      <c r="AD5">
        <v>235</v>
      </c>
      <c r="AE5">
        <v>243</v>
      </c>
    </row>
    <row r="6" spans="1:31" x14ac:dyDescent="0.3">
      <c r="A6" s="10">
        <v>45</v>
      </c>
      <c r="B6" s="10" t="s">
        <v>218</v>
      </c>
      <c r="C6" s="10" t="s">
        <v>50</v>
      </c>
      <c r="D6" s="10" t="s">
        <v>28</v>
      </c>
      <c r="E6" s="10" t="s">
        <v>25</v>
      </c>
      <c r="F6" s="10" t="s">
        <v>49</v>
      </c>
      <c r="G6" s="10" t="s">
        <v>71</v>
      </c>
      <c r="H6" s="10">
        <v>99</v>
      </c>
      <c r="I6" s="10" t="s">
        <v>22</v>
      </c>
      <c r="J6" s="10">
        <v>5</v>
      </c>
      <c r="K6" s="10">
        <v>77</v>
      </c>
      <c r="L6" s="10">
        <v>127</v>
      </c>
      <c r="M6" s="10">
        <v>122</v>
      </c>
      <c r="N6" s="10">
        <v>115</v>
      </c>
      <c r="O6" s="10">
        <v>128</v>
      </c>
      <c r="P6" s="10">
        <v>101</v>
      </c>
      <c r="Q6" s="10">
        <v>128</v>
      </c>
      <c r="R6" s="10">
        <v>117</v>
      </c>
      <c r="S6" s="10">
        <v>119</v>
      </c>
      <c r="T6" s="10">
        <v>120</v>
      </c>
      <c r="U6" s="10">
        <v>36</v>
      </c>
      <c r="V6" s="10">
        <v>492</v>
      </c>
      <c r="W6" s="10">
        <v>484</v>
      </c>
      <c r="X6" s="10" t="s">
        <v>481</v>
      </c>
      <c r="Y6" s="10" t="s">
        <v>480</v>
      </c>
      <c r="Z6">
        <v>1113</v>
      </c>
      <c r="AA6">
        <v>228</v>
      </c>
      <c r="AB6">
        <v>250</v>
      </c>
      <c r="AC6">
        <v>243</v>
      </c>
      <c r="AD6">
        <v>237</v>
      </c>
      <c r="AE6">
        <v>247</v>
      </c>
    </row>
    <row r="7" spans="1:31" x14ac:dyDescent="0.3">
      <c r="A7" s="10">
        <v>46</v>
      </c>
      <c r="B7" s="10" t="s">
        <v>226</v>
      </c>
      <c r="C7" s="10" t="s">
        <v>50</v>
      </c>
      <c r="D7" s="10" t="s">
        <v>23</v>
      </c>
      <c r="E7" s="10" t="s">
        <v>25</v>
      </c>
      <c r="F7" s="10" t="s">
        <v>49</v>
      </c>
      <c r="G7" s="10" t="s">
        <v>71</v>
      </c>
      <c r="H7" s="10">
        <v>99</v>
      </c>
      <c r="I7" s="10" t="s">
        <v>22</v>
      </c>
      <c r="J7" s="10">
        <v>5</v>
      </c>
      <c r="K7" s="10">
        <v>77</v>
      </c>
      <c r="L7" s="10">
        <v>124</v>
      </c>
      <c r="M7" s="10">
        <v>119</v>
      </c>
      <c r="N7" s="10">
        <v>115</v>
      </c>
      <c r="O7" s="10">
        <v>126</v>
      </c>
      <c r="P7" s="10">
        <v>101</v>
      </c>
      <c r="Q7" s="10">
        <v>131</v>
      </c>
      <c r="R7" s="10">
        <v>120</v>
      </c>
      <c r="S7" s="10">
        <v>119</v>
      </c>
      <c r="T7" s="10">
        <v>122</v>
      </c>
      <c r="U7" s="10">
        <v>36</v>
      </c>
      <c r="V7" s="10">
        <v>484</v>
      </c>
      <c r="W7" s="10">
        <v>492</v>
      </c>
      <c r="X7" s="10" t="s">
        <v>482</v>
      </c>
      <c r="Y7" s="10" t="s">
        <v>480</v>
      </c>
      <c r="Z7">
        <v>1113</v>
      </c>
      <c r="AA7">
        <v>225</v>
      </c>
      <c r="AB7">
        <v>245</v>
      </c>
      <c r="AC7">
        <v>241</v>
      </c>
      <c r="AD7">
        <v>242</v>
      </c>
      <c r="AE7">
        <v>250</v>
      </c>
    </row>
    <row r="8" spans="1:31" x14ac:dyDescent="0.3">
      <c r="A8" s="10">
        <v>47</v>
      </c>
      <c r="B8" s="10" t="s">
        <v>216</v>
      </c>
      <c r="C8" s="10" t="s">
        <v>398</v>
      </c>
      <c r="D8" s="10" t="s">
        <v>23</v>
      </c>
      <c r="E8" s="10" t="s">
        <v>31</v>
      </c>
      <c r="F8" s="10" t="s">
        <v>49</v>
      </c>
      <c r="G8" s="10" t="s">
        <v>71</v>
      </c>
      <c r="H8" s="10">
        <v>99</v>
      </c>
      <c r="I8" s="10" t="s">
        <v>22</v>
      </c>
      <c r="J8" s="10">
        <v>5</v>
      </c>
      <c r="K8" s="10">
        <v>76</v>
      </c>
      <c r="L8" s="10">
        <v>119</v>
      </c>
      <c r="M8" s="10">
        <v>118</v>
      </c>
      <c r="N8" s="10">
        <v>123</v>
      </c>
      <c r="O8" s="10">
        <v>121</v>
      </c>
      <c r="P8" s="10">
        <v>97</v>
      </c>
      <c r="Q8" s="10">
        <v>127</v>
      </c>
      <c r="R8" s="10">
        <v>116</v>
      </c>
      <c r="S8" s="10">
        <v>116</v>
      </c>
      <c r="T8" s="10">
        <v>116</v>
      </c>
      <c r="U8" s="10">
        <v>29</v>
      </c>
      <c r="V8" s="10">
        <v>481</v>
      </c>
      <c r="W8" s="10">
        <v>475</v>
      </c>
      <c r="X8" s="10" t="s">
        <v>483</v>
      </c>
      <c r="Y8" s="10" t="s">
        <v>484</v>
      </c>
      <c r="Z8">
        <v>1082</v>
      </c>
      <c r="AA8">
        <v>216</v>
      </c>
      <c r="AB8">
        <v>239</v>
      </c>
      <c r="AC8">
        <v>244</v>
      </c>
      <c r="AD8">
        <v>232</v>
      </c>
      <c r="AE8">
        <v>243</v>
      </c>
    </row>
    <row r="9" spans="1:31" x14ac:dyDescent="0.3">
      <c r="A9" s="10">
        <v>48</v>
      </c>
      <c r="B9" s="10" t="s">
        <v>218</v>
      </c>
      <c r="C9" s="10" t="s">
        <v>398</v>
      </c>
      <c r="D9" s="10" t="s">
        <v>23</v>
      </c>
      <c r="E9" s="10" t="s">
        <v>31</v>
      </c>
      <c r="F9" s="10" t="s">
        <v>49</v>
      </c>
      <c r="G9" s="10" t="s">
        <v>71</v>
      </c>
      <c r="H9" s="10">
        <v>99</v>
      </c>
      <c r="I9" s="10" t="s">
        <v>22</v>
      </c>
      <c r="J9" s="10">
        <v>5</v>
      </c>
      <c r="K9" s="10">
        <v>78</v>
      </c>
      <c r="L9" s="10">
        <v>120</v>
      </c>
      <c r="M9" s="10">
        <v>121</v>
      </c>
      <c r="N9" s="10">
        <v>126</v>
      </c>
      <c r="O9" s="10">
        <v>124</v>
      </c>
      <c r="P9" s="10">
        <v>97</v>
      </c>
      <c r="Q9" s="10">
        <v>128</v>
      </c>
      <c r="R9" s="10">
        <v>117</v>
      </c>
      <c r="S9" s="10">
        <v>117</v>
      </c>
      <c r="T9" s="10">
        <v>117</v>
      </c>
      <c r="U9" s="10">
        <v>29</v>
      </c>
      <c r="V9" s="10">
        <v>491</v>
      </c>
      <c r="W9" s="10">
        <v>479</v>
      </c>
      <c r="X9" s="10" t="s">
        <v>485</v>
      </c>
      <c r="Y9" s="10" t="s">
        <v>484</v>
      </c>
      <c r="Z9">
        <v>1096</v>
      </c>
      <c r="AA9">
        <v>217</v>
      </c>
      <c r="AB9">
        <v>245</v>
      </c>
      <c r="AC9">
        <v>250</v>
      </c>
      <c r="AD9">
        <v>234</v>
      </c>
      <c r="AE9">
        <v>245</v>
      </c>
    </row>
    <row r="10" spans="1:31" x14ac:dyDescent="0.3">
      <c r="A10" s="10">
        <v>49</v>
      </c>
      <c r="B10" s="10" t="s">
        <v>216</v>
      </c>
      <c r="C10" s="10" t="s">
        <v>51</v>
      </c>
      <c r="D10" s="10" t="s">
        <v>23</v>
      </c>
      <c r="E10" s="10" t="s">
        <v>25</v>
      </c>
      <c r="F10" s="10" t="s">
        <v>49</v>
      </c>
      <c r="G10" s="10" t="s">
        <v>71</v>
      </c>
      <c r="H10" s="10">
        <v>99</v>
      </c>
      <c r="I10" s="10" t="s">
        <v>22</v>
      </c>
      <c r="J10" s="10">
        <v>5</v>
      </c>
      <c r="K10" s="10">
        <v>78</v>
      </c>
      <c r="L10" s="10">
        <v>121</v>
      </c>
      <c r="M10" s="10">
        <v>117</v>
      </c>
      <c r="N10" s="10">
        <v>112</v>
      </c>
      <c r="O10" s="10">
        <v>119</v>
      </c>
      <c r="P10" s="10">
        <v>97</v>
      </c>
      <c r="Q10" s="10">
        <v>116</v>
      </c>
      <c r="R10" s="10">
        <v>114</v>
      </c>
      <c r="S10" s="10">
        <v>116</v>
      </c>
      <c r="T10" s="10">
        <v>119</v>
      </c>
      <c r="U10" s="10">
        <v>31</v>
      </c>
      <c r="V10" s="10">
        <v>469</v>
      </c>
      <c r="W10" s="10">
        <v>465</v>
      </c>
      <c r="X10" s="10" t="s">
        <v>486</v>
      </c>
      <c r="Y10" s="10" t="s">
        <v>487</v>
      </c>
      <c r="Z10">
        <v>1062</v>
      </c>
      <c r="AA10">
        <v>218</v>
      </c>
      <c r="AB10">
        <v>236</v>
      </c>
      <c r="AC10">
        <v>231</v>
      </c>
      <c r="AD10">
        <v>233</v>
      </c>
      <c r="AE10">
        <v>232</v>
      </c>
    </row>
    <row r="11" spans="1:31" x14ac:dyDescent="0.3">
      <c r="A11" s="10">
        <v>50</v>
      </c>
      <c r="B11" s="10" t="s">
        <v>216</v>
      </c>
      <c r="C11" s="10" t="s">
        <v>52</v>
      </c>
      <c r="D11" s="10" t="s">
        <v>23</v>
      </c>
      <c r="E11" s="10" t="s">
        <v>25</v>
      </c>
      <c r="F11" s="10" t="s">
        <v>49</v>
      </c>
      <c r="G11" s="10" t="s">
        <v>71</v>
      </c>
      <c r="H11" s="10">
        <v>99</v>
      </c>
      <c r="I11" s="10" t="s">
        <v>22</v>
      </c>
      <c r="J11" s="10">
        <v>5</v>
      </c>
      <c r="K11" s="10">
        <v>76</v>
      </c>
      <c r="L11" s="10">
        <v>122</v>
      </c>
      <c r="M11" s="10">
        <v>118</v>
      </c>
      <c r="N11" s="10">
        <v>113</v>
      </c>
      <c r="O11" s="10">
        <v>120</v>
      </c>
      <c r="P11" s="10">
        <v>97</v>
      </c>
      <c r="Q11" s="10">
        <v>121</v>
      </c>
      <c r="R11" s="10">
        <v>115</v>
      </c>
      <c r="S11" s="10">
        <v>117</v>
      </c>
      <c r="T11" s="10">
        <v>120</v>
      </c>
      <c r="U11" s="10">
        <v>31</v>
      </c>
      <c r="V11" s="10">
        <v>473</v>
      </c>
      <c r="W11" s="10">
        <v>473</v>
      </c>
      <c r="X11" s="10" t="s">
        <v>488</v>
      </c>
      <c r="Y11" s="10" t="s">
        <v>489</v>
      </c>
      <c r="Z11">
        <v>1074</v>
      </c>
      <c r="AA11">
        <v>219</v>
      </c>
      <c r="AB11">
        <v>238</v>
      </c>
      <c r="AC11">
        <v>233</v>
      </c>
      <c r="AD11">
        <v>235</v>
      </c>
      <c r="AE11">
        <v>238</v>
      </c>
    </row>
    <row r="12" spans="1:31" x14ac:dyDescent="0.3">
      <c r="A12" s="10">
        <v>51</v>
      </c>
      <c r="B12" s="10" t="s">
        <v>216</v>
      </c>
      <c r="C12" s="10" t="s">
        <v>53</v>
      </c>
      <c r="D12" s="10" t="s">
        <v>23</v>
      </c>
      <c r="E12" s="10" t="s">
        <v>21</v>
      </c>
      <c r="F12" s="10" t="s">
        <v>49</v>
      </c>
      <c r="G12" s="10" t="s">
        <v>71</v>
      </c>
      <c r="H12" s="10">
        <v>99</v>
      </c>
      <c r="I12" s="10" t="s">
        <v>22</v>
      </c>
      <c r="J12" s="10">
        <v>5</v>
      </c>
      <c r="K12" s="10">
        <v>84</v>
      </c>
      <c r="L12" s="10">
        <v>113</v>
      </c>
      <c r="M12" s="10">
        <v>110</v>
      </c>
      <c r="N12" s="10">
        <v>112</v>
      </c>
      <c r="O12" s="10">
        <v>121</v>
      </c>
      <c r="P12" s="10">
        <v>101</v>
      </c>
      <c r="Q12" s="10">
        <v>110</v>
      </c>
      <c r="R12" s="10">
        <v>124</v>
      </c>
      <c r="S12" s="10">
        <v>119</v>
      </c>
      <c r="T12" s="10">
        <v>120</v>
      </c>
      <c r="U12" s="10">
        <v>36</v>
      </c>
      <c r="V12" s="10">
        <v>456</v>
      </c>
      <c r="W12" s="10">
        <v>473</v>
      </c>
      <c r="X12" s="10" t="s">
        <v>490</v>
      </c>
      <c r="Y12" s="10" t="s">
        <v>491</v>
      </c>
      <c r="Z12">
        <v>1066</v>
      </c>
      <c r="AA12">
        <v>214</v>
      </c>
      <c r="AB12">
        <v>231</v>
      </c>
      <c r="AC12">
        <v>233</v>
      </c>
      <c r="AD12">
        <v>244</v>
      </c>
      <c r="AE12">
        <v>229</v>
      </c>
    </row>
    <row r="13" spans="1:31" x14ac:dyDescent="0.3">
      <c r="A13" s="10">
        <v>52</v>
      </c>
      <c r="B13" s="10" t="s">
        <v>216</v>
      </c>
      <c r="C13" s="10" t="s">
        <v>54</v>
      </c>
      <c r="D13" s="10" t="s">
        <v>23</v>
      </c>
      <c r="E13" s="10" t="s">
        <v>26</v>
      </c>
      <c r="F13" s="10" t="s">
        <v>49</v>
      </c>
      <c r="G13" s="10" t="s">
        <v>71</v>
      </c>
      <c r="H13" s="10">
        <v>99</v>
      </c>
      <c r="I13" s="10" t="s">
        <v>22</v>
      </c>
      <c r="J13" s="10">
        <v>5</v>
      </c>
      <c r="K13" s="10">
        <v>75</v>
      </c>
      <c r="L13" s="10">
        <v>125</v>
      </c>
      <c r="M13" s="10">
        <v>113</v>
      </c>
      <c r="N13" s="10">
        <v>112</v>
      </c>
      <c r="O13" s="10">
        <v>122</v>
      </c>
      <c r="P13" s="10">
        <v>97</v>
      </c>
      <c r="Q13" s="10">
        <v>125</v>
      </c>
      <c r="R13" s="10">
        <v>115</v>
      </c>
      <c r="S13" s="10">
        <v>116</v>
      </c>
      <c r="T13" s="10">
        <v>115</v>
      </c>
      <c r="U13" s="10">
        <v>31</v>
      </c>
      <c r="V13" s="10">
        <v>472</v>
      </c>
      <c r="W13" s="10">
        <v>471</v>
      </c>
      <c r="X13" s="10" t="s">
        <v>492</v>
      </c>
      <c r="Y13" s="10" t="s">
        <v>493</v>
      </c>
      <c r="Z13">
        <v>1071</v>
      </c>
      <c r="AA13">
        <v>222</v>
      </c>
      <c r="AB13">
        <v>235</v>
      </c>
      <c r="AC13">
        <v>234</v>
      </c>
      <c r="AD13">
        <v>230</v>
      </c>
      <c r="AE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E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729</v>
      </c>
      <c r="AA1" t="s">
        <v>730</v>
      </c>
      <c r="AB1" t="s">
        <v>731</v>
      </c>
      <c r="AC1" t="s">
        <v>732</v>
      </c>
      <c r="AD1" t="s">
        <v>733</v>
      </c>
      <c r="AE1" t="s">
        <v>734</v>
      </c>
    </row>
    <row r="2" spans="1:31" x14ac:dyDescent="0.3">
      <c r="A2" s="10">
        <v>134</v>
      </c>
      <c r="B2" s="10" t="s">
        <v>216</v>
      </c>
      <c r="C2" s="10" t="s">
        <v>667</v>
      </c>
      <c r="D2" s="10" t="s">
        <v>28</v>
      </c>
      <c r="E2" s="10" t="s">
        <v>25</v>
      </c>
      <c r="F2" s="10" t="s">
        <v>159</v>
      </c>
      <c r="G2" s="10" t="s">
        <v>71</v>
      </c>
      <c r="H2" s="10">
        <v>99</v>
      </c>
      <c r="I2" s="10" t="s">
        <v>22</v>
      </c>
      <c r="J2" s="10">
        <v>5</v>
      </c>
      <c r="K2" s="10">
        <v>82</v>
      </c>
      <c r="L2" s="10">
        <v>129</v>
      </c>
      <c r="M2" s="10">
        <v>126</v>
      </c>
      <c r="N2" s="10">
        <v>114</v>
      </c>
      <c r="O2" s="10">
        <v>121</v>
      </c>
      <c r="P2" s="10">
        <v>101</v>
      </c>
      <c r="Q2" s="10">
        <v>118</v>
      </c>
      <c r="R2" s="10">
        <v>123</v>
      </c>
      <c r="S2" s="10">
        <v>119</v>
      </c>
      <c r="T2" s="10">
        <v>120</v>
      </c>
      <c r="U2" s="10">
        <v>41</v>
      </c>
      <c r="V2" s="10">
        <v>490</v>
      </c>
      <c r="W2" s="10">
        <v>480</v>
      </c>
      <c r="X2" s="10" t="s">
        <v>668</v>
      </c>
      <c r="Y2" s="10" t="s">
        <v>669</v>
      </c>
      <c r="Z2">
        <v>1112</v>
      </c>
      <c r="AA2">
        <v>230</v>
      </c>
      <c r="AB2">
        <v>247</v>
      </c>
      <c r="AC2">
        <v>235</v>
      </c>
      <c r="AD2">
        <v>243</v>
      </c>
      <c r="AE2">
        <v>237</v>
      </c>
    </row>
    <row r="3" spans="1:31" x14ac:dyDescent="0.3">
      <c r="A3" s="10">
        <v>135</v>
      </c>
      <c r="B3" s="10" t="s">
        <v>216</v>
      </c>
      <c r="C3" s="10" t="s">
        <v>670</v>
      </c>
      <c r="D3" s="10" t="s">
        <v>28</v>
      </c>
      <c r="E3" s="10" t="s">
        <v>21</v>
      </c>
      <c r="F3" s="10" t="s">
        <v>159</v>
      </c>
      <c r="G3" s="10" t="s">
        <v>71</v>
      </c>
      <c r="H3" s="10">
        <v>99</v>
      </c>
      <c r="I3" s="10" t="s">
        <v>22</v>
      </c>
      <c r="J3" s="10">
        <v>5</v>
      </c>
      <c r="K3" s="10">
        <v>86</v>
      </c>
      <c r="L3" s="10">
        <v>115</v>
      </c>
      <c r="M3" s="10">
        <v>111</v>
      </c>
      <c r="N3" s="10">
        <v>119</v>
      </c>
      <c r="O3" s="10">
        <v>124</v>
      </c>
      <c r="P3" s="10">
        <v>101</v>
      </c>
      <c r="Q3" s="10">
        <v>110</v>
      </c>
      <c r="R3" s="10">
        <v>131</v>
      </c>
      <c r="S3" s="10">
        <v>116</v>
      </c>
      <c r="T3" s="10">
        <v>121</v>
      </c>
      <c r="U3" s="10">
        <v>36</v>
      </c>
      <c r="V3" s="10">
        <v>469</v>
      </c>
      <c r="W3" s="10">
        <v>478</v>
      </c>
      <c r="X3" s="10" t="s">
        <v>671</v>
      </c>
      <c r="Y3" s="10" t="s">
        <v>672</v>
      </c>
      <c r="Z3">
        <v>1084</v>
      </c>
      <c r="AA3">
        <v>216</v>
      </c>
      <c r="AB3">
        <v>235</v>
      </c>
      <c r="AC3">
        <v>243</v>
      </c>
      <c r="AD3">
        <v>252</v>
      </c>
      <c r="AE3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281</v>
      </c>
      <c r="C1" s="3" t="s">
        <v>282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職業体験国見英ICONIC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ユニフォーム渡親治ICONIC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ユニフォーム松川一静ICONIC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ユニフォーム花巻貴大ICONIC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ユニフォーム駒木輝ICONIC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ユニフォーム茶屋和馬ICONIC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ユニフォーム玉川弘樹ICONIC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ユニフォーム桜井大河ICONIC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ユニフォーム芳賀良治ICONIC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ユニフォーム渋谷陸斗ICONIC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ユニフォーム池尻隼人ICONIC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ユニフォーム十和田良樹ICONIC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ユニフォーム森岳歩ICONIC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ユニフォーム唐松拓巳ICONIC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ユニフォーム田沢裕樹ICONIC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ユニフォーム子安颯真ICONIC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ユニフォーム横手駿ICONIC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ユニフォーム夏瀬伊吹ICONIC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ユニフォーム古牧譲ICONIC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ユニフォーム浅虫快人ICONIC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ユニフォーム南田大志ICONIC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ユニフォーム湯川良明ICONIC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ユニフォーム稲垣功ICONIC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ユニフォーム馬門英治ICONIC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ユニフォーム百沢雄大ICONIC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職業体験百沢雄大ICONIC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ユニフォーム照島游児ICONIC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制服照島游児ICONIC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ユニフォーム母畑和馬ICONIC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ユニフォーム二岐丈晴ICONIC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制服二岐丈晴ICONIC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ユニフォーム沼尻凛太郎ICONIC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ユニフォーム飯坂信義ICONIC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ユニフォーム東山勝道ICONIC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ユニフォーム土湯新ICONIC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ユニフォーム中島猛ICONIC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ユニフォーム白石優希ICONIC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ユニフォーム花山一雅ICONIC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ユニフォーム鳴子哲平ICONIC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ユニフォーム秋保和光ICONIC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ユニフォーム松島剛ICONIC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ユニフォーム川渡瞬己ICONIC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ユニフォーム牛島若利ICONIC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水着牛島若利ICONIC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ユニフォーム天童覚ICONIC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水着天童覚ICONIC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ユニフォーム五色工ICONIC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職業体験五色工ICONIC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ユニフォーム白布賢二郎ICONIC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探偵白布賢二郎ICONIC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ユニフォーム大平獅音ICONIC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ユニフォーム川西太一ICONIC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ユニフォーム瀬見英太ICONIC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ユニフォーム山形隼人ICONIC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ユニフォーム宮侑ICONIC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ユニフォーム宮治ICONIC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ユニフォーム角名倫太郎ICONIC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ユニフォーム北信介ICONIC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ユニフォーム尾白アランICONIC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ユニフォーム赤木路成ICONIC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ユニフォーム大耳練ICONIC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ユニフォーム理石平介ICONIC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ユニフォーム木兎光太郎ICONIC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夏祭り木兎光太郎ICONIC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ユニフォーム木葉秋紀ICONIC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探偵木葉秋紀ICONIC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ユニフォーム猿杙大和ICONIC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ユニフォーム小見春樹ICONIC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ユニフォーム尾長渉ICONIC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ユニフォーム鷲尾辰生ICONIC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ユニフォーム赤葦京治ICONIC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夏祭り赤葦京治ICONIC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ユニフォーム星海光来ICONIC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ユニフォーム昼神幸郎ICONIC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ユニフォーム佐久早聖臣ICONIC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ユニフォーム小森元也ICONIC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ユニフォーム大将優ICONIC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ユニフォーム沼井和馬ICONIC</v>
      </c>
      <c r="C138">
        <f>SetNo[[#This Row],[No.]]</f>
        <v>137</v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1"/>
  <sheetViews>
    <sheetView topLeftCell="A43" workbookViewId="0">
      <selection activeCell="A68" sqref="A68:XFD6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215</v>
      </c>
      <c r="J2" t="s">
        <v>233</v>
      </c>
      <c r="K2" t="s">
        <v>172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215</v>
      </c>
      <c r="J3" t="s">
        <v>233</v>
      </c>
      <c r="K3" t="s">
        <v>172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215</v>
      </c>
      <c r="J4" t="s">
        <v>233</v>
      </c>
      <c r="K4" t="s">
        <v>172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215</v>
      </c>
      <c r="J5" t="s">
        <v>194</v>
      </c>
      <c r="K5" t="s">
        <v>188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215</v>
      </c>
      <c r="J6" t="s">
        <v>194</v>
      </c>
      <c r="K6" t="s">
        <v>188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215</v>
      </c>
      <c r="J7" t="s">
        <v>194</v>
      </c>
      <c r="K7" t="s">
        <v>183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219</v>
      </c>
      <c r="C8" t="s">
        <v>217</v>
      </c>
      <c r="D8" t="s">
        <v>23</v>
      </c>
      <c r="E8" t="s">
        <v>31</v>
      </c>
      <c r="F8" t="s">
        <v>154</v>
      </c>
      <c r="G8" t="s">
        <v>71</v>
      </c>
      <c r="H8">
        <v>1</v>
      </c>
      <c r="I8" t="s">
        <v>215</v>
      </c>
      <c r="J8" t="s">
        <v>194</v>
      </c>
      <c r="K8" t="s">
        <v>236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215</v>
      </c>
      <c r="J9" t="s">
        <v>237</v>
      </c>
      <c r="K9" t="s">
        <v>172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215</v>
      </c>
      <c r="J10" t="s">
        <v>237</v>
      </c>
      <c r="K10" t="s">
        <v>172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215</v>
      </c>
      <c r="J11" t="s">
        <v>204</v>
      </c>
      <c r="K11" t="s">
        <v>183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215</v>
      </c>
      <c r="J12" t="s">
        <v>204</v>
      </c>
      <c r="K12" t="s">
        <v>236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215</v>
      </c>
      <c r="J13" t="s">
        <v>204</v>
      </c>
      <c r="K13" t="s">
        <v>183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215</v>
      </c>
      <c r="J14" t="s">
        <v>204</v>
      </c>
      <c r="K14" t="s">
        <v>236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215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215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216</v>
      </c>
      <c r="C17" t="s">
        <v>224</v>
      </c>
      <c r="D17" t="s">
        <v>24</v>
      </c>
      <c r="E17" t="s">
        <v>25</v>
      </c>
      <c r="F17" t="s">
        <v>154</v>
      </c>
      <c r="G17" t="s">
        <v>71</v>
      </c>
      <c r="H17">
        <v>1</v>
      </c>
      <c r="I17" t="s">
        <v>215</v>
      </c>
      <c r="J17" t="s">
        <v>233</v>
      </c>
      <c r="K17" t="s">
        <v>172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218</v>
      </c>
      <c r="C18" t="s">
        <v>224</v>
      </c>
      <c r="D18" t="s">
        <v>28</v>
      </c>
      <c r="E18" t="s">
        <v>25</v>
      </c>
      <c r="F18" t="s">
        <v>154</v>
      </c>
      <c r="G18" t="s">
        <v>71</v>
      </c>
      <c r="H18">
        <v>1</v>
      </c>
      <c r="I18" t="s">
        <v>215</v>
      </c>
      <c r="J18" t="s">
        <v>233</v>
      </c>
      <c r="K18" t="s">
        <v>172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216</v>
      </c>
      <c r="C19" t="s">
        <v>225</v>
      </c>
      <c r="D19" t="s">
        <v>28</v>
      </c>
      <c r="E19" t="s">
        <v>25</v>
      </c>
      <c r="F19" t="s">
        <v>154</v>
      </c>
      <c r="G19" t="s">
        <v>71</v>
      </c>
      <c r="H19">
        <v>1</v>
      </c>
      <c r="I19" t="s">
        <v>215</v>
      </c>
      <c r="J19" t="s">
        <v>233</v>
      </c>
      <c r="K19" t="s">
        <v>172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226</v>
      </c>
      <c r="C20" t="s">
        <v>225</v>
      </c>
      <c r="D20" t="s">
        <v>23</v>
      </c>
      <c r="E20" t="s">
        <v>25</v>
      </c>
      <c r="F20" t="s">
        <v>154</v>
      </c>
      <c r="G20" t="s">
        <v>71</v>
      </c>
      <c r="H20">
        <v>1</v>
      </c>
      <c r="I20" t="s">
        <v>215</v>
      </c>
      <c r="J20" t="s">
        <v>233</v>
      </c>
      <c r="K20" t="s">
        <v>172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216</v>
      </c>
      <c r="C21" t="s">
        <v>227</v>
      </c>
      <c r="D21" t="s">
        <v>24</v>
      </c>
      <c r="E21" t="s">
        <v>31</v>
      </c>
      <c r="F21" t="s">
        <v>154</v>
      </c>
      <c r="G21" t="s">
        <v>71</v>
      </c>
      <c r="H21">
        <v>1</v>
      </c>
      <c r="I21" t="s">
        <v>215</v>
      </c>
      <c r="J21" t="s">
        <v>233</v>
      </c>
      <c r="K21" t="s">
        <v>172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226</v>
      </c>
      <c r="C22" t="s">
        <v>227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215</v>
      </c>
      <c r="J22" t="s">
        <v>233</v>
      </c>
      <c r="K22" t="s">
        <v>188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216</v>
      </c>
      <c r="C23" t="s">
        <v>228</v>
      </c>
      <c r="D23" t="s">
        <v>28</v>
      </c>
      <c r="E23" t="s">
        <v>25</v>
      </c>
      <c r="F23" t="s">
        <v>154</v>
      </c>
      <c r="G23" t="s">
        <v>71</v>
      </c>
      <c r="H23">
        <v>1</v>
      </c>
      <c r="I23" t="s">
        <v>215</v>
      </c>
      <c r="J23" t="s">
        <v>194</v>
      </c>
      <c r="K23" t="s">
        <v>183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226</v>
      </c>
      <c r="C24" t="s">
        <v>228</v>
      </c>
      <c r="D24" t="s">
        <v>23</v>
      </c>
      <c r="E24" t="s">
        <v>25</v>
      </c>
      <c r="F24" t="s">
        <v>154</v>
      </c>
      <c r="G24" t="s">
        <v>71</v>
      </c>
      <c r="H24">
        <v>1</v>
      </c>
      <c r="I24" t="s">
        <v>215</v>
      </c>
      <c r="J24" t="s">
        <v>194</v>
      </c>
      <c r="K24" t="s">
        <v>183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226</v>
      </c>
      <c r="C25" t="s">
        <v>228</v>
      </c>
      <c r="D25" t="s">
        <v>23</v>
      </c>
      <c r="E25" t="s">
        <v>25</v>
      </c>
      <c r="F25" t="s">
        <v>154</v>
      </c>
      <c r="G25" t="s">
        <v>71</v>
      </c>
      <c r="H25">
        <v>1</v>
      </c>
      <c r="I25" t="s">
        <v>215</v>
      </c>
      <c r="J25" t="s">
        <v>194</v>
      </c>
      <c r="K25" t="s">
        <v>236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216</v>
      </c>
      <c r="C26" t="s">
        <v>228</v>
      </c>
      <c r="D26" t="s">
        <v>28</v>
      </c>
      <c r="E26" t="s">
        <v>25</v>
      </c>
      <c r="F26" t="s">
        <v>154</v>
      </c>
      <c r="G26" t="s">
        <v>229</v>
      </c>
      <c r="H26">
        <v>1</v>
      </c>
      <c r="I26" t="s">
        <v>215</v>
      </c>
      <c r="J26" t="s">
        <v>194</v>
      </c>
      <c r="K26" t="s">
        <v>183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216</v>
      </c>
      <c r="C27" t="s">
        <v>230</v>
      </c>
      <c r="D27" t="s">
        <v>24</v>
      </c>
      <c r="E27" t="s">
        <v>25</v>
      </c>
      <c r="F27" t="s">
        <v>154</v>
      </c>
      <c r="G27" t="s">
        <v>71</v>
      </c>
      <c r="H27">
        <v>1</v>
      </c>
      <c r="I27" t="s">
        <v>215</v>
      </c>
      <c r="J27" t="s">
        <v>233</v>
      </c>
      <c r="K27" t="s">
        <v>172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400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215</v>
      </c>
      <c r="J28" s="3" t="s">
        <v>233</v>
      </c>
      <c r="K28" s="3" t="s">
        <v>172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216</v>
      </c>
      <c r="C29" t="s">
        <v>231</v>
      </c>
      <c r="D29" t="s">
        <v>24</v>
      </c>
      <c r="E29" t="s">
        <v>25</v>
      </c>
      <c r="F29" t="s">
        <v>154</v>
      </c>
      <c r="G29" t="s">
        <v>71</v>
      </c>
      <c r="H29">
        <v>1</v>
      </c>
      <c r="I29" t="s">
        <v>215</v>
      </c>
      <c r="J29" t="s">
        <v>204</v>
      </c>
      <c r="K29" t="s">
        <v>183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216</v>
      </c>
      <c r="C30" t="s">
        <v>231</v>
      </c>
      <c r="D30" t="s">
        <v>24</v>
      </c>
      <c r="E30" t="s">
        <v>25</v>
      </c>
      <c r="F30" t="s">
        <v>154</v>
      </c>
      <c r="G30" t="s">
        <v>71</v>
      </c>
      <c r="H30">
        <v>1</v>
      </c>
      <c r="I30" t="s">
        <v>215</v>
      </c>
      <c r="J30" t="s">
        <v>204</v>
      </c>
      <c r="K30" t="s">
        <v>236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216</v>
      </c>
      <c r="C31" t="s">
        <v>232</v>
      </c>
      <c r="D31" t="s">
        <v>24</v>
      </c>
      <c r="E31" t="s">
        <v>26</v>
      </c>
      <c r="F31" t="s">
        <v>154</v>
      </c>
      <c r="G31" t="s">
        <v>71</v>
      </c>
      <c r="H31">
        <v>1</v>
      </c>
      <c r="I31" t="s">
        <v>215</v>
      </c>
      <c r="J31" t="s">
        <v>233</v>
      </c>
      <c r="K31" t="s">
        <v>172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215</v>
      </c>
      <c r="J32" t="s">
        <v>237</v>
      </c>
      <c r="K32" t="s">
        <v>172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215</v>
      </c>
      <c r="J33" t="s">
        <v>237</v>
      </c>
      <c r="K33" t="s">
        <v>172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215</v>
      </c>
      <c r="J34" t="s">
        <v>237</v>
      </c>
      <c r="K34" t="s">
        <v>183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215</v>
      </c>
      <c r="J35" t="s">
        <v>194</v>
      </c>
      <c r="K35" t="s">
        <v>183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215</v>
      </c>
      <c r="J36" t="s">
        <v>194</v>
      </c>
      <c r="K36" t="s">
        <v>183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215</v>
      </c>
      <c r="J37" t="s">
        <v>194</v>
      </c>
      <c r="K37" t="s">
        <v>183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215</v>
      </c>
      <c r="J38" t="s">
        <v>194</v>
      </c>
      <c r="K38" t="s">
        <v>236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215</v>
      </c>
      <c r="J39" t="s">
        <v>233</v>
      </c>
      <c r="K39" t="s">
        <v>172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400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215</v>
      </c>
      <c r="J40" t="s">
        <v>233</v>
      </c>
      <c r="K40" t="s">
        <v>172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215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215</v>
      </c>
      <c r="J42" t="s">
        <v>237</v>
      </c>
      <c r="K42" t="s">
        <v>172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215</v>
      </c>
      <c r="J43" t="s">
        <v>237</v>
      </c>
      <c r="K43" t="s">
        <v>172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215</v>
      </c>
      <c r="J44" t="s">
        <v>194</v>
      </c>
      <c r="K44" t="s">
        <v>172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215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215</v>
      </c>
      <c r="J46" t="s">
        <v>237</v>
      </c>
      <c r="K46" t="s">
        <v>172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215</v>
      </c>
      <c r="J47" t="s">
        <v>237</v>
      </c>
      <c r="K47" t="s">
        <v>172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216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215</v>
      </c>
      <c r="J48" t="s">
        <v>237</v>
      </c>
      <c r="K48" t="s">
        <v>172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215</v>
      </c>
      <c r="J49" t="s">
        <v>237</v>
      </c>
      <c r="K49" t="s">
        <v>172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215</v>
      </c>
      <c r="J50" t="s">
        <v>237</v>
      </c>
      <c r="K50" t="s">
        <v>172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216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215</v>
      </c>
      <c r="J51" t="s">
        <v>194</v>
      </c>
      <c r="K51" t="s">
        <v>172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215</v>
      </c>
      <c r="J52" t="s">
        <v>194</v>
      </c>
      <c r="K52" t="s">
        <v>172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215</v>
      </c>
      <c r="J53" t="s">
        <v>194</v>
      </c>
      <c r="K53" t="s">
        <v>172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216</v>
      </c>
      <c r="C54" t="s">
        <v>398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215</v>
      </c>
      <c r="J54" s="3" t="s">
        <v>233</v>
      </c>
      <c r="K54" s="3" t="s">
        <v>172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398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215</v>
      </c>
      <c r="J55" s="3" t="s">
        <v>233</v>
      </c>
      <c r="K55" s="3" t="s">
        <v>172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216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215</v>
      </c>
      <c r="J56" s="3" t="s">
        <v>401</v>
      </c>
      <c r="K56" s="3" t="s">
        <v>172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216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215</v>
      </c>
      <c r="J57" s="3" t="s">
        <v>237</v>
      </c>
      <c r="K57" s="3" t="s">
        <v>183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216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215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216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215</v>
      </c>
      <c r="J59" s="3" t="s">
        <v>233</v>
      </c>
      <c r="K59" s="3" t="s">
        <v>172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216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215</v>
      </c>
      <c r="J60" s="3" t="s">
        <v>194</v>
      </c>
      <c r="K60" s="3" t="s">
        <v>183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216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215</v>
      </c>
      <c r="J61" s="3" t="s">
        <v>194</v>
      </c>
      <c r="K61" s="3" t="s">
        <v>236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215</v>
      </c>
      <c r="J62" s="3" t="s">
        <v>194</v>
      </c>
      <c r="K62" s="3" t="s">
        <v>183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216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215</v>
      </c>
      <c r="J63" s="3" t="s">
        <v>194</v>
      </c>
      <c r="K63" s="3" t="s">
        <v>172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215</v>
      </c>
      <c r="J64" s="3" t="s">
        <v>194</v>
      </c>
      <c r="K64" s="3" t="s">
        <v>172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216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215</v>
      </c>
      <c r="J65" s="3" t="s">
        <v>233</v>
      </c>
      <c r="K65" s="3" t="s">
        <v>172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216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215</v>
      </c>
      <c r="J66" s="3" t="s">
        <v>194</v>
      </c>
      <c r="K66" s="3" t="s">
        <v>172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216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215</v>
      </c>
      <c r="J67" s="3" t="s">
        <v>237</v>
      </c>
      <c r="K67" s="3" t="s">
        <v>172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s="3" t="s">
        <v>722</v>
      </c>
      <c r="C68" t="s">
        <v>35</v>
      </c>
      <c r="D68" s="3" t="s">
        <v>90</v>
      </c>
      <c r="E68" t="s">
        <v>25</v>
      </c>
      <c r="F68" t="s">
        <v>20</v>
      </c>
      <c r="G68" t="s">
        <v>71</v>
      </c>
      <c r="H68">
        <v>1</v>
      </c>
      <c r="I68" t="s">
        <v>215</v>
      </c>
      <c r="J68" s="3" t="s">
        <v>237</v>
      </c>
      <c r="K68" s="3" t="s">
        <v>172</v>
      </c>
      <c r="L68">
        <v>26</v>
      </c>
      <c r="T68" t="str">
        <f>Serve[[#This Row],[服装]]&amp;Serve[[#This Row],[名前]]&amp;Serve[[#This Row],[レアリティ]]</f>
        <v>職業体験国見英ICONIC</v>
      </c>
    </row>
    <row r="69" spans="1:20" x14ac:dyDescent="0.3">
      <c r="A69">
        <f>VLOOKUP(Serve[[#This Row],[No用]],SetNo[[No.用]:[vlookup 用]],2,FALSE)</f>
        <v>61</v>
      </c>
      <c r="B69" t="s">
        <v>216</v>
      </c>
      <c r="C69" t="s">
        <v>36</v>
      </c>
      <c r="D69" t="s">
        <v>23</v>
      </c>
      <c r="E69" t="s">
        <v>21</v>
      </c>
      <c r="F69" t="s">
        <v>20</v>
      </c>
      <c r="G69" t="s">
        <v>71</v>
      </c>
      <c r="H69">
        <v>1</v>
      </c>
      <c r="I69" t="s">
        <v>215</v>
      </c>
      <c r="T69" t="str">
        <f>Serve[[#This Row],[服装]]&amp;Serve[[#This Row],[名前]]&amp;Serve[[#This Row],[レアリティ]]</f>
        <v>ユニフォーム渡親治ICONIC</v>
      </c>
    </row>
    <row r="70" spans="1:20" x14ac:dyDescent="0.3">
      <c r="A70">
        <f>VLOOKUP(Serve[[#This Row],[No用]],SetNo[[No.用]:[vlookup 用]],2,FALSE)</f>
        <v>62</v>
      </c>
      <c r="B70" t="s">
        <v>216</v>
      </c>
      <c r="C70" t="s">
        <v>37</v>
      </c>
      <c r="D70" t="s">
        <v>23</v>
      </c>
      <c r="E70" t="s">
        <v>26</v>
      </c>
      <c r="F70" t="s">
        <v>20</v>
      </c>
      <c r="G70" t="s">
        <v>71</v>
      </c>
      <c r="H70">
        <v>1</v>
      </c>
      <c r="I70" t="s">
        <v>215</v>
      </c>
      <c r="J70" s="3" t="s">
        <v>233</v>
      </c>
      <c r="K70" s="3" t="s">
        <v>172</v>
      </c>
      <c r="L70">
        <v>26</v>
      </c>
      <c r="T70" t="str">
        <f>Serve[[#This Row],[服装]]&amp;Serve[[#This Row],[名前]]&amp;Serve[[#This Row],[レアリティ]]</f>
        <v>ユニフォーム松川一静ICONIC</v>
      </c>
    </row>
    <row r="71" spans="1:20" x14ac:dyDescent="0.3">
      <c r="A71">
        <f>VLOOKUP(Serve[[#This Row],[No用]],SetNo[[No.用]:[vlookup 用]],2,FALSE)</f>
        <v>63</v>
      </c>
      <c r="B71" t="s">
        <v>216</v>
      </c>
      <c r="C71" t="s">
        <v>38</v>
      </c>
      <c r="D71" t="s">
        <v>23</v>
      </c>
      <c r="E71" t="s">
        <v>25</v>
      </c>
      <c r="F71" t="s">
        <v>20</v>
      </c>
      <c r="G71" t="s">
        <v>71</v>
      </c>
      <c r="H71">
        <v>1</v>
      </c>
      <c r="I71" t="s">
        <v>215</v>
      </c>
      <c r="J71" s="3" t="s">
        <v>237</v>
      </c>
      <c r="K71" s="3" t="s">
        <v>172</v>
      </c>
      <c r="L71">
        <v>26</v>
      </c>
      <c r="T71" t="str">
        <f>Serve[[#This Row],[服装]]&amp;Serve[[#This Row],[名前]]&amp;Serve[[#This Row],[レアリティ]]</f>
        <v>ユニフォーム花巻貴大ICONIC</v>
      </c>
    </row>
    <row r="72" spans="1:20" x14ac:dyDescent="0.3">
      <c r="A72">
        <f>VLOOKUP(Serve[[#This Row],[No用]],SetNo[[No.用]:[vlookup 用]],2,FALSE)</f>
        <v>64</v>
      </c>
      <c r="B72" t="s">
        <v>216</v>
      </c>
      <c r="C72" t="s">
        <v>55</v>
      </c>
      <c r="D72" t="s">
        <v>23</v>
      </c>
      <c r="E72" t="s">
        <v>25</v>
      </c>
      <c r="F72" t="s">
        <v>56</v>
      </c>
      <c r="G72" t="s">
        <v>71</v>
      </c>
      <c r="H72">
        <v>1</v>
      </c>
      <c r="I72" t="s">
        <v>215</v>
      </c>
      <c r="J72" s="3" t="s">
        <v>233</v>
      </c>
      <c r="K72" s="3" t="s">
        <v>172</v>
      </c>
      <c r="L72">
        <v>25</v>
      </c>
      <c r="T72" t="str">
        <f>Serve[[#This Row],[服装]]&amp;Serve[[#This Row],[名前]]&amp;Serve[[#This Row],[レアリティ]]</f>
        <v>ユニフォーム駒木輝ICONIC</v>
      </c>
    </row>
    <row r="73" spans="1:20" x14ac:dyDescent="0.3">
      <c r="A73">
        <f>VLOOKUP(Serve[[#This Row],[No用]],SetNo[[No.用]:[vlookup 用]],2,FALSE)</f>
        <v>65</v>
      </c>
      <c r="B73" t="s">
        <v>216</v>
      </c>
      <c r="C73" t="s">
        <v>57</v>
      </c>
      <c r="D73" t="s">
        <v>24</v>
      </c>
      <c r="E73" t="s">
        <v>26</v>
      </c>
      <c r="F73" t="s">
        <v>56</v>
      </c>
      <c r="G73" t="s">
        <v>71</v>
      </c>
      <c r="H73">
        <v>1</v>
      </c>
      <c r="I73" t="s">
        <v>215</v>
      </c>
      <c r="J73" s="3" t="s">
        <v>237</v>
      </c>
      <c r="K73" s="3" t="s">
        <v>172</v>
      </c>
      <c r="L73">
        <v>24</v>
      </c>
      <c r="T73" t="str">
        <f>Serve[[#This Row],[服装]]&amp;Serve[[#This Row],[名前]]&amp;Serve[[#This Row],[レアリティ]]</f>
        <v>ユニフォーム茶屋和馬ICONIC</v>
      </c>
    </row>
    <row r="74" spans="1:20" x14ac:dyDescent="0.3">
      <c r="A74">
        <f>VLOOKUP(Serve[[#This Row],[No用]],SetNo[[No.用]:[vlookup 用]],2,FALSE)</f>
        <v>66</v>
      </c>
      <c r="B74" t="s">
        <v>216</v>
      </c>
      <c r="C74" t="s">
        <v>58</v>
      </c>
      <c r="D74" t="s">
        <v>24</v>
      </c>
      <c r="E74" t="s">
        <v>25</v>
      </c>
      <c r="F74" t="s">
        <v>56</v>
      </c>
      <c r="G74" t="s">
        <v>71</v>
      </c>
      <c r="H74">
        <v>1</v>
      </c>
      <c r="I74" t="s">
        <v>215</v>
      </c>
      <c r="J74" s="3" t="s">
        <v>237</v>
      </c>
      <c r="K74" s="3" t="s">
        <v>172</v>
      </c>
      <c r="L74">
        <v>25</v>
      </c>
      <c r="T74" t="str">
        <f>Serve[[#This Row],[服装]]&amp;Serve[[#This Row],[名前]]&amp;Serve[[#This Row],[レアリティ]]</f>
        <v>ユニフォーム玉川弘樹ICONIC</v>
      </c>
    </row>
    <row r="75" spans="1:20" x14ac:dyDescent="0.3">
      <c r="A75">
        <f>VLOOKUP(Serve[[#This Row],[No用]],SetNo[[No.用]:[vlookup 用]],2,FALSE)</f>
        <v>67</v>
      </c>
      <c r="B75" t="s">
        <v>216</v>
      </c>
      <c r="C75" t="s">
        <v>59</v>
      </c>
      <c r="D75" t="s">
        <v>24</v>
      </c>
      <c r="E75" t="s">
        <v>21</v>
      </c>
      <c r="F75" t="s">
        <v>56</v>
      </c>
      <c r="G75" t="s">
        <v>71</v>
      </c>
      <c r="H75">
        <v>1</v>
      </c>
      <c r="I75" t="s">
        <v>215</v>
      </c>
      <c r="T75" t="str">
        <f>Serve[[#This Row],[服装]]&amp;Serve[[#This Row],[名前]]&amp;Serve[[#This Row],[レアリティ]]</f>
        <v>ユニフォーム桜井大河ICONIC</v>
      </c>
    </row>
    <row r="76" spans="1:20" x14ac:dyDescent="0.3">
      <c r="A76">
        <f>VLOOKUP(Serve[[#This Row],[No用]],SetNo[[No.用]:[vlookup 用]],2,FALSE)</f>
        <v>68</v>
      </c>
      <c r="B76" t="s">
        <v>216</v>
      </c>
      <c r="C76" t="s">
        <v>60</v>
      </c>
      <c r="D76" t="s">
        <v>24</v>
      </c>
      <c r="E76" t="s">
        <v>31</v>
      </c>
      <c r="F76" t="s">
        <v>56</v>
      </c>
      <c r="G76" t="s">
        <v>71</v>
      </c>
      <c r="H76">
        <v>1</v>
      </c>
      <c r="I76" t="s">
        <v>215</v>
      </c>
      <c r="J76" s="3" t="s">
        <v>237</v>
      </c>
      <c r="K76" s="3" t="s">
        <v>172</v>
      </c>
      <c r="L76">
        <v>27</v>
      </c>
      <c r="T76" t="str">
        <f>Serve[[#This Row],[服装]]&amp;Serve[[#This Row],[名前]]&amp;Serve[[#This Row],[レアリティ]]</f>
        <v>ユニフォーム芳賀良治ICONIC</v>
      </c>
    </row>
    <row r="77" spans="1:20" x14ac:dyDescent="0.3">
      <c r="A77">
        <f>VLOOKUP(Serve[[#This Row],[No用]],SetNo[[No.用]:[vlookup 用]],2,FALSE)</f>
        <v>69</v>
      </c>
      <c r="B77" t="s">
        <v>216</v>
      </c>
      <c r="C77" t="s">
        <v>61</v>
      </c>
      <c r="D77" t="s">
        <v>24</v>
      </c>
      <c r="E77" t="s">
        <v>26</v>
      </c>
      <c r="F77" t="s">
        <v>56</v>
      </c>
      <c r="G77" t="s">
        <v>71</v>
      </c>
      <c r="H77">
        <v>1</v>
      </c>
      <c r="I77" t="s">
        <v>215</v>
      </c>
      <c r="J77" s="3" t="s">
        <v>233</v>
      </c>
      <c r="K77" s="3" t="s">
        <v>172</v>
      </c>
      <c r="L77">
        <v>25</v>
      </c>
      <c r="T77" t="str">
        <f>Serve[[#This Row],[服装]]&amp;Serve[[#This Row],[名前]]&amp;Serve[[#This Row],[レアリティ]]</f>
        <v>ユニフォーム渋谷陸斗ICONIC</v>
      </c>
    </row>
    <row r="78" spans="1:20" x14ac:dyDescent="0.3">
      <c r="A78">
        <f>VLOOKUP(Serve[[#This Row],[No用]],SetNo[[No.用]:[vlookup 用]],2,FALSE)</f>
        <v>70</v>
      </c>
      <c r="B78" t="s">
        <v>216</v>
      </c>
      <c r="C78" t="s">
        <v>62</v>
      </c>
      <c r="D78" t="s">
        <v>24</v>
      </c>
      <c r="E78" t="s">
        <v>25</v>
      </c>
      <c r="F78" t="s">
        <v>56</v>
      </c>
      <c r="G78" t="s">
        <v>71</v>
      </c>
      <c r="H78">
        <v>1</v>
      </c>
      <c r="I78" t="s">
        <v>215</v>
      </c>
      <c r="J78" s="3" t="s">
        <v>237</v>
      </c>
      <c r="K78" s="3" t="s">
        <v>172</v>
      </c>
      <c r="L78">
        <v>26</v>
      </c>
      <c r="T78" t="str">
        <f>Serve[[#This Row],[服装]]&amp;Serve[[#This Row],[名前]]&amp;Serve[[#This Row],[レアリティ]]</f>
        <v>ユニフォーム池尻隼人ICONIC</v>
      </c>
    </row>
    <row r="79" spans="1:20" x14ac:dyDescent="0.3">
      <c r="A79">
        <f>VLOOKUP(Serve[[#This Row],[No用]],SetNo[[No.用]:[vlookup 用]],2,FALSE)</f>
        <v>71</v>
      </c>
      <c r="B79" t="s">
        <v>216</v>
      </c>
      <c r="C79" t="s">
        <v>63</v>
      </c>
      <c r="D79" t="s">
        <v>28</v>
      </c>
      <c r="E79" t="s">
        <v>25</v>
      </c>
      <c r="F79" t="s">
        <v>64</v>
      </c>
      <c r="G79" t="s">
        <v>71</v>
      </c>
      <c r="H79">
        <v>1</v>
      </c>
      <c r="I79" t="s">
        <v>215</v>
      </c>
      <c r="J79" s="3" t="s">
        <v>233</v>
      </c>
      <c r="K79" s="3" t="s">
        <v>172</v>
      </c>
      <c r="L79">
        <v>26</v>
      </c>
      <c r="T79" t="str">
        <f>Serve[[#This Row],[服装]]&amp;Serve[[#This Row],[名前]]&amp;Serve[[#This Row],[レアリティ]]</f>
        <v>ユニフォーム十和田良樹ICONIC</v>
      </c>
    </row>
    <row r="80" spans="1:20" x14ac:dyDescent="0.3">
      <c r="A80">
        <f>VLOOKUP(Serve[[#This Row],[No用]],SetNo[[No.用]:[vlookup 用]],2,FALSE)</f>
        <v>72</v>
      </c>
      <c r="B80" t="s">
        <v>216</v>
      </c>
      <c r="C80" t="s">
        <v>65</v>
      </c>
      <c r="D80" t="s">
        <v>28</v>
      </c>
      <c r="E80" t="s">
        <v>26</v>
      </c>
      <c r="F80" t="s">
        <v>64</v>
      </c>
      <c r="G80" t="s">
        <v>71</v>
      </c>
      <c r="H80">
        <v>1</v>
      </c>
      <c r="I80" t="s">
        <v>215</v>
      </c>
      <c r="J80" s="3" t="s">
        <v>233</v>
      </c>
      <c r="K80" s="3" t="s">
        <v>172</v>
      </c>
      <c r="L80">
        <v>25</v>
      </c>
      <c r="T80" t="str">
        <f>Serve[[#This Row],[服装]]&amp;Serve[[#This Row],[名前]]&amp;Serve[[#This Row],[レアリティ]]</f>
        <v>ユニフォーム森岳歩ICONIC</v>
      </c>
    </row>
    <row r="81" spans="1:20" x14ac:dyDescent="0.3">
      <c r="A81">
        <f>VLOOKUP(Serve[[#This Row],[No用]],SetNo[[No.用]:[vlookup 用]],2,FALSE)</f>
        <v>73</v>
      </c>
      <c r="B81" t="s">
        <v>216</v>
      </c>
      <c r="C81" t="s">
        <v>66</v>
      </c>
      <c r="D81" t="s">
        <v>24</v>
      </c>
      <c r="E81" t="s">
        <v>25</v>
      </c>
      <c r="F81" t="s">
        <v>64</v>
      </c>
      <c r="G81" t="s">
        <v>71</v>
      </c>
      <c r="H81">
        <v>1</v>
      </c>
      <c r="I81" t="s">
        <v>215</v>
      </c>
      <c r="J81" s="3" t="s">
        <v>233</v>
      </c>
      <c r="K81" s="3" t="s">
        <v>172</v>
      </c>
      <c r="L81">
        <v>26</v>
      </c>
      <c r="T81" t="str">
        <f>Serve[[#This Row],[服装]]&amp;Serve[[#This Row],[名前]]&amp;Serve[[#This Row],[レアリティ]]</f>
        <v>ユニフォーム唐松拓巳ICONIC</v>
      </c>
    </row>
    <row r="82" spans="1:20" x14ac:dyDescent="0.3">
      <c r="A82">
        <f>VLOOKUP(Serve[[#This Row],[No用]],SetNo[[No.用]:[vlookup 用]],2,FALSE)</f>
        <v>74</v>
      </c>
      <c r="B82" t="s">
        <v>216</v>
      </c>
      <c r="C82" t="s">
        <v>67</v>
      </c>
      <c r="D82" t="s">
        <v>28</v>
      </c>
      <c r="E82" t="s">
        <v>25</v>
      </c>
      <c r="F82" t="s">
        <v>64</v>
      </c>
      <c r="G82" t="s">
        <v>71</v>
      </c>
      <c r="H82">
        <v>1</v>
      </c>
      <c r="I82" t="s">
        <v>215</v>
      </c>
      <c r="J82" s="3" t="s">
        <v>237</v>
      </c>
      <c r="K82" s="3" t="s">
        <v>172</v>
      </c>
      <c r="L82">
        <v>26</v>
      </c>
      <c r="T82" t="str">
        <f>Serve[[#This Row],[服装]]&amp;Serve[[#This Row],[名前]]&amp;Serve[[#This Row],[レアリティ]]</f>
        <v>ユニフォーム田沢裕樹ICONIC</v>
      </c>
    </row>
    <row r="83" spans="1:20" x14ac:dyDescent="0.3">
      <c r="A83">
        <f>VLOOKUP(Serve[[#This Row],[No用]],SetNo[[No.用]:[vlookup 用]],2,FALSE)</f>
        <v>75</v>
      </c>
      <c r="B83" t="s">
        <v>216</v>
      </c>
      <c r="C83" t="s">
        <v>68</v>
      </c>
      <c r="D83" t="s">
        <v>28</v>
      </c>
      <c r="E83" t="s">
        <v>26</v>
      </c>
      <c r="F83" t="s">
        <v>64</v>
      </c>
      <c r="G83" t="s">
        <v>71</v>
      </c>
      <c r="H83">
        <v>1</v>
      </c>
      <c r="I83" t="s">
        <v>215</v>
      </c>
      <c r="J83" s="3" t="s">
        <v>237</v>
      </c>
      <c r="K83" s="3" t="s">
        <v>172</v>
      </c>
      <c r="L83">
        <v>26</v>
      </c>
      <c r="T83" t="str">
        <f>Serve[[#This Row],[服装]]&amp;Serve[[#This Row],[名前]]&amp;Serve[[#This Row],[レアリティ]]</f>
        <v>ユニフォーム子安颯真ICONIC</v>
      </c>
    </row>
    <row r="84" spans="1:20" x14ac:dyDescent="0.3">
      <c r="A84">
        <f>VLOOKUP(Serve[[#This Row],[No用]],SetNo[[No.用]:[vlookup 用]],2,FALSE)</f>
        <v>76</v>
      </c>
      <c r="B84" t="s">
        <v>216</v>
      </c>
      <c r="C84" t="s">
        <v>69</v>
      </c>
      <c r="D84" t="s">
        <v>28</v>
      </c>
      <c r="E84" t="s">
        <v>21</v>
      </c>
      <c r="F84" t="s">
        <v>64</v>
      </c>
      <c r="G84" t="s">
        <v>71</v>
      </c>
      <c r="H84">
        <v>1</v>
      </c>
      <c r="I84" t="s">
        <v>215</v>
      </c>
      <c r="T84" t="str">
        <f>Serve[[#This Row],[服装]]&amp;Serve[[#This Row],[名前]]&amp;Serve[[#This Row],[レアリティ]]</f>
        <v>ユニフォーム横手駿ICONIC</v>
      </c>
    </row>
    <row r="85" spans="1:20" x14ac:dyDescent="0.3">
      <c r="A85">
        <f>VLOOKUP(Serve[[#This Row],[No用]],SetNo[[No.用]:[vlookup 用]],2,FALSE)</f>
        <v>77</v>
      </c>
      <c r="B85" t="s">
        <v>216</v>
      </c>
      <c r="C85" t="s">
        <v>70</v>
      </c>
      <c r="D85" t="s">
        <v>28</v>
      </c>
      <c r="E85" t="s">
        <v>31</v>
      </c>
      <c r="F85" t="s">
        <v>64</v>
      </c>
      <c r="G85" t="s">
        <v>71</v>
      </c>
      <c r="H85">
        <v>1</v>
      </c>
      <c r="I85" t="s">
        <v>215</v>
      </c>
      <c r="J85" s="3" t="s">
        <v>237</v>
      </c>
      <c r="K85" s="3" t="s">
        <v>172</v>
      </c>
      <c r="L85">
        <v>28</v>
      </c>
      <c r="T85" t="str">
        <f>Serve[[#This Row],[服装]]&amp;Serve[[#This Row],[名前]]&amp;Serve[[#This Row],[レアリティ]]</f>
        <v>ユニフォーム夏瀬伊吹ICONIC</v>
      </c>
    </row>
    <row r="86" spans="1:20" x14ac:dyDescent="0.3">
      <c r="A86">
        <f>VLOOKUP(Serve[[#This Row],[No用]],SetNo[[No.用]:[vlookup 用]],2,FALSE)</f>
        <v>78</v>
      </c>
      <c r="B86" t="s">
        <v>216</v>
      </c>
      <c r="C86" t="s">
        <v>72</v>
      </c>
      <c r="D86" t="s">
        <v>23</v>
      </c>
      <c r="E86" t="s">
        <v>31</v>
      </c>
      <c r="F86" t="s">
        <v>75</v>
      </c>
      <c r="G86" t="s">
        <v>71</v>
      </c>
      <c r="H86">
        <v>1</v>
      </c>
      <c r="I86" t="s">
        <v>215</v>
      </c>
      <c r="J86" s="3" t="s">
        <v>233</v>
      </c>
      <c r="K86" s="3" t="s">
        <v>172</v>
      </c>
      <c r="L86">
        <v>28</v>
      </c>
      <c r="T86" t="str">
        <f>Serve[[#This Row],[服装]]&amp;Serve[[#This Row],[名前]]&amp;Serve[[#This Row],[レアリティ]]</f>
        <v>ユニフォーム古牧譲ICONIC</v>
      </c>
    </row>
    <row r="87" spans="1:20" x14ac:dyDescent="0.3">
      <c r="A87">
        <f>VLOOKUP(Serve[[#This Row],[No用]],SetNo[[No.用]:[vlookup 用]],2,FALSE)</f>
        <v>79</v>
      </c>
      <c r="B87" t="s">
        <v>216</v>
      </c>
      <c r="C87" t="s">
        <v>76</v>
      </c>
      <c r="D87" t="s">
        <v>28</v>
      </c>
      <c r="E87" t="s">
        <v>25</v>
      </c>
      <c r="F87" t="s">
        <v>75</v>
      </c>
      <c r="G87" t="s">
        <v>71</v>
      </c>
      <c r="H87">
        <v>1</v>
      </c>
      <c r="I87" t="s">
        <v>215</v>
      </c>
      <c r="J87" s="3" t="s">
        <v>233</v>
      </c>
      <c r="K87" s="3" t="s">
        <v>172</v>
      </c>
      <c r="L87">
        <v>27</v>
      </c>
      <c r="T87" t="str">
        <f>Serve[[#This Row],[服装]]&amp;Serve[[#This Row],[名前]]&amp;Serve[[#This Row],[レアリティ]]</f>
        <v>ユニフォーム浅虫快人ICONIC</v>
      </c>
    </row>
    <row r="88" spans="1:20" x14ac:dyDescent="0.3">
      <c r="A88">
        <f>VLOOKUP(Serve[[#This Row],[No用]],SetNo[[No.用]:[vlookup 用]],2,FALSE)</f>
        <v>80</v>
      </c>
      <c r="B88" t="s">
        <v>216</v>
      </c>
      <c r="C88" t="s">
        <v>79</v>
      </c>
      <c r="D88" t="s">
        <v>23</v>
      </c>
      <c r="E88" t="s">
        <v>21</v>
      </c>
      <c r="F88" t="s">
        <v>75</v>
      </c>
      <c r="G88" t="s">
        <v>71</v>
      </c>
      <c r="H88">
        <v>1</v>
      </c>
      <c r="I88" t="s">
        <v>215</v>
      </c>
      <c r="J88" s="3"/>
      <c r="K88" s="3"/>
      <c r="T88" t="str">
        <f>Serve[[#This Row],[服装]]&amp;Serve[[#This Row],[名前]]&amp;Serve[[#This Row],[レアリティ]]</f>
        <v>ユニフォーム南田大志ICONIC</v>
      </c>
    </row>
    <row r="89" spans="1:20" x14ac:dyDescent="0.3">
      <c r="A89">
        <f>VLOOKUP(Serve[[#This Row],[No用]],SetNo[[No.用]:[vlookup 用]],2,FALSE)</f>
        <v>81</v>
      </c>
      <c r="B89" t="s">
        <v>216</v>
      </c>
      <c r="C89" t="s">
        <v>81</v>
      </c>
      <c r="D89" t="s">
        <v>23</v>
      </c>
      <c r="E89" t="s">
        <v>26</v>
      </c>
      <c r="F89" t="s">
        <v>75</v>
      </c>
      <c r="G89" t="s">
        <v>71</v>
      </c>
      <c r="H89">
        <v>1</v>
      </c>
      <c r="I89" t="s">
        <v>215</v>
      </c>
      <c r="J89" s="3" t="s">
        <v>233</v>
      </c>
      <c r="K89" s="3" t="s">
        <v>172</v>
      </c>
      <c r="L89">
        <v>26</v>
      </c>
      <c r="T89" t="str">
        <f>Serve[[#This Row],[服装]]&amp;Serve[[#This Row],[名前]]&amp;Serve[[#This Row],[レアリティ]]</f>
        <v>ユニフォーム湯川良明ICONIC</v>
      </c>
    </row>
    <row r="90" spans="1:20" x14ac:dyDescent="0.3">
      <c r="A90">
        <f>VLOOKUP(Serve[[#This Row],[No用]],SetNo[[No.用]:[vlookup 用]],2,FALSE)</f>
        <v>82</v>
      </c>
      <c r="B90" t="s">
        <v>216</v>
      </c>
      <c r="C90" t="s">
        <v>83</v>
      </c>
      <c r="D90" t="s">
        <v>23</v>
      </c>
      <c r="E90" t="s">
        <v>25</v>
      </c>
      <c r="F90" t="s">
        <v>75</v>
      </c>
      <c r="G90" t="s">
        <v>71</v>
      </c>
      <c r="H90">
        <v>1</v>
      </c>
      <c r="I90" t="s">
        <v>215</v>
      </c>
      <c r="J90" s="3" t="s">
        <v>237</v>
      </c>
      <c r="K90" s="3" t="s">
        <v>172</v>
      </c>
      <c r="L90">
        <v>27</v>
      </c>
      <c r="T90" t="str">
        <f>Serve[[#This Row],[服装]]&amp;Serve[[#This Row],[名前]]&amp;Serve[[#This Row],[レアリティ]]</f>
        <v>ユニフォーム稲垣功ICONIC</v>
      </c>
    </row>
    <row r="91" spans="1:20" x14ac:dyDescent="0.3">
      <c r="A91">
        <f>VLOOKUP(Serve[[#This Row],[No用]],SetNo[[No.用]:[vlookup 用]],2,FALSE)</f>
        <v>83</v>
      </c>
      <c r="B91" t="s">
        <v>216</v>
      </c>
      <c r="C91" t="s">
        <v>86</v>
      </c>
      <c r="D91" t="s">
        <v>23</v>
      </c>
      <c r="E91" t="s">
        <v>26</v>
      </c>
      <c r="F91" t="s">
        <v>75</v>
      </c>
      <c r="G91" t="s">
        <v>71</v>
      </c>
      <c r="H91">
        <v>1</v>
      </c>
      <c r="I91" t="s">
        <v>215</v>
      </c>
      <c r="J91" s="3" t="s">
        <v>233</v>
      </c>
      <c r="K91" s="3" t="s">
        <v>172</v>
      </c>
      <c r="L91">
        <v>26</v>
      </c>
      <c r="T91" t="str">
        <f>Serve[[#This Row],[服装]]&amp;Serve[[#This Row],[名前]]&amp;Serve[[#This Row],[レアリティ]]</f>
        <v>ユニフォーム馬門英治ICONIC</v>
      </c>
    </row>
    <row r="92" spans="1:20" x14ac:dyDescent="0.3">
      <c r="A92">
        <f>VLOOKUP(Serve[[#This Row],[No用]],SetNo[[No.用]:[vlookup 用]],2,FALSE)</f>
        <v>84</v>
      </c>
      <c r="B92" t="s">
        <v>216</v>
      </c>
      <c r="C92" t="s">
        <v>88</v>
      </c>
      <c r="D92" t="s">
        <v>23</v>
      </c>
      <c r="E92" t="s">
        <v>25</v>
      </c>
      <c r="F92" t="s">
        <v>75</v>
      </c>
      <c r="G92" t="s">
        <v>71</v>
      </c>
      <c r="H92">
        <v>1</v>
      </c>
      <c r="I92" t="s">
        <v>215</v>
      </c>
      <c r="J92" s="3" t="s">
        <v>233</v>
      </c>
      <c r="K92" s="3" t="s">
        <v>172</v>
      </c>
      <c r="L92">
        <v>25</v>
      </c>
      <c r="T92" t="str">
        <f>Serve[[#This Row],[服装]]&amp;Serve[[#This Row],[名前]]&amp;Serve[[#This Row],[レアリティ]]</f>
        <v>ユニフォーム百沢雄大ICONIC</v>
      </c>
    </row>
    <row r="93" spans="1:20" x14ac:dyDescent="0.3">
      <c r="A93">
        <f>VLOOKUP(Serve[[#This Row],[No用]],SetNo[[No.用]:[vlookup 用]],2,FALSE)</f>
        <v>85</v>
      </c>
      <c r="B93" s="3" t="s">
        <v>722</v>
      </c>
      <c r="C93" t="s">
        <v>88</v>
      </c>
      <c r="D93" s="3" t="s">
        <v>90</v>
      </c>
      <c r="E93" t="s">
        <v>78</v>
      </c>
      <c r="F93" t="s">
        <v>75</v>
      </c>
      <c r="G93" t="s">
        <v>71</v>
      </c>
      <c r="H93">
        <v>1</v>
      </c>
      <c r="I93" t="s">
        <v>215</v>
      </c>
      <c r="J93" s="3" t="s">
        <v>233</v>
      </c>
      <c r="K93" s="3" t="s">
        <v>172</v>
      </c>
      <c r="L93">
        <v>25</v>
      </c>
      <c r="T93" t="str">
        <f>Serve[[#This Row],[服装]]&amp;Serve[[#This Row],[名前]]&amp;Serve[[#This Row],[レアリティ]]</f>
        <v>職業体験百沢雄大ICONIC</v>
      </c>
    </row>
    <row r="94" spans="1:20" x14ac:dyDescent="0.3">
      <c r="A94">
        <f>VLOOKUP(Serve[[#This Row],[No用]],SetNo[[No.用]:[vlookup 用]],2,FALSE)</f>
        <v>86</v>
      </c>
      <c r="B94" t="s">
        <v>108</v>
      </c>
      <c r="C94" t="s">
        <v>89</v>
      </c>
      <c r="D94" t="s">
        <v>90</v>
      </c>
      <c r="E94" t="s">
        <v>78</v>
      </c>
      <c r="F94" t="s">
        <v>91</v>
      </c>
      <c r="G94" t="s">
        <v>71</v>
      </c>
      <c r="H94">
        <v>1</v>
      </c>
      <c r="I94" t="s">
        <v>215</v>
      </c>
      <c r="J94" s="3" t="s">
        <v>194</v>
      </c>
      <c r="K94" s="3" t="s">
        <v>183</v>
      </c>
      <c r="L94">
        <v>41</v>
      </c>
      <c r="T94" t="str">
        <f>Serve[[#This Row],[服装]]&amp;Serve[[#This Row],[名前]]&amp;Serve[[#This Row],[レアリティ]]</f>
        <v>ユニフォーム照島游児ICONIC</v>
      </c>
    </row>
    <row r="95" spans="1:20" x14ac:dyDescent="0.3">
      <c r="A95">
        <f>VLOOKUP(Serve[[#This Row],[No用]],SetNo[[No.用]:[vlookup 用]],2,FALSE)</f>
        <v>86</v>
      </c>
      <c r="B95" t="s">
        <v>108</v>
      </c>
      <c r="C95" t="s">
        <v>89</v>
      </c>
      <c r="D95" t="s">
        <v>90</v>
      </c>
      <c r="E95" t="s">
        <v>78</v>
      </c>
      <c r="F95" t="s">
        <v>91</v>
      </c>
      <c r="G95" t="s">
        <v>71</v>
      </c>
      <c r="H95">
        <v>1</v>
      </c>
      <c r="I95" t="s">
        <v>215</v>
      </c>
      <c r="J95" s="3" t="s">
        <v>194</v>
      </c>
      <c r="K95" s="3" t="s">
        <v>236</v>
      </c>
      <c r="L95">
        <v>51</v>
      </c>
      <c r="N95">
        <v>61</v>
      </c>
      <c r="T95" t="str">
        <f>Serve[[#This Row],[服装]]&amp;Serve[[#This Row],[名前]]&amp;Serve[[#This Row],[レアリティ]]</f>
        <v>ユニフォーム照島游児ICONIC</v>
      </c>
    </row>
    <row r="96" spans="1:20" x14ac:dyDescent="0.3">
      <c r="A96">
        <f>VLOOKUP(Serve[[#This Row],[No用]],SetNo[[No.用]:[vlookup 用]],2,FALSE)</f>
        <v>87</v>
      </c>
      <c r="B96" t="s">
        <v>149</v>
      </c>
      <c r="C96" t="s">
        <v>89</v>
      </c>
      <c r="D96" t="s">
        <v>77</v>
      </c>
      <c r="E96" t="s">
        <v>78</v>
      </c>
      <c r="F96" t="s">
        <v>91</v>
      </c>
      <c r="G96" t="s">
        <v>71</v>
      </c>
      <c r="H96">
        <v>1</v>
      </c>
      <c r="I96" t="s">
        <v>215</v>
      </c>
      <c r="J96" s="3" t="s">
        <v>194</v>
      </c>
      <c r="K96" s="3" t="s">
        <v>183</v>
      </c>
      <c r="L96">
        <v>41</v>
      </c>
      <c r="T96" t="str">
        <f>Serve[[#This Row],[服装]]&amp;Serve[[#This Row],[名前]]&amp;Serve[[#This Row],[レアリティ]]</f>
        <v>制服照島游児ICONIC</v>
      </c>
    </row>
    <row r="97" spans="1:20" x14ac:dyDescent="0.3">
      <c r="A97">
        <f>VLOOKUP(Serve[[#This Row],[No用]],SetNo[[No.用]:[vlookup 用]],2,FALSE)</f>
        <v>87</v>
      </c>
      <c r="B97" t="s">
        <v>149</v>
      </c>
      <c r="C97" t="s">
        <v>89</v>
      </c>
      <c r="D97" t="s">
        <v>77</v>
      </c>
      <c r="E97" t="s">
        <v>78</v>
      </c>
      <c r="F97" t="s">
        <v>91</v>
      </c>
      <c r="G97" t="s">
        <v>71</v>
      </c>
      <c r="H97">
        <v>1</v>
      </c>
      <c r="I97" t="s">
        <v>215</v>
      </c>
      <c r="J97" s="3" t="s">
        <v>194</v>
      </c>
      <c r="K97" s="3" t="s">
        <v>236</v>
      </c>
      <c r="L97">
        <v>51</v>
      </c>
      <c r="N97">
        <v>61</v>
      </c>
      <c r="T97" t="str">
        <f>Serve[[#This Row],[服装]]&amp;Serve[[#This Row],[名前]]&amp;Serve[[#This Row],[レアリティ]]</f>
        <v>制服照島游児ICONIC</v>
      </c>
    </row>
    <row r="98" spans="1:20" x14ac:dyDescent="0.3">
      <c r="A98">
        <f>VLOOKUP(Serve[[#This Row],[No用]],SetNo[[No.用]:[vlookup 用]],2,FALSE)</f>
        <v>88</v>
      </c>
      <c r="B98" t="s">
        <v>108</v>
      </c>
      <c r="C98" t="s">
        <v>92</v>
      </c>
      <c r="D98" t="s">
        <v>90</v>
      </c>
      <c r="E98" t="s">
        <v>82</v>
      </c>
      <c r="F98" t="s">
        <v>91</v>
      </c>
      <c r="G98" t="s">
        <v>71</v>
      </c>
      <c r="H98">
        <v>1</v>
      </c>
      <c r="I98" t="s">
        <v>215</v>
      </c>
      <c r="J98" s="3" t="s">
        <v>237</v>
      </c>
      <c r="K98" s="3" t="s">
        <v>172</v>
      </c>
      <c r="L98">
        <v>26</v>
      </c>
      <c r="T98" t="str">
        <f>Serve[[#This Row],[服装]]&amp;Serve[[#This Row],[名前]]&amp;Serve[[#This Row],[レアリティ]]</f>
        <v>ユニフォーム母畑和馬ICONIC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93</v>
      </c>
      <c r="D99" t="s">
        <v>73</v>
      </c>
      <c r="E99" t="s">
        <v>74</v>
      </c>
      <c r="F99" t="s">
        <v>91</v>
      </c>
      <c r="G99" t="s">
        <v>71</v>
      </c>
      <c r="H99">
        <v>1</v>
      </c>
      <c r="I99" t="s">
        <v>215</v>
      </c>
      <c r="J99" s="3" t="s">
        <v>233</v>
      </c>
      <c r="K99" s="3" t="s">
        <v>172</v>
      </c>
      <c r="L99">
        <v>28</v>
      </c>
      <c r="T99" t="str">
        <f>Serve[[#This Row],[服装]]&amp;Serve[[#This Row],[名前]]&amp;Serve[[#This Row],[レアリティ]]</f>
        <v>ユニフォーム二岐丈晴ICONIC</v>
      </c>
    </row>
    <row r="100" spans="1:20" x14ac:dyDescent="0.3">
      <c r="A100">
        <f>VLOOKUP(Serve[[#This Row],[No用]],SetNo[[No.用]:[vlookup 用]],2,FALSE)</f>
        <v>90</v>
      </c>
      <c r="B100" t="s">
        <v>149</v>
      </c>
      <c r="C100" t="s">
        <v>93</v>
      </c>
      <c r="D100" t="s">
        <v>90</v>
      </c>
      <c r="E100" t="s">
        <v>74</v>
      </c>
      <c r="F100" t="s">
        <v>91</v>
      </c>
      <c r="G100" t="s">
        <v>71</v>
      </c>
      <c r="H100">
        <v>1</v>
      </c>
      <c r="I100" t="s">
        <v>215</v>
      </c>
      <c r="J100" s="3" t="s">
        <v>233</v>
      </c>
      <c r="K100" s="3" t="s">
        <v>188</v>
      </c>
      <c r="L100">
        <v>31</v>
      </c>
      <c r="T100" t="str">
        <f>Serve[[#This Row],[服装]]&amp;Serve[[#This Row],[名前]]&amp;Serve[[#This Row],[レアリティ]]</f>
        <v>制服二岐丈晴ICONIC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99</v>
      </c>
      <c r="D101" t="s">
        <v>73</v>
      </c>
      <c r="E101" t="s">
        <v>78</v>
      </c>
      <c r="F101" t="s">
        <v>91</v>
      </c>
      <c r="G101" t="s">
        <v>71</v>
      </c>
      <c r="H101">
        <v>1</v>
      </c>
      <c r="I101" t="s">
        <v>215</v>
      </c>
      <c r="J101" s="3" t="s">
        <v>233</v>
      </c>
      <c r="K101" s="3" t="s">
        <v>172</v>
      </c>
      <c r="L101">
        <v>27</v>
      </c>
      <c r="T101" t="str">
        <f>Serve[[#This Row],[服装]]&amp;Serve[[#This Row],[名前]]&amp;Serve[[#This Row],[レアリティ]]</f>
        <v>ユニフォーム沼尻凛太郎ICONIC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94</v>
      </c>
      <c r="D102" t="s">
        <v>90</v>
      </c>
      <c r="E102" t="s">
        <v>82</v>
      </c>
      <c r="F102" t="s">
        <v>91</v>
      </c>
      <c r="G102" t="s">
        <v>71</v>
      </c>
      <c r="H102">
        <v>1</v>
      </c>
      <c r="I102" t="s">
        <v>215</v>
      </c>
      <c r="J102" s="3" t="s">
        <v>233</v>
      </c>
      <c r="K102" s="3" t="s">
        <v>172</v>
      </c>
      <c r="L102">
        <v>26</v>
      </c>
      <c r="T102" t="str">
        <f>Serve[[#This Row],[服装]]&amp;Serve[[#This Row],[名前]]&amp;Serve[[#This Row],[レアリティ]]</f>
        <v>ユニフォーム飯坂信義ICONIC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95</v>
      </c>
      <c r="D103" t="s">
        <v>90</v>
      </c>
      <c r="E103" t="s">
        <v>78</v>
      </c>
      <c r="F103" t="s">
        <v>91</v>
      </c>
      <c r="G103" t="s">
        <v>71</v>
      </c>
      <c r="H103">
        <v>1</v>
      </c>
      <c r="I103" t="s">
        <v>215</v>
      </c>
      <c r="J103" s="3" t="s">
        <v>237</v>
      </c>
      <c r="K103" s="3" t="s">
        <v>172</v>
      </c>
      <c r="L103">
        <v>27</v>
      </c>
      <c r="T103" t="str">
        <f>Serve[[#This Row],[服装]]&amp;Serve[[#This Row],[名前]]&amp;Serve[[#This Row],[レアリティ]]</f>
        <v>ユニフォーム東山勝道ICONIC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96</v>
      </c>
      <c r="D104" t="s">
        <v>90</v>
      </c>
      <c r="E104" t="s">
        <v>80</v>
      </c>
      <c r="F104" t="s">
        <v>91</v>
      </c>
      <c r="G104" t="s">
        <v>71</v>
      </c>
      <c r="H104">
        <v>1</v>
      </c>
      <c r="I104" t="s">
        <v>215</v>
      </c>
      <c r="J104" s="3"/>
      <c r="K104" s="3"/>
      <c r="T104" t="str">
        <f>Serve[[#This Row],[服装]]&amp;Serve[[#This Row],[名前]]&amp;Serve[[#This Row],[レアリティ]]</f>
        <v>ユニフォーム土湯新ICONIC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100</v>
      </c>
      <c r="D105" t="s">
        <v>77</v>
      </c>
      <c r="E105" t="s">
        <v>78</v>
      </c>
      <c r="F105" t="s">
        <v>130</v>
      </c>
      <c r="G105" t="s">
        <v>71</v>
      </c>
      <c r="H105">
        <v>1</v>
      </c>
      <c r="I105" t="s">
        <v>215</v>
      </c>
      <c r="J105" s="3" t="s">
        <v>194</v>
      </c>
      <c r="K105" s="3" t="s">
        <v>172</v>
      </c>
      <c r="L105">
        <v>35</v>
      </c>
      <c r="T105" t="str">
        <f>Serve[[#This Row],[服装]]&amp;Serve[[#This Row],[名前]]&amp;Serve[[#This Row],[レアリティ]]</f>
        <v>ユニフォーム中島猛ICONIC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101</v>
      </c>
      <c r="D106" t="s">
        <v>90</v>
      </c>
      <c r="E106" t="s">
        <v>78</v>
      </c>
      <c r="F106" t="s">
        <v>130</v>
      </c>
      <c r="G106" t="s">
        <v>71</v>
      </c>
      <c r="H106">
        <v>1</v>
      </c>
      <c r="I106" t="s">
        <v>215</v>
      </c>
      <c r="J106" s="3" t="s">
        <v>233</v>
      </c>
      <c r="K106" s="3" t="s">
        <v>172</v>
      </c>
      <c r="L106">
        <v>25</v>
      </c>
      <c r="T106" t="str">
        <f>Serve[[#This Row],[服装]]&amp;Serve[[#This Row],[名前]]&amp;Serve[[#This Row],[レアリティ]]</f>
        <v>ユニフォーム白石優希ICONIC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102</v>
      </c>
      <c r="D107" t="s">
        <v>77</v>
      </c>
      <c r="E107" t="s">
        <v>74</v>
      </c>
      <c r="F107" t="s">
        <v>130</v>
      </c>
      <c r="G107" t="s">
        <v>71</v>
      </c>
      <c r="H107">
        <v>1</v>
      </c>
      <c r="I107" t="s">
        <v>215</v>
      </c>
      <c r="J107" s="3" t="s">
        <v>401</v>
      </c>
      <c r="K107" s="3" t="s">
        <v>172</v>
      </c>
      <c r="L107">
        <v>13</v>
      </c>
      <c r="T107" t="str">
        <f>Serve[[#This Row],[服装]]&amp;Serve[[#This Row],[名前]]&amp;Serve[[#This Row],[レアリティ]]</f>
        <v>ユニフォーム花山一雅ICONIC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103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215</v>
      </c>
      <c r="J108" s="3" t="s">
        <v>237</v>
      </c>
      <c r="K108" s="3" t="s">
        <v>172</v>
      </c>
      <c r="L108">
        <v>25</v>
      </c>
      <c r="T108" t="str">
        <f>Serve[[#This Row],[服装]]&amp;Serve[[#This Row],[名前]]&amp;Serve[[#This Row],[レアリティ]]</f>
        <v>ユニフォーム鳴子哲平ICONIC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104</v>
      </c>
      <c r="D109" t="s">
        <v>77</v>
      </c>
      <c r="E109" t="s">
        <v>80</v>
      </c>
      <c r="F109" t="s">
        <v>130</v>
      </c>
      <c r="G109" t="s">
        <v>71</v>
      </c>
      <c r="H109">
        <v>1</v>
      </c>
      <c r="I109" t="s">
        <v>215</v>
      </c>
      <c r="J109" s="3"/>
      <c r="K109" s="3"/>
      <c r="T109" t="str">
        <f>Serve[[#This Row],[服装]]&amp;Serve[[#This Row],[名前]]&amp;Serve[[#This Row],[レアリティ]]</f>
        <v>ユニフォーム秋保和光ICONIC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105</v>
      </c>
      <c r="D110" t="s">
        <v>77</v>
      </c>
      <c r="E110" t="s">
        <v>82</v>
      </c>
      <c r="F110" t="s">
        <v>130</v>
      </c>
      <c r="G110" t="s">
        <v>71</v>
      </c>
      <c r="H110">
        <v>1</v>
      </c>
      <c r="I110" t="s">
        <v>215</v>
      </c>
      <c r="J110" s="3" t="s">
        <v>233</v>
      </c>
      <c r="K110" s="3" t="s">
        <v>172</v>
      </c>
      <c r="L110">
        <v>24</v>
      </c>
      <c r="T110" t="str">
        <f>Serve[[#This Row],[服装]]&amp;Serve[[#This Row],[名前]]&amp;Serve[[#This Row],[レアリティ]]</f>
        <v>ユニフォーム松島剛ICONIC</v>
      </c>
    </row>
    <row r="111" spans="1:20" x14ac:dyDescent="0.3">
      <c r="A111">
        <f>VLOOKUP(Serve[[#This Row],[No用]],SetNo[[No.用]:[vlookup 用]],2,FALSE)</f>
        <v>101</v>
      </c>
      <c r="B111" t="s">
        <v>108</v>
      </c>
      <c r="C111" t="s">
        <v>106</v>
      </c>
      <c r="D111" t="s">
        <v>77</v>
      </c>
      <c r="E111" t="s">
        <v>78</v>
      </c>
      <c r="F111" t="s">
        <v>130</v>
      </c>
      <c r="G111" t="s">
        <v>71</v>
      </c>
      <c r="H111">
        <v>1</v>
      </c>
      <c r="I111" t="s">
        <v>215</v>
      </c>
      <c r="J111" s="3" t="s">
        <v>194</v>
      </c>
      <c r="K111" s="3" t="s">
        <v>183</v>
      </c>
      <c r="L111">
        <v>32</v>
      </c>
      <c r="T111" t="str">
        <f>Serve[[#This Row],[服装]]&amp;Serve[[#This Row],[名前]]&amp;Serve[[#This Row],[レアリティ]]</f>
        <v>ユニフォーム川渡瞬己ICONIC</v>
      </c>
    </row>
    <row r="112" spans="1:20" x14ac:dyDescent="0.3">
      <c r="A112">
        <f>VLOOKUP(Serve[[#This Row],[No用]],SetNo[[No.用]:[vlookup 用]],2,FALSE)</f>
        <v>102</v>
      </c>
      <c r="B112" t="s">
        <v>108</v>
      </c>
      <c r="C112" t="s">
        <v>109</v>
      </c>
      <c r="D112" t="s">
        <v>73</v>
      </c>
      <c r="E112" t="s">
        <v>78</v>
      </c>
      <c r="F112" t="s">
        <v>118</v>
      </c>
      <c r="G112" t="s">
        <v>71</v>
      </c>
      <c r="H112">
        <v>1</v>
      </c>
      <c r="I112" t="s">
        <v>215</v>
      </c>
      <c r="J112" s="3" t="s">
        <v>704</v>
      </c>
      <c r="K112" s="3" t="s">
        <v>172</v>
      </c>
      <c r="L112">
        <v>36</v>
      </c>
      <c r="T112" t="str">
        <f>Serve[[#This Row],[服装]]&amp;Serve[[#This Row],[名前]]&amp;Serve[[#This Row],[レアリティ]]</f>
        <v>ユニフォーム牛島若利ICONIC</v>
      </c>
    </row>
    <row r="113" spans="1:20" x14ac:dyDescent="0.3">
      <c r="A113">
        <f>VLOOKUP(Serve[[#This Row],[No用]],SetNo[[No.用]:[vlookup 用]],2,FALSE)</f>
        <v>103</v>
      </c>
      <c r="B113" t="s">
        <v>116</v>
      </c>
      <c r="C113" t="s">
        <v>109</v>
      </c>
      <c r="D113" t="s">
        <v>90</v>
      </c>
      <c r="E113" t="s">
        <v>78</v>
      </c>
      <c r="F113" t="s">
        <v>118</v>
      </c>
      <c r="G113" t="s">
        <v>71</v>
      </c>
      <c r="H113">
        <v>1</v>
      </c>
      <c r="I113" t="s">
        <v>215</v>
      </c>
      <c r="J113" s="3" t="s">
        <v>704</v>
      </c>
      <c r="K113" s="3" t="s">
        <v>183</v>
      </c>
      <c r="L113">
        <v>41</v>
      </c>
      <c r="T113" t="str">
        <f>Serve[[#This Row],[服装]]&amp;Serve[[#This Row],[名前]]&amp;Serve[[#This Row],[レアリティ]]</f>
        <v>水着牛島若利ICONIC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109</v>
      </c>
      <c r="D114" t="s">
        <v>90</v>
      </c>
      <c r="E114" t="s">
        <v>78</v>
      </c>
      <c r="F114" t="s">
        <v>118</v>
      </c>
      <c r="G114" t="s">
        <v>71</v>
      </c>
      <c r="H114">
        <v>1</v>
      </c>
      <c r="I114" t="s">
        <v>215</v>
      </c>
      <c r="J114" s="3" t="s">
        <v>194</v>
      </c>
      <c r="K114" s="3" t="s">
        <v>236</v>
      </c>
      <c r="L114">
        <v>51</v>
      </c>
      <c r="N114">
        <v>61</v>
      </c>
      <c r="T114" t="str">
        <f>Serve[[#This Row],[服装]]&amp;Serve[[#This Row],[名前]]&amp;Serve[[#This Row],[レアリティ]]</f>
        <v>水着牛島若利ICONIC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110</v>
      </c>
      <c r="D115" t="s">
        <v>73</v>
      </c>
      <c r="E115" t="s">
        <v>82</v>
      </c>
      <c r="F115" t="s">
        <v>118</v>
      </c>
      <c r="G115" t="s">
        <v>71</v>
      </c>
      <c r="H115">
        <v>1</v>
      </c>
      <c r="I115" t="s">
        <v>215</v>
      </c>
      <c r="J115" s="3" t="s">
        <v>233</v>
      </c>
      <c r="K115" s="3" t="s">
        <v>172</v>
      </c>
      <c r="L115">
        <v>27</v>
      </c>
      <c r="T115" t="str">
        <f>Serve[[#This Row],[服装]]&amp;Serve[[#This Row],[名前]]&amp;Serve[[#This Row],[レアリティ]]</f>
        <v>ユニフォーム天童覚ICONIC</v>
      </c>
    </row>
    <row r="116" spans="1:20" x14ac:dyDescent="0.3">
      <c r="A116">
        <f>VLOOKUP(Serve[[#This Row],[No用]],SetNo[[No.用]:[vlookup 用]],2,FALSE)</f>
        <v>105</v>
      </c>
      <c r="B116" t="s">
        <v>116</v>
      </c>
      <c r="C116" t="s">
        <v>110</v>
      </c>
      <c r="D116" t="s">
        <v>90</v>
      </c>
      <c r="E116" t="s">
        <v>82</v>
      </c>
      <c r="F116" t="s">
        <v>118</v>
      </c>
      <c r="G116" t="s">
        <v>71</v>
      </c>
      <c r="H116">
        <v>1</v>
      </c>
      <c r="I116" t="s">
        <v>215</v>
      </c>
      <c r="J116" s="3" t="s">
        <v>233</v>
      </c>
      <c r="K116" s="3" t="s">
        <v>172</v>
      </c>
      <c r="L116">
        <v>27</v>
      </c>
      <c r="T116" t="str">
        <f>Serve[[#This Row],[服装]]&amp;Serve[[#This Row],[名前]]&amp;Serve[[#This Row],[レアリティ]]</f>
        <v>水着天童覚ICONIC</v>
      </c>
    </row>
    <row r="117" spans="1:20" x14ac:dyDescent="0.3">
      <c r="A117">
        <f>VLOOKUP(Serve[[#This Row],[No用]],SetNo[[No.用]:[vlookup 用]],2,FALSE)</f>
        <v>106</v>
      </c>
      <c r="B117" t="s">
        <v>108</v>
      </c>
      <c r="C117" t="s">
        <v>111</v>
      </c>
      <c r="D117" t="s">
        <v>77</v>
      </c>
      <c r="E117" t="s">
        <v>78</v>
      </c>
      <c r="F117" t="s">
        <v>118</v>
      </c>
      <c r="G117" t="s">
        <v>71</v>
      </c>
      <c r="H117">
        <v>1</v>
      </c>
      <c r="I117" t="s">
        <v>215</v>
      </c>
      <c r="J117" s="3" t="s">
        <v>194</v>
      </c>
      <c r="K117" s="3" t="s">
        <v>183</v>
      </c>
      <c r="L117">
        <v>39</v>
      </c>
      <c r="T117" t="str">
        <f>Serve[[#This Row],[服装]]&amp;Serve[[#This Row],[名前]]&amp;Serve[[#This Row],[レアリティ]]</f>
        <v>ユニフォーム五色工ICONIC</v>
      </c>
    </row>
    <row r="118" spans="1:20" x14ac:dyDescent="0.3">
      <c r="A118">
        <f>VLOOKUP(Serve[[#This Row],[No用]],SetNo[[No.用]:[vlookup 用]],2,FALSE)</f>
        <v>107</v>
      </c>
      <c r="B118" s="3" t="s">
        <v>722</v>
      </c>
      <c r="C118" t="s">
        <v>111</v>
      </c>
      <c r="D118" s="3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215</v>
      </c>
      <c r="J118" s="3" t="s">
        <v>194</v>
      </c>
      <c r="K118" s="3" t="s">
        <v>183</v>
      </c>
      <c r="L118">
        <v>39</v>
      </c>
      <c r="T118" t="str">
        <f>Serve[[#This Row],[服装]]&amp;Serve[[#This Row],[名前]]&amp;Serve[[#This Row],[レアリティ]]</f>
        <v>職業体験五色工ICONIC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112</v>
      </c>
      <c r="D119" t="s">
        <v>73</v>
      </c>
      <c r="E119" t="s">
        <v>74</v>
      </c>
      <c r="F119" t="s">
        <v>118</v>
      </c>
      <c r="G119" t="s">
        <v>71</v>
      </c>
      <c r="H119">
        <v>1</v>
      </c>
      <c r="I119" t="s">
        <v>215</v>
      </c>
      <c r="J119" t="s">
        <v>408</v>
      </c>
      <c r="K119" t="s">
        <v>289</v>
      </c>
      <c r="L119">
        <v>36</v>
      </c>
      <c r="T119" t="str">
        <f>Serve[[#This Row],[服装]]&amp;Serve[[#This Row],[名前]]&amp;Serve[[#This Row],[レアリティ]]</f>
        <v>ユニフォーム白布賢二郎ICONIC</v>
      </c>
    </row>
    <row r="120" spans="1:20" x14ac:dyDescent="0.3">
      <c r="A120">
        <f>VLOOKUP(Serve[[#This Row],[No用]],SetNo[[No.用]:[vlookup 用]],2,FALSE)</f>
        <v>109</v>
      </c>
      <c r="B120" t="s">
        <v>406</v>
      </c>
      <c r="C120" t="s">
        <v>407</v>
      </c>
      <c r="D120" t="s">
        <v>24</v>
      </c>
      <c r="E120" t="s">
        <v>31</v>
      </c>
      <c r="F120" t="s">
        <v>158</v>
      </c>
      <c r="G120" t="s">
        <v>71</v>
      </c>
      <c r="H120">
        <v>1</v>
      </c>
      <c r="I120" t="s">
        <v>10</v>
      </c>
      <c r="J120" t="s">
        <v>408</v>
      </c>
      <c r="K120" t="s">
        <v>289</v>
      </c>
      <c r="L120">
        <v>36</v>
      </c>
      <c r="T120" t="str">
        <f>Serve[[#This Row],[服装]]&amp;Serve[[#This Row],[名前]]&amp;Serve[[#This Row],[レアリティ]]</f>
        <v>探偵白布賢二郎ICONIC</v>
      </c>
    </row>
    <row r="121" spans="1:20" x14ac:dyDescent="0.3">
      <c r="A121">
        <f>VLOOKUP(Serve[[#This Row],[No用]],SetNo[[No.用]:[vlookup 用]],2,FALSE)</f>
        <v>110</v>
      </c>
      <c r="B121" t="s">
        <v>108</v>
      </c>
      <c r="C121" t="s">
        <v>113</v>
      </c>
      <c r="D121" t="s">
        <v>73</v>
      </c>
      <c r="E121" t="s">
        <v>78</v>
      </c>
      <c r="F121" t="s">
        <v>118</v>
      </c>
      <c r="G121" t="s">
        <v>71</v>
      </c>
      <c r="H121">
        <v>1</v>
      </c>
      <c r="I121" t="s">
        <v>215</v>
      </c>
      <c r="J121" s="3" t="s">
        <v>194</v>
      </c>
      <c r="K121" s="3" t="s">
        <v>188</v>
      </c>
      <c r="L121">
        <v>34</v>
      </c>
      <c r="T121" t="str">
        <f>Serve[[#This Row],[服装]]&amp;Serve[[#This Row],[名前]]&amp;Serve[[#This Row],[レアリティ]]</f>
        <v>ユニフォーム大平獅音ICONIC</v>
      </c>
    </row>
    <row r="122" spans="1:20" x14ac:dyDescent="0.3">
      <c r="A122">
        <f>VLOOKUP(Serve[[#This Row],[No用]],SetNo[[No.用]:[vlookup 用]],2,FALSE)</f>
        <v>111</v>
      </c>
      <c r="B122" t="s">
        <v>108</v>
      </c>
      <c r="C122" t="s">
        <v>114</v>
      </c>
      <c r="D122" t="s">
        <v>73</v>
      </c>
      <c r="E122" t="s">
        <v>82</v>
      </c>
      <c r="F122" t="s">
        <v>118</v>
      </c>
      <c r="G122" t="s">
        <v>71</v>
      </c>
      <c r="H122">
        <v>1</v>
      </c>
      <c r="I122" t="s">
        <v>215</v>
      </c>
      <c r="J122" s="3" t="s">
        <v>233</v>
      </c>
      <c r="K122" s="3" t="s">
        <v>172</v>
      </c>
      <c r="L122">
        <v>26</v>
      </c>
      <c r="T122" t="str">
        <f>Serve[[#This Row],[服装]]&amp;Serve[[#This Row],[名前]]&amp;Serve[[#This Row],[レアリティ]]</f>
        <v>ユニフォーム川西太一ICONIC</v>
      </c>
    </row>
    <row r="123" spans="1:20" x14ac:dyDescent="0.3">
      <c r="A123">
        <f>VLOOKUP(Serve[[#This Row],[No用]],SetNo[[No.用]:[vlookup 用]],2,FALSE)</f>
        <v>112</v>
      </c>
      <c r="B123" t="s">
        <v>108</v>
      </c>
      <c r="C123" s="3" t="s">
        <v>677</v>
      </c>
      <c r="D123" t="s">
        <v>73</v>
      </c>
      <c r="E123" t="s">
        <v>74</v>
      </c>
      <c r="F123" t="s">
        <v>118</v>
      </c>
      <c r="G123" t="s">
        <v>71</v>
      </c>
      <c r="H123">
        <v>1</v>
      </c>
      <c r="I123" t="s">
        <v>215</v>
      </c>
      <c r="J123" s="3" t="s">
        <v>233</v>
      </c>
      <c r="K123" s="3" t="s">
        <v>188</v>
      </c>
      <c r="L123">
        <v>29</v>
      </c>
      <c r="T123" t="str">
        <f>Serve[[#This Row],[服装]]&amp;Serve[[#This Row],[名前]]&amp;Serve[[#This Row],[レアリティ]]</f>
        <v>ユニフォーム瀬見英太ICONIC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s="3" t="s">
        <v>677</v>
      </c>
      <c r="D124" t="s">
        <v>73</v>
      </c>
      <c r="E124" t="s">
        <v>74</v>
      </c>
      <c r="F124" t="s">
        <v>118</v>
      </c>
      <c r="G124" t="s">
        <v>71</v>
      </c>
      <c r="H124">
        <v>1</v>
      </c>
      <c r="I124" t="s">
        <v>215</v>
      </c>
      <c r="J124" s="3" t="s">
        <v>194</v>
      </c>
      <c r="K124" s="3" t="s">
        <v>236</v>
      </c>
      <c r="L124">
        <v>49</v>
      </c>
      <c r="N124">
        <v>59</v>
      </c>
      <c r="T124" t="str">
        <f>Serve[[#This Row],[服装]]&amp;Serve[[#This Row],[名前]]&amp;Serve[[#This Row],[レアリティ]]</f>
        <v>ユニフォーム瀬見英太ICONIC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115</v>
      </c>
      <c r="D125" t="s">
        <v>73</v>
      </c>
      <c r="E125" t="s">
        <v>80</v>
      </c>
      <c r="F125" t="s">
        <v>118</v>
      </c>
      <c r="G125" t="s">
        <v>71</v>
      </c>
      <c r="H125">
        <v>1</v>
      </c>
      <c r="I125" t="s">
        <v>215</v>
      </c>
      <c r="T125" t="str">
        <f>Serve[[#This Row],[服装]]&amp;Serve[[#This Row],[名前]]&amp;Serve[[#This Row],[レアリティ]]</f>
        <v>ユニフォーム山形隼人ICONIC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196</v>
      </c>
      <c r="D126" t="s">
        <v>77</v>
      </c>
      <c r="E126" t="s">
        <v>74</v>
      </c>
      <c r="F126" t="s">
        <v>195</v>
      </c>
      <c r="G126" t="s">
        <v>71</v>
      </c>
      <c r="H126">
        <v>1</v>
      </c>
      <c r="I126" t="s">
        <v>215</v>
      </c>
      <c r="J126" s="3" t="s">
        <v>194</v>
      </c>
      <c r="K126" s="3" t="s">
        <v>183</v>
      </c>
      <c r="L126">
        <v>42</v>
      </c>
      <c r="T126" t="str">
        <f>Serve[[#This Row],[服装]]&amp;Serve[[#This Row],[名前]]&amp;Serve[[#This Row],[レアリティ]]</f>
        <v>ユニフォーム宮侑ICONIC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t="s">
        <v>197</v>
      </c>
      <c r="D127" t="s">
        <v>90</v>
      </c>
      <c r="E127" t="s">
        <v>78</v>
      </c>
      <c r="F127" t="s">
        <v>195</v>
      </c>
      <c r="G127" t="s">
        <v>71</v>
      </c>
      <c r="H127">
        <v>1</v>
      </c>
      <c r="I127" t="s">
        <v>215</v>
      </c>
      <c r="J127" s="3" t="s">
        <v>194</v>
      </c>
      <c r="K127" s="3" t="s">
        <v>172</v>
      </c>
      <c r="L127">
        <v>33</v>
      </c>
      <c r="T127" t="str">
        <f>Serve[[#This Row],[服装]]&amp;Serve[[#This Row],[名前]]&amp;Serve[[#This Row],[レアリティ]]</f>
        <v>ユニフォーム宮治ICONIC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t="s">
        <v>198</v>
      </c>
      <c r="D128" t="s">
        <v>77</v>
      </c>
      <c r="E128" t="s">
        <v>82</v>
      </c>
      <c r="F128" t="s">
        <v>195</v>
      </c>
      <c r="G128" t="s">
        <v>71</v>
      </c>
      <c r="H128">
        <v>1</v>
      </c>
      <c r="I128" t="s">
        <v>215</v>
      </c>
      <c r="J128" s="3" t="s">
        <v>233</v>
      </c>
      <c r="K128" s="3" t="s">
        <v>172</v>
      </c>
      <c r="L128">
        <v>32</v>
      </c>
      <c r="T128" t="str">
        <f>Serve[[#This Row],[服装]]&amp;Serve[[#This Row],[名前]]&amp;Serve[[#This Row],[レアリティ]]</f>
        <v>ユニフォーム角名倫太郎ICONIC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t="s">
        <v>199</v>
      </c>
      <c r="D129" t="s">
        <v>77</v>
      </c>
      <c r="E129" t="s">
        <v>78</v>
      </c>
      <c r="F129" t="s">
        <v>195</v>
      </c>
      <c r="G129" t="s">
        <v>71</v>
      </c>
      <c r="H129">
        <v>1</v>
      </c>
      <c r="I129" t="s">
        <v>215</v>
      </c>
      <c r="J129" s="3" t="s">
        <v>233</v>
      </c>
      <c r="K129" s="3" t="s">
        <v>172</v>
      </c>
      <c r="L129">
        <v>28</v>
      </c>
      <c r="T129" t="str">
        <f>Serve[[#This Row],[服装]]&amp;Serve[[#This Row],[名前]]&amp;Serve[[#This Row],[レアリティ]]</f>
        <v>ユニフォーム北信介ICONIC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680</v>
      </c>
      <c r="D130" t="s">
        <v>77</v>
      </c>
      <c r="E130" s="3" t="s">
        <v>78</v>
      </c>
      <c r="F130" t="s">
        <v>195</v>
      </c>
      <c r="G130" t="s">
        <v>71</v>
      </c>
      <c r="H130">
        <v>1</v>
      </c>
      <c r="I130" t="s">
        <v>215</v>
      </c>
      <c r="J130" s="3" t="s">
        <v>194</v>
      </c>
      <c r="K130" s="3" t="s">
        <v>172</v>
      </c>
      <c r="L130">
        <v>33</v>
      </c>
      <c r="T130" t="str">
        <f>Serve[[#This Row],[服装]]&amp;Serve[[#This Row],[名前]]&amp;Serve[[#This Row],[レアリティ]]</f>
        <v>ユニフォーム尾白アランICONIC</v>
      </c>
    </row>
    <row r="131" spans="1:20" x14ac:dyDescent="0.3">
      <c r="A131">
        <f>VLOOKUP(Serve[[#This Row],[No用]],SetNo[[No.用]:[vlookup 用]],2,FALSE)</f>
        <v>119</v>
      </c>
      <c r="B131" t="s">
        <v>108</v>
      </c>
      <c r="C131" s="3" t="s">
        <v>682</v>
      </c>
      <c r="D131" t="s">
        <v>77</v>
      </c>
      <c r="E131" s="3" t="s">
        <v>80</v>
      </c>
      <c r="F131" t="s">
        <v>195</v>
      </c>
      <c r="G131" t="s">
        <v>71</v>
      </c>
      <c r="H131">
        <v>1</v>
      </c>
      <c r="I131" t="s">
        <v>215</v>
      </c>
      <c r="T131" t="str">
        <f>Serve[[#This Row],[服装]]&amp;Serve[[#This Row],[名前]]&amp;Serve[[#This Row],[レアリティ]]</f>
        <v>ユニフォーム赤木路成ICONIC</v>
      </c>
    </row>
    <row r="132" spans="1:20" x14ac:dyDescent="0.3">
      <c r="A132">
        <f>VLOOKUP(Serve[[#This Row],[No用]],SetNo[[No.用]:[vlookup 用]],2,FALSE)</f>
        <v>120</v>
      </c>
      <c r="B132" t="s">
        <v>108</v>
      </c>
      <c r="C132" s="3" t="s">
        <v>684</v>
      </c>
      <c r="D132" t="s">
        <v>77</v>
      </c>
      <c r="E132" s="3" t="s">
        <v>82</v>
      </c>
      <c r="F132" t="s">
        <v>195</v>
      </c>
      <c r="G132" t="s">
        <v>71</v>
      </c>
      <c r="H132">
        <v>1</v>
      </c>
      <c r="I132" t="s">
        <v>215</v>
      </c>
      <c r="J132" s="3" t="s">
        <v>237</v>
      </c>
      <c r="K132" s="3" t="s">
        <v>172</v>
      </c>
      <c r="L132">
        <v>26</v>
      </c>
      <c r="T132" t="str">
        <f>Serve[[#This Row],[服装]]&amp;Serve[[#This Row],[名前]]&amp;Serve[[#This Row],[レアリティ]]</f>
        <v>ユニフォーム大耳練ICONIC</v>
      </c>
    </row>
    <row r="133" spans="1:20" x14ac:dyDescent="0.3">
      <c r="A133">
        <f>VLOOKUP(Serve[[#This Row],[No用]],SetNo[[No.用]:[vlookup 用]],2,FALSE)</f>
        <v>121</v>
      </c>
      <c r="B133" t="s">
        <v>108</v>
      </c>
      <c r="C133" s="3" t="s">
        <v>686</v>
      </c>
      <c r="D133" t="s">
        <v>77</v>
      </c>
      <c r="E133" s="3" t="s">
        <v>78</v>
      </c>
      <c r="F133" t="s">
        <v>195</v>
      </c>
      <c r="G133" t="s">
        <v>71</v>
      </c>
      <c r="H133">
        <v>1</v>
      </c>
      <c r="I133" t="s">
        <v>215</v>
      </c>
      <c r="J133" s="3" t="s">
        <v>194</v>
      </c>
      <c r="K133" s="3" t="s">
        <v>183</v>
      </c>
      <c r="L133">
        <v>38</v>
      </c>
      <c r="T133" t="str">
        <f>Serve[[#This Row],[服装]]&amp;Serve[[#This Row],[名前]]&amp;Serve[[#This Row],[レアリティ]]</f>
        <v>ユニフォーム理石平介ICONIC</v>
      </c>
    </row>
    <row r="134" spans="1:20" x14ac:dyDescent="0.3">
      <c r="A134">
        <f>VLOOKUP(Serve[[#This Row],[No用]],SetNo[[No.用]:[vlookup 用]],2,FALSE)</f>
        <v>121</v>
      </c>
      <c r="B134" t="s">
        <v>108</v>
      </c>
      <c r="C134" s="3" t="s">
        <v>686</v>
      </c>
      <c r="D134" t="s">
        <v>77</v>
      </c>
      <c r="E134" s="3" t="s">
        <v>78</v>
      </c>
      <c r="F134" t="s">
        <v>195</v>
      </c>
      <c r="G134" t="s">
        <v>71</v>
      </c>
      <c r="H134">
        <v>1</v>
      </c>
      <c r="I134" t="s">
        <v>215</v>
      </c>
      <c r="J134" s="3" t="s">
        <v>194</v>
      </c>
      <c r="K134" s="3" t="s">
        <v>236</v>
      </c>
      <c r="L134">
        <v>44</v>
      </c>
      <c r="N134">
        <v>54</v>
      </c>
      <c r="T134" t="str">
        <f>Serve[[#This Row],[服装]]&amp;Serve[[#This Row],[名前]]&amp;Serve[[#This Row],[レアリティ]]</f>
        <v>ユニフォーム理石平介ICONIC</v>
      </c>
    </row>
    <row r="135" spans="1:20" x14ac:dyDescent="0.3">
      <c r="A135">
        <f>VLOOKUP(Serve[[#This Row],[No用]],SetNo[[No.用]:[vlookup 用]],2,FALSE)</f>
        <v>122</v>
      </c>
      <c r="B135" t="s">
        <v>108</v>
      </c>
      <c r="C135" t="s">
        <v>122</v>
      </c>
      <c r="D135" t="s">
        <v>90</v>
      </c>
      <c r="E135" t="s">
        <v>78</v>
      </c>
      <c r="F135" t="s">
        <v>128</v>
      </c>
      <c r="G135" t="s">
        <v>71</v>
      </c>
      <c r="H135">
        <v>1</v>
      </c>
      <c r="I135" t="s">
        <v>215</v>
      </c>
      <c r="J135" s="3" t="s">
        <v>194</v>
      </c>
      <c r="K135" s="3" t="s">
        <v>183</v>
      </c>
      <c r="L135">
        <v>38</v>
      </c>
      <c r="T135" t="str">
        <f>Serve[[#This Row],[服装]]&amp;Serve[[#This Row],[名前]]&amp;Serve[[#This Row],[レアリティ]]</f>
        <v>ユニフォーム木兎光太郎ICONIC</v>
      </c>
    </row>
    <row r="136" spans="1:20" x14ac:dyDescent="0.3">
      <c r="A136">
        <f>VLOOKUP(Serve[[#This Row],[No用]],SetNo[[No.用]:[vlookup 用]],2,FALSE)</f>
        <v>123</v>
      </c>
      <c r="B136" t="s">
        <v>150</v>
      </c>
      <c r="C136" t="s">
        <v>122</v>
      </c>
      <c r="D136" t="s">
        <v>77</v>
      </c>
      <c r="E136" t="s">
        <v>78</v>
      </c>
      <c r="F136" t="s">
        <v>128</v>
      </c>
      <c r="G136" t="s">
        <v>71</v>
      </c>
      <c r="H136">
        <v>1</v>
      </c>
      <c r="I136" t="s">
        <v>215</v>
      </c>
      <c r="J136" s="3" t="s">
        <v>194</v>
      </c>
      <c r="K136" s="3" t="s">
        <v>183</v>
      </c>
      <c r="L136">
        <v>38</v>
      </c>
      <c r="T136" t="str">
        <f>Serve[[#This Row],[服装]]&amp;Serve[[#This Row],[名前]]&amp;Serve[[#This Row],[レアリティ]]</f>
        <v>夏祭り木兎光太郎ICONIC</v>
      </c>
    </row>
    <row r="137" spans="1:20" x14ac:dyDescent="0.3">
      <c r="A137">
        <f>VLOOKUP(Serve[[#This Row],[No用]],SetNo[[No.用]:[vlookup 用]],2,FALSE)</f>
        <v>124</v>
      </c>
      <c r="B137" t="s">
        <v>108</v>
      </c>
      <c r="C137" t="s">
        <v>123</v>
      </c>
      <c r="D137" t="s">
        <v>90</v>
      </c>
      <c r="E137" t="s">
        <v>78</v>
      </c>
      <c r="F137" t="s">
        <v>128</v>
      </c>
      <c r="G137" t="s">
        <v>71</v>
      </c>
      <c r="H137">
        <v>1</v>
      </c>
      <c r="I137" t="s">
        <v>215</v>
      </c>
      <c r="J137" s="3" t="s">
        <v>233</v>
      </c>
      <c r="K137" s="3" t="s">
        <v>172</v>
      </c>
      <c r="L137">
        <v>28</v>
      </c>
      <c r="T137" t="str">
        <f>Serve[[#This Row],[服装]]&amp;Serve[[#This Row],[名前]]&amp;Serve[[#This Row],[レアリティ]]</f>
        <v>ユニフォーム木葉秋紀ICONIC</v>
      </c>
    </row>
    <row r="138" spans="1:20" x14ac:dyDescent="0.3">
      <c r="A138">
        <f>VLOOKUP(Serve[[#This Row],[No用]],SetNo[[No.用]:[vlookup 用]],2,FALSE)</f>
        <v>125</v>
      </c>
      <c r="B138" s="3" t="s">
        <v>400</v>
      </c>
      <c r="C138" t="s">
        <v>123</v>
      </c>
      <c r="D138" s="3" t="s">
        <v>77</v>
      </c>
      <c r="E138" t="s">
        <v>78</v>
      </c>
      <c r="F138" t="s">
        <v>128</v>
      </c>
      <c r="G138" t="s">
        <v>71</v>
      </c>
      <c r="H138">
        <v>1</v>
      </c>
      <c r="I138" t="s">
        <v>215</v>
      </c>
      <c r="J138" s="3" t="s">
        <v>233</v>
      </c>
      <c r="K138" s="3" t="s">
        <v>172</v>
      </c>
      <c r="L138">
        <v>28</v>
      </c>
      <c r="T138" t="str">
        <f>Serve[[#This Row],[服装]]&amp;Serve[[#This Row],[名前]]&amp;Serve[[#This Row],[レアリティ]]</f>
        <v>探偵木葉秋紀ICONIC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124</v>
      </c>
      <c r="D139" t="s">
        <v>90</v>
      </c>
      <c r="E139" t="s">
        <v>78</v>
      </c>
      <c r="F139" t="s">
        <v>128</v>
      </c>
      <c r="G139" t="s">
        <v>71</v>
      </c>
      <c r="H139">
        <v>1</v>
      </c>
      <c r="I139" t="s">
        <v>215</v>
      </c>
      <c r="J139" s="3" t="s">
        <v>233</v>
      </c>
      <c r="K139" s="3" t="s">
        <v>172</v>
      </c>
      <c r="L139">
        <v>28</v>
      </c>
      <c r="T139" t="str">
        <f>Serve[[#This Row],[服装]]&amp;Serve[[#This Row],[名前]]&amp;Serve[[#This Row],[レアリティ]]</f>
        <v>ユニフォーム猿杙大和ICONIC</v>
      </c>
    </row>
    <row r="140" spans="1:20" x14ac:dyDescent="0.3">
      <c r="A140">
        <f>VLOOKUP(Serve[[#This Row],[No用]],SetNo[[No.用]:[vlookup 用]],2,FALSE)</f>
        <v>127</v>
      </c>
      <c r="B140" t="s">
        <v>108</v>
      </c>
      <c r="C140" t="s">
        <v>125</v>
      </c>
      <c r="D140" t="s">
        <v>90</v>
      </c>
      <c r="E140" t="s">
        <v>80</v>
      </c>
      <c r="F140" t="s">
        <v>128</v>
      </c>
      <c r="G140" t="s">
        <v>71</v>
      </c>
      <c r="H140">
        <v>1</v>
      </c>
      <c r="I140" t="s">
        <v>215</v>
      </c>
      <c r="J140" s="3"/>
      <c r="K140" s="3"/>
      <c r="T140" t="str">
        <f>Serve[[#This Row],[服装]]&amp;Serve[[#This Row],[名前]]&amp;Serve[[#This Row],[レアリティ]]</f>
        <v>ユニフォーム小見春樹ICONIC</v>
      </c>
    </row>
    <row r="141" spans="1:20" x14ac:dyDescent="0.3">
      <c r="A141">
        <f>VLOOKUP(Serve[[#This Row],[No用]],SetNo[[No.用]:[vlookup 用]],2,FALSE)</f>
        <v>128</v>
      </c>
      <c r="B141" t="s">
        <v>108</v>
      </c>
      <c r="C141" t="s">
        <v>126</v>
      </c>
      <c r="D141" t="s">
        <v>90</v>
      </c>
      <c r="E141" t="s">
        <v>82</v>
      </c>
      <c r="F141" t="s">
        <v>128</v>
      </c>
      <c r="G141" t="s">
        <v>71</v>
      </c>
      <c r="H141">
        <v>1</v>
      </c>
      <c r="I141" t="s">
        <v>215</v>
      </c>
      <c r="J141" s="3" t="s">
        <v>233</v>
      </c>
      <c r="K141" s="3" t="s">
        <v>172</v>
      </c>
      <c r="L141">
        <v>24</v>
      </c>
      <c r="T141" t="str">
        <f>Serve[[#This Row],[服装]]&amp;Serve[[#This Row],[名前]]&amp;Serve[[#This Row],[レアリティ]]</f>
        <v>ユニフォーム尾長渉ICONIC</v>
      </c>
    </row>
    <row r="142" spans="1:20" x14ac:dyDescent="0.3">
      <c r="A142">
        <f>VLOOKUP(Serve[[#This Row],[No用]],SetNo[[No.用]:[vlookup 用]],2,FALSE)</f>
        <v>129</v>
      </c>
      <c r="B142" t="s">
        <v>108</v>
      </c>
      <c r="C142" t="s">
        <v>127</v>
      </c>
      <c r="D142" t="s">
        <v>90</v>
      </c>
      <c r="E142" t="s">
        <v>82</v>
      </c>
      <c r="F142" t="s">
        <v>128</v>
      </c>
      <c r="G142" t="s">
        <v>71</v>
      </c>
      <c r="H142">
        <v>1</v>
      </c>
      <c r="I142" t="s">
        <v>215</v>
      </c>
      <c r="J142" s="3" t="s">
        <v>194</v>
      </c>
      <c r="K142" s="3" t="s">
        <v>183</v>
      </c>
      <c r="L142">
        <v>34</v>
      </c>
      <c r="T142" t="str">
        <f>Serve[[#This Row],[服装]]&amp;Serve[[#This Row],[名前]]&amp;Serve[[#This Row],[レアリティ]]</f>
        <v>ユニフォーム鷲尾辰生ICONIC</v>
      </c>
    </row>
    <row r="143" spans="1:20" x14ac:dyDescent="0.3">
      <c r="A143">
        <f>VLOOKUP(Serve[[#This Row],[No用]],SetNo[[No.用]:[vlookup 用]],2,FALSE)</f>
        <v>130</v>
      </c>
      <c r="B143" t="s">
        <v>108</v>
      </c>
      <c r="C143" t="s">
        <v>129</v>
      </c>
      <c r="D143" t="s">
        <v>73</v>
      </c>
      <c r="E143" t="s">
        <v>74</v>
      </c>
      <c r="F143" t="s">
        <v>128</v>
      </c>
      <c r="G143" t="s">
        <v>71</v>
      </c>
      <c r="H143">
        <v>1</v>
      </c>
      <c r="I143" t="s">
        <v>215</v>
      </c>
      <c r="J143" s="3" t="s">
        <v>237</v>
      </c>
      <c r="K143" s="3" t="s">
        <v>183</v>
      </c>
      <c r="L143">
        <v>35</v>
      </c>
      <c r="T143" t="str">
        <f>Serve[[#This Row],[服装]]&amp;Serve[[#This Row],[名前]]&amp;Serve[[#This Row],[レアリティ]]</f>
        <v>ユニフォーム赤葦京治ICONIC</v>
      </c>
    </row>
    <row r="144" spans="1:20" x14ac:dyDescent="0.3">
      <c r="A144">
        <f>VLOOKUP(Serve[[#This Row],[No用]],SetNo[[No.用]:[vlookup 用]],2,FALSE)</f>
        <v>131</v>
      </c>
      <c r="B144" t="s">
        <v>150</v>
      </c>
      <c r="C144" t="s">
        <v>129</v>
      </c>
      <c r="D144" t="s">
        <v>90</v>
      </c>
      <c r="E144" t="s">
        <v>74</v>
      </c>
      <c r="F144" t="s">
        <v>128</v>
      </c>
      <c r="G144" t="s">
        <v>71</v>
      </c>
      <c r="H144">
        <v>1</v>
      </c>
      <c r="I144" t="s">
        <v>215</v>
      </c>
      <c r="J144" s="3" t="s">
        <v>237</v>
      </c>
      <c r="K144" s="3" t="s">
        <v>183</v>
      </c>
      <c r="L144">
        <v>35</v>
      </c>
      <c r="T144" t="str">
        <f>Serve[[#This Row],[服装]]&amp;Serve[[#This Row],[名前]]&amp;Serve[[#This Row],[レアリティ]]</f>
        <v>夏祭り赤葦京治ICONIC</v>
      </c>
    </row>
    <row r="145" spans="1:20" x14ac:dyDescent="0.3">
      <c r="A145">
        <f>VLOOKUP(Serve[[#This Row],[No用]],SetNo[[No.用]:[vlookup 用]],2,FALSE)</f>
        <v>132</v>
      </c>
      <c r="B145" t="s">
        <v>108</v>
      </c>
      <c r="C145" t="s">
        <v>297</v>
      </c>
      <c r="D145" t="s">
        <v>77</v>
      </c>
      <c r="E145" t="s">
        <v>78</v>
      </c>
      <c r="F145" t="s">
        <v>134</v>
      </c>
      <c r="G145" t="s">
        <v>71</v>
      </c>
      <c r="H145">
        <v>1</v>
      </c>
      <c r="I145" t="s">
        <v>215</v>
      </c>
      <c r="J145" s="3" t="s">
        <v>194</v>
      </c>
      <c r="K145" s="3" t="s">
        <v>188</v>
      </c>
      <c r="L145">
        <v>35</v>
      </c>
      <c r="T145" t="str">
        <f>Serve[[#This Row],[服装]]&amp;Serve[[#This Row],[名前]]&amp;Serve[[#This Row],[レアリティ]]</f>
        <v>ユニフォーム星海光来ICONIC</v>
      </c>
    </row>
    <row r="146" spans="1:20" x14ac:dyDescent="0.3">
      <c r="A146">
        <f>VLOOKUP(Serve[[#This Row],[No用]],SetNo[[No.用]:[vlookup 用]],2,FALSE)</f>
        <v>133</v>
      </c>
      <c r="B146" t="s">
        <v>108</v>
      </c>
      <c r="C146" t="s">
        <v>133</v>
      </c>
      <c r="D146" t="s">
        <v>77</v>
      </c>
      <c r="E146" t="s">
        <v>82</v>
      </c>
      <c r="F146" t="s">
        <v>134</v>
      </c>
      <c r="G146" t="s">
        <v>71</v>
      </c>
      <c r="H146">
        <v>1</v>
      </c>
      <c r="I146" t="s">
        <v>215</v>
      </c>
      <c r="J146" s="3" t="s">
        <v>194</v>
      </c>
      <c r="K146" s="3" t="s">
        <v>172</v>
      </c>
      <c r="L146">
        <v>33</v>
      </c>
      <c r="T146" t="str">
        <f>Serve[[#This Row],[服装]]&amp;Serve[[#This Row],[名前]]&amp;Serve[[#This Row],[レアリティ]]</f>
        <v>ユニフォーム昼神幸郎ICONIC</v>
      </c>
    </row>
    <row r="147" spans="1:20" x14ac:dyDescent="0.3">
      <c r="A147">
        <f>VLOOKUP(Serve[[#This Row],[No用]],SetNo[[No.用]:[vlookup 用]],2,FALSE)</f>
        <v>134</v>
      </c>
      <c r="B147" t="s">
        <v>108</v>
      </c>
      <c r="C147" t="s">
        <v>131</v>
      </c>
      <c r="D147" t="s">
        <v>77</v>
      </c>
      <c r="E147" t="s">
        <v>78</v>
      </c>
      <c r="F147" t="s">
        <v>135</v>
      </c>
      <c r="G147" t="s">
        <v>71</v>
      </c>
      <c r="H147">
        <v>1</v>
      </c>
      <c r="I147" t="s">
        <v>215</v>
      </c>
      <c r="J147" s="3" t="s">
        <v>194</v>
      </c>
      <c r="K147" s="3" t="s">
        <v>172</v>
      </c>
      <c r="L147">
        <v>35</v>
      </c>
      <c r="T147" t="str">
        <f>Serve[[#This Row],[服装]]&amp;Serve[[#This Row],[名前]]&amp;Serve[[#This Row],[レアリティ]]</f>
        <v>ユニフォーム佐久早聖臣ICONIC</v>
      </c>
    </row>
    <row r="148" spans="1:20" x14ac:dyDescent="0.3">
      <c r="A148">
        <f>VLOOKUP(Serve[[#This Row],[No用]],SetNo[[No.用]:[vlookup 用]],2,FALSE)</f>
        <v>135</v>
      </c>
      <c r="B148" t="s">
        <v>108</v>
      </c>
      <c r="C148" t="s">
        <v>132</v>
      </c>
      <c r="D148" t="s">
        <v>77</v>
      </c>
      <c r="E148" t="s">
        <v>80</v>
      </c>
      <c r="F148" t="s">
        <v>135</v>
      </c>
      <c r="G148" t="s">
        <v>71</v>
      </c>
      <c r="H148">
        <v>1</v>
      </c>
      <c r="I148" t="s">
        <v>215</v>
      </c>
      <c r="T148" t="str">
        <f>Serve[[#This Row],[服装]]&amp;Serve[[#This Row],[名前]]&amp;Serve[[#This Row],[レアリティ]]</f>
        <v>ユニフォーム小森元也ICONIC</v>
      </c>
    </row>
    <row r="149" spans="1:20" x14ac:dyDescent="0.3">
      <c r="A149">
        <f>VLOOKUP(Serve[[#This Row],[No用]],SetNo[[No.用]:[vlookup 用]],2,FALSE)</f>
        <v>136</v>
      </c>
      <c r="B149" t="s">
        <v>108</v>
      </c>
      <c r="C149" s="3" t="s">
        <v>706</v>
      </c>
      <c r="D149" s="3" t="s">
        <v>90</v>
      </c>
      <c r="E149" s="3" t="s">
        <v>78</v>
      </c>
      <c r="F149" s="3" t="s">
        <v>708</v>
      </c>
      <c r="G149" t="s">
        <v>71</v>
      </c>
      <c r="H149">
        <v>1</v>
      </c>
      <c r="I149" t="s">
        <v>215</v>
      </c>
      <c r="J149" s="3" t="s">
        <v>194</v>
      </c>
      <c r="K149" s="3" t="s">
        <v>172</v>
      </c>
      <c r="L149">
        <v>35</v>
      </c>
      <c r="T149" t="str">
        <f>Serve[[#This Row],[服装]]&amp;Serve[[#This Row],[名前]]&amp;Serve[[#This Row],[レアリティ]]</f>
        <v>ユニフォーム大将優ICONIC</v>
      </c>
    </row>
    <row r="150" spans="1:20" x14ac:dyDescent="0.3">
      <c r="A150">
        <f>VLOOKUP(Serve[[#This Row],[No用]],SetNo[[No.用]:[vlookup 用]],2,FALSE)</f>
        <v>137</v>
      </c>
      <c r="B150" t="s">
        <v>108</v>
      </c>
      <c r="C150" s="3" t="s">
        <v>711</v>
      </c>
      <c r="D150" s="3" t="s">
        <v>90</v>
      </c>
      <c r="E150" s="3" t="s">
        <v>78</v>
      </c>
      <c r="F150" s="3" t="s">
        <v>708</v>
      </c>
      <c r="G150" t="s">
        <v>71</v>
      </c>
      <c r="H150">
        <v>1</v>
      </c>
      <c r="I150" t="s">
        <v>215</v>
      </c>
      <c r="J150" s="3" t="s">
        <v>194</v>
      </c>
      <c r="K150" s="3" t="s">
        <v>183</v>
      </c>
      <c r="L150">
        <v>36</v>
      </c>
      <c r="T150" t="str">
        <f>Serve[[#This Row],[服装]]&amp;Serve[[#This Row],[名前]]&amp;Serve[[#This Row],[レアリティ]]</f>
        <v>ユニフォーム沼井和馬ICONIC</v>
      </c>
    </row>
    <row r="151" spans="1:20" x14ac:dyDescent="0.3">
      <c r="A151">
        <f>VLOOKUP(Serve[[#This Row],[No用]],SetNo[[No.用]:[vlookup 用]],2,FALSE)</f>
        <v>137</v>
      </c>
      <c r="B151" t="s">
        <v>108</v>
      </c>
      <c r="C151" s="3" t="s">
        <v>711</v>
      </c>
      <c r="D151" s="3" t="s">
        <v>90</v>
      </c>
      <c r="E151" s="3" t="s">
        <v>78</v>
      </c>
      <c r="F151" s="3" t="s">
        <v>708</v>
      </c>
      <c r="G151" t="s">
        <v>71</v>
      </c>
      <c r="H151">
        <v>1</v>
      </c>
      <c r="I151" t="s">
        <v>215</v>
      </c>
      <c r="J151" s="3" t="s">
        <v>194</v>
      </c>
      <c r="K151" s="3" t="s">
        <v>236</v>
      </c>
      <c r="L151">
        <v>47</v>
      </c>
      <c r="N151">
        <v>57</v>
      </c>
      <c r="T151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84"/>
  <sheetViews>
    <sheetView topLeftCell="A321" workbookViewId="0">
      <selection activeCell="A347" sqref="A347:XFD347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VLOOKUP(Receive[[#This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240</v>
      </c>
      <c r="J2" t="s">
        <v>119</v>
      </c>
      <c r="K2" t="s">
        <v>172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216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240</v>
      </c>
      <c r="J3" t="s">
        <v>173</v>
      </c>
      <c r="K3" t="s">
        <v>172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216</v>
      </c>
      <c r="C4" t="s">
        <v>241</v>
      </c>
      <c r="D4" t="s">
        <v>28</v>
      </c>
      <c r="E4" t="s">
        <v>26</v>
      </c>
      <c r="F4" t="s">
        <v>154</v>
      </c>
      <c r="G4" t="s">
        <v>71</v>
      </c>
      <c r="H4">
        <v>1</v>
      </c>
      <c r="I4" t="s">
        <v>240</v>
      </c>
      <c r="J4" t="s">
        <v>120</v>
      </c>
      <c r="K4" t="s">
        <v>172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216</v>
      </c>
      <c r="C5" t="s">
        <v>241</v>
      </c>
      <c r="D5" t="s">
        <v>28</v>
      </c>
      <c r="E5" t="s">
        <v>26</v>
      </c>
      <c r="F5" t="s">
        <v>154</v>
      </c>
      <c r="G5" t="s">
        <v>71</v>
      </c>
      <c r="H5">
        <v>1</v>
      </c>
      <c r="I5" t="s">
        <v>240</v>
      </c>
      <c r="J5" t="s">
        <v>174</v>
      </c>
      <c r="K5" t="s">
        <v>172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216</v>
      </c>
      <c r="C6" t="s">
        <v>241</v>
      </c>
      <c r="D6" t="s">
        <v>28</v>
      </c>
      <c r="E6" t="s">
        <v>26</v>
      </c>
      <c r="F6" t="s">
        <v>154</v>
      </c>
      <c r="G6" t="s">
        <v>71</v>
      </c>
      <c r="H6">
        <v>1</v>
      </c>
      <c r="I6" t="s">
        <v>240</v>
      </c>
      <c r="J6" t="s">
        <v>175</v>
      </c>
      <c r="K6" t="s">
        <v>172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218</v>
      </c>
      <c r="C7" t="s">
        <v>241</v>
      </c>
      <c r="D7" t="s">
        <v>28</v>
      </c>
      <c r="E7" t="s">
        <v>26</v>
      </c>
      <c r="F7" t="s">
        <v>154</v>
      </c>
      <c r="G7" t="s">
        <v>71</v>
      </c>
      <c r="H7">
        <v>1</v>
      </c>
      <c r="I7" t="s">
        <v>16</v>
      </c>
      <c r="J7" t="s">
        <v>275</v>
      </c>
      <c r="K7" t="s">
        <v>276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218</v>
      </c>
      <c r="C8" t="s">
        <v>241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16</v>
      </c>
      <c r="J8" t="s">
        <v>277</v>
      </c>
      <c r="K8" t="s">
        <v>276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218</v>
      </c>
      <c r="C9" t="s">
        <v>241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16</v>
      </c>
      <c r="J9" t="s">
        <v>278</v>
      </c>
      <c r="K9" t="s">
        <v>276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218</v>
      </c>
      <c r="C10" t="s">
        <v>241</v>
      </c>
      <c r="D10" t="s">
        <v>28</v>
      </c>
      <c r="E10" t="s">
        <v>26</v>
      </c>
      <c r="F10" t="s">
        <v>154</v>
      </c>
      <c r="G10" t="s">
        <v>71</v>
      </c>
      <c r="H10">
        <v>1</v>
      </c>
      <c r="I10" t="s">
        <v>16</v>
      </c>
      <c r="J10" t="s">
        <v>279</v>
      </c>
      <c r="K10" t="s">
        <v>276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218</v>
      </c>
      <c r="C11" t="s">
        <v>241</v>
      </c>
      <c r="D11" t="s">
        <v>28</v>
      </c>
      <c r="E11" t="s">
        <v>26</v>
      </c>
      <c r="F11" t="s">
        <v>154</v>
      </c>
      <c r="G11" t="s">
        <v>71</v>
      </c>
      <c r="H11">
        <v>1</v>
      </c>
      <c r="I11" t="s">
        <v>16</v>
      </c>
      <c r="J11" t="s">
        <v>280</v>
      </c>
      <c r="K11" t="s">
        <v>276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219</v>
      </c>
      <c r="C12" t="s">
        <v>241</v>
      </c>
      <c r="D12" t="s">
        <v>23</v>
      </c>
      <c r="E12" t="s">
        <v>26</v>
      </c>
      <c r="F12" t="s">
        <v>154</v>
      </c>
      <c r="G12" t="s">
        <v>71</v>
      </c>
      <c r="H12">
        <v>1</v>
      </c>
      <c r="I12" t="s">
        <v>16</v>
      </c>
      <c r="J12" t="s">
        <v>275</v>
      </c>
      <c r="K12" t="s">
        <v>276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219</v>
      </c>
      <c r="C13" t="s">
        <v>241</v>
      </c>
      <c r="D13" t="s">
        <v>23</v>
      </c>
      <c r="E13" t="s">
        <v>26</v>
      </c>
      <c r="F13" t="s">
        <v>154</v>
      </c>
      <c r="G13" t="s">
        <v>71</v>
      </c>
      <c r="H13">
        <v>1</v>
      </c>
      <c r="I13" t="s">
        <v>16</v>
      </c>
      <c r="J13" t="s">
        <v>277</v>
      </c>
      <c r="K13" t="s">
        <v>276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219</v>
      </c>
      <c r="C14" t="s">
        <v>241</v>
      </c>
      <c r="D14" t="s">
        <v>23</v>
      </c>
      <c r="E14" t="s">
        <v>26</v>
      </c>
      <c r="F14" t="s">
        <v>154</v>
      </c>
      <c r="G14" t="s">
        <v>71</v>
      </c>
      <c r="H14">
        <v>1</v>
      </c>
      <c r="I14" t="s">
        <v>16</v>
      </c>
      <c r="J14" t="s">
        <v>278</v>
      </c>
      <c r="K14" t="s">
        <v>276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219</v>
      </c>
      <c r="C15" t="s">
        <v>241</v>
      </c>
      <c r="D15" t="s">
        <v>23</v>
      </c>
      <c r="E15" t="s">
        <v>26</v>
      </c>
      <c r="F15" t="s">
        <v>154</v>
      </c>
      <c r="G15" t="s">
        <v>71</v>
      </c>
      <c r="H15">
        <v>1</v>
      </c>
      <c r="I15" t="s">
        <v>16</v>
      </c>
      <c r="J15" t="s">
        <v>279</v>
      </c>
      <c r="K15" t="s">
        <v>276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219</v>
      </c>
      <c r="C16" t="s">
        <v>241</v>
      </c>
      <c r="D16" t="s">
        <v>23</v>
      </c>
      <c r="E16" t="s">
        <v>26</v>
      </c>
      <c r="F16" t="s">
        <v>154</v>
      </c>
      <c r="G16" t="s">
        <v>71</v>
      </c>
      <c r="H16">
        <v>1</v>
      </c>
      <c r="I16" t="s">
        <v>16</v>
      </c>
      <c r="J16" t="s">
        <v>280</v>
      </c>
      <c r="K16" t="s">
        <v>276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216</v>
      </c>
      <c r="C17" t="s">
        <v>217</v>
      </c>
      <c r="D17" t="s">
        <v>28</v>
      </c>
      <c r="E17" t="s">
        <v>31</v>
      </c>
      <c r="F17" t="s">
        <v>154</v>
      </c>
      <c r="G17" t="s">
        <v>71</v>
      </c>
      <c r="H17">
        <v>1</v>
      </c>
      <c r="I17" t="s">
        <v>240</v>
      </c>
      <c r="J17" t="s">
        <v>119</v>
      </c>
      <c r="K17" t="s">
        <v>172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216</v>
      </c>
      <c r="C18" t="s">
        <v>217</v>
      </c>
      <c r="D18" t="s">
        <v>28</v>
      </c>
      <c r="E18" t="s">
        <v>31</v>
      </c>
      <c r="F18" t="s">
        <v>154</v>
      </c>
      <c r="G18" t="s">
        <v>71</v>
      </c>
      <c r="H18">
        <v>1</v>
      </c>
      <c r="I18" t="s">
        <v>240</v>
      </c>
      <c r="J18" t="s">
        <v>173</v>
      </c>
      <c r="K18" t="s">
        <v>172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216</v>
      </c>
      <c r="C19" t="s">
        <v>217</v>
      </c>
      <c r="D19" t="s">
        <v>28</v>
      </c>
      <c r="E19" t="s">
        <v>31</v>
      </c>
      <c r="F19" t="s">
        <v>154</v>
      </c>
      <c r="G19" t="s">
        <v>71</v>
      </c>
      <c r="H19">
        <v>1</v>
      </c>
      <c r="I19" t="s">
        <v>240</v>
      </c>
      <c r="J19" t="s">
        <v>120</v>
      </c>
      <c r="K19" t="s">
        <v>172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216</v>
      </c>
      <c r="C20" t="s">
        <v>217</v>
      </c>
      <c r="D20" t="s">
        <v>28</v>
      </c>
      <c r="E20" t="s">
        <v>31</v>
      </c>
      <c r="F20" t="s">
        <v>154</v>
      </c>
      <c r="G20" t="s">
        <v>71</v>
      </c>
      <c r="H20">
        <v>1</v>
      </c>
      <c r="I20" t="s">
        <v>240</v>
      </c>
      <c r="J20" t="s">
        <v>174</v>
      </c>
      <c r="K20" t="s">
        <v>172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216</v>
      </c>
      <c r="C21" t="s">
        <v>217</v>
      </c>
      <c r="D21" t="s">
        <v>28</v>
      </c>
      <c r="E21" t="s">
        <v>31</v>
      </c>
      <c r="F21" t="s">
        <v>154</v>
      </c>
      <c r="G21" t="s">
        <v>71</v>
      </c>
      <c r="H21">
        <v>1</v>
      </c>
      <c r="I21" t="s">
        <v>240</v>
      </c>
      <c r="J21" t="s">
        <v>175</v>
      </c>
      <c r="K21" t="s">
        <v>172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218</v>
      </c>
      <c r="C22" t="s">
        <v>217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240</v>
      </c>
      <c r="J22" t="s">
        <v>119</v>
      </c>
      <c r="K22" t="s">
        <v>172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218</v>
      </c>
      <c r="C23" t="s">
        <v>217</v>
      </c>
      <c r="D23" t="s">
        <v>28</v>
      </c>
      <c r="E23" t="s">
        <v>31</v>
      </c>
      <c r="F23" t="s">
        <v>154</v>
      </c>
      <c r="G23" t="s">
        <v>71</v>
      </c>
      <c r="H23">
        <v>1</v>
      </c>
      <c r="I23" t="s">
        <v>240</v>
      </c>
      <c r="J23" t="s">
        <v>173</v>
      </c>
      <c r="K23" t="s">
        <v>172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218</v>
      </c>
      <c r="C24" t="s">
        <v>217</v>
      </c>
      <c r="D24" t="s">
        <v>28</v>
      </c>
      <c r="E24" t="s">
        <v>31</v>
      </c>
      <c r="F24" t="s">
        <v>154</v>
      </c>
      <c r="G24" t="s">
        <v>71</v>
      </c>
      <c r="H24">
        <v>1</v>
      </c>
      <c r="I24" t="s">
        <v>240</v>
      </c>
      <c r="J24" t="s">
        <v>120</v>
      </c>
      <c r="K24" t="s">
        <v>172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218</v>
      </c>
      <c r="C25" t="s">
        <v>217</v>
      </c>
      <c r="D25" t="s">
        <v>28</v>
      </c>
      <c r="E25" t="s">
        <v>31</v>
      </c>
      <c r="F25" t="s">
        <v>154</v>
      </c>
      <c r="G25" t="s">
        <v>71</v>
      </c>
      <c r="H25">
        <v>1</v>
      </c>
      <c r="I25" t="s">
        <v>240</v>
      </c>
      <c r="J25" t="s">
        <v>174</v>
      </c>
      <c r="K25" t="s">
        <v>172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218</v>
      </c>
      <c r="C26" t="s">
        <v>217</v>
      </c>
      <c r="D26" t="s">
        <v>28</v>
      </c>
      <c r="E26" t="s">
        <v>31</v>
      </c>
      <c r="F26" t="s">
        <v>154</v>
      </c>
      <c r="G26" t="s">
        <v>71</v>
      </c>
      <c r="H26">
        <v>1</v>
      </c>
      <c r="I26" t="s">
        <v>240</v>
      </c>
      <c r="J26" t="s">
        <v>175</v>
      </c>
      <c r="K26" t="s">
        <v>172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219</v>
      </c>
      <c r="C27" t="s">
        <v>217</v>
      </c>
      <c r="D27" t="s">
        <v>23</v>
      </c>
      <c r="E27" t="s">
        <v>31</v>
      </c>
      <c r="F27" t="s">
        <v>154</v>
      </c>
      <c r="G27" t="s">
        <v>71</v>
      </c>
      <c r="H27">
        <v>1</v>
      </c>
      <c r="I27" t="s">
        <v>240</v>
      </c>
      <c r="J27" t="s">
        <v>119</v>
      </c>
      <c r="K27" t="s">
        <v>188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219</v>
      </c>
      <c r="C28" t="s">
        <v>217</v>
      </c>
      <c r="D28" t="s">
        <v>23</v>
      </c>
      <c r="E28" t="s">
        <v>31</v>
      </c>
      <c r="F28" t="s">
        <v>154</v>
      </c>
      <c r="G28" t="s">
        <v>71</v>
      </c>
      <c r="H28">
        <v>1</v>
      </c>
      <c r="I28" t="s">
        <v>240</v>
      </c>
      <c r="J28" t="s">
        <v>173</v>
      </c>
      <c r="K28" t="s">
        <v>172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219</v>
      </c>
      <c r="C29" t="s">
        <v>217</v>
      </c>
      <c r="D29" t="s">
        <v>23</v>
      </c>
      <c r="E29" t="s">
        <v>31</v>
      </c>
      <c r="F29" t="s">
        <v>154</v>
      </c>
      <c r="G29" t="s">
        <v>71</v>
      </c>
      <c r="H29">
        <v>1</v>
      </c>
      <c r="I29" t="s">
        <v>240</v>
      </c>
      <c r="J29" t="s">
        <v>242</v>
      </c>
      <c r="K29" t="s">
        <v>172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219</v>
      </c>
      <c r="C30" t="s">
        <v>217</v>
      </c>
      <c r="D30" t="s">
        <v>23</v>
      </c>
      <c r="E30" t="s">
        <v>31</v>
      </c>
      <c r="F30" t="s">
        <v>154</v>
      </c>
      <c r="G30" t="s">
        <v>71</v>
      </c>
      <c r="H30">
        <v>1</v>
      </c>
      <c r="I30" t="s">
        <v>240</v>
      </c>
      <c r="J30" t="s">
        <v>120</v>
      </c>
      <c r="K30" t="s">
        <v>188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219</v>
      </c>
      <c r="C31" t="s">
        <v>217</v>
      </c>
      <c r="D31" t="s">
        <v>23</v>
      </c>
      <c r="E31" t="s">
        <v>31</v>
      </c>
      <c r="F31" t="s">
        <v>154</v>
      </c>
      <c r="G31" t="s">
        <v>71</v>
      </c>
      <c r="H31">
        <v>1</v>
      </c>
      <c r="I31" t="s">
        <v>240</v>
      </c>
      <c r="J31" t="s">
        <v>174</v>
      </c>
      <c r="K31" t="s">
        <v>172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219</v>
      </c>
      <c r="C32" t="s">
        <v>217</v>
      </c>
      <c r="D32" t="s">
        <v>23</v>
      </c>
      <c r="E32" t="s">
        <v>31</v>
      </c>
      <c r="F32" t="s">
        <v>154</v>
      </c>
      <c r="G32" t="s">
        <v>71</v>
      </c>
      <c r="H32">
        <v>1</v>
      </c>
      <c r="I32" t="s">
        <v>240</v>
      </c>
      <c r="J32" t="s">
        <v>175</v>
      </c>
      <c r="K32" t="s">
        <v>172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216</v>
      </c>
      <c r="C33" t="s">
        <v>220</v>
      </c>
      <c r="D33" t="s">
        <v>28</v>
      </c>
      <c r="E33" t="s">
        <v>26</v>
      </c>
      <c r="F33" t="s">
        <v>154</v>
      </c>
      <c r="G33" t="s">
        <v>71</v>
      </c>
      <c r="H33">
        <v>1</v>
      </c>
      <c r="I33" t="s">
        <v>240</v>
      </c>
      <c r="J33" t="s">
        <v>119</v>
      </c>
      <c r="K33" t="s">
        <v>172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216</v>
      </c>
      <c r="C34" t="s">
        <v>220</v>
      </c>
      <c r="D34" t="s">
        <v>28</v>
      </c>
      <c r="E34" t="s">
        <v>26</v>
      </c>
      <c r="F34" t="s">
        <v>154</v>
      </c>
      <c r="G34" t="s">
        <v>71</v>
      </c>
      <c r="H34">
        <v>1</v>
      </c>
      <c r="I34" t="s">
        <v>240</v>
      </c>
      <c r="J34" t="s">
        <v>173</v>
      </c>
      <c r="K34" t="s">
        <v>172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216</v>
      </c>
      <c r="C35" t="s">
        <v>220</v>
      </c>
      <c r="D35" t="s">
        <v>28</v>
      </c>
      <c r="E35" t="s">
        <v>26</v>
      </c>
      <c r="F35" t="s">
        <v>154</v>
      </c>
      <c r="G35" t="s">
        <v>71</v>
      </c>
      <c r="H35">
        <v>1</v>
      </c>
      <c r="I35" t="s">
        <v>240</v>
      </c>
      <c r="J35" t="s">
        <v>120</v>
      </c>
      <c r="K35" t="s">
        <v>172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216</v>
      </c>
      <c r="C36" t="s">
        <v>220</v>
      </c>
      <c r="D36" t="s">
        <v>28</v>
      </c>
      <c r="E36" t="s">
        <v>26</v>
      </c>
      <c r="F36" t="s">
        <v>154</v>
      </c>
      <c r="G36" t="s">
        <v>71</v>
      </c>
      <c r="H36">
        <v>1</v>
      </c>
      <c r="I36" t="s">
        <v>240</v>
      </c>
      <c r="J36" t="s">
        <v>174</v>
      </c>
      <c r="K36" t="s">
        <v>172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216</v>
      </c>
      <c r="C37" t="s">
        <v>220</v>
      </c>
      <c r="D37" t="s">
        <v>28</v>
      </c>
      <c r="E37" t="s">
        <v>26</v>
      </c>
      <c r="F37" t="s">
        <v>154</v>
      </c>
      <c r="G37" t="s">
        <v>71</v>
      </c>
      <c r="H37">
        <v>1</v>
      </c>
      <c r="I37" t="s">
        <v>240</v>
      </c>
      <c r="J37" t="s">
        <v>175</v>
      </c>
      <c r="K37" t="s">
        <v>172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221</v>
      </c>
      <c r="C38" t="s">
        <v>220</v>
      </c>
      <c r="D38" t="s">
        <v>23</v>
      </c>
      <c r="E38" t="s">
        <v>26</v>
      </c>
      <c r="F38" t="s">
        <v>154</v>
      </c>
      <c r="G38" t="s">
        <v>71</v>
      </c>
      <c r="H38">
        <v>1</v>
      </c>
      <c r="I38" t="s">
        <v>240</v>
      </c>
      <c r="J38" t="s">
        <v>119</v>
      </c>
      <c r="K38" t="s">
        <v>172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221</v>
      </c>
      <c r="C39" t="s">
        <v>220</v>
      </c>
      <c r="D39" t="s">
        <v>23</v>
      </c>
      <c r="E39" t="s">
        <v>26</v>
      </c>
      <c r="F39" t="s">
        <v>154</v>
      </c>
      <c r="G39" t="s">
        <v>71</v>
      </c>
      <c r="H39">
        <v>1</v>
      </c>
      <c r="I39" t="s">
        <v>240</v>
      </c>
      <c r="J39" t="s">
        <v>173</v>
      </c>
      <c r="K39" t="s">
        <v>172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221</v>
      </c>
      <c r="C40" t="s">
        <v>220</v>
      </c>
      <c r="D40" t="s">
        <v>23</v>
      </c>
      <c r="E40" t="s">
        <v>26</v>
      </c>
      <c r="F40" t="s">
        <v>154</v>
      </c>
      <c r="G40" t="s">
        <v>71</v>
      </c>
      <c r="H40">
        <v>1</v>
      </c>
      <c r="I40" t="s">
        <v>240</v>
      </c>
      <c r="J40" t="s">
        <v>120</v>
      </c>
      <c r="K40" t="s">
        <v>172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221</v>
      </c>
      <c r="C41" t="s">
        <v>220</v>
      </c>
      <c r="D41" t="s">
        <v>23</v>
      </c>
      <c r="E41" t="s">
        <v>26</v>
      </c>
      <c r="F41" t="s">
        <v>154</v>
      </c>
      <c r="G41" t="s">
        <v>71</v>
      </c>
      <c r="H41">
        <v>1</v>
      </c>
      <c r="I41" t="s">
        <v>240</v>
      </c>
      <c r="J41" t="s">
        <v>174</v>
      </c>
      <c r="K41" t="s">
        <v>172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221</v>
      </c>
      <c r="C42" t="s">
        <v>220</v>
      </c>
      <c r="D42" t="s">
        <v>23</v>
      </c>
      <c r="E42" t="s">
        <v>26</v>
      </c>
      <c r="F42" t="s">
        <v>154</v>
      </c>
      <c r="G42" t="s">
        <v>71</v>
      </c>
      <c r="H42">
        <v>1</v>
      </c>
      <c r="I42" t="s">
        <v>240</v>
      </c>
      <c r="J42" t="s">
        <v>175</v>
      </c>
      <c r="K42" t="s">
        <v>172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216</v>
      </c>
      <c r="C43" t="s">
        <v>222</v>
      </c>
      <c r="D43" t="s">
        <v>24</v>
      </c>
      <c r="E43" t="s">
        <v>26</v>
      </c>
      <c r="F43" t="s">
        <v>154</v>
      </c>
      <c r="G43" t="s">
        <v>71</v>
      </c>
      <c r="H43">
        <v>1</v>
      </c>
      <c r="I43" t="s">
        <v>240</v>
      </c>
      <c r="J43" t="s">
        <v>119</v>
      </c>
      <c r="K43" t="s">
        <v>172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216</v>
      </c>
      <c r="C44" t="s">
        <v>222</v>
      </c>
      <c r="D44" t="s">
        <v>24</v>
      </c>
      <c r="E44" t="s">
        <v>26</v>
      </c>
      <c r="F44" t="s">
        <v>154</v>
      </c>
      <c r="G44" t="s">
        <v>71</v>
      </c>
      <c r="H44">
        <v>1</v>
      </c>
      <c r="I44" t="s">
        <v>240</v>
      </c>
      <c r="J44" t="s">
        <v>173</v>
      </c>
      <c r="K44" t="s">
        <v>172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216</v>
      </c>
      <c r="C45" t="s">
        <v>222</v>
      </c>
      <c r="D45" t="s">
        <v>24</v>
      </c>
      <c r="E45" t="s">
        <v>26</v>
      </c>
      <c r="F45" t="s">
        <v>154</v>
      </c>
      <c r="G45" t="s">
        <v>71</v>
      </c>
      <c r="H45">
        <v>1</v>
      </c>
      <c r="I45" t="s">
        <v>240</v>
      </c>
      <c r="J45" t="s">
        <v>120</v>
      </c>
      <c r="K45" t="s">
        <v>172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216</v>
      </c>
      <c r="C46" t="s">
        <v>222</v>
      </c>
      <c r="D46" t="s">
        <v>24</v>
      </c>
      <c r="E46" t="s">
        <v>26</v>
      </c>
      <c r="F46" t="s">
        <v>154</v>
      </c>
      <c r="G46" t="s">
        <v>71</v>
      </c>
      <c r="H46">
        <v>1</v>
      </c>
      <c r="I46" t="s">
        <v>240</v>
      </c>
      <c r="J46" t="s">
        <v>174</v>
      </c>
      <c r="K46" t="s">
        <v>172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216</v>
      </c>
      <c r="C47" t="s">
        <v>222</v>
      </c>
      <c r="D47" t="s">
        <v>24</v>
      </c>
      <c r="E47" t="s">
        <v>26</v>
      </c>
      <c r="F47" t="s">
        <v>154</v>
      </c>
      <c r="G47" t="s">
        <v>71</v>
      </c>
      <c r="H47">
        <v>1</v>
      </c>
      <c r="I47" t="s">
        <v>240</v>
      </c>
      <c r="J47" t="s">
        <v>175</v>
      </c>
      <c r="K47" t="s">
        <v>172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221</v>
      </c>
      <c r="C48" t="s">
        <v>222</v>
      </c>
      <c r="D48" t="s">
        <v>28</v>
      </c>
      <c r="E48" t="s">
        <v>26</v>
      </c>
      <c r="F48" t="s">
        <v>154</v>
      </c>
      <c r="G48" t="s">
        <v>71</v>
      </c>
      <c r="H48">
        <v>1</v>
      </c>
      <c r="I48" t="s">
        <v>240</v>
      </c>
      <c r="J48" t="s">
        <v>119</v>
      </c>
      <c r="K48" t="s">
        <v>188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221</v>
      </c>
      <c r="C49" t="s">
        <v>222</v>
      </c>
      <c r="D49" t="s">
        <v>28</v>
      </c>
      <c r="E49" t="s">
        <v>26</v>
      </c>
      <c r="F49" t="s">
        <v>154</v>
      </c>
      <c r="G49" t="s">
        <v>71</v>
      </c>
      <c r="H49">
        <v>1</v>
      </c>
      <c r="I49" t="s">
        <v>240</v>
      </c>
      <c r="J49" t="s">
        <v>173</v>
      </c>
      <c r="K49" t="s">
        <v>172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221</v>
      </c>
      <c r="C50" t="s">
        <v>222</v>
      </c>
      <c r="D50" t="s">
        <v>28</v>
      </c>
      <c r="E50" t="s">
        <v>26</v>
      </c>
      <c r="F50" t="s">
        <v>154</v>
      </c>
      <c r="G50" t="s">
        <v>71</v>
      </c>
      <c r="H50">
        <v>1</v>
      </c>
      <c r="I50" t="s">
        <v>240</v>
      </c>
      <c r="J50" t="s">
        <v>242</v>
      </c>
      <c r="K50" t="s">
        <v>172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221</v>
      </c>
      <c r="C51" t="s">
        <v>222</v>
      </c>
      <c r="D51" t="s">
        <v>28</v>
      </c>
      <c r="E51" t="s">
        <v>26</v>
      </c>
      <c r="F51" t="s">
        <v>154</v>
      </c>
      <c r="G51" t="s">
        <v>71</v>
      </c>
      <c r="H51">
        <v>1</v>
      </c>
      <c r="I51" t="s">
        <v>240</v>
      </c>
      <c r="J51" t="s">
        <v>120</v>
      </c>
      <c r="K51" t="s">
        <v>188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221</v>
      </c>
      <c r="C52" t="s">
        <v>222</v>
      </c>
      <c r="D52" t="s">
        <v>28</v>
      </c>
      <c r="E52" t="s">
        <v>26</v>
      </c>
      <c r="F52" t="s">
        <v>154</v>
      </c>
      <c r="G52" t="s">
        <v>71</v>
      </c>
      <c r="H52">
        <v>1</v>
      </c>
      <c r="I52" t="s">
        <v>240</v>
      </c>
      <c r="J52" t="s">
        <v>174</v>
      </c>
      <c r="K52" t="s">
        <v>172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221</v>
      </c>
      <c r="C53" t="s">
        <v>222</v>
      </c>
      <c r="D53" t="s">
        <v>28</v>
      </c>
      <c r="E53" t="s">
        <v>26</v>
      </c>
      <c r="F53" t="s">
        <v>154</v>
      </c>
      <c r="G53" t="s">
        <v>71</v>
      </c>
      <c r="H53">
        <v>1</v>
      </c>
      <c r="I53" t="s">
        <v>240</v>
      </c>
      <c r="J53" t="s">
        <v>175</v>
      </c>
      <c r="K53" t="s">
        <v>172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216</v>
      </c>
      <c r="C54" t="s">
        <v>223</v>
      </c>
      <c r="D54" t="s">
        <v>28</v>
      </c>
      <c r="E54" t="s">
        <v>21</v>
      </c>
      <c r="F54" t="s">
        <v>154</v>
      </c>
      <c r="G54" t="s">
        <v>71</v>
      </c>
      <c r="H54">
        <v>1</v>
      </c>
      <c r="I54" t="s">
        <v>240</v>
      </c>
      <c r="J54" t="s">
        <v>119</v>
      </c>
      <c r="K54" t="s">
        <v>183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216</v>
      </c>
      <c r="C55" t="s">
        <v>223</v>
      </c>
      <c r="D55" t="s">
        <v>28</v>
      </c>
      <c r="E55" t="s">
        <v>21</v>
      </c>
      <c r="F55" t="s">
        <v>154</v>
      </c>
      <c r="G55" t="s">
        <v>71</v>
      </c>
      <c r="H55">
        <v>1</v>
      </c>
      <c r="I55" t="s">
        <v>240</v>
      </c>
      <c r="J55" t="s">
        <v>205</v>
      </c>
      <c r="K55" t="s">
        <v>183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216</v>
      </c>
      <c r="C56" t="s">
        <v>223</v>
      </c>
      <c r="D56" t="s">
        <v>28</v>
      </c>
      <c r="E56" t="s">
        <v>21</v>
      </c>
      <c r="F56" t="s">
        <v>154</v>
      </c>
      <c r="G56" t="s">
        <v>71</v>
      </c>
      <c r="H56">
        <v>1</v>
      </c>
      <c r="I56" t="s">
        <v>240</v>
      </c>
      <c r="J56" t="s">
        <v>173</v>
      </c>
      <c r="K56" t="s">
        <v>172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216</v>
      </c>
      <c r="C57" t="s">
        <v>223</v>
      </c>
      <c r="D57" t="s">
        <v>28</v>
      </c>
      <c r="E57" t="s">
        <v>21</v>
      </c>
      <c r="F57" t="s">
        <v>154</v>
      </c>
      <c r="G57" t="s">
        <v>71</v>
      </c>
      <c r="H57">
        <v>1</v>
      </c>
      <c r="I57" t="s">
        <v>240</v>
      </c>
      <c r="J57" t="s">
        <v>242</v>
      </c>
      <c r="K57" t="s">
        <v>236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216</v>
      </c>
      <c r="C58" t="s">
        <v>223</v>
      </c>
      <c r="D58" t="s">
        <v>28</v>
      </c>
      <c r="E58" t="s">
        <v>21</v>
      </c>
      <c r="F58" t="s">
        <v>154</v>
      </c>
      <c r="G58" t="s">
        <v>71</v>
      </c>
      <c r="H58">
        <v>1</v>
      </c>
      <c r="I58" t="s">
        <v>240</v>
      </c>
      <c r="J58" t="s">
        <v>120</v>
      </c>
      <c r="K58" t="s">
        <v>183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216</v>
      </c>
      <c r="C59" t="s">
        <v>223</v>
      </c>
      <c r="D59" t="s">
        <v>28</v>
      </c>
      <c r="E59" t="s">
        <v>21</v>
      </c>
      <c r="F59" t="s">
        <v>154</v>
      </c>
      <c r="G59" t="s">
        <v>71</v>
      </c>
      <c r="H59">
        <v>1</v>
      </c>
      <c r="I59" t="s">
        <v>240</v>
      </c>
      <c r="J59" t="s">
        <v>193</v>
      </c>
      <c r="K59" t="s">
        <v>236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216</v>
      </c>
      <c r="C60" t="s">
        <v>223</v>
      </c>
      <c r="D60" t="s">
        <v>28</v>
      </c>
      <c r="E60" t="s">
        <v>21</v>
      </c>
      <c r="F60" t="s">
        <v>154</v>
      </c>
      <c r="G60" t="s">
        <v>71</v>
      </c>
      <c r="H60">
        <v>1</v>
      </c>
      <c r="I60" t="s">
        <v>240</v>
      </c>
      <c r="J60" t="s">
        <v>174</v>
      </c>
      <c r="K60" t="s">
        <v>172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216</v>
      </c>
      <c r="C61" t="s">
        <v>223</v>
      </c>
      <c r="D61" t="s">
        <v>28</v>
      </c>
      <c r="E61" t="s">
        <v>21</v>
      </c>
      <c r="F61" t="s">
        <v>154</v>
      </c>
      <c r="G61" t="s">
        <v>71</v>
      </c>
      <c r="H61">
        <v>1</v>
      </c>
      <c r="I61" t="s">
        <v>240</v>
      </c>
      <c r="J61" t="s">
        <v>175</v>
      </c>
      <c r="K61" t="s">
        <v>172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218</v>
      </c>
      <c r="C62" t="s">
        <v>223</v>
      </c>
      <c r="D62" t="s">
        <v>23</v>
      </c>
      <c r="E62" t="s">
        <v>21</v>
      </c>
      <c r="F62" t="s">
        <v>154</v>
      </c>
      <c r="G62" t="s">
        <v>71</v>
      </c>
      <c r="H62">
        <v>1</v>
      </c>
      <c r="I62" t="s">
        <v>240</v>
      </c>
      <c r="J62" t="s">
        <v>119</v>
      </c>
      <c r="K62" t="s">
        <v>183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218</v>
      </c>
      <c r="C63" t="s">
        <v>223</v>
      </c>
      <c r="D63" t="s">
        <v>23</v>
      </c>
      <c r="E63" t="s">
        <v>21</v>
      </c>
      <c r="F63" t="s">
        <v>154</v>
      </c>
      <c r="G63" t="s">
        <v>71</v>
      </c>
      <c r="H63">
        <v>1</v>
      </c>
      <c r="I63" t="s">
        <v>240</v>
      </c>
      <c r="J63" t="s">
        <v>205</v>
      </c>
      <c r="K63" t="s">
        <v>183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218</v>
      </c>
      <c r="C64" t="s">
        <v>223</v>
      </c>
      <c r="D64" t="s">
        <v>23</v>
      </c>
      <c r="E64" t="s">
        <v>21</v>
      </c>
      <c r="F64" t="s">
        <v>154</v>
      </c>
      <c r="G64" t="s">
        <v>71</v>
      </c>
      <c r="H64">
        <v>1</v>
      </c>
      <c r="I64" t="s">
        <v>240</v>
      </c>
      <c r="J64" t="s">
        <v>173</v>
      </c>
      <c r="K64" t="s">
        <v>172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218</v>
      </c>
      <c r="C65" t="s">
        <v>223</v>
      </c>
      <c r="D65" t="s">
        <v>23</v>
      </c>
      <c r="E65" t="s">
        <v>21</v>
      </c>
      <c r="F65" t="s">
        <v>154</v>
      </c>
      <c r="G65" t="s">
        <v>71</v>
      </c>
      <c r="H65">
        <v>1</v>
      </c>
      <c r="I65" t="s">
        <v>240</v>
      </c>
      <c r="J65" t="s">
        <v>242</v>
      </c>
      <c r="K65" t="s">
        <v>172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218</v>
      </c>
      <c r="C66" t="s">
        <v>223</v>
      </c>
      <c r="D66" t="s">
        <v>23</v>
      </c>
      <c r="E66" t="s">
        <v>21</v>
      </c>
      <c r="F66" t="s">
        <v>154</v>
      </c>
      <c r="G66" t="s">
        <v>71</v>
      </c>
      <c r="H66">
        <v>1</v>
      </c>
      <c r="I66" t="s">
        <v>240</v>
      </c>
      <c r="J66" t="s">
        <v>120</v>
      </c>
      <c r="K66" t="s">
        <v>183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218</v>
      </c>
      <c r="C67" t="s">
        <v>223</v>
      </c>
      <c r="D67" t="s">
        <v>23</v>
      </c>
      <c r="E67" t="s">
        <v>21</v>
      </c>
      <c r="F67" t="s">
        <v>154</v>
      </c>
      <c r="G67" t="s">
        <v>71</v>
      </c>
      <c r="H67">
        <v>1</v>
      </c>
      <c r="I67" t="s">
        <v>240</v>
      </c>
      <c r="J67" t="s">
        <v>193</v>
      </c>
      <c r="K67" t="s">
        <v>236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218</v>
      </c>
      <c r="C68" t="s">
        <v>223</v>
      </c>
      <c r="D68" t="s">
        <v>23</v>
      </c>
      <c r="E68" t="s">
        <v>21</v>
      </c>
      <c r="F68" t="s">
        <v>154</v>
      </c>
      <c r="G68" t="s">
        <v>71</v>
      </c>
      <c r="H68">
        <v>1</v>
      </c>
      <c r="I68" t="s">
        <v>240</v>
      </c>
      <c r="J68" t="s">
        <v>174</v>
      </c>
      <c r="K68" t="s">
        <v>236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218</v>
      </c>
      <c r="C69" t="s">
        <v>223</v>
      </c>
      <c r="D69" t="s">
        <v>23</v>
      </c>
      <c r="E69" t="s">
        <v>21</v>
      </c>
      <c r="F69" t="s">
        <v>154</v>
      </c>
      <c r="G69" t="s">
        <v>71</v>
      </c>
      <c r="H69">
        <v>1</v>
      </c>
      <c r="I69" t="s">
        <v>240</v>
      </c>
      <c r="J69" t="s">
        <v>174</v>
      </c>
      <c r="K69" t="s">
        <v>172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218</v>
      </c>
      <c r="C70" t="s">
        <v>223</v>
      </c>
      <c r="D70" t="s">
        <v>23</v>
      </c>
      <c r="E70" t="s">
        <v>21</v>
      </c>
      <c r="F70" t="s">
        <v>154</v>
      </c>
      <c r="G70" t="s">
        <v>71</v>
      </c>
      <c r="H70">
        <v>1</v>
      </c>
      <c r="I70" t="s">
        <v>240</v>
      </c>
      <c r="J70" t="s">
        <v>175</v>
      </c>
      <c r="K70" t="s">
        <v>172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216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240</v>
      </c>
      <c r="J71" t="s">
        <v>119</v>
      </c>
      <c r="K71" t="s">
        <v>172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216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240</v>
      </c>
      <c r="J72" t="s">
        <v>173</v>
      </c>
      <c r="K72" t="s">
        <v>172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216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240</v>
      </c>
      <c r="J73" t="s">
        <v>120</v>
      </c>
      <c r="K73" t="s">
        <v>172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216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240</v>
      </c>
      <c r="J74" t="s">
        <v>174</v>
      </c>
      <c r="K74" t="s">
        <v>172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216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240</v>
      </c>
      <c r="J75" t="s">
        <v>175</v>
      </c>
      <c r="K75" t="s">
        <v>172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240</v>
      </c>
      <c r="J76" t="s">
        <v>119</v>
      </c>
      <c r="K76" t="s">
        <v>172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240</v>
      </c>
      <c r="J77" t="s">
        <v>173</v>
      </c>
      <c r="K77" t="s">
        <v>172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240</v>
      </c>
      <c r="J78" t="s">
        <v>120</v>
      </c>
      <c r="K78" t="s">
        <v>172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240</v>
      </c>
      <c r="J79" t="s">
        <v>174</v>
      </c>
      <c r="K79" t="s">
        <v>172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240</v>
      </c>
      <c r="J80" t="s">
        <v>175</v>
      </c>
      <c r="K80" t="s">
        <v>172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216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240</v>
      </c>
      <c r="J81" t="s">
        <v>119</v>
      </c>
      <c r="K81" t="s">
        <v>183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216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240</v>
      </c>
      <c r="J82" t="s">
        <v>205</v>
      </c>
      <c r="K82" t="s">
        <v>183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216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240</v>
      </c>
      <c r="J83" t="s">
        <v>173</v>
      </c>
      <c r="K83" t="s">
        <v>172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216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240</v>
      </c>
      <c r="J84" t="s">
        <v>242</v>
      </c>
      <c r="K84" t="s">
        <v>172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216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240</v>
      </c>
      <c r="J85" t="s">
        <v>120</v>
      </c>
      <c r="K85" t="s">
        <v>183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216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240</v>
      </c>
      <c r="J86" t="s">
        <v>174</v>
      </c>
      <c r="K86" t="s">
        <v>172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216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240</v>
      </c>
      <c r="J87" t="s">
        <v>175</v>
      </c>
      <c r="K87" t="s">
        <v>172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216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240</v>
      </c>
      <c r="J88" t="s">
        <v>193</v>
      </c>
      <c r="K88" t="s">
        <v>236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240</v>
      </c>
      <c r="J89" t="s">
        <v>119</v>
      </c>
      <c r="K89" t="s">
        <v>183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240</v>
      </c>
      <c r="J90" t="s">
        <v>205</v>
      </c>
      <c r="K90" t="s">
        <v>183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240</v>
      </c>
      <c r="J91" t="s">
        <v>173</v>
      </c>
      <c r="K91" t="s">
        <v>172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240</v>
      </c>
      <c r="J92" t="s">
        <v>242</v>
      </c>
      <c r="K92" t="s">
        <v>172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240</v>
      </c>
      <c r="J93" t="s">
        <v>120</v>
      </c>
      <c r="K93" t="s">
        <v>183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240</v>
      </c>
      <c r="J94" t="s">
        <v>174</v>
      </c>
      <c r="K94" t="s">
        <v>236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240</v>
      </c>
      <c r="J95" t="s">
        <v>174</v>
      </c>
      <c r="K95" t="s">
        <v>172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240</v>
      </c>
      <c r="J96" t="s">
        <v>175</v>
      </c>
      <c r="K96" t="s">
        <v>172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216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240</v>
      </c>
      <c r="J97" t="s">
        <v>119</v>
      </c>
      <c r="K97" t="s">
        <v>172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216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240</v>
      </c>
      <c r="J98" t="s">
        <v>173</v>
      </c>
      <c r="K98" t="s">
        <v>172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216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240</v>
      </c>
      <c r="J99" t="s">
        <v>120</v>
      </c>
      <c r="K99" t="s">
        <v>172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216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240</v>
      </c>
      <c r="J100" t="s">
        <v>174</v>
      </c>
      <c r="K100" t="s">
        <v>172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216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240</v>
      </c>
      <c r="J101" t="s">
        <v>175</v>
      </c>
      <c r="K101" t="s">
        <v>172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240</v>
      </c>
      <c r="J102" t="s">
        <v>119</v>
      </c>
      <c r="K102" t="s">
        <v>172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240</v>
      </c>
      <c r="J103" t="s">
        <v>173</v>
      </c>
      <c r="K103" t="s">
        <v>172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240</v>
      </c>
      <c r="J104" t="s">
        <v>120</v>
      </c>
      <c r="K104" t="s">
        <v>172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240</v>
      </c>
      <c r="J105" t="s">
        <v>174</v>
      </c>
      <c r="K105" t="s">
        <v>172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240</v>
      </c>
      <c r="J106" t="s">
        <v>175</v>
      </c>
      <c r="K106" t="s">
        <v>172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216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240</v>
      </c>
      <c r="J107" t="s">
        <v>119</v>
      </c>
      <c r="K107" t="s">
        <v>172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216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240</v>
      </c>
      <c r="J108" t="s">
        <v>173</v>
      </c>
      <c r="K108" t="s">
        <v>172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216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240</v>
      </c>
      <c r="J109" t="s">
        <v>120</v>
      </c>
      <c r="K109" t="s">
        <v>172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216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240</v>
      </c>
      <c r="J110" t="s">
        <v>174</v>
      </c>
      <c r="K110" t="s">
        <v>172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216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240</v>
      </c>
      <c r="J111" t="s">
        <v>175</v>
      </c>
      <c r="K111" t="s">
        <v>172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240</v>
      </c>
      <c r="J112" t="s">
        <v>119</v>
      </c>
      <c r="K112" t="s">
        <v>172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240</v>
      </c>
      <c r="J113" t="s">
        <v>173</v>
      </c>
      <c r="K113" t="s">
        <v>172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240</v>
      </c>
      <c r="J114" t="s">
        <v>120</v>
      </c>
      <c r="K114" t="s">
        <v>172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240</v>
      </c>
      <c r="J115" t="s">
        <v>174</v>
      </c>
      <c r="K115" t="s">
        <v>172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240</v>
      </c>
      <c r="J116" t="s">
        <v>175</v>
      </c>
      <c r="K116" t="s">
        <v>172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216</v>
      </c>
      <c r="C117" t="s">
        <v>145</v>
      </c>
      <c r="D117" t="s">
        <v>28</v>
      </c>
      <c r="E117" t="s">
        <v>25</v>
      </c>
      <c r="F117" t="s">
        <v>136</v>
      </c>
      <c r="G117" t="s">
        <v>229</v>
      </c>
      <c r="H117">
        <v>1</v>
      </c>
      <c r="I117" t="s">
        <v>240</v>
      </c>
      <c r="J117" t="s">
        <v>119</v>
      </c>
      <c r="K117" t="s">
        <v>172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216</v>
      </c>
      <c r="C118" t="s">
        <v>145</v>
      </c>
      <c r="D118" t="s">
        <v>28</v>
      </c>
      <c r="E118" t="s">
        <v>25</v>
      </c>
      <c r="F118" t="s">
        <v>136</v>
      </c>
      <c r="G118" t="s">
        <v>229</v>
      </c>
      <c r="H118">
        <v>1</v>
      </c>
      <c r="I118" t="s">
        <v>240</v>
      </c>
      <c r="J118" t="s">
        <v>173</v>
      </c>
      <c r="K118" t="s">
        <v>172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216</v>
      </c>
      <c r="C119" t="s">
        <v>145</v>
      </c>
      <c r="D119" t="s">
        <v>28</v>
      </c>
      <c r="E119" t="s">
        <v>25</v>
      </c>
      <c r="F119" t="s">
        <v>136</v>
      </c>
      <c r="G119" t="s">
        <v>229</v>
      </c>
      <c r="H119">
        <v>1</v>
      </c>
      <c r="I119" t="s">
        <v>240</v>
      </c>
      <c r="J119" t="s">
        <v>120</v>
      </c>
      <c r="K119" t="s">
        <v>172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216</v>
      </c>
      <c r="C120" t="s">
        <v>145</v>
      </c>
      <c r="D120" t="s">
        <v>28</v>
      </c>
      <c r="E120" t="s">
        <v>25</v>
      </c>
      <c r="F120" t="s">
        <v>136</v>
      </c>
      <c r="G120" t="s">
        <v>229</v>
      </c>
      <c r="H120">
        <v>1</v>
      </c>
      <c r="I120" t="s">
        <v>240</v>
      </c>
      <c r="J120" t="s">
        <v>174</v>
      </c>
      <c r="K120" t="s">
        <v>172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216</v>
      </c>
      <c r="C121" t="s">
        <v>145</v>
      </c>
      <c r="D121" t="s">
        <v>28</v>
      </c>
      <c r="E121" t="s">
        <v>25</v>
      </c>
      <c r="F121" t="s">
        <v>136</v>
      </c>
      <c r="G121" t="s">
        <v>229</v>
      </c>
      <c r="H121">
        <v>1</v>
      </c>
      <c r="I121" t="s">
        <v>240</v>
      </c>
      <c r="J121" t="s">
        <v>175</v>
      </c>
      <c r="K121" t="s">
        <v>172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216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240</v>
      </c>
      <c r="J122" t="s">
        <v>119</v>
      </c>
      <c r="K122" t="s">
        <v>183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216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240</v>
      </c>
      <c r="J123" t="s">
        <v>205</v>
      </c>
      <c r="K123" t="s">
        <v>183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216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240</v>
      </c>
      <c r="J124" t="s">
        <v>173</v>
      </c>
      <c r="K124" t="s">
        <v>172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216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240</v>
      </c>
      <c r="J125" t="s">
        <v>120</v>
      </c>
      <c r="K125" t="s">
        <v>183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216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240</v>
      </c>
      <c r="J126" t="s">
        <v>174</v>
      </c>
      <c r="K126" t="s">
        <v>172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216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240</v>
      </c>
      <c r="J127" t="s">
        <v>175</v>
      </c>
      <c r="K127" t="s">
        <v>172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216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240</v>
      </c>
      <c r="J128" t="s">
        <v>193</v>
      </c>
      <c r="K128" t="s">
        <v>236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400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240</v>
      </c>
      <c r="J129" t="s">
        <v>119</v>
      </c>
      <c r="K129" t="s">
        <v>183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400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240</v>
      </c>
      <c r="J130" t="s">
        <v>205</v>
      </c>
      <c r="K130" t="s">
        <v>183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400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240</v>
      </c>
      <c r="J131" t="s">
        <v>173</v>
      </c>
      <c r="K131" t="s">
        <v>172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400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240</v>
      </c>
      <c r="J132" t="s">
        <v>120</v>
      </c>
      <c r="K132" t="s">
        <v>183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400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240</v>
      </c>
      <c r="J133" t="s">
        <v>174</v>
      </c>
      <c r="K133" t="s">
        <v>172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400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240</v>
      </c>
      <c r="J134" t="s">
        <v>175</v>
      </c>
      <c r="K134" t="s">
        <v>172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216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240</v>
      </c>
      <c r="J135" t="s">
        <v>119</v>
      </c>
      <c r="K135" t="s">
        <v>172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216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240</v>
      </c>
      <c r="J136" t="s">
        <v>205</v>
      </c>
      <c r="K136" t="s">
        <v>172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216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240</v>
      </c>
      <c r="J137" t="s">
        <v>173</v>
      </c>
      <c r="K137" t="s">
        <v>172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216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240</v>
      </c>
      <c r="J138" t="s">
        <v>120</v>
      </c>
      <c r="K138" t="s">
        <v>172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216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240</v>
      </c>
      <c r="J139" t="s">
        <v>174</v>
      </c>
      <c r="K139" t="s">
        <v>172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216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240</v>
      </c>
      <c r="J140" t="s">
        <v>175</v>
      </c>
      <c r="K140" t="s">
        <v>172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216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240</v>
      </c>
      <c r="J141" t="s">
        <v>119</v>
      </c>
      <c r="K141" t="s">
        <v>172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216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240</v>
      </c>
      <c r="J142" t="s">
        <v>173</v>
      </c>
      <c r="K142" t="s">
        <v>172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216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240</v>
      </c>
      <c r="J143" t="s">
        <v>120</v>
      </c>
      <c r="K143" t="s">
        <v>172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216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240</v>
      </c>
      <c r="J144" t="s">
        <v>174</v>
      </c>
      <c r="K144" t="s">
        <v>172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216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240</v>
      </c>
      <c r="J145" t="s">
        <v>175</v>
      </c>
      <c r="K145" t="s">
        <v>172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240</v>
      </c>
      <c r="J146" t="s">
        <v>119</v>
      </c>
      <c r="K146" t="s">
        <v>172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240</v>
      </c>
      <c r="J147" t="s">
        <v>173</v>
      </c>
      <c r="K147" t="s">
        <v>172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240</v>
      </c>
      <c r="J148" t="s">
        <v>242</v>
      </c>
      <c r="K148" t="s">
        <v>172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240</v>
      </c>
      <c r="J149" t="s">
        <v>120</v>
      </c>
      <c r="K149" t="s">
        <v>172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240</v>
      </c>
      <c r="J150" t="s">
        <v>174</v>
      </c>
      <c r="K150" t="s">
        <v>172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240</v>
      </c>
      <c r="J151" t="s">
        <v>175</v>
      </c>
      <c r="K151" t="s">
        <v>172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240</v>
      </c>
      <c r="J152" t="s">
        <v>119</v>
      </c>
      <c r="K152" t="s">
        <v>172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240</v>
      </c>
      <c r="J153" t="s">
        <v>173</v>
      </c>
      <c r="K153" t="s">
        <v>172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240</v>
      </c>
      <c r="J154" t="s">
        <v>242</v>
      </c>
      <c r="K154" t="s">
        <v>172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240</v>
      </c>
      <c r="J155" t="s">
        <v>120</v>
      </c>
      <c r="K155" t="s">
        <v>172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240</v>
      </c>
      <c r="J156" t="s">
        <v>174</v>
      </c>
      <c r="K156" t="s">
        <v>172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240</v>
      </c>
      <c r="J157" t="s">
        <v>175</v>
      </c>
      <c r="K157" t="s">
        <v>172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240</v>
      </c>
      <c r="J158" t="s">
        <v>119</v>
      </c>
      <c r="K158" t="s">
        <v>188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240</v>
      </c>
      <c r="J159" t="s">
        <v>173</v>
      </c>
      <c r="K159" t="s">
        <v>172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240</v>
      </c>
      <c r="J160" t="s">
        <v>242</v>
      </c>
      <c r="K160" t="s">
        <v>172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240</v>
      </c>
      <c r="J161" t="s">
        <v>120</v>
      </c>
      <c r="K161" t="s">
        <v>188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240</v>
      </c>
      <c r="J162" t="s">
        <v>174</v>
      </c>
      <c r="K162" t="s">
        <v>172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240</v>
      </c>
      <c r="J163" t="s">
        <v>175</v>
      </c>
      <c r="K163" t="s">
        <v>172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240</v>
      </c>
      <c r="J164" t="s">
        <v>119</v>
      </c>
      <c r="K164" t="s">
        <v>172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240</v>
      </c>
      <c r="J165" t="s">
        <v>173</v>
      </c>
      <c r="K165" t="s">
        <v>172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240</v>
      </c>
      <c r="J166" t="s">
        <v>242</v>
      </c>
      <c r="K166" t="s">
        <v>172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240</v>
      </c>
      <c r="J167" t="s">
        <v>120</v>
      </c>
      <c r="K167" t="s">
        <v>172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240</v>
      </c>
      <c r="J168" t="s">
        <v>174</v>
      </c>
      <c r="K168" t="s">
        <v>172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240</v>
      </c>
      <c r="J169" t="s">
        <v>175</v>
      </c>
      <c r="K169" t="s">
        <v>172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240</v>
      </c>
      <c r="J170" t="s">
        <v>119</v>
      </c>
      <c r="K170" t="s">
        <v>172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240</v>
      </c>
      <c r="J171" t="s">
        <v>173</v>
      </c>
      <c r="K171" t="s">
        <v>172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240</v>
      </c>
      <c r="J172" t="s">
        <v>242</v>
      </c>
      <c r="K172" t="s">
        <v>172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240</v>
      </c>
      <c r="J173" t="s">
        <v>120</v>
      </c>
      <c r="K173" t="s">
        <v>172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240</v>
      </c>
      <c r="J174" t="s">
        <v>174</v>
      </c>
      <c r="K174" t="s">
        <v>172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240</v>
      </c>
      <c r="J175" t="s">
        <v>175</v>
      </c>
      <c r="K175" t="s">
        <v>172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240</v>
      </c>
      <c r="J176" t="s">
        <v>119</v>
      </c>
      <c r="K176" t="s">
        <v>188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240</v>
      </c>
      <c r="J177" t="s">
        <v>173</v>
      </c>
      <c r="K177" t="s">
        <v>172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240</v>
      </c>
      <c r="J178" t="s">
        <v>242</v>
      </c>
      <c r="K178" t="s">
        <v>172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240</v>
      </c>
      <c r="J179" t="s">
        <v>120</v>
      </c>
      <c r="K179" t="s">
        <v>188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240</v>
      </c>
      <c r="J180" t="s">
        <v>174</v>
      </c>
      <c r="K180" t="s">
        <v>172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240</v>
      </c>
      <c r="J181" t="s">
        <v>175</v>
      </c>
      <c r="K181" t="s">
        <v>172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240</v>
      </c>
      <c r="J182" t="s">
        <v>173</v>
      </c>
      <c r="K182" t="s">
        <v>172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240</v>
      </c>
      <c r="J183" t="s">
        <v>242</v>
      </c>
      <c r="K183" t="s">
        <v>172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240</v>
      </c>
      <c r="J184" t="s">
        <v>120</v>
      </c>
      <c r="K184" t="s">
        <v>172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240</v>
      </c>
      <c r="J185" t="s">
        <v>174</v>
      </c>
      <c r="K185" t="s">
        <v>172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240</v>
      </c>
      <c r="J186" t="s">
        <v>175</v>
      </c>
      <c r="K186" t="s">
        <v>172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400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240</v>
      </c>
      <c r="J187" t="s">
        <v>173</v>
      </c>
      <c r="K187" t="s">
        <v>172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400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240</v>
      </c>
      <c r="J188" t="s">
        <v>242</v>
      </c>
      <c r="K188" t="s">
        <v>172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400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240</v>
      </c>
      <c r="J189" t="s">
        <v>120</v>
      </c>
      <c r="K189" t="s">
        <v>172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400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240</v>
      </c>
      <c r="J190" t="s">
        <v>174</v>
      </c>
      <c r="K190" t="s">
        <v>172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400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240</v>
      </c>
      <c r="J191" t="s">
        <v>175</v>
      </c>
      <c r="K191" t="s">
        <v>172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240</v>
      </c>
      <c r="J192" t="s">
        <v>119</v>
      </c>
      <c r="K192" t="s">
        <v>183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240</v>
      </c>
      <c r="J193" t="s">
        <v>205</v>
      </c>
      <c r="K193" t="s">
        <v>183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240</v>
      </c>
      <c r="J194" t="s">
        <v>173</v>
      </c>
      <c r="K194" t="s">
        <v>172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240</v>
      </c>
      <c r="J195" t="s">
        <v>242</v>
      </c>
      <c r="K195" t="s">
        <v>172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240</v>
      </c>
      <c r="J196" t="s">
        <v>120</v>
      </c>
      <c r="K196" t="s">
        <v>183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240</v>
      </c>
      <c r="J197" t="s">
        <v>174</v>
      </c>
      <c r="K197" t="s">
        <v>172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240</v>
      </c>
      <c r="J198" t="s">
        <v>175</v>
      </c>
      <c r="K198" t="s">
        <v>172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240</v>
      </c>
      <c r="J199" t="s">
        <v>193</v>
      </c>
      <c r="K199" t="s">
        <v>236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240</v>
      </c>
      <c r="J200" t="s">
        <v>119</v>
      </c>
      <c r="K200" t="s">
        <v>172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240</v>
      </c>
      <c r="J201" t="s">
        <v>173</v>
      </c>
      <c r="K201" t="s">
        <v>172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240</v>
      </c>
      <c r="J202" t="s">
        <v>120</v>
      </c>
      <c r="K202" t="s">
        <v>172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240</v>
      </c>
      <c r="J203" t="s">
        <v>174</v>
      </c>
      <c r="K203" t="s">
        <v>172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240</v>
      </c>
      <c r="J204" t="s">
        <v>175</v>
      </c>
      <c r="K204" t="s">
        <v>172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240</v>
      </c>
      <c r="J205" t="s">
        <v>119</v>
      </c>
      <c r="K205" t="s">
        <v>172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240</v>
      </c>
      <c r="J206" t="s">
        <v>173</v>
      </c>
      <c r="K206" t="s">
        <v>172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240</v>
      </c>
      <c r="J207" t="s">
        <v>242</v>
      </c>
      <c r="K207" t="s">
        <v>172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240</v>
      </c>
      <c r="J208" t="s">
        <v>120</v>
      </c>
      <c r="K208" t="s">
        <v>172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240</v>
      </c>
      <c r="J209" t="s">
        <v>174</v>
      </c>
      <c r="K209" t="s">
        <v>172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240</v>
      </c>
      <c r="J210" t="s">
        <v>175</v>
      </c>
      <c r="K210" t="s">
        <v>172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240</v>
      </c>
      <c r="J211" t="s">
        <v>119</v>
      </c>
      <c r="K211" t="s">
        <v>172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240</v>
      </c>
      <c r="J212" t="s">
        <v>173</v>
      </c>
      <c r="K212" t="s">
        <v>172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240</v>
      </c>
      <c r="J213" t="s">
        <v>120</v>
      </c>
      <c r="K213" t="s">
        <v>172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240</v>
      </c>
      <c r="J214" t="s">
        <v>174</v>
      </c>
      <c r="K214" t="s">
        <v>172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240</v>
      </c>
      <c r="J215" t="s">
        <v>175</v>
      </c>
      <c r="K215" t="s">
        <v>172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240</v>
      </c>
      <c r="J216" t="s">
        <v>119</v>
      </c>
      <c r="K216" t="s">
        <v>183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240</v>
      </c>
      <c r="J217" t="s">
        <v>205</v>
      </c>
      <c r="K217" t="s">
        <v>183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240</v>
      </c>
      <c r="J218" t="s">
        <v>173</v>
      </c>
      <c r="K218" t="s">
        <v>172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240</v>
      </c>
      <c r="J219" t="s">
        <v>242</v>
      </c>
      <c r="K219" t="s">
        <v>172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240</v>
      </c>
      <c r="J220" t="s">
        <v>120</v>
      </c>
      <c r="K220" t="s">
        <v>183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240</v>
      </c>
      <c r="J221" t="s">
        <v>174</v>
      </c>
      <c r="K221" t="s">
        <v>172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240</v>
      </c>
      <c r="J222" t="s">
        <v>175</v>
      </c>
      <c r="K222" t="s">
        <v>172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240</v>
      </c>
      <c r="J223" t="s">
        <v>193</v>
      </c>
      <c r="K223" t="s">
        <v>236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240</v>
      </c>
      <c r="J224" t="s">
        <v>119</v>
      </c>
      <c r="K224" t="s">
        <v>172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240</v>
      </c>
      <c r="J225" t="s">
        <v>173</v>
      </c>
      <c r="K225" t="s">
        <v>172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240</v>
      </c>
      <c r="J226" t="s">
        <v>242</v>
      </c>
      <c r="K226" t="s">
        <v>172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240</v>
      </c>
      <c r="J227" t="s">
        <v>120</v>
      </c>
      <c r="K227" t="s">
        <v>172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240</v>
      </c>
      <c r="J228" t="s">
        <v>174</v>
      </c>
      <c r="K228" t="s">
        <v>172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240</v>
      </c>
      <c r="J229" t="s">
        <v>175</v>
      </c>
      <c r="K229" t="s">
        <v>172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240</v>
      </c>
      <c r="J230" t="s">
        <v>119</v>
      </c>
      <c r="K230" t="s">
        <v>183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240</v>
      </c>
      <c r="J231" t="s">
        <v>173</v>
      </c>
      <c r="K231" t="s">
        <v>172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240</v>
      </c>
      <c r="J232" t="s">
        <v>242</v>
      </c>
      <c r="K232" t="s">
        <v>172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240</v>
      </c>
      <c r="J233" t="s">
        <v>120</v>
      </c>
      <c r="K233" t="s">
        <v>183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240</v>
      </c>
      <c r="J234" t="s">
        <v>174</v>
      </c>
      <c r="K234" t="s">
        <v>172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240</v>
      </c>
      <c r="J235" t="s">
        <v>175</v>
      </c>
      <c r="K235" t="s">
        <v>172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216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240</v>
      </c>
      <c r="J236" t="s">
        <v>119</v>
      </c>
      <c r="K236" t="s">
        <v>172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216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240</v>
      </c>
      <c r="J237" t="s">
        <v>205</v>
      </c>
      <c r="K237" t="s">
        <v>172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216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240</v>
      </c>
      <c r="J238" t="s">
        <v>173</v>
      </c>
      <c r="K238" t="s">
        <v>172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216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240</v>
      </c>
      <c r="J239" t="s">
        <v>120</v>
      </c>
      <c r="K239" t="s">
        <v>172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216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240</v>
      </c>
      <c r="J240" t="s">
        <v>174</v>
      </c>
      <c r="K240" t="s">
        <v>172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216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240</v>
      </c>
      <c r="J241" t="s">
        <v>175</v>
      </c>
      <c r="K241" t="s">
        <v>172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240</v>
      </c>
      <c r="J242" t="s">
        <v>119</v>
      </c>
      <c r="K242" t="s">
        <v>172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240</v>
      </c>
      <c r="J243" t="s">
        <v>205</v>
      </c>
      <c r="K243" t="s">
        <v>172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240</v>
      </c>
      <c r="J244" t="s">
        <v>173</v>
      </c>
      <c r="K244" t="s">
        <v>172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240</v>
      </c>
      <c r="J245" t="s">
        <v>120</v>
      </c>
      <c r="K245" t="s">
        <v>172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240</v>
      </c>
      <c r="J246" t="s">
        <v>174</v>
      </c>
      <c r="K246" t="s">
        <v>172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240</v>
      </c>
      <c r="J247" t="s">
        <v>175</v>
      </c>
      <c r="K247" t="s">
        <v>172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240</v>
      </c>
      <c r="J248" t="s">
        <v>119</v>
      </c>
      <c r="K248" t="s">
        <v>172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240</v>
      </c>
      <c r="J249" t="s">
        <v>205</v>
      </c>
      <c r="K249" t="s">
        <v>172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240</v>
      </c>
      <c r="J250" t="s">
        <v>173</v>
      </c>
      <c r="K250" t="s">
        <v>172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240</v>
      </c>
      <c r="J251" t="s">
        <v>120</v>
      </c>
      <c r="K251" t="s">
        <v>172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240</v>
      </c>
      <c r="J252" t="s">
        <v>174</v>
      </c>
      <c r="K252" t="s">
        <v>172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240</v>
      </c>
      <c r="J253" t="s">
        <v>175</v>
      </c>
      <c r="K253" t="s">
        <v>172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216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240</v>
      </c>
      <c r="J254" t="s">
        <v>119</v>
      </c>
      <c r="K254" t="s">
        <v>172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216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240</v>
      </c>
      <c r="J255" t="s">
        <v>205</v>
      </c>
      <c r="K255" t="s">
        <v>172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216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240</v>
      </c>
      <c r="J256" t="s">
        <v>242</v>
      </c>
      <c r="K256" t="s">
        <v>172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216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240</v>
      </c>
      <c r="J257" t="s">
        <v>120</v>
      </c>
      <c r="K257" t="s">
        <v>172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216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240</v>
      </c>
      <c r="J258" t="s">
        <v>174</v>
      </c>
      <c r="K258" t="s">
        <v>172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216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240</v>
      </c>
      <c r="J259" t="s">
        <v>175</v>
      </c>
      <c r="K259" t="s">
        <v>172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240</v>
      </c>
      <c r="J260" t="s">
        <v>119</v>
      </c>
      <c r="K260" t="s">
        <v>172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240</v>
      </c>
      <c r="J261" t="s">
        <v>205</v>
      </c>
      <c r="K261" t="s">
        <v>172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240</v>
      </c>
      <c r="J262" t="s">
        <v>242</v>
      </c>
      <c r="K262" t="s">
        <v>172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240</v>
      </c>
      <c r="J263" t="s">
        <v>120</v>
      </c>
      <c r="K263" t="s">
        <v>172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240</v>
      </c>
      <c r="J264" t="s">
        <v>174</v>
      </c>
      <c r="K264" t="s">
        <v>172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240</v>
      </c>
      <c r="J265" t="s">
        <v>175</v>
      </c>
      <c r="K265" t="s">
        <v>172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240</v>
      </c>
      <c r="J266" t="s">
        <v>119</v>
      </c>
      <c r="K266" t="s">
        <v>188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240</v>
      </c>
      <c r="J267" t="s">
        <v>205</v>
      </c>
      <c r="K267" t="s">
        <v>172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240</v>
      </c>
      <c r="J268" t="s">
        <v>173</v>
      </c>
      <c r="K268" t="s">
        <v>172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240</v>
      </c>
      <c r="J269" t="s">
        <v>242</v>
      </c>
      <c r="K269" t="s">
        <v>172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240</v>
      </c>
      <c r="J270" t="s">
        <v>120</v>
      </c>
      <c r="K270" t="s">
        <v>188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240</v>
      </c>
      <c r="J271" t="s">
        <v>174</v>
      </c>
      <c r="K271" t="s">
        <v>172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240</v>
      </c>
      <c r="J272" t="s">
        <v>175</v>
      </c>
      <c r="K272" t="s">
        <v>172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240</v>
      </c>
      <c r="J273" t="s">
        <v>193</v>
      </c>
      <c r="K273" t="s">
        <v>236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216</v>
      </c>
      <c r="C274" t="s">
        <v>398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240</v>
      </c>
      <c r="J274" s="3" t="s">
        <v>119</v>
      </c>
      <c r="K274" s="3" t="s">
        <v>172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216</v>
      </c>
      <c r="C275" t="s">
        <v>398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240</v>
      </c>
      <c r="J275" s="3" t="s">
        <v>205</v>
      </c>
      <c r="K275" s="3" t="s">
        <v>172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216</v>
      </c>
      <c r="C276" t="s">
        <v>398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240</v>
      </c>
      <c r="J276" s="3" t="s">
        <v>173</v>
      </c>
      <c r="K276" s="3" t="s">
        <v>172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216</v>
      </c>
      <c r="C277" t="s">
        <v>398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240</v>
      </c>
      <c r="J277" s="3" t="s">
        <v>120</v>
      </c>
      <c r="K277" s="3" t="s">
        <v>172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216</v>
      </c>
      <c r="C278" t="s">
        <v>398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240</v>
      </c>
      <c r="J278" s="3" t="s">
        <v>174</v>
      </c>
      <c r="K278" s="3" t="s">
        <v>172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216</v>
      </c>
      <c r="C279" t="s">
        <v>398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240</v>
      </c>
      <c r="J279" s="3" t="s">
        <v>175</v>
      </c>
      <c r="K279" s="3" t="s">
        <v>172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398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240</v>
      </c>
      <c r="J280" s="3" t="s">
        <v>119</v>
      </c>
      <c r="K280" s="3" t="s">
        <v>172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398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240</v>
      </c>
      <c r="J281" s="3" t="s">
        <v>205</v>
      </c>
      <c r="K281" s="3" t="s">
        <v>172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398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240</v>
      </c>
      <c r="J282" s="3" t="s">
        <v>173</v>
      </c>
      <c r="K282" s="3" t="s">
        <v>172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398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240</v>
      </c>
      <c r="J283" s="3" t="s">
        <v>120</v>
      </c>
      <c r="K283" s="3" t="s">
        <v>172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398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240</v>
      </c>
      <c r="J284" s="3" t="s">
        <v>174</v>
      </c>
      <c r="K284" s="3" t="s">
        <v>172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398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240</v>
      </c>
      <c r="J285" s="3" t="s">
        <v>175</v>
      </c>
      <c r="K285" s="3" t="s">
        <v>172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216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240</v>
      </c>
      <c r="J286" s="3" t="s">
        <v>119</v>
      </c>
      <c r="K286" s="3" t="s">
        <v>172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216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240</v>
      </c>
      <c r="J287" s="3" t="s">
        <v>242</v>
      </c>
      <c r="K287" s="3" t="s">
        <v>172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216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240</v>
      </c>
      <c r="J288" s="3" t="s">
        <v>120</v>
      </c>
      <c r="K288" s="3" t="s">
        <v>172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216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240</v>
      </c>
      <c r="J289" s="3" t="s">
        <v>174</v>
      </c>
      <c r="K289" s="3" t="s">
        <v>172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216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240</v>
      </c>
      <c r="J290" s="3" t="s">
        <v>175</v>
      </c>
      <c r="K290" s="3" t="s">
        <v>172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216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240</v>
      </c>
      <c r="J291" s="3" t="s">
        <v>119</v>
      </c>
      <c r="K291" s="3" t="s">
        <v>172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216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240</v>
      </c>
      <c r="J292" s="3" t="s">
        <v>173</v>
      </c>
      <c r="K292" s="3" t="s">
        <v>172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216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240</v>
      </c>
      <c r="J293" s="3" t="s">
        <v>242</v>
      </c>
      <c r="K293" s="3" t="s">
        <v>172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216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240</v>
      </c>
      <c r="J294" s="3" t="s">
        <v>120</v>
      </c>
      <c r="K294" s="3" t="s">
        <v>172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216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240</v>
      </c>
      <c r="J295" s="3" t="s">
        <v>174</v>
      </c>
      <c r="K295" s="3" t="s">
        <v>172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216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240</v>
      </c>
      <c r="J296" s="3" t="s">
        <v>175</v>
      </c>
      <c r="K296" s="3" t="s">
        <v>172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216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240</v>
      </c>
      <c r="J297" s="3" t="s">
        <v>119</v>
      </c>
      <c r="K297" s="3" t="s">
        <v>183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216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240</v>
      </c>
      <c r="J298" s="3" t="s">
        <v>173</v>
      </c>
      <c r="K298" s="3" t="s">
        <v>172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216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240</v>
      </c>
      <c r="J299" s="3" t="s">
        <v>242</v>
      </c>
      <c r="K299" s="3" t="s">
        <v>172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216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240</v>
      </c>
      <c r="J300" s="3" t="s">
        <v>120</v>
      </c>
      <c r="K300" s="3" t="s">
        <v>183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216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240</v>
      </c>
      <c r="J301" s="3" t="s">
        <v>174</v>
      </c>
      <c r="K301" s="3" t="s">
        <v>172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216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240</v>
      </c>
      <c r="J302" s="3" t="s">
        <v>175</v>
      </c>
      <c r="K302" s="3" t="s">
        <v>172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216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240</v>
      </c>
      <c r="J303" s="3" t="s">
        <v>193</v>
      </c>
      <c r="K303" s="3" t="s">
        <v>236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216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240</v>
      </c>
      <c r="J304" s="3" t="s">
        <v>119</v>
      </c>
      <c r="K304" s="3" t="s">
        <v>172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216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240</v>
      </c>
      <c r="J305" s="3" t="s">
        <v>173</v>
      </c>
      <c r="K305" s="3" t="s">
        <v>172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216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240</v>
      </c>
      <c r="J306" s="3" t="s">
        <v>120</v>
      </c>
      <c r="K306" s="3" t="s">
        <v>172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216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240</v>
      </c>
      <c r="J307" s="3" t="s">
        <v>174</v>
      </c>
      <c r="K307" s="3" t="s">
        <v>172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216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240</v>
      </c>
      <c r="J308" s="3" t="s">
        <v>175</v>
      </c>
      <c r="K308" s="3" t="s">
        <v>172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216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240</v>
      </c>
      <c r="J309" s="3" t="s">
        <v>119</v>
      </c>
      <c r="K309" s="3" t="s">
        <v>172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216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240</v>
      </c>
      <c r="J310" s="3" t="s">
        <v>173</v>
      </c>
      <c r="K310" s="3" t="s">
        <v>172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216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240</v>
      </c>
      <c r="J311" s="3" t="s">
        <v>242</v>
      </c>
      <c r="K311" s="3" t="s">
        <v>172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216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240</v>
      </c>
      <c r="J312" s="3" t="s">
        <v>120</v>
      </c>
      <c r="K312" s="3" t="s">
        <v>172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216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240</v>
      </c>
      <c r="J313" s="3" t="s">
        <v>174</v>
      </c>
      <c r="K313" s="3" t="s">
        <v>172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216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240</v>
      </c>
      <c r="J314" s="3" t="s">
        <v>175</v>
      </c>
      <c r="K314" s="3" t="s">
        <v>172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240</v>
      </c>
      <c r="J315" s="3" t="s">
        <v>119</v>
      </c>
      <c r="K315" s="3" t="s">
        <v>172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240</v>
      </c>
      <c r="J316" s="3" t="s">
        <v>173</v>
      </c>
      <c r="K316" s="3" t="s">
        <v>172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240</v>
      </c>
      <c r="J317" s="3" t="s">
        <v>242</v>
      </c>
      <c r="K317" s="3" t="s">
        <v>172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240</v>
      </c>
      <c r="J318" s="3" t="s">
        <v>120</v>
      </c>
      <c r="K318" s="3" t="s">
        <v>172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240</v>
      </c>
      <c r="J319" s="3" t="s">
        <v>174</v>
      </c>
      <c r="K319" s="3" t="s">
        <v>172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240</v>
      </c>
      <c r="J320" s="3" t="s">
        <v>175</v>
      </c>
      <c r="K320" s="3" t="s">
        <v>172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216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240</v>
      </c>
      <c r="J321" s="3" t="s">
        <v>119</v>
      </c>
      <c r="K321" s="3" t="s">
        <v>172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216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240</v>
      </c>
      <c r="J322" s="3" t="s">
        <v>173</v>
      </c>
      <c r="K322" s="3" t="s">
        <v>172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216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240</v>
      </c>
      <c r="J323" s="3" t="s">
        <v>120</v>
      </c>
      <c r="K323" s="3" t="s">
        <v>172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216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240</v>
      </c>
      <c r="J324" s="3" t="s">
        <v>174</v>
      </c>
      <c r="K324" s="3" t="s">
        <v>172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216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240</v>
      </c>
      <c r="J325" s="3" t="s">
        <v>175</v>
      </c>
      <c r="K325" s="3" t="s">
        <v>172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240</v>
      </c>
      <c r="J326" s="3" t="s">
        <v>119</v>
      </c>
      <c r="K326" s="3" t="s">
        <v>172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240</v>
      </c>
      <c r="J327" s="3" t="s">
        <v>173</v>
      </c>
      <c r="K327" s="3" t="s">
        <v>172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240</v>
      </c>
      <c r="J328" s="3" t="s">
        <v>120</v>
      </c>
      <c r="K328" s="3" t="s">
        <v>172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240</v>
      </c>
      <c r="J329" s="3" t="s">
        <v>174</v>
      </c>
      <c r="K329" s="3" t="s">
        <v>172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240</v>
      </c>
      <c r="J330" s="3" t="s">
        <v>175</v>
      </c>
      <c r="K330" s="3" t="s">
        <v>172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216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240</v>
      </c>
      <c r="J331" s="3" t="s">
        <v>119</v>
      </c>
      <c r="K331" s="3" t="s">
        <v>172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216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240</v>
      </c>
      <c r="J332" s="3" t="s">
        <v>173</v>
      </c>
      <c r="K332" s="3" t="s">
        <v>172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216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240</v>
      </c>
      <c r="J333" s="3" t="s">
        <v>120</v>
      </c>
      <c r="K333" s="3" t="s">
        <v>172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216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240</v>
      </c>
      <c r="J334" s="3" t="s">
        <v>174</v>
      </c>
      <c r="K334" s="3" t="s">
        <v>172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216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240</v>
      </c>
      <c r="J335" s="3" t="s">
        <v>175</v>
      </c>
      <c r="K335" s="3" t="s">
        <v>172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216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240</v>
      </c>
      <c r="J336" s="3" t="s">
        <v>119</v>
      </c>
      <c r="K336" s="3" t="s">
        <v>172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216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240</v>
      </c>
      <c r="J337" s="3" t="s">
        <v>173</v>
      </c>
      <c r="K337" s="3" t="s">
        <v>172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216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240</v>
      </c>
      <c r="J338" s="3" t="s">
        <v>120</v>
      </c>
      <c r="K338" s="3" t="s">
        <v>172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216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240</v>
      </c>
      <c r="J339" s="3" t="s">
        <v>174</v>
      </c>
      <c r="K339" s="3" t="s">
        <v>172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216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240</v>
      </c>
      <c r="J340" s="3" t="s">
        <v>175</v>
      </c>
      <c r="K340" s="3" t="s">
        <v>172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216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240</v>
      </c>
      <c r="J341" s="3" t="s">
        <v>119</v>
      </c>
      <c r="K341" s="3" t="s">
        <v>172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216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240</v>
      </c>
      <c r="J342" s="3" t="s">
        <v>173</v>
      </c>
      <c r="K342" s="3" t="s">
        <v>172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216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240</v>
      </c>
      <c r="J343" s="3" t="s">
        <v>242</v>
      </c>
      <c r="K343" s="3" t="s">
        <v>172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216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240</v>
      </c>
      <c r="J344" s="3" t="s">
        <v>120</v>
      </c>
      <c r="K344" s="3" t="s">
        <v>172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216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240</v>
      </c>
      <c r="J345" s="3" t="s">
        <v>174</v>
      </c>
      <c r="K345" s="3" t="s">
        <v>172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216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240</v>
      </c>
      <c r="J346" s="3" t="s">
        <v>175</v>
      </c>
      <c r="K346" s="3" t="s">
        <v>172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s="3" t="s">
        <v>722</v>
      </c>
      <c r="C347" t="s">
        <v>35</v>
      </c>
      <c r="D347" s="3" t="s">
        <v>90</v>
      </c>
      <c r="E347" t="s">
        <v>25</v>
      </c>
      <c r="F347" t="s">
        <v>20</v>
      </c>
      <c r="G347" t="s">
        <v>71</v>
      </c>
      <c r="H347">
        <v>1</v>
      </c>
      <c r="I347" t="s">
        <v>240</v>
      </c>
      <c r="J347" s="3" t="s">
        <v>119</v>
      </c>
      <c r="K347" s="3" t="s">
        <v>172</v>
      </c>
      <c r="L347">
        <v>26</v>
      </c>
      <c r="T347" t="str">
        <f>Receive[[#This Row],[服装]]&amp;Receive[[#This Row],[名前]]&amp;Receive[[#This Row],[レアリティ]]</f>
        <v>職業体験国見英ICONIC</v>
      </c>
    </row>
    <row r="348" spans="1:20" x14ac:dyDescent="0.3">
      <c r="A348">
        <f>VLOOKUP(Receive[[#This Row],[No用]],SetNo[[No.用]:[vlookup 用]],2,FALSE)</f>
        <v>60</v>
      </c>
      <c r="B348" s="3" t="s">
        <v>722</v>
      </c>
      <c r="C348" t="s">
        <v>35</v>
      </c>
      <c r="D348" s="3" t="s">
        <v>90</v>
      </c>
      <c r="E348" t="s">
        <v>25</v>
      </c>
      <c r="F348" t="s">
        <v>20</v>
      </c>
      <c r="G348" t="s">
        <v>71</v>
      </c>
      <c r="H348">
        <v>1</v>
      </c>
      <c r="I348" t="s">
        <v>240</v>
      </c>
      <c r="J348" s="3" t="s">
        <v>173</v>
      </c>
      <c r="K348" s="3" t="s">
        <v>172</v>
      </c>
      <c r="L348">
        <v>26</v>
      </c>
      <c r="T348" t="str">
        <f>Receive[[#This Row],[服装]]&amp;Receive[[#This Row],[名前]]&amp;Receive[[#This Row],[レアリティ]]</f>
        <v>職業体験国見英ICONIC</v>
      </c>
    </row>
    <row r="349" spans="1:20" x14ac:dyDescent="0.3">
      <c r="A349">
        <f>VLOOKUP(Receive[[#This Row],[No用]],SetNo[[No.用]:[vlookup 用]],2,FALSE)</f>
        <v>60</v>
      </c>
      <c r="B349" s="3" t="s">
        <v>722</v>
      </c>
      <c r="C349" t="s">
        <v>35</v>
      </c>
      <c r="D349" s="3" t="s">
        <v>90</v>
      </c>
      <c r="E349" t="s">
        <v>25</v>
      </c>
      <c r="F349" t="s">
        <v>20</v>
      </c>
      <c r="G349" t="s">
        <v>71</v>
      </c>
      <c r="H349">
        <v>1</v>
      </c>
      <c r="I349" t="s">
        <v>240</v>
      </c>
      <c r="J349" s="3" t="s">
        <v>242</v>
      </c>
      <c r="K349" s="3" t="s">
        <v>172</v>
      </c>
      <c r="L349">
        <v>26</v>
      </c>
      <c r="T349" t="str">
        <f>Receive[[#This Row],[服装]]&amp;Receive[[#This Row],[名前]]&amp;Receive[[#This Row],[レアリティ]]</f>
        <v>職業体験国見英ICONIC</v>
      </c>
    </row>
    <row r="350" spans="1:20" x14ac:dyDescent="0.3">
      <c r="A350">
        <f>VLOOKUP(Receive[[#This Row],[No用]],SetNo[[No.用]:[vlookup 用]],2,FALSE)</f>
        <v>60</v>
      </c>
      <c r="B350" s="3" t="s">
        <v>722</v>
      </c>
      <c r="C350" t="s">
        <v>35</v>
      </c>
      <c r="D350" s="3" t="s">
        <v>90</v>
      </c>
      <c r="E350" t="s">
        <v>25</v>
      </c>
      <c r="F350" t="s">
        <v>20</v>
      </c>
      <c r="G350" t="s">
        <v>71</v>
      </c>
      <c r="H350">
        <v>1</v>
      </c>
      <c r="I350" t="s">
        <v>240</v>
      </c>
      <c r="J350" s="3" t="s">
        <v>120</v>
      </c>
      <c r="K350" s="3" t="s">
        <v>172</v>
      </c>
      <c r="L350">
        <v>26</v>
      </c>
      <c r="T350" t="str">
        <f>Receive[[#This Row],[服装]]&amp;Receive[[#This Row],[名前]]&amp;Receive[[#This Row],[レアリティ]]</f>
        <v>職業体験国見英ICONIC</v>
      </c>
    </row>
    <row r="351" spans="1:20" x14ac:dyDescent="0.3">
      <c r="A351">
        <f>VLOOKUP(Receive[[#This Row],[No用]],SetNo[[No.用]:[vlookup 用]],2,FALSE)</f>
        <v>60</v>
      </c>
      <c r="B351" s="3" t="s">
        <v>722</v>
      </c>
      <c r="C351" t="s">
        <v>35</v>
      </c>
      <c r="D351" s="3" t="s">
        <v>90</v>
      </c>
      <c r="E351" t="s">
        <v>25</v>
      </c>
      <c r="F351" t="s">
        <v>20</v>
      </c>
      <c r="G351" t="s">
        <v>71</v>
      </c>
      <c r="H351">
        <v>1</v>
      </c>
      <c r="I351" t="s">
        <v>240</v>
      </c>
      <c r="J351" s="3" t="s">
        <v>174</v>
      </c>
      <c r="K351" s="3" t="s">
        <v>172</v>
      </c>
      <c r="L351">
        <v>26</v>
      </c>
      <c r="T351" t="str">
        <f>Receive[[#This Row],[服装]]&amp;Receive[[#This Row],[名前]]&amp;Receive[[#This Row],[レアリティ]]</f>
        <v>職業体験国見英ICONIC</v>
      </c>
    </row>
    <row r="352" spans="1:20" x14ac:dyDescent="0.3">
      <c r="A352">
        <f>VLOOKUP(Receive[[#This Row],[No用]],SetNo[[No.用]:[vlookup 用]],2,FALSE)</f>
        <v>60</v>
      </c>
      <c r="B352" s="3" t="s">
        <v>722</v>
      </c>
      <c r="C352" t="s">
        <v>35</v>
      </c>
      <c r="D352" s="3" t="s">
        <v>90</v>
      </c>
      <c r="E352" t="s">
        <v>25</v>
      </c>
      <c r="F352" t="s">
        <v>20</v>
      </c>
      <c r="G352" t="s">
        <v>71</v>
      </c>
      <c r="H352">
        <v>1</v>
      </c>
      <c r="I352" t="s">
        <v>240</v>
      </c>
      <c r="J352" s="3" t="s">
        <v>175</v>
      </c>
      <c r="K352" s="3" t="s">
        <v>172</v>
      </c>
      <c r="L352">
        <v>13</v>
      </c>
      <c r="T352" t="str">
        <f>Receive[[#This Row],[服装]]&amp;Receive[[#This Row],[名前]]&amp;Receive[[#This Row],[レアリティ]]</f>
        <v>職業体験国見英ICONIC</v>
      </c>
    </row>
    <row r="353" spans="1:20" x14ac:dyDescent="0.3">
      <c r="A353">
        <f>VLOOKUP(Receive[[#This Row],[No用]],SetNo[[No.用]:[vlookup 用]],2,FALSE)</f>
        <v>61</v>
      </c>
      <c r="B353" t="s">
        <v>216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240</v>
      </c>
      <c r="J353" s="3" t="s">
        <v>119</v>
      </c>
      <c r="K353" s="3" t="s">
        <v>183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216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240</v>
      </c>
      <c r="J354" s="3" t="s">
        <v>205</v>
      </c>
      <c r="K354" s="3" t="s">
        <v>183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61</v>
      </c>
      <c r="B355" t="s">
        <v>216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240</v>
      </c>
      <c r="J355" s="3" t="s">
        <v>173</v>
      </c>
      <c r="K355" s="3" t="s">
        <v>172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61</v>
      </c>
      <c r="B356" t="s">
        <v>216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240</v>
      </c>
      <c r="J356" s="3" t="s">
        <v>242</v>
      </c>
      <c r="K356" s="3" t="s">
        <v>172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61</v>
      </c>
      <c r="B357" t="s">
        <v>216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240</v>
      </c>
      <c r="J357" s="3" t="s">
        <v>120</v>
      </c>
      <c r="K357" s="3" t="s">
        <v>183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61</v>
      </c>
      <c r="B358" t="s">
        <v>216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240</v>
      </c>
      <c r="J358" s="3" t="s">
        <v>174</v>
      </c>
      <c r="K358" s="3" t="s">
        <v>172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61</v>
      </c>
      <c r="B359" t="s">
        <v>216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240</v>
      </c>
      <c r="J359" s="3" t="s">
        <v>175</v>
      </c>
      <c r="K359" s="3" t="s">
        <v>172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62</v>
      </c>
      <c r="B360" t="s">
        <v>216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240</v>
      </c>
      <c r="J360" s="3" t="s">
        <v>119</v>
      </c>
      <c r="K360" s="3" t="s">
        <v>172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62</v>
      </c>
      <c r="B361" t="s">
        <v>216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240</v>
      </c>
      <c r="J361" s="3" t="s">
        <v>173</v>
      </c>
      <c r="K361" s="3" t="s">
        <v>172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62</v>
      </c>
      <c r="B362" t="s">
        <v>216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240</v>
      </c>
      <c r="J362" s="3" t="s">
        <v>120</v>
      </c>
      <c r="K362" s="3" t="s">
        <v>172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62</v>
      </c>
      <c r="B363" t="s">
        <v>216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240</v>
      </c>
      <c r="J363" s="3" t="s">
        <v>174</v>
      </c>
      <c r="K363" s="3" t="s">
        <v>172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62</v>
      </c>
      <c r="B364" t="s">
        <v>216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240</v>
      </c>
      <c r="J364" s="3" t="s">
        <v>175</v>
      </c>
      <c r="K364" s="3" t="s">
        <v>172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63</v>
      </c>
      <c r="B365" t="s">
        <v>216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240</v>
      </c>
      <c r="J365" s="3" t="s">
        <v>119</v>
      </c>
      <c r="K365" s="3" t="s">
        <v>172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63</v>
      </c>
      <c r="B366" t="s">
        <v>216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240</v>
      </c>
      <c r="J366" s="3" t="s">
        <v>173</v>
      </c>
      <c r="K366" s="3" t="s">
        <v>172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63</v>
      </c>
      <c r="B367" t="s">
        <v>216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240</v>
      </c>
      <c r="J367" s="3" t="s">
        <v>120</v>
      </c>
      <c r="K367" s="3" t="s">
        <v>172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63</v>
      </c>
      <c r="B368" t="s">
        <v>216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240</v>
      </c>
      <c r="J368" s="3" t="s">
        <v>174</v>
      </c>
      <c r="K368" s="3" t="s">
        <v>172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63</v>
      </c>
      <c r="B369" t="s">
        <v>216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240</v>
      </c>
      <c r="J369" s="3" t="s">
        <v>175</v>
      </c>
      <c r="K369" s="3" t="s">
        <v>172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63</v>
      </c>
      <c r="B370" t="s">
        <v>216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240</v>
      </c>
      <c r="J370" s="3" t="s">
        <v>193</v>
      </c>
      <c r="K370" s="3" t="s">
        <v>236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64</v>
      </c>
      <c r="B371" t="s">
        <v>216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240</v>
      </c>
      <c r="J371" s="3" t="s">
        <v>119</v>
      </c>
      <c r="K371" s="3" t="s">
        <v>172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64</v>
      </c>
      <c r="B372" t="s">
        <v>216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240</v>
      </c>
      <c r="J372" s="3" t="s">
        <v>173</v>
      </c>
      <c r="K372" s="3" t="s">
        <v>172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64</v>
      </c>
      <c r="B373" t="s">
        <v>216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240</v>
      </c>
      <c r="J373" s="3" t="s">
        <v>120</v>
      </c>
      <c r="K373" s="3" t="s">
        <v>172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64</v>
      </c>
      <c r="B374" t="s">
        <v>216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240</v>
      </c>
      <c r="J374" s="3" t="s">
        <v>174</v>
      </c>
      <c r="K374" s="3" t="s">
        <v>172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64</v>
      </c>
      <c r="B375" t="s">
        <v>216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240</v>
      </c>
      <c r="J375" s="3" t="s">
        <v>175</v>
      </c>
      <c r="K375" s="3" t="s">
        <v>172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65</v>
      </c>
      <c r="B376" t="s">
        <v>216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240</v>
      </c>
      <c r="J376" s="3" t="s">
        <v>119</v>
      </c>
      <c r="K376" s="3" t="s">
        <v>172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65</v>
      </c>
      <c r="B377" t="s">
        <v>216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240</v>
      </c>
      <c r="J377" s="3" t="s">
        <v>173</v>
      </c>
      <c r="K377" s="3" t="s">
        <v>172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65</v>
      </c>
      <c r="B378" t="s">
        <v>216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240</v>
      </c>
      <c r="J378" s="3" t="s">
        <v>120</v>
      </c>
      <c r="K378" s="3" t="s">
        <v>172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65</v>
      </c>
      <c r="B379" t="s">
        <v>216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240</v>
      </c>
      <c r="J379" s="3" t="s">
        <v>174</v>
      </c>
      <c r="K379" s="3" t="s">
        <v>172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65</v>
      </c>
      <c r="B380" t="s">
        <v>216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240</v>
      </c>
      <c r="J380" s="3" t="s">
        <v>175</v>
      </c>
      <c r="K380" s="3" t="s">
        <v>172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66</v>
      </c>
      <c r="B381" t="s">
        <v>216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240</v>
      </c>
      <c r="J381" s="3" t="s">
        <v>119</v>
      </c>
      <c r="K381" s="3" t="s">
        <v>172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66</v>
      </c>
      <c r="B382" t="s">
        <v>216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240</v>
      </c>
      <c r="J382" s="3" t="s">
        <v>173</v>
      </c>
      <c r="K382" s="3" t="s">
        <v>172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66</v>
      </c>
      <c r="B383" t="s">
        <v>216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240</v>
      </c>
      <c r="J383" s="3" t="s">
        <v>120</v>
      </c>
      <c r="K383" s="3" t="s">
        <v>172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66</v>
      </c>
      <c r="B384" t="s">
        <v>216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240</v>
      </c>
      <c r="J384" s="3" t="s">
        <v>174</v>
      </c>
      <c r="K384" s="3" t="s">
        <v>172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66</v>
      </c>
      <c r="B385" t="s">
        <v>216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240</v>
      </c>
      <c r="J385" s="3" t="s">
        <v>175</v>
      </c>
      <c r="K385" s="3" t="s">
        <v>172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67</v>
      </c>
      <c r="B386" t="s">
        <v>216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240</v>
      </c>
      <c r="J386" s="3" t="s">
        <v>119</v>
      </c>
      <c r="K386" s="3" t="s">
        <v>183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216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240</v>
      </c>
      <c r="J387" s="3" t="s">
        <v>173</v>
      </c>
      <c r="K387" s="3" t="s">
        <v>172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67</v>
      </c>
      <c r="B388" t="s">
        <v>216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240</v>
      </c>
      <c r="J388" s="3" t="s">
        <v>242</v>
      </c>
      <c r="K388" s="3" t="s">
        <v>172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67</v>
      </c>
      <c r="B389" t="s">
        <v>216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240</v>
      </c>
      <c r="J389" s="3" t="s">
        <v>120</v>
      </c>
      <c r="K389" s="3" t="s">
        <v>183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67</v>
      </c>
      <c r="B390" t="s">
        <v>216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240</v>
      </c>
      <c r="J390" s="3" t="s">
        <v>174</v>
      </c>
      <c r="K390" s="3" t="s">
        <v>172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67</v>
      </c>
      <c r="B391" t="s">
        <v>216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240</v>
      </c>
      <c r="J391" s="3" t="s">
        <v>175</v>
      </c>
      <c r="K391" s="3" t="s">
        <v>172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67</v>
      </c>
      <c r="B392" t="s">
        <v>216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240</v>
      </c>
      <c r="J392" s="3" t="s">
        <v>193</v>
      </c>
      <c r="K392" s="3" t="s">
        <v>236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68</v>
      </c>
      <c r="B393" t="s">
        <v>216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240</v>
      </c>
      <c r="J393" s="3" t="s">
        <v>119</v>
      </c>
      <c r="K393" s="3" t="s">
        <v>172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68</v>
      </c>
      <c r="B394" t="s">
        <v>216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240</v>
      </c>
      <c r="J394" s="3" t="s">
        <v>173</v>
      </c>
      <c r="K394" s="3" t="s">
        <v>172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68</v>
      </c>
      <c r="B395" t="s">
        <v>216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240</v>
      </c>
      <c r="J395" s="3" t="s">
        <v>242</v>
      </c>
      <c r="K395" s="3" t="s">
        <v>172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68</v>
      </c>
      <c r="B396" t="s">
        <v>216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240</v>
      </c>
      <c r="J396" s="3" t="s">
        <v>120</v>
      </c>
      <c r="K396" s="3" t="s">
        <v>172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68</v>
      </c>
      <c r="B397" t="s">
        <v>216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240</v>
      </c>
      <c r="J397" s="3" t="s">
        <v>174</v>
      </c>
      <c r="K397" s="3" t="s">
        <v>172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68</v>
      </c>
      <c r="B398" t="s">
        <v>216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240</v>
      </c>
      <c r="J398" s="3" t="s">
        <v>175</v>
      </c>
      <c r="K398" s="3" t="s">
        <v>172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69</v>
      </c>
      <c r="B399" t="s">
        <v>216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240</v>
      </c>
      <c r="J399" s="3" t="s">
        <v>119</v>
      </c>
      <c r="K399" s="3" t="s">
        <v>172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69</v>
      </c>
      <c r="B400" t="s">
        <v>216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240</v>
      </c>
      <c r="J400" s="3" t="s">
        <v>173</v>
      </c>
      <c r="K400" s="3" t="s">
        <v>172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69</v>
      </c>
      <c r="B401" t="s">
        <v>216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240</v>
      </c>
      <c r="J401" s="3" t="s">
        <v>120</v>
      </c>
      <c r="K401" s="3" t="s">
        <v>172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69</v>
      </c>
      <c r="B402" t="s">
        <v>216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240</v>
      </c>
      <c r="J402" s="3" t="s">
        <v>174</v>
      </c>
      <c r="K402" s="3" t="s">
        <v>172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69</v>
      </c>
      <c r="B403" t="s">
        <v>216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240</v>
      </c>
      <c r="J403" s="3" t="s">
        <v>175</v>
      </c>
      <c r="K403" s="3" t="s">
        <v>172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70</v>
      </c>
      <c r="B404" t="s">
        <v>216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240</v>
      </c>
      <c r="J404" s="3" t="s">
        <v>119</v>
      </c>
      <c r="K404" s="3" t="s">
        <v>172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70</v>
      </c>
      <c r="B405" t="s">
        <v>216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240</v>
      </c>
      <c r="J405" s="3" t="s">
        <v>173</v>
      </c>
      <c r="K405" s="3" t="s">
        <v>172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70</v>
      </c>
      <c r="B406" t="s">
        <v>216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240</v>
      </c>
      <c r="J406" s="3" t="s">
        <v>120</v>
      </c>
      <c r="K406" s="3" t="s">
        <v>172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70</v>
      </c>
      <c r="B407" t="s">
        <v>216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240</v>
      </c>
      <c r="J407" s="3" t="s">
        <v>174</v>
      </c>
      <c r="K407" s="3" t="s">
        <v>172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70</v>
      </c>
      <c r="B408" t="s">
        <v>216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240</v>
      </c>
      <c r="J408" s="3" t="s">
        <v>175</v>
      </c>
      <c r="K408" s="3" t="s">
        <v>172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71</v>
      </c>
      <c r="B409" t="s">
        <v>216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240</v>
      </c>
      <c r="J409" s="3" t="s">
        <v>119</v>
      </c>
      <c r="K409" s="3" t="s">
        <v>172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71</v>
      </c>
      <c r="B410" t="s">
        <v>216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240</v>
      </c>
      <c r="J410" s="3" t="s">
        <v>173</v>
      </c>
      <c r="K410" s="3" t="s">
        <v>172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71</v>
      </c>
      <c r="B411" t="s">
        <v>216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240</v>
      </c>
      <c r="J411" s="3" t="s">
        <v>120</v>
      </c>
      <c r="K411" s="3" t="s">
        <v>172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71</v>
      </c>
      <c r="B412" t="s">
        <v>216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240</v>
      </c>
      <c r="J412" s="3" t="s">
        <v>174</v>
      </c>
      <c r="K412" s="3" t="s">
        <v>172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71</v>
      </c>
      <c r="B413" t="s">
        <v>216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240</v>
      </c>
      <c r="J413" s="3" t="s">
        <v>175</v>
      </c>
      <c r="K413" s="3" t="s">
        <v>172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72</v>
      </c>
      <c r="B414" t="s">
        <v>216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240</v>
      </c>
      <c r="J414" s="3" t="s">
        <v>119</v>
      </c>
      <c r="K414" s="3" t="s">
        <v>172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72</v>
      </c>
      <c r="B415" t="s">
        <v>216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240</v>
      </c>
      <c r="J415" s="3" t="s">
        <v>173</v>
      </c>
      <c r="K415" s="3" t="s">
        <v>172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72</v>
      </c>
      <c r="B416" t="s">
        <v>216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240</v>
      </c>
      <c r="J416" s="3" t="s">
        <v>120</v>
      </c>
      <c r="K416" s="3" t="s">
        <v>172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72</v>
      </c>
      <c r="B417" t="s">
        <v>216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240</v>
      </c>
      <c r="J417" s="3" t="s">
        <v>174</v>
      </c>
      <c r="K417" s="3" t="s">
        <v>172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72</v>
      </c>
      <c r="B418" t="s">
        <v>216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240</v>
      </c>
      <c r="J418" s="3" t="s">
        <v>175</v>
      </c>
      <c r="K418" s="3" t="s">
        <v>172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73</v>
      </c>
      <c r="B419" t="s">
        <v>216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240</v>
      </c>
      <c r="J419" s="3" t="s">
        <v>119</v>
      </c>
      <c r="K419" s="3" t="s">
        <v>172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73</v>
      </c>
      <c r="B420" t="s">
        <v>216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240</v>
      </c>
      <c r="J420" s="3" t="s">
        <v>173</v>
      </c>
      <c r="K420" s="3" t="s">
        <v>172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73</v>
      </c>
      <c r="B421" t="s">
        <v>216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240</v>
      </c>
      <c r="J421" s="3" t="s">
        <v>120</v>
      </c>
      <c r="K421" s="3" t="s">
        <v>172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73</v>
      </c>
      <c r="B422" t="s">
        <v>216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240</v>
      </c>
      <c r="J422" s="3" t="s">
        <v>174</v>
      </c>
      <c r="K422" s="3" t="s">
        <v>172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73</v>
      </c>
      <c r="B423" t="s">
        <v>216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240</v>
      </c>
      <c r="J423" s="3" t="s">
        <v>175</v>
      </c>
      <c r="K423" s="3" t="s">
        <v>172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74</v>
      </c>
      <c r="B424" t="s">
        <v>216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240</v>
      </c>
      <c r="J424" s="3" t="s">
        <v>119</v>
      </c>
      <c r="K424" s="3" t="s">
        <v>172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74</v>
      </c>
      <c r="B425" t="s">
        <v>216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240</v>
      </c>
      <c r="J425" s="3" t="s">
        <v>173</v>
      </c>
      <c r="K425" s="3" t="s">
        <v>172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74</v>
      </c>
      <c r="B426" t="s">
        <v>216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240</v>
      </c>
      <c r="J426" s="3" t="s">
        <v>120</v>
      </c>
      <c r="K426" s="3" t="s">
        <v>172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74</v>
      </c>
      <c r="B427" t="s">
        <v>216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240</v>
      </c>
      <c r="J427" s="3" t="s">
        <v>174</v>
      </c>
      <c r="K427" s="3" t="s">
        <v>172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74</v>
      </c>
      <c r="B428" t="s">
        <v>216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240</v>
      </c>
      <c r="J428" s="3" t="s">
        <v>175</v>
      </c>
      <c r="K428" s="3" t="s">
        <v>172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75</v>
      </c>
      <c r="B429" t="s">
        <v>216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240</v>
      </c>
      <c r="J429" s="3" t="s">
        <v>119</v>
      </c>
      <c r="K429" s="3" t="s">
        <v>172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75</v>
      </c>
      <c r="B430" t="s">
        <v>216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240</v>
      </c>
      <c r="J430" s="3" t="s">
        <v>173</v>
      </c>
      <c r="K430" s="3" t="s">
        <v>172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75</v>
      </c>
      <c r="B431" t="s">
        <v>216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240</v>
      </c>
      <c r="J431" s="3" t="s">
        <v>120</v>
      </c>
      <c r="K431" s="3" t="s">
        <v>172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75</v>
      </c>
      <c r="B432" t="s">
        <v>216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240</v>
      </c>
      <c r="J432" s="3" t="s">
        <v>174</v>
      </c>
      <c r="K432" s="3" t="s">
        <v>172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75</v>
      </c>
      <c r="B433" t="s">
        <v>216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240</v>
      </c>
      <c r="J433" s="3" t="s">
        <v>175</v>
      </c>
      <c r="K433" s="3" t="s">
        <v>172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76</v>
      </c>
      <c r="B434" t="s">
        <v>216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240</v>
      </c>
      <c r="J434" s="3" t="s">
        <v>119</v>
      </c>
      <c r="K434" s="3" t="s">
        <v>188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76</v>
      </c>
      <c r="B435" t="s">
        <v>216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240</v>
      </c>
      <c r="J435" s="3" t="s">
        <v>205</v>
      </c>
      <c r="K435" s="3" t="s">
        <v>188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216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240</v>
      </c>
      <c r="J436" s="3" t="s">
        <v>173</v>
      </c>
      <c r="K436" s="3" t="s">
        <v>172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76</v>
      </c>
      <c r="B437" t="s">
        <v>216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240</v>
      </c>
      <c r="J437" s="3" t="s">
        <v>242</v>
      </c>
      <c r="K437" s="3" t="s">
        <v>172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76</v>
      </c>
      <c r="B438" t="s">
        <v>216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240</v>
      </c>
      <c r="J438" s="3" t="s">
        <v>120</v>
      </c>
      <c r="K438" s="3" t="s">
        <v>188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76</v>
      </c>
      <c r="B439" t="s">
        <v>216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240</v>
      </c>
      <c r="J439" s="3" t="s">
        <v>174</v>
      </c>
      <c r="K439" s="3" t="s">
        <v>172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76</v>
      </c>
      <c r="B440" t="s">
        <v>216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240</v>
      </c>
      <c r="J440" s="3" t="s">
        <v>175</v>
      </c>
      <c r="K440" s="3" t="s">
        <v>172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76</v>
      </c>
      <c r="B441" t="s">
        <v>216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240</v>
      </c>
      <c r="J441" s="3" t="s">
        <v>193</v>
      </c>
      <c r="K441" s="3" t="s">
        <v>236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77</v>
      </c>
      <c r="B442" t="s">
        <v>216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240</v>
      </c>
      <c r="J442" s="3" t="s">
        <v>119</v>
      </c>
      <c r="K442" s="3" t="s">
        <v>172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77</v>
      </c>
      <c r="B443" t="s">
        <v>216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240</v>
      </c>
      <c r="J443" s="3" t="s">
        <v>173</v>
      </c>
      <c r="K443" s="3" t="s">
        <v>172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77</v>
      </c>
      <c r="B444" t="s">
        <v>216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240</v>
      </c>
      <c r="J444" s="3" t="s">
        <v>120</v>
      </c>
      <c r="K444" s="3" t="s">
        <v>172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77</v>
      </c>
      <c r="B445" t="s">
        <v>216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240</v>
      </c>
      <c r="J445" s="3" t="s">
        <v>174</v>
      </c>
      <c r="K445" s="3" t="s">
        <v>172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77</v>
      </c>
      <c r="B446" t="s">
        <v>216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240</v>
      </c>
      <c r="J446" s="3" t="s">
        <v>175</v>
      </c>
      <c r="K446" s="3" t="s">
        <v>172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78</v>
      </c>
      <c r="B447" t="s">
        <v>216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240</v>
      </c>
      <c r="J447" s="3" t="s">
        <v>119</v>
      </c>
      <c r="K447" s="3" t="s">
        <v>172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78</v>
      </c>
      <c r="B448" t="s">
        <v>216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240</v>
      </c>
      <c r="J448" s="3" t="s">
        <v>173</v>
      </c>
      <c r="K448" s="3" t="s">
        <v>172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78</v>
      </c>
      <c r="B449" t="s">
        <v>216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240</v>
      </c>
      <c r="J449" s="3" t="s">
        <v>242</v>
      </c>
      <c r="K449" s="3" t="s">
        <v>172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78</v>
      </c>
      <c r="B450" t="s">
        <v>216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240</v>
      </c>
      <c r="J450" s="3" t="s">
        <v>120</v>
      </c>
      <c r="K450" s="3" t="s">
        <v>172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78</v>
      </c>
      <c r="B451" t="s">
        <v>216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240</v>
      </c>
      <c r="J451" s="3" t="s">
        <v>174</v>
      </c>
      <c r="K451" s="3" t="s">
        <v>172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78</v>
      </c>
      <c r="B452" t="s">
        <v>216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240</v>
      </c>
      <c r="J452" s="3" t="s">
        <v>175</v>
      </c>
      <c r="K452" s="3" t="s">
        <v>172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79</v>
      </c>
      <c r="B453" t="s">
        <v>216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240</v>
      </c>
      <c r="J453" s="3" t="s">
        <v>119</v>
      </c>
      <c r="K453" s="3" t="s">
        <v>172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79</v>
      </c>
      <c r="B454" t="s">
        <v>216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240</v>
      </c>
      <c r="J454" s="3" t="s">
        <v>173</v>
      </c>
      <c r="K454" s="3" t="s">
        <v>172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79</v>
      </c>
      <c r="B455" t="s">
        <v>216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240</v>
      </c>
      <c r="J455" s="3" t="s">
        <v>120</v>
      </c>
      <c r="K455" s="3" t="s">
        <v>172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79</v>
      </c>
      <c r="B456" t="s">
        <v>216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240</v>
      </c>
      <c r="J456" s="3" t="s">
        <v>174</v>
      </c>
      <c r="K456" s="3" t="s">
        <v>172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79</v>
      </c>
      <c r="B457" t="s">
        <v>216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240</v>
      </c>
      <c r="J457" s="3" t="s">
        <v>175</v>
      </c>
      <c r="K457" s="3" t="s">
        <v>172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80</v>
      </c>
      <c r="B458" t="s">
        <v>216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240</v>
      </c>
      <c r="J458" s="3" t="s">
        <v>119</v>
      </c>
      <c r="K458" s="3" t="s">
        <v>183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216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240</v>
      </c>
      <c r="J459" s="3" t="s">
        <v>205</v>
      </c>
      <c r="K459" s="3" t="s">
        <v>183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80</v>
      </c>
      <c r="B460" t="s">
        <v>216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240</v>
      </c>
      <c r="J460" s="3" t="s">
        <v>173</v>
      </c>
      <c r="K460" s="3" t="s">
        <v>172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80</v>
      </c>
      <c r="B461" t="s">
        <v>216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240</v>
      </c>
      <c r="J461" s="3" t="s">
        <v>120</v>
      </c>
      <c r="K461" s="3" t="s">
        <v>183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80</v>
      </c>
      <c r="B462" t="s">
        <v>216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240</v>
      </c>
      <c r="J462" s="3" t="s">
        <v>174</v>
      </c>
      <c r="K462" s="3" t="s">
        <v>172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80</v>
      </c>
      <c r="B463" t="s">
        <v>216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240</v>
      </c>
      <c r="J463" s="3" t="s">
        <v>175</v>
      </c>
      <c r="K463" s="3" t="s">
        <v>172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80</v>
      </c>
      <c r="B464" t="s">
        <v>216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240</v>
      </c>
      <c r="J464" s="3" t="s">
        <v>193</v>
      </c>
      <c r="K464" s="3" t="s">
        <v>236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81</v>
      </c>
      <c r="B465" t="s">
        <v>216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240</v>
      </c>
      <c r="J465" s="3" t="s">
        <v>119</v>
      </c>
      <c r="K465" s="3" t="s">
        <v>172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81</v>
      </c>
      <c r="B466" t="s">
        <v>216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240</v>
      </c>
      <c r="J466" s="3" t="s">
        <v>173</v>
      </c>
      <c r="K466" s="3" t="s">
        <v>172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81</v>
      </c>
      <c r="B467" t="s">
        <v>216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240</v>
      </c>
      <c r="J467" s="3" t="s">
        <v>120</v>
      </c>
      <c r="K467" s="3" t="s">
        <v>172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81</v>
      </c>
      <c r="B468" t="s">
        <v>216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240</v>
      </c>
      <c r="J468" s="3" t="s">
        <v>174</v>
      </c>
      <c r="K468" s="3" t="s">
        <v>172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81</v>
      </c>
      <c r="B469" t="s">
        <v>216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240</v>
      </c>
      <c r="J469" s="3" t="s">
        <v>175</v>
      </c>
      <c r="K469" s="3" t="s">
        <v>172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82</v>
      </c>
      <c r="B470" t="s">
        <v>216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240</v>
      </c>
      <c r="J470" s="3" t="s">
        <v>119</v>
      </c>
      <c r="K470" s="3" t="s">
        <v>172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82</v>
      </c>
      <c r="B471" t="s">
        <v>216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240</v>
      </c>
      <c r="J471" s="3" t="s">
        <v>173</v>
      </c>
      <c r="K471" s="3" t="s">
        <v>172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82</v>
      </c>
      <c r="B472" t="s">
        <v>216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240</v>
      </c>
      <c r="J472" s="3" t="s">
        <v>120</v>
      </c>
      <c r="K472" s="3" t="s">
        <v>172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82</v>
      </c>
      <c r="B473" t="s">
        <v>216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240</v>
      </c>
      <c r="J473" s="3" t="s">
        <v>174</v>
      </c>
      <c r="K473" s="3" t="s">
        <v>172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82</v>
      </c>
      <c r="B474" t="s">
        <v>216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240</v>
      </c>
      <c r="J474" s="3" t="s">
        <v>175</v>
      </c>
      <c r="K474" s="3" t="s">
        <v>172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83</v>
      </c>
      <c r="B475" t="s">
        <v>216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240</v>
      </c>
      <c r="J475" s="3" t="s">
        <v>119</v>
      </c>
      <c r="K475" s="3" t="s">
        <v>172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83</v>
      </c>
      <c r="B476" t="s">
        <v>216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240</v>
      </c>
      <c r="J476" s="3" t="s">
        <v>173</v>
      </c>
      <c r="K476" s="3" t="s">
        <v>172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83</v>
      </c>
      <c r="B477" t="s">
        <v>216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240</v>
      </c>
      <c r="J477" s="3" t="s">
        <v>120</v>
      </c>
      <c r="K477" s="3" t="s">
        <v>172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83</v>
      </c>
      <c r="B478" t="s">
        <v>216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240</v>
      </c>
      <c r="J478" s="3" t="s">
        <v>174</v>
      </c>
      <c r="K478" s="3" t="s">
        <v>172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83</v>
      </c>
      <c r="B479" t="s">
        <v>216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240</v>
      </c>
      <c r="J479" s="3" t="s">
        <v>175</v>
      </c>
      <c r="K479" s="3" t="s">
        <v>172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84</v>
      </c>
      <c r="B480" t="s">
        <v>216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240</v>
      </c>
      <c r="J480" s="3" t="s">
        <v>119</v>
      </c>
      <c r="K480" s="3" t="s">
        <v>172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84</v>
      </c>
      <c r="B481" t="s">
        <v>216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240</v>
      </c>
      <c r="J481" s="3" t="s">
        <v>242</v>
      </c>
      <c r="K481" s="3" t="s">
        <v>172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84</v>
      </c>
      <c r="B482" t="s">
        <v>216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240</v>
      </c>
      <c r="J482" s="3" t="s">
        <v>120</v>
      </c>
      <c r="K482" s="3" t="s">
        <v>172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84</v>
      </c>
      <c r="B483" t="s">
        <v>216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240</v>
      </c>
      <c r="J483" s="3" t="s">
        <v>174</v>
      </c>
      <c r="K483" s="3" t="s">
        <v>172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84</v>
      </c>
      <c r="B484" t="s">
        <v>216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240</v>
      </c>
      <c r="J484" s="3" t="s">
        <v>175</v>
      </c>
      <c r="K484" s="3" t="s">
        <v>172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85</v>
      </c>
      <c r="B485" s="3" t="s">
        <v>722</v>
      </c>
      <c r="C485" t="s">
        <v>88</v>
      </c>
      <c r="D485" s="3" t="s">
        <v>90</v>
      </c>
      <c r="E485" t="s">
        <v>78</v>
      </c>
      <c r="F485" t="s">
        <v>75</v>
      </c>
      <c r="G485" t="s">
        <v>71</v>
      </c>
      <c r="H485">
        <v>1</v>
      </c>
      <c r="I485" t="s">
        <v>240</v>
      </c>
      <c r="J485" s="3" t="s">
        <v>119</v>
      </c>
      <c r="K485" s="3" t="s">
        <v>172</v>
      </c>
      <c r="L485">
        <v>25</v>
      </c>
      <c r="T485" t="str">
        <f>Receive[[#This Row],[服装]]&amp;Receive[[#This Row],[名前]]&amp;Receive[[#This Row],[レアリティ]]</f>
        <v>職業体験百沢雄大ICONIC</v>
      </c>
    </row>
    <row r="486" spans="1:20" x14ac:dyDescent="0.3">
      <c r="A486">
        <f>VLOOKUP(Receive[[#This Row],[No用]],SetNo[[No.用]:[vlookup 用]],2,FALSE)</f>
        <v>85</v>
      </c>
      <c r="B486" s="3" t="s">
        <v>722</v>
      </c>
      <c r="C486" t="s">
        <v>88</v>
      </c>
      <c r="D486" s="3" t="s">
        <v>90</v>
      </c>
      <c r="E486" t="s">
        <v>78</v>
      </c>
      <c r="F486" t="s">
        <v>75</v>
      </c>
      <c r="G486" t="s">
        <v>71</v>
      </c>
      <c r="H486">
        <v>1</v>
      </c>
      <c r="I486" t="s">
        <v>240</v>
      </c>
      <c r="J486" s="3" t="s">
        <v>242</v>
      </c>
      <c r="K486" s="3" t="s">
        <v>172</v>
      </c>
      <c r="L486">
        <v>25</v>
      </c>
      <c r="T486" t="str">
        <f>Receive[[#This Row],[服装]]&amp;Receive[[#This Row],[名前]]&amp;Receive[[#This Row],[レアリティ]]</f>
        <v>職業体験百沢雄大ICONIC</v>
      </c>
    </row>
    <row r="487" spans="1:20" x14ac:dyDescent="0.3">
      <c r="A487">
        <f>VLOOKUP(Receive[[#This Row],[No用]],SetNo[[No.用]:[vlookup 用]],2,FALSE)</f>
        <v>85</v>
      </c>
      <c r="B487" s="3" t="s">
        <v>722</v>
      </c>
      <c r="C487" t="s">
        <v>88</v>
      </c>
      <c r="D487" s="3" t="s">
        <v>90</v>
      </c>
      <c r="E487" t="s">
        <v>78</v>
      </c>
      <c r="F487" t="s">
        <v>75</v>
      </c>
      <c r="G487" t="s">
        <v>71</v>
      </c>
      <c r="H487">
        <v>1</v>
      </c>
      <c r="I487" t="s">
        <v>240</v>
      </c>
      <c r="J487" s="3" t="s">
        <v>120</v>
      </c>
      <c r="K487" s="3" t="s">
        <v>172</v>
      </c>
      <c r="L487">
        <v>25</v>
      </c>
      <c r="T487" t="str">
        <f>Receive[[#This Row],[服装]]&amp;Receive[[#This Row],[名前]]&amp;Receive[[#This Row],[レアリティ]]</f>
        <v>職業体験百沢雄大ICONIC</v>
      </c>
    </row>
    <row r="488" spans="1:20" x14ac:dyDescent="0.3">
      <c r="A488">
        <f>VLOOKUP(Receive[[#This Row],[No用]],SetNo[[No.用]:[vlookup 用]],2,FALSE)</f>
        <v>85</v>
      </c>
      <c r="B488" s="3" t="s">
        <v>722</v>
      </c>
      <c r="C488" t="s">
        <v>88</v>
      </c>
      <c r="D488" s="3" t="s">
        <v>90</v>
      </c>
      <c r="E488" t="s">
        <v>78</v>
      </c>
      <c r="F488" t="s">
        <v>75</v>
      </c>
      <c r="G488" t="s">
        <v>71</v>
      </c>
      <c r="H488">
        <v>1</v>
      </c>
      <c r="I488" t="s">
        <v>240</v>
      </c>
      <c r="J488" s="3" t="s">
        <v>174</v>
      </c>
      <c r="K488" s="3" t="s">
        <v>172</v>
      </c>
      <c r="L488">
        <v>25</v>
      </c>
      <c r="T488" t="str">
        <f>Receive[[#This Row],[服装]]&amp;Receive[[#This Row],[名前]]&amp;Receive[[#This Row],[レアリティ]]</f>
        <v>職業体験百沢雄大ICONIC</v>
      </c>
    </row>
    <row r="489" spans="1:20" x14ac:dyDescent="0.3">
      <c r="A489">
        <f>VLOOKUP(Receive[[#This Row],[No用]],SetNo[[No.用]:[vlookup 用]],2,FALSE)</f>
        <v>85</v>
      </c>
      <c r="B489" s="3" t="s">
        <v>722</v>
      </c>
      <c r="C489" t="s">
        <v>88</v>
      </c>
      <c r="D489" s="3" t="s">
        <v>90</v>
      </c>
      <c r="E489" t="s">
        <v>78</v>
      </c>
      <c r="F489" t="s">
        <v>75</v>
      </c>
      <c r="G489" t="s">
        <v>71</v>
      </c>
      <c r="H489">
        <v>1</v>
      </c>
      <c r="I489" t="s">
        <v>240</v>
      </c>
      <c r="J489" s="3" t="s">
        <v>175</v>
      </c>
      <c r="K489" s="3" t="s">
        <v>172</v>
      </c>
      <c r="L489">
        <v>12</v>
      </c>
      <c r="T489" t="str">
        <f>Receive[[#This Row],[服装]]&amp;Receive[[#This Row],[名前]]&amp;Receive[[#This Row],[レアリティ]]</f>
        <v>職業体験百沢雄大ICONIC</v>
      </c>
    </row>
    <row r="490" spans="1:20" x14ac:dyDescent="0.3">
      <c r="A490">
        <f>VLOOKUP(Receive[[#This Row],[No用]],SetNo[[No.用]:[vlookup 用]],2,FALSE)</f>
        <v>86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240</v>
      </c>
      <c r="J490" s="3" t="s">
        <v>119</v>
      </c>
      <c r="K490" s="3" t="s">
        <v>172</v>
      </c>
      <c r="L490">
        <v>29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86</v>
      </c>
      <c r="B491" t="s">
        <v>108</v>
      </c>
      <c r="C491" t="s">
        <v>89</v>
      </c>
      <c r="D491" t="s">
        <v>90</v>
      </c>
      <c r="E491" t="s">
        <v>78</v>
      </c>
      <c r="F491" t="s">
        <v>91</v>
      </c>
      <c r="G491" t="s">
        <v>71</v>
      </c>
      <c r="H491">
        <v>1</v>
      </c>
      <c r="I491" t="s">
        <v>240</v>
      </c>
      <c r="J491" s="3" t="s">
        <v>173</v>
      </c>
      <c r="K491" s="3" t="s">
        <v>172</v>
      </c>
      <c r="L491">
        <v>29</v>
      </c>
      <c r="T491" t="str">
        <f>Receive[[#This Row],[服装]]&amp;Receive[[#This Row],[名前]]&amp;Receive[[#This Row],[レアリティ]]</f>
        <v>ユニフォーム照島游児ICONIC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89</v>
      </c>
      <c r="D492" t="s">
        <v>90</v>
      </c>
      <c r="E492" t="s">
        <v>78</v>
      </c>
      <c r="F492" t="s">
        <v>91</v>
      </c>
      <c r="G492" t="s">
        <v>71</v>
      </c>
      <c r="H492">
        <v>1</v>
      </c>
      <c r="I492" t="s">
        <v>240</v>
      </c>
      <c r="J492" s="3" t="s">
        <v>242</v>
      </c>
      <c r="K492" s="3" t="s">
        <v>172</v>
      </c>
      <c r="L492">
        <v>29</v>
      </c>
      <c r="T492" t="str">
        <f>Receive[[#This Row],[服装]]&amp;Receive[[#This Row],[名前]]&amp;Receive[[#This Row],[レアリティ]]</f>
        <v>ユニフォーム照島游児ICONIC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89</v>
      </c>
      <c r="D493" t="s">
        <v>90</v>
      </c>
      <c r="E493" t="s">
        <v>78</v>
      </c>
      <c r="F493" t="s">
        <v>91</v>
      </c>
      <c r="G493" t="s">
        <v>71</v>
      </c>
      <c r="H493">
        <v>1</v>
      </c>
      <c r="I493" t="s">
        <v>240</v>
      </c>
      <c r="J493" s="3" t="s">
        <v>120</v>
      </c>
      <c r="K493" s="3" t="s">
        <v>172</v>
      </c>
      <c r="L493">
        <v>29</v>
      </c>
      <c r="T493" t="str">
        <f>Receive[[#This Row],[服装]]&amp;Receive[[#This Row],[名前]]&amp;Receive[[#This Row],[レアリティ]]</f>
        <v>ユニフォーム照島游児ICONIC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89</v>
      </c>
      <c r="D494" t="s">
        <v>90</v>
      </c>
      <c r="E494" t="s">
        <v>78</v>
      </c>
      <c r="F494" t="s">
        <v>91</v>
      </c>
      <c r="G494" t="s">
        <v>71</v>
      </c>
      <c r="H494">
        <v>1</v>
      </c>
      <c r="I494" t="s">
        <v>240</v>
      </c>
      <c r="J494" s="3" t="s">
        <v>174</v>
      </c>
      <c r="K494" s="3" t="s">
        <v>172</v>
      </c>
      <c r="L494">
        <v>29</v>
      </c>
      <c r="T494" t="str">
        <f>Receive[[#This Row],[服装]]&amp;Receive[[#This Row],[名前]]&amp;Receive[[#This Row],[レアリティ]]</f>
        <v>ユニフォーム照島游児ICONIC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89</v>
      </c>
      <c r="D495" t="s">
        <v>90</v>
      </c>
      <c r="E495" t="s">
        <v>78</v>
      </c>
      <c r="F495" t="s">
        <v>91</v>
      </c>
      <c r="G495" t="s">
        <v>71</v>
      </c>
      <c r="H495">
        <v>1</v>
      </c>
      <c r="I495" t="s">
        <v>240</v>
      </c>
      <c r="J495" s="3" t="s">
        <v>175</v>
      </c>
      <c r="K495" s="3" t="s">
        <v>172</v>
      </c>
      <c r="L495">
        <v>13</v>
      </c>
      <c r="T495" t="str">
        <f>Receive[[#This Row],[服装]]&amp;Receive[[#This Row],[名前]]&amp;Receive[[#This Row],[レアリティ]]</f>
        <v>ユニフォーム照島游児ICONIC</v>
      </c>
    </row>
    <row r="496" spans="1:20" x14ac:dyDescent="0.3">
      <c r="A496">
        <f>VLOOKUP(Receive[[#This Row],[No用]],SetNo[[No.用]:[vlookup 用]],2,FALSE)</f>
        <v>87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240</v>
      </c>
      <c r="J496" s="3" t="s">
        <v>119</v>
      </c>
      <c r="K496" s="3" t="s">
        <v>188</v>
      </c>
      <c r="L496">
        <v>32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87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240</v>
      </c>
      <c r="J497" s="3" t="s">
        <v>173</v>
      </c>
      <c r="K497" s="3" t="s">
        <v>172</v>
      </c>
      <c r="L497">
        <v>29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87</v>
      </c>
      <c r="B498" t="s">
        <v>149</v>
      </c>
      <c r="C498" t="s">
        <v>89</v>
      </c>
      <c r="D498" t="s">
        <v>77</v>
      </c>
      <c r="E498" t="s">
        <v>78</v>
      </c>
      <c r="F498" t="s">
        <v>91</v>
      </c>
      <c r="G498" t="s">
        <v>71</v>
      </c>
      <c r="H498">
        <v>1</v>
      </c>
      <c r="I498" t="s">
        <v>240</v>
      </c>
      <c r="J498" s="3" t="s">
        <v>242</v>
      </c>
      <c r="K498" s="3" t="s">
        <v>172</v>
      </c>
      <c r="L498">
        <v>29</v>
      </c>
      <c r="T498" t="str">
        <f>Receive[[#This Row],[服装]]&amp;Receive[[#This Row],[名前]]&amp;Receive[[#This Row],[レアリティ]]</f>
        <v>制服照島游児ICONIC</v>
      </c>
    </row>
    <row r="499" spans="1:20" x14ac:dyDescent="0.3">
      <c r="A499">
        <f>VLOOKUP(Receive[[#This Row],[No用]],SetNo[[No.用]:[vlookup 用]],2,FALSE)</f>
        <v>87</v>
      </c>
      <c r="B499" t="s">
        <v>149</v>
      </c>
      <c r="C499" t="s">
        <v>89</v>
      </c>
      <c r="D499" t="s">
        <v>77</v>
      </c>
      <c r="E499" t="s">
        <v>78</v>
      </c>
      <c r="F499" t="s">
        <v>91</v>
      </c>
      <c r="G499" t="s">
        <v>71</v>
      </c>
      <c r="H499">
        <v>1</v>
      </c>
      <c r="I499" t="s">
        <v>240</v>
      </c>
      <c r="J499" s="3" t="s">
        <v>120</v>
      </c>
      <c r="K499" s="3" t="s">
        <v>188</v>
      </c>
      <c r="L499">
        <v>32</v>
      </c>
      <c r="T499" t="str">
        <f>Receive[[#This Row],[服装]]&amp;Receive[[#This Row],[名前]]&amp;Receive[[#This Row],[レアリティ]]</f>
        <v>制服照島游児ICONIC</v>
      </c>
    </row>
    <row r="500" spans="1:20" x14ac:dyDescent="0.3">
      <c r="A500">
        <f>VLOOKUP(Receive[[#This Row],[No用]],SetNo[[No.用]:[vlookup 用]],2,FALSE)</f>
        <v>87</v>
      </c>
      <c r="B500" t="s">
        <v>149</v>
      </c>
      <c r="C500" t="s">
        <v>89</v>
      </c>
      <c r="D500" t="s">
        <v>77</v>
      </c>
      <c r="E500" t="s">
        <v>78</v>
      </c>
      <c r="F500" t="s">
        <v>91</v>
      </c>
      <c r="G500" t="s">
        <v>71</v>
      </c>
      <c r="H500">
        <v>1</v>
      </c>
      <c r="I500" t="s">
        <v>240</v>
      </c>
      <c r="J500" s="3" t="s">
        <v>174</v>
      </c>
      <c r="K500" s="3" t="s">
        <v>172</v>
      </c>
      <c r="L500">
        <v>29</v>
      </c>
      <c r="T500" t="str">
        <f>Receive[[#This Row],[服装]]&amp;Receive[[#This Row],[名前]]&amp;Receive[[#This Row],[レアリティ]]</f>
        <v>制服照島游児ICONIC</v>
      </c>
    </row>
    <row r="501" spans="1:20" x14ac:dyDescent="0.3">
      <c r="A501">
        <f>VLOOKUP(Receive[[#This Row],[No用]],SetNo[[No.用]:[vlookup 用]],2,FALSE)</f>
        <v>87</v>
      </c>
      <c r="B501" t="s">
        <v>149</v>
      </c>
      <c r="C501" t="s">
        <v>89</v>
      </c>
      <c r="D501" t="s">
        <v>77</v>
      </c>
      <c r="E501" t="s">
        <v>78</v>
      </c>
      <c r="F501" t="s">
        <v>91</v>
      </c>
      <c r="G501" t="s">
        <v>71</v>
      </c>
      <c r="H501">
        <v>1</v>
      </c>
      <c r="I501" t="s">
        <v>240</v>
      </c>
      <c r="J501" s="3" t="s">
        <v>175</v>
      </c>
      <c r="K501" s="3" t="s">
        <v>172</v>
      </c>
      <c r="L501">
        <v>13</v>
      </c>
      <c r="T501" t="str">
        <f>Receive[[#This Row],[服装]]&amp;Receive[[#This Row],[名前]]&amp;Receive[[#This Row],[レアリティ]]</f>
        <v>制服照島游児ICONIC</v>
      </c>
    </row>
    <row r="502" spans="1:20" x14ac:dyDescent="0.3">
      <c r="A502">
        <f>VLOOKUP(Receive[[#This Row],[No用]],SetNo[[No.用]:[vlookup 用]],2,FALSE)</f>
        <v>87</v>
      </c>
      <c r="B502" t="s">
        <v>149</v>
      </c>
      <c r="C502" t="s">
        <v>89</v>
      </c>
      <c r="D502" t="s">
        <v>77</v>
      </c>
      <c r="E502" t="s">
        <v>78</v>
      </c>
      <c r="F502" t="s">
        <v>91</v>
      </c>
      <c r="G502" t="s">
        <v>71</v>
      </c>
      <c r="H502">
        <v>1</v>
      </c>
      <c r="I502" t="s">
        <v>240</v>
      </c>
      <c r="J502" s="3" t="s">
        <v>193</v>
      </c>
      <c r="K502" s="3" t="s">
        <v>236</v>
      </c>
      <c r="L502">
        <v>51</v>
      </c>
      <c r="N502">
        <v>61</v>
      </c>
      <c r="T502" t="str">
        <f>Receive[[#This Row],[服装]]&amp;Receive[[#This Row],[名前]]&amp;Receive[[#This Row],[レアリティ]]</f>
        <v>制服照島游児ICONIC</v>
      </c>
    </row>
    <row r="503" spans="1:20" x14ac:dyDescent="0.3">
      <c r="A503">
        <f>VLOOKUP(Receive[[#This Row],[No用]],SetNo[[No.用]:[vlookup 用]],2,FALSE)</f>
        <v>88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240</v>
      </c>
      <c r="J503" s="3" t="s">
        <v>119</v>
      </c>
      <c r="K503" s="3" t="s">
        <v>172</v>
      </c>
      <c r="L503">
        <v>27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88</v>
      </c>
      <c r="B504" t="s">
        <v>108</v>
      </c>
      <c r="C504" t="s">
        <v>92</v>
      </c>
      <c r="D504" t="s">
        <v>90</v>
      </c>
      <c r="E504" t="s">
        <v>82</v>
      </c>
      <c r="F504" t="s">
        <v>91</v>
      </c>
      <c r="G504" t="s">
        <v>71</v>
      </c>
      <c r="H504">
        <v>1</v>
      </c>
      <c r="I504" t="s">
        <v>240</v>
      </c>
      <c r="J504" s="3" t="s">
        <v>173</v>
      </c>
      <c r="K504" s="3" t="s">
        <v>172</v>
      </c>
      <c r="L504">
        <v>27</v>
      </c>
      <c r="T504" t="str">
        <f>Receive[[#This Row],[服装]]&amp;Receive[[#This Row],[名前]]&amp;Receive[[#This Row],[レアリティ]]</f>
        <v>ユニフォーム母畑和馬ICONIC</v>
      </c>
    </row>
    <row r="505" spans="1:20" x14ac:dyDescent="0.3">
      <c r="A505">
        <f>VLOOKUP(Receive[[#This Row],[No用]],SetNo[[No.用]:[vlookup 用]],2,FALSE)</f>
        <v>88</v>
      </c>
      <c r="B505" t="s">
        <v>108</v>
      </c>
      <c r="C505" t="s">
        <v>92</v>
      </c>
      <c r="D505" t="s">
        <v>90</v>
      </c>
      <c r="E505" t="s">
        <v>82</v>
      </c>
      <c r="F505" t="s">
        <v>91</v>
      </c>
      <c r="G505" t="s">
        <v>71</v>
      </c>
      <c r="H505">
        <v>1</v>
      </c>
      <c r="I505" t="s">
        <v>240</v>
      </c>
      <c r="J505" s="3" t="s">
        <v>242</v>
      </c>
      <c r="K505" s="3" t="s">
        <v>172</v>
      </c>
      <c r="L505">
        <v>27</v>
      </c>
      <c r="T505" t="str">
        <f>Receive[[#This Row],[服装]]&amp;Receive[[#This Row],[名前]]&amp;Receive[[#This Row],[レアリティ]]</f>
        <v>ユニフォーム母畑和馬ICONIC</v>
      </c>
    </row>
    <row r="506" spans="1:20" x14ac:dyDescent="0.3">
      <c r="A506">
        <f>VLOOKUP(Receive[[#This Row],[No用]],SetNo[[No.用]:[vlookup 用]],2,FALSE)</f>
        <v>88</v>
      </c>
      <c r="B506" t="s">
        <v>108</v>
      </c>
      <c r="C506" t="s">
        <v>92</v>
      </c>
      <c r="D506" t="s">
        <v>90</v>
      </c>
      <c r="E506" t="s">
        <v>82</v>
      </c>
      <c r="F506" t="s">
        <v>91</v>
      </c>
      <c r="G506" t="s">
        <v>71</v>
      </c>
      <c r="H506">
        <v>1</v>
      </c>
      <c r="I506" t="s">
        <v>240</v>
      </c>
      <c r="J506" s="3" t="s">
        <v>120</v>
      </c>
      <c r="K506" s="3" t="s">
        <v>172</v>
      </c>
      <c r="L506">
        <v>27</v>
      </c>
      <c r="T506" t="str">
        <f>Receive[[#This Row],[服装]]&amp;Receive[[#This Row],[名前]]&amp;Receive[[#This Row],[レアリティ]]</f>
        <v>ユニフォーム母畑和馬ICONIC</v>
      </c>
    </row>
    <row r="507" spans="1:20" x14ac:dyDescent="0.3">
      <c r="A507">
        <f>VLOOKUP(Receive[[#This Row],[No用]],SetNo[[No.用]:[vlookup 用]],2,FALSE)</f>
        <v>88</v>
      </c>
      <c r="B507" t="s">
        <v>108</v>
      </c>
      <c r="C507" t="s">
        <v>92</v>
      </c>
      <c r="D507" t="s">
        <v>90</v>
      </c>
      <c r="E507" t="s">
        <v>82</v>
      </c>
      <c r="F507" t="s">
        <v>91</v>
      </c>
      <c r="G507" t="s">
        <v>71</v>
      </c>
      <c r="H507">
        <v>1</v>
      </c>
      <c r="I507" t="s">
        <v>240</v>
      </c>
      <c r="J507" s="3" t="s">
        <v>174</v>
      </c>
      <c r="K507" s="3" t="s">
        <v>172</v>
      </c>
      <c r="L507">
        <v>27</v>
      </c>
      <c r="T507" t="str">
        <f>Receive[[#This Row],[服装]]&amp;Receive[[#This Row],[名前]]&amp;Receive[[#This Row],[レアリティ]]</f>
        <v>ユニフォーム母畑和馬ICONIC</v>
      </c>
    </row>
    <row r="508" spans="1:20" x14ac:dyDescent="0.3">
      <c r="A508">
        <f>VLOOKUP(Receive[[#This Row],[No用]],SetNo[[No.用]:[vlookup 用]],2,FALSE)</f>
        <v>88</v>
      </c>
      <c r="B508" t="s">
        <v>108</v>
      </c>
      <c r="C508" t="s">
        <v>92</v>
      </c>
      <c r="D508" t="s">
        <v>90</v>
      </c>
      <c r="E508" t="s">
        <v>82</v>
      </c>
      <c r="F508" t="s">
        <v>91</v>
      </c>
      <c r="G508" t="s">
        <v>71</v>
      </c>
      <c r="H508">
        <v>1</v>
      </c>
      <c r="I508" t="s">
        <v>240</v>
      </c>
      <c r="J508" s="3" t="s">
        <v>175</v>
      </c>
      <c r="K508" s="3" t="s">
        <v>172</v>
      </c>
      <c r="L508">
        <v>14</v>
      </c>
      <c r="T508" t="str">
        <f>Receive[[#This Row],[服装]]&amp;Receive[[#This Row],[名前]]&amp;Receive[[#This Row],[レアリティ]]</f>
        <v>ユニフォーム母畑和馬ICONIC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93</v>
      </c>
      <c r="D509" t="s">
        <v>73</v>
      </c>
      <c r="E509" t="s">
        <v>74</v>
      </c>
      <c r="F509" t="s">
        <v>91</v>
      </c>
      <c r="G509" t="s">
        <v>71</v>
      </c>
      <c r="H509">
        <v>1</v>
      </c>
      <c r="I509" t="s">
        <v>240</v>
      </c>
      <c r="J509" s="3" t="s">
        <v>119</v>
      </c>
      <c r="K509" s="3" t="s">
        <v>172</v>
      </c>
      <c r="L509">
        <v>28</v>
      </c>
      <c r="T509" t="str">
        <f>Receive[[#This Row],[服装]]&amp;Receive[[#This Row],[名前]]&amp;Receive[[#This Row],[レアリティ]]</f>
        <v>ユニフォーム二岐丈晴ICONIC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93</v>
      </c>
      <c r="D510" t="s">
        <v>73</v>
      </c>
      <c r="E510" t="s">
        <v>74</v>
      </c>
      <c r="F510" t="s">
        <v>91</v>
      </c>
      <c r="G510" t="s">
        <v>71</v>
      </c>
      <c r="H510">
        <v>1</v>
      </c>
      <c r="I510" t="s">
        <v>240</v>
      </c>
      <c r="J510" s="3" t="s">
        <v>173</v>
      </c>
      <c r="K510" s="3" t="s">
        <v>172</v>
      </c>
      <c r="L510">
        <v>28</v>
      </c>
      <c r="T510" t="str">
        <f>Receive[[#This Row],[服装]]&amp;Receive[[#This Row],[名前]]&amp;Receive[[#This Row],[レアリティ]]</f>
        <v>ユニフォーム二岐丈晴ICONIC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93</v>
      </c>
      <c r="D511" t="s">
        <v>73</v>
      </c>
      <c r="E511" t="s">
        <v>74</v>
      </c>
      <c r="F511" t="s">
        <v>91</v>
      </c>
      <c r="G511" t="s">
        <v>71</v>
      </c>
      <c r="H511">
        <v>1</v>
      </c>
      <c r="I511" t="s">
        <v>240</v>
      </c>
      <c r="J511" s="3" t="s">
        <v>120</v>
      </c>
      <c r="K511" s="3" t="s">
        <v>172</v>
      </c>
      <c r="L511">
        <v>28</v>
      </c>
      <c r="T511" t="str">
        <f>Receive[[#This Row],[服装]]&amp;Receive[[#This Row],[名前]]&amp;Receive[[#This Row],[レアリティ]]</f>
        <v>ユニフォーム二岐丈晴ICONIC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93</v>
      </c>
      <c r="D512" t="s">
        <v>73</v>
      </c>
      <c r="E512" t="s">
        <v>74</v>
      </c>
      <c r="F512" t="s">
        <v>91</v>
      </c>
      <c r="G512" t="s">
        <v>71</v>
      </c>
      <c r="H512">
        <v>1</v>
      </c>
      <c r="I512" t="s">
        <v>240</v>
      </c>
      <c r="J512" s="3" t="s">
        <v>174</v>
      </c>
      <c r="K512" s="3" t="s">
        <v>172</v>
      </c>
      <c r="L512">
        <v>28</v>
      </c>
      <c r="T512" t="str">
        <f>Receive[[#This Row],[服装]]&amp;Receive[[#This Row],[名前]]&amp;Receive[[#This Row],[レアリティ]]</f>
        <v>ユニフォーム二岐丈晴ICONIC</v>
      </c>
    </row>
    <row r="513" spans="1:20" x14ac:dyDescent="0.3">
      <c r="A513">
        <f>VLOOKUP(Receive[[#This Row],[No用]],SetNo[[No.用]:[vlookup 用]],2,FALSE)</f>
        <v>89</v>
      </c>
      <c r="B513" t="s">
        <v>108</v>
      </c>
      <c r="C513" t="s">
        <v>93</v>
      </c>
      <c r="D513" t="s">
        <v>73</v>
      </c>
      <c r="E513" t="s">
        <v>74</v>
      </c>
      <c r="F513" t="s">
        <v>91</v>
      </c>
      <c r="G513" t="s">
        <v>71</v>
      </c>
      <c r="H513">
        <v>1</v>
      </c>
      <c r="I513" t="s">
        <v>240</v>
      </c>
      <c r="J513" s="3" t="s">
        <v>175</v>
      </c>
      <c r="K513" s="3" t="s">
        <v>172</v>
      </c>
      <c r="L513">
        <v>28</v>
      </c>
      <c r="T513" t="str">
        <f>Receive[[#This Row],[服装]]&amp;Receive[[#This Row],[名前]]&amp;Receive[[#This Row],[レアリティ]]</f>
        <v>ユニフォーム二岐丈晴ICONIC</v>
      </c>
    </row>
    <row r="514" spans="1:20" x14ac:dyDescent="0.3">
      <c r="A514">
        <f>VLOOKUP(Receive[[#This Row],[No用]],SetNo[[No.用]:[vlookup 用]],2,FALSE)</f>
        <v>90</v>
      </c>
      <c r="B514" t="s">
        <v>149</v>
      </c>
      <c r="C514" t="s">
        <v>93</v>
      </c>
      <c r="D514" t="s">
        <v>90</v>
      </c>
      <c r="E514" t="s">
        <v>74</v>
      </c>
      <c r="F514" t="s">
        <v>91</v>
      </c>
      <c r="G514" t="s">
        <v>71</v>
      </c>
      <c r="H514">
        <v>1</v>
      </c>
      <c r="I514" t="s">
        <v>240</v>
      </c>
      <c r="J514" s="3" t="s">
        <v>119</v>
      </c>
      <c r="K514" s="3" t="s">
        <v>172</v>
      </c>
      <c r="L514">
        <v>28</v>
      </c>
      <c r="T514" t="str">
        <f>Receive[[#This Row],[服装]]&amp;Receive[[#This Row],[名前]]&amp;Receive[[#This Row],[レアリティ]]</f>
        <v>制服二岐丈晴ICONIC</v>
      </c>
    </row>
    <row r="515" spans="1:20" x14ac:dyDescent="0.3">
      <c r="A515">
        <f>VLOOKUP(Receive[[#This Row],[No用]],SetNo[[No.用]:[vlookup 用]],2,FALSE)</f>
        <v>90</v>
      </c>
      <c r="B515" t="s">
        <v>149</v>
      </c>
      <c r="C515" t="s">
        <v>93</v>
      </c>
      <c r="D515" t="s">
        <v>90</v>
      </c>
      <c r="E515" t="s">
        <v>74</v>
      </c>
      <c r="F515" t="s">
        <v>91</v>
      </c>
      <c r="G515" t="s">
        <v>71</v>
      </c>
      <c r="H515">
        <v>1</v>
      </c>
      <c r="I515" t="s">
        <v>240</v>
      </c>
      <c r="J515" s="3" t="s">
        <v>173</v>
      </c>
      <c r="K515" s="3" t="s">
        <v>172</v>
      </c>
      <c r="L515">
        <v>28</v>
      </c>
      <c r="T515" t="str">
        <f>Receive[[#This Row],[服装]]&amp;Receive[[#This Row],[名前]]&amp;Receive[[#This Row],[レアリティ]]</f>
        <v>制服二岐丈晴ICONIC</v>
      </c>
    </row>
    <row r="516" spans="1:20" x14ac:dyDescent="0.3">
      <c r="A516">
        <f>VLOOKUP(Receive[[#This Row],[No用]],SetNo[[No.用]:[vlookup 用]],2,FALSE)</f>
        <v>90</v>
      </c>
      <c r="B516" t="s">
        <v>149</v>
      </c>
      <c r="C516" t="s">
        <v>93</v>
      </c>
      <c r="D516" t="s">
        <v>90</v>
      </c>
      <c r="E516" t="s">
        <v>74</v>
      </c>
      <c r="F516" t="s">
        <v>91</v>
      </c>
      <c r="G516" t="s">
        <v>71</v>
      </c>
      <c r="H516">
        <v>1</v>
      </c>
      <c r="I516" t="s">
        <v>240</v>
      </c>
      <c r="J516" s="3" t="s">
        <v>120</v>
      </c>
      <c r="K516" s="3" t="s">
        <v>172</v>
      </c>
      <c r="L516">
        <v>28</v>
      </c>
      <c r="T516" t="str">
        <f>Receive[[#This Row],[服装]]&amp;Receive[[#This Row],[名前]]&amp;Receive[[#This Row],[レアリティ]]</f>
        <v>制服二岐丈晴ICONIC</v>
      </c>
    </row>
    <row r="517" spans="1:20" x14ac:dyDescent="0.3">
      <c r="A517">
        <f>VLOOKUP(Receive[[#This Row],[No用]],SetNo[[No.用]:[vlookup 用]],2,FALSE)</f>
        <v>90</v>
      </c>
      <c r="B517" t="s">
        <v>149</v>
      </c>
      <c r="C517" t="s">
        <v>93</v>
      </c>
      <c r="D517" t="s">
        <v>90</v>
      </c>
      <c r="E517" t="s">
        <v>74</v>
      </c>
      <c r="F517" t="s">
        <v>91</v>
      </c>
      <c r="G517" t="s">
        <v>71</v>
      </c>
      <c r="H517">
        <v>1</v>
      </c>
      <c r="I517" t="s">
        <v>240</v>
      </c>
      <c r="J517" s="3" t="s">
        <v>174</v>
      </c>
      <c r="K517" s="3" t="s">
        <v>172</v>
      </c>
      <c r="L517">
        <v>28</v>
      </c>
      <c r="T517" t="str">
        <f>Receive[[#This Row],[服装]]&amp;Receive[[#This Row],[名前]]&amp;Receive[[#This Row],[レアリティ]]</f>
        <v>制服二岐丈晴ICONIC</v>
      </c>
    </row>
    <row r="518" spans="1:20" x14ac:dyDescent="0.3">
      <c r="A518">
        <f>VLOOKUP(Receive[[#This Row],[No用]],SetNo[[No.用]:[vlookup 用]],2,FALSE)</f>
        <v>90</v>
      </c>
      <c r="B518" t="s">
        <v>149</v>
      </c>
      <c r="C518" t="s">
        <v>93</v>
      </c>
      <c r="D518" t="s">
        <v>90</v>
      </c>
      <c r="E518" t="s">
        <v>74</v>
      </c>
      <c r="F518" t="s">
        <v>91</v>
      </c>
      <c r="G518" t="s">
        <v>71</v>
      </c>
      <c r="H518">
        <v>1</v>
      </c>
      <c r="I518" t="s">
        <v>240</v>
      </c>
      <c r="J518" s="3" t="s">
        <v>175</v>
      </c>
      <c r="K518" s="3" t="s">
        <v>172</v>
      </c>
      <c r="L518">
        <v>28</v>
      </c>
      <c r="T518" t="str">
        <f>Receive[[#This Row],[服装]]&amp;Receive[[#This Row],[名前]]&amp;Receive[[#This Row],[レアリティ]]</f>
        <v>制服二岐丈晴ICONIC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99</v>
      </c>
      <c r="D519" t="s">
        <v>73</v>
      </c>
      <c r="E519" t="s">
        <v>78</v>
      </c>
      <c r="F519" t="s">
        <v>91</v>
      </c>
      <c r="G519" t="s">
        <v>71</v>
      </c>
      <c r="H519">
        <v>1</v>
      </c>
      <c r="I519" t="s">
        <v>240</v>
      </c>
      <c r="J519" s="3" t="s">
        <v>119</v>
      </c>
      <c r="K519" s="3" t="s">
        <v>172</v>
      </c>
      <c r="L519">
        <v>27</v>
      </c>
      <c r="T519" t="str">
        <f>Receive[[#This Row],[服装]]&amp;Receive[[#This Row],[名前]]&amp;Receive[[#This Row],[レアリティ]]</f>
        <v>ユニフォーム沼尻凛太郎ICONIC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99</v>
      </c>
      <c r="D520" t="s">
        <v>73</v>
      </c>
      <c r="E520" t="s">
        <v>78</v>
      </c>
      <c r="F520" t="s">
        <v>91</v>
      </c>
      <c r="G520" t="s">
        <v>71</v>
      </c>
      <c r="H520">
        <v>1</v>
      </c>
      <c r="I520" t="s">
        <v>240</v>
      </c>
      <c r="J520" s="3" t="s">
        <v>173</v>
      </c>
      <c r="K520" s="3" t="s">
        <v>172</v>
      </c>
      <c r="L520">
        <v>27</v>
      </c>
      <c r="T520" t="str">
        <f>Receive[[#This Row],[服装]]&amp;Receive[[#This Row],[名前]]&amp;Receive[[#This Row],[レアリティ]]</f>
        <v>ユニフォーム沼尻凛太郎ICONIC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99</v>
      </c>
      <c r="D521" t="s">
        <v>73</v>
      </c>
      <c r="E521" t="s">
        <v>78</v>
      </c>
      <c r="F521" t="s">
        <v>91</v>
      </c>
      <c r="G521" t="s">
        <v>71</v>
      </c>
      <c r="H521">
        <v>1</v>
      </c>
      <c r="I521" t="s">
        <v>240</v>
      </c>
      <c r="J521" s="3" t="s">
        <v>120</v>
      </c>
      <c r="K521" s="3" t="s">
        <v>172</v>
      </c>
      <c r="L521">
        <v>27</v>
      </c>
      <c r="T521" t="str">
        <f>Receive[[#This Row],[服装]]&amp;Receive[[#This Row],[名前]]&amp;Receive[[#This Row],[レアリティ]]</f>
        <v>ユニフォーム沼尻凛太郎ICONIC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99</v>
      </c>
      <c r="D522" t="s">
        <v>73</v>
      </c>
      <c r="E522" t="s">
        <v>78</v>
      </c>
      <c r="F522" t="s">
        <v>91</v>
      </c>
      <c r="G522" t="s">
        <v>71</v>
      </c>
      <c r="H522">
        <v>1</v>
      </c>
      <c r="I522" t="s">
        <v>240</v>
      </c>
      <c r="J522" s="3" t="s">
        <v>174</v>
      </c>
      <c r="K522" s="3" t="s">
        <v>172</v>
      </c>
      <c r="L522">
        <v>27</v>
      </c>
      <c r="T522" t="str">
        <f>Receive[[#This Row],[服装]]&amp;Receive[[#This Row],[名前]]&amp;Receive[[#This Row],[レアリティ]]</f>
        <v>ユニフォーム沼尻凛太郎ICONIC</v>
      </c>
    </row>
    <row r="523" spans="1:20" x14ac:dyDescent="0.3">
      <c r="A523">
        <f>VLOOKUP(Receive[[#This Row],[No用]],SetNo[[No.用]:[vlookup 用]],2,FALSE)</f>
        <v>91</v>
      </c>
      <c r="B523" t="s">
        <v>108</v>
      </c>
      <c r="C523" t="s">
        <v>99</v>
      </c>
      <c r="D523" t="s">
        <v>73</v>
      </c>
      <c r="E523" t="s">
        <v>78</v>
      </c>
      <c r="F523" t="s">
        <v>91</v>
      </c>
      <c r="G523" t="s">
        <v>71</v>
      </c>
      <c r="H523">
        <v>1</v>
      </c>
      <c r="I523" t="s">
        <v>240</v>
      </c>
      <c r="J523" s="3" t="s">
        <v>175</v>
      </c>
      <c r="K523" s="3" t="s">
        <v>172</v>
      </c>
      <c r="L523">
        <v>14</v>
      </c>
      <c r="T523" t="str">
        <f>Receive[[#This Row],[服装]]&amp;Receive[[#This Row],[名前]]&amp;Receive[[#This Row],[レアリティ]]</f>
        <v>ユニフォーム沼尻凛太郎ICONIC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94</v>
      </c>
      <c r="D524" t="s">
        <v>90</v>
      </c>
      <c r="E524" t="s">
        <v>82</v>
      </c>
      <c r="F524" t="s">
        <v>91</v>
      </c>
      <c r="G524" t="s">
        <v>71</v>
      </c>
      <c r="H524">
        <v>1</v>
      </c>
      <c r="I524" t="s">
        <v>240</v>
      </c>
      <c r="J524" s="3" t="s">
        <v>119</v>
      </c>
      <c r="K524" s="3" t="s">
        <v>172</v>
      </c>
      <c r="L524">
        <v>27</v>
      </c>
      <c r="T524" t="str">
        <f>Receive[[#This Row],[服装]]&amp;Receive[[#This Row],[名前]]&amp;Receive[[#This Row],[レアリティ]]</f>
        <v>ユニフォーム飯坂信義ICONIC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94</v>
      </c>
      <c r="D525" t="s">
        <v>90</v>
      </c>
      <c r="E525" t="s">
        <v>82</v>
      </c>
      <c r="F525" t="s">
        <v>91</v>
      </c>
      <c r="G525" t="s">
        <v>71</v>
      </c>
      <c r="H525">
        <v>1</v>
      </c>
      <c r="I525" t="s">
        <v>240</v>
      </c>
      <c r="J525" s="3" t="s">
        <v>173</v>
      </c>
      <c r="K525" s="3" t="s">
        <v>172</v>
      </c>
      <c r="L525">
        <v>27</v>
      </c>
      <c r="T525" t="str">
        <f>Receive[[#This Row],[服装]]&amp;Receive[[#This Row],[名前]]&amp;Receive[[#This Row],[レアリティ]]</f>
        <v>ユニフォーム飯坂信義ICONIC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94</v>
      </c>
      <c r="D526" t="s">
        <v>90</v>
      </c>
      <c r="E526" t="s">
        <v>82</v>
      </c>
      <c r="F526" t="s">
        <v>91</v>
      </c>
      <c r="G526" t="s">
        <v>71</v>
      </c>
      <c r="H526">
        <v>1</v>
      </c>
      <c r="I526" t="s">
        <v>240</v>
      </c>
      <c r="J526" s="3" t="s">
        <v>120</v>
      </c>
      <c r="K526" s="3" t="s">
        <v>172</v>
      </c>
      <c r="L526">
        <v>27</v>
      </c>
      <c r="T526" t="str">
        <f>Receive[[#This Row],[服装]]&amp;Receive[[#This Row],[名前]]&amp;Receive[[#This Row],[レアリティ]]</f>
        <v>ユニフォーム飯坂信義ICONIC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94</v>
      </c>
      <c r="D527" t="s">
        <v>90</v>
      </c>
      <c r="E527" t="s">
        <v>82</v>
      </c>
      <c r="F527" t="s">
        <v>91</v>
      </c>
      <c r="G527" t="s">
        <v>71</v>
      </c>
      <c r="H527">
        <v>1</v>
      </c>
      <c r="I527" t="s">
        <v>240</v>
      </c>
      <c r="J527" s="3" t="s">
        <v>174</v>
      </c>
      <c r="K527" s="3" t="s">
        <v>172</v>
      </c>
      <c r="L527">
        <v>27</v>
      </c>
      <c r="T527" t="str">
        <f>Receive[[#This Row],[服装]]&amp;Receive[[#This Row],[名前]]&amp;Receive[[#This Row],[レアリティ]]</f>
        <v>ユニフォーム飯坂信義ICONIC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94</v>
      </c>
      <c r="D528" t="s">
        <v>90</v>
      </c>
      <c r="E528" t="s">
        <v>82</v>
      </c>
      <c r="F528" t="s">
        <v>91</v>
      </c>
      <c r="G528" t="s">
        <v>71</v>
      </c>
      <c r="H528">
        <v>1</v>
      </c>
      <c r="I528" t="s">
        <v>240</v>
      </c>
      <c r="J528" s="3" t="s">
        <v>175</v>
      </c>
      <c r="K528" s="3" t="s">
        <v>172</v>
      </c>
      <c r="L528">
        <v>14</v>
      </c>
      <c r="T528" t="str">
        <f>Receive[[#This Row],[服装]]&amp;Receive[[#This Row],[名前]]&amp;Receive[[#This Row],[レアリティ]]</f>
        <v>ユニフォーム飯坂信義ICONIC</v>
      </c>
    </row>
    <row r="529" spans="1:20" x14ac:dyDescent="0.3">
      <c r="A529">
        <f>VLOOKUP(Receive[[#This Row],[No用]],SetNo[[No.用]:[vlookup 用]],2,FALSE)</f>
        <v>93</v>
      </c>
      <c r="B529" t="s">
        <v>108</v>
      </c>
      <c r="C529" t="s">
        <v>95</v>
      </c>
      <c r="D529" t="s">
        <v>90</v>
      </c>
      <c r="E529" t="s">
        <v>78</v>
      </c>
      <c r="F529" t="s">
        <v>91</v>
      </c>
      <c r="G529" t="s">
        <v>71</v>
      </c>
      <c r="H529">
        <v>1</v>
      </c>
      <c r="I529" t="s">
        <v>240</v>
      </c>
      <c r="J529" s="3" t="s">
        <v>119</v>
      </c>
      <c r="K529" s="3" t="s">
        <v>172</v>
      </c>
      <c r="L529">
        <v>27</v>
      </c>
      <c r="T529" t="str">
        <f>Receive[[#This Row],[服装]]&amp;Receive[[#This Row],[名前]]&amp;Receive[[#This Row],[レアリティ]]</f>
        <v>ユニフォーム東山勝道ICONIC</v>
      </c>
    </row>
    <row r="530" spans="1:20" x14ac:dyDescent="0.3">
      <c r="A530">
        <f>VLOOKUP(Receive[[#This Row],[No用]],SetNo[[No.用]:[vlookup 用]],2,FALSE)</f>
        <v>93</v>
      </c>
      <c r="B530" t="s">
        <v>108</v>
      </c>
      <c r="C530" t="s">
        <v>95</v>
      </c>
      <c r="D530" t="s">
        <v>90</v>
      </c>
      <c r="E530" t="s">
        <v>78</v>
      </c>
      <c r="F530" t="s">
        <v>91</v>
      </c>
      <c r="G530" t="s">
        <v>71</v>
      </c>
      <c r="H530">
        <v>1</v>
      </c>
      <c r="I530" t="s">
        <v>240</v>
      </c>
      <c r="J530" s="3" t="s">
        <v>173</v>
      </c>
      <c r="K530" s="3" t="s">
        <v>172</v>
      </c>
      <c r="L530">
        <v>27</v>
      </c>
      <c r="T530" t="str">
        <f>Receive[[#This Row],[服装]]&amp;Receive[[#This Row],[名前]]&amp;Receive[[#This Row],[レアリティ]]</f>
        <v>ユニフォーム東山勝道ICONIC</v>
      </c>
    </row>
    <row r="531" spans="1:20" x14ac:dyDescent="0.3">
      <c r="A531">
        <f>VLOOKUP(Receive[[#This Row],[No用]],SetNo[[No.用]:[vlookup 用]],2,FALSE)</f>
        <v>93</v>
      </c>
      <c r="B531" t="s">
        <v>108</v>
      </c>
      <c r="C531" t="s">
        <v>95</v>
      </c>
      <c r="D531" t="s">
        <v>90</v>
      </c>
      <c r="E531" t="s">
        <v>78</v>
      </c>
      <c r="F531" t="s">
        <v>91</v>
      </c>
      <c r="G531" t="s">
        <v>71</v>
      </c>
      <c r="H531">
        <v>1</v>
      </c>
      <c r="I531" t="s">
        <v>240</v>
      </c>
      <c r="J531" s="3" t="s">
        <v>120</v>
      </c>
      <c r="K531" s="3" t="s">
        <v>172</v>
      </c>
      <c r="L531">
        <v>27</v>
      </c>
      <c r="T531" t="str">
        <f>Receive[[#This Row],[服装]]&amp;Receive[[#This Row],[名前]]&amp;Receive[[#This Row],[レアリティ]]</f>
        <v>ユニフォーム東山勝道ICONIC</v>
      </c>
    </row>
    <row r="532" spans="1:20" x14ac:dyDescent="0.3">
      <c r="A532">
        <f>VLOOKUP(Receive[[#This Row],[No用]],SetNo[[No.用]:[vlookup 用]],2,FALSE)</f>
        <v>93</v>
      </c>
      <c r="B532" t="s">
        <v>108</v>
      </c>
      <c r="C532" t="s">
        <v>95</v>
      </c>
      <c r="D532" t="s">
        <v>90</v>
      </c>
      <c r="E532" t="s">
        <v>78</v>
      </c>
      <c r="F532" t="s">
        <v>91</v>
      </c>
      <c r="G532" t="s">
        <v>71</v>
      </c>
      <c r="H532">
        <v>1</v>
      </c>
      <c r="I532" t="s">
        <v>240</v>
      </c>
      <c r="J532" s="3" t="s">
        <v>174</v>
      </c>
      <c r="K532" s="3" t="s">
        <v>172</v>
      </c>
      <c r="L532">
        <v>27</v>
      </c>
      <c r="T532" t="str">
        <f>Receive[[#This Row],[服装]]&amp;Receive[[#This Row],[名前]]&amp;Receive[[#This Row],[レアリティ]]</f>
        <v>ユニフォーム東山勝道ICONIC</v>
      </c>
    </row>
    <row r="533" spans="1:20" x14ac:dyDescent="0.3">
      <c r="A533">
        <f>VLOOKUP(Receive[[#This Row],[No用]],SetNo[[No.用]:[vlookup 用]],2,FALSE)</f>
        <v>93</v>
      </c>
      <c r="B533" t="s">
        <v>108</v>
      </c>
      <c r="C533" t="s">
        <v>95</v>
      </c>
      <c r="D533" t="s">
        <v>90</v>
      </c>
      <c r="E533" t="s">
        <v>78</v>
      </c>
      <c r="F533" t="s">
        <v>91</v>
      </c>
      <c r="G533" t="s">
        <v>71</v>
      </c>
      <c r="H533">
        <v>1</v>
      </c>
      <c r="I533" t="s">
        <v>240</v>
      </c>
      <c r="J533" s="3" t="s">
        <v>175</v>
      </c>
      <c r="K533" s="3" t="s">
        <v>172</v>
      </c>
      <c r="L533">
        <v>14</v>
      </c>
      <c r="T533" t="str">
        <f>Receive[[#This Row],[服装]]&amp;Receive[[#This Row],[名前]]&amp;Receive[[#This Row],[レアリティ]]</f>
        <v>ユニフォーム東山勝道ICONIC</v>
      </c>
    </row>
    <row r="534" spans="1:20" x14ac:dyDescent="0.3">
      <c r="A534">
        <f>VLOOKUP(Receive[[#This Row],[No用]],SetNo[[No.用]:[vlookup 用]],2,FALSE)</f>
        <v>94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240</v>
      </c>
      <c r="J534" s="3" t="s">
        <v>119</v>
      </c>
      <c r="K534" s="3" t="s">
        <v>183</v>
      </c>
      <c r="L534">
        <v>36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94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240</v>
      </c>
      <c r="J535" s="3" t="s">
        <v>205</v>
      </c>
      <c r="K535" s="3" t="s">
        <v>183</v>
      </c>
      <c r="L535">
        <v>42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94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240</v>
      </c>
      <c r="J536" s="3" t="s">
        <v>173</v>
      </c>
      <c r="K536" s="3" t="s">
        <v>172</v>
      </c>
      <c r="L536">
        <v>34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>
        <f>VLOOKUP(Receive[[#This Row],[No用]],SetNo[[No.用]:[vlookup 用]],2,FALSE)</f>
        <v>94</v>
      </c>
      <c r="B537" t="s">
        <v>108</v>
      </c>
      <c r="C537" t="s">
        <v>96</v>
      </c>
      <c r="D537" t="s">
        <v>90</v>
      </c>
      <c r="E537" t="s">
        <v>80</v>
      </c>
      <c r="F537" t="s">
        <v>91</v>
      </c>
      <c r="G537" t="s">
        <v>71</v>
      </c>
      <c r="H537">
        <v>1</v>
      </c>
      <c r="I537" t="s">
        <v>240</v>
      </c>
      <c r="J537" s="3" t="s">
        <v>242</v>
      </c>
      <c r="K537" s="3" t="s">
        <v>172</v>
      </c>
      <c r="L537">
        <v>34</v>
      </c>
      <c r="T537" t="str">
        <f>Receive[[#This Row],[服装]]&amp;Receive[[#This Row],[名前]]&amp;Receive[[#This Row],[レアリティ]]</f>
        <v>ユニフォーム土湯新ICONIC</v>
      </c>
    </row>
    <row r="538" spans="1:20" x14ac:dyDescent="0.3">
      <c r="A538">
        <f>VLOOKUP(Receive[[#This Row],[No用]],SetNo[[No.用]:[vlookup 用]],2,FALSE)</f>
        <v>94</v>
      </c>
      <c r="B538" t="s">
        <v>108</v>
      </c>
      <c r="C538" t="s">
        <v>96</v>
      </c>
      <c r="D538" t="s">
        <v>90</v>
      </c>
      <c r="E538" t="s">
        <v>80</v>
      </c>
      <c r="F538" t="s">
        <v>91</v>
      </c>
      <c r="G538" t="s">
        <v>71</v>
      </c>
      <c r="H538">
        <v>1</v>
      </c>
      <c r="I538" t="s">
        <v>240</v>
      </c>
      <c r="J538" s="3" t="s">
        <v>120</v>
      </c>
      <c r="K538" s="3" t="s">
        <v>183</v>
      </c>
      <c r="L538">
        <v>36</v>
      </c>
      <c r="T538" t="str">
        <f>Receive[[#This Row],[服装]]&amp;Receive[[#This Row],[名前]]&amp;Receive[[#This Row],[レアリティ]]</f>
        <v>ユニフォーム土湯新ICONIC</v>
      </c>
    </row>
    <row r="539" spans="1:20" x14ac:dyDescent="0.3">
      <c r="A539">
        <f>VLOOKUP(Receive[[#This Row],[No用]],SetNo[[No.用]:[vlookup 用]],2,FALSE)</f>
        <v>94</v>
      </c>
      <c r="B539" t="s">
        <v>108</v>
      </c>
      <c r="C539" t="s">
        <v>96</v>
      </c>
      <c r="D539" t="s">
        <v>90</v>
      </c>
      <c r="E539" t="s">
        <v>80</v>
      </c>
      <c r="F539" t="s">
        <v>91</v>
      </c>
      <c r="G539" t="s">
        <v>71</v>
      </c>
      <c r="H539">
        <v>1</v>
      </c>
      <c r="I539" t="s">
        <v>240</v>
      </c>
      <c r="J539" s="3" t="s">
        <v>174</v>
      </c>
      <c r="K539" s="3" t="s">
        <v>172</v>
      </c>
      <c r="L539">
        <v>34</v>
      </c>
      <c r="T539" t="str">
        <f>Receive[[#This Row],[服装]]&amp;Receive[[#This Row],[名前]]&amp;Receive[[#This Row],[レアリティ]]</f>
        <v>ユニフォーム土湯新ICONIC</v>
      </c>
    </row>
    <row r="540" spans="1:20" x14ac:dyDescent="0.3">
      <c r="A540">
        <f>VLOOKUP(Receive[[#This Row],[No用]],SetNo[[No.用]:[vlookup 用]],2,FALSE)</f>
        <v>94</v>
      </c>
      <c r="B540" t="s">
        <v>108</v>
      </c>
      <c r="C540" t="s">
        <v>96</v>
      </c>
      <c r="D540" t="s">
        <v>90</v>
      </c>
      <c r="E540" t="s">
        <v>80</v>
      </c>
      <c r="F540" t="s">
        <v>91</v>
      </c>
      <c r="G540" t="s">
        <v>71</v>
      </c>
      <c r="H540">
        <v>1</v>
      </c>
      <c r="I540" t="s">
        <v>240</v>
      </c>
      <c r="J540" s="3" t="s">
        <v>175</v>
      </c>
      <c r="K540" s="3" t="s">
        <v>172</v>
      </c>
      <c r="L540">
        <v>34</v>
      </c>
      <c r="T540" t="str">
        <f>Receive[[#This Row],[服装]]&amp;Receive[[#This Row],[名前]]&amp;Receive[[#This Row],[レアリティ]]</f>
        <v>ユニフォーム土湯新ICONIC</v>
      </c>
    </row>
    <row r="541" spans="1:20" x14ac:dyDescent="0.3">
      <c r="A541">
        <f>VLOOKUP(Receive[[#This Row],[No用]],SetNo[[No.用]:[vlookup 用]],2,FALSE)</f>
        <v>94</v>
      </c>
      <c r="B541" t="s">
        <v>108</v>
      </c>
      <c r="C541" t="s">
        <v>96</v>
      </c>
      <c r="D541" t="s">
        <v>90</v>
      </c>
      <c r="E541" t="s">
        <v>80</v>
      </c>
      <c r="F541" t="s">
        <v>91</v>
      </c>
      <c r="G541" t="s">
        <v>71</v>
      </c>
      <c r="H541">
        <v>1</v>
      </c>
      <c r="I541" t="s">
        <v>240</v>
      </c>
      <c r="J541" s="3" t="s">
        <v>193</v>
      </c>
      <c r="K541" s="3" t="s">
        <v>236</v>
      </c>
      <c r="L541">
        <v>47</v>
      </c>
      <c r="N541">
        <v>57</v>
      </c>
      <c r="T541" t="str">
        <f>Receive[[#This Row],[服装]]&amp;Receive[[#This Row],[名前]]&amp;Receive[[#This Row],[レアリティ]]</f>
        <v>ユニフォーム土湯新ICONIC</v>
      </c>
    </row>
    <row r="542" spans="1:20" x14ac:dyDescent="0.3">
      <c r="A542">
        <f>VLOOKUP(Receive[[#This Row],[No用]],SetNo[[No.用]:[vlookup 用]],2,FALSE)</f>
        <v>95</v>
      </c>
      <c r="B542" t="s">
        <v>216</v>
      </c>
      <c r="C542" t="s">
        <v>584</v>
      </c>
      <c r="D542" t="s">
        <v>28</v>
      </c>
      <c r="E542" t="s">
        <v>25</v>
      </c>
      <c r="F542" t="s">
        <v>157</v>
      </c>
      <c r="G542" t="s">
        <v>71</v>
      </c>
      <c r="H542">
        <v>1</v>
      </c>
      <c r="I542" t="s">
        <v>240</v>
      </c>
      <c r="J542" s="3" t="s">
        <v>119</v>
      </c>
      <c r="K542" s="3" t="s">
        <v>172</v>
      </c>
      <c r="L542">
        <v>26</v>
      </c>
      <c r="T542" t="str">
        <f>Receive[[#This Row],[服装]]&amp;Receive[[#This Row],[名前]]&amp;Receive[[#This Row],[レアリティ]]</f>
        <v>ユニフォーム中島猛ICONIC</v>
      </c>
    </row>
    <row r="543" spans="1:20" x14ac:dyDescent="0.3">
      <c r="A543">
        <f>VLOOKUP(Receive[[#This Row],[No用]],SetNo[[No.用]:[vlookup 用]],2,FALSE)</f>
        <v>95</v>
      </c>
      <c r="B543" t="s">
        <v>216</v>
      </c>
      <c r="C543" t="s">
        <v>584</v>
      </c>
      <c r="D543" t="s">
        <v>28</v>
      </c>
      <c r="E543" t="s">
        <v>25</v>
      </c>
      <c r="F543" t="s">
        <v>157</v>
      </c>
      <c r="G543" t="s">
        <v>71</v>
      </c>
      <c r="H543">
        <v>1</v>
      </c>
      <c r="I543" t="s">
        <v>240</v>
      </c>
      <c r="J543" s="3" t="s">
        <v>173</v>
      </c>
      <c r="K543" s="3" t="s">
        <v>172</v>
      </c>
      <c r="L543">
        <v>26</v>
      </c>
      <c r="T543" t="str">
        <f>Receive[[#This Row],[服装]]&amp;Receive[[#This Row],[名前]]&amp;Receive[[#This Row],[レアリティ]]</f>
        <v>ユニフォーム中島猛ICONIC</v>
      </c>
    </row>
    <row r="544" spans="1:20" x14ac:dyDescent="0.3">
      <c r="A544">
        <f>VLOOKUP(Receive[[#This Row],[No用]],SetNo[[No.用]:[vlookup 用]],2,FALSE)</f>
        <v>95</v>
      </c>
      <c r="B544" t="s">
        <v>216</v>
      </c>
      <c r="C544" t="s">
        <v>584</v>
      </c>
      <c r="D544" t="s">
        <v>28</v>
      </c>
      <c r="E544" t="s">
        <v>25</v>
      </c>
      <c r="F544" t="s">
        <v>157</v>
      </c>
      <c r="G544" t="s">
        <v>71</v>
      </c>
      <c r="H544">
        <v>1</v>
      </c>
      <c r="I544" t="s">
        <v>240</v>
      </c>
      <c r="J544" s="3" t="s">
        <v>242</v>
      </c>
      <c r="K544" s="3" t="s">
        <v>172</v>
      </c>
      <c r="L544">
        <v>26</v>
      </c>
      <c r="T544" t="str">
        <f>Receive[[#This Row],[服装]]&amp;Receive[[#This Row],[名前]]&amp;Receive[[#This Row],[レアリティ]]</f>
        <v>ユニフォーム中島猛ICONIC</v>
      </c>
    </row>
    <row r="545" spans="1:20" x14ac:dyDescent="0.3">
      <c r="A545">
        <f>VLOOKUP(Receive[[#This Row],[No用]],SetNo[[No.用]:[vlookup 用]],2,FALSE)</f>
        <v>95</v>
      </c>
      <c r="B545" t="s">
        <v>216</v>
      </c>
      <c r="C545" t="s">
        <v>584</v>
      </c>
      <c r="D545" t="s">
        <v>28</v>
      </c>
      <c r="E545" t="s">
        <v>25</v>
      </c>
      <c r="F545" t="s">
        <v>157</v>
      </c>
      <c r="G545" t="s">
        <v>71</v>
      </c>
      <c r="H545">
        <v>1</v>
      </c>
      <c r="I545" t="s">
        <v>240</v>
      </c>
      <c r="J545" s="3" t="s">
        <v>120</v>
      </c>
      <c r="K545" s="3" t="s">
        <v>172</v>
      </c>
      <c r="L545">
        <v>26</v>
      </c>
      <c r="T545" t="str">
        <f>Receive[[#This Row],[服装]]&amp;Receive[[#This Row],[名前]]&amp;Receive[[#This Row],[レアリティ]]</f>
        <v>ユニフォーム中島猛ICONIC</v>
      </c>
    </row>
    <row r="546" spans="1:20" x14ac:dyDescent="0.3">
      <c r="A546">
        <f>VLOOKUP(Receive[[#This Row],[No用]],SetNo[[No.用]:[vlookup 用]],2,FALSE)</f>
        <v>95</v>
      </c>
      <c r="B546" t="s">
        <v>216</v>
      </c>
      <c r="C546" t="s">
        <v>584</v>
      </c>
      <c r="D546" t="s">
        <v>28</v>
      </c>
      <c r="E546" t="s">
        <v>25</v>
      </c>
      <c r="F546" t="s">
        <v>157</v>
      </c>
      <c r="G546" t="s">
        <v>71</v>
      </c>
      <c r="H546">
        <v>1</v>
      </c>
      <c r="I546" t="s">
        <v>240</v>
      </c>
      <c r="J546" s="3" t="s">
        <v>174</v>
      </c>
      <c r="K546" s="3" t="s">
        <v>172</v>
      </c>
      <c r="L546">
        <v>26</v>
      </c>
      <c r="T546" t="str">
        <f>Receive[[#This Row],[服装]]&amp;Receive[[#This Row],[名前]]&amp;Receive[[#This Row],[レアリティ]]</f>
        <v>ユニフォーム中島猛ICONIC</v>
      </c>
    </row>
    <row r="547" spans="1:20" x14ac:dyDescent="0.3">
      <c r="A547">
        <f>VLOOKUP(Receive[[#This Row],[No用]],SetNo[[No.用]:[vlookup 用]],2,FALSE)</f>
        <v>95</v>
      </c>
      <c r="B547" t="s">
        <v>216</v>
      </c>
      <c r="C547" t="s">
        <v>584</v>
      </c>
      <c r="D547" t="s">
        <v>28</v>
      </c>
      <c r="E547" t="s">
        <v>25</v>
      </c>
      <c r="F547" t="s">
        <v>157</v>
      </c>
      <c r="G547" t="s">
        <v>71</v>
      </c>
      <c r="H547">
        <v>1</v>
      </c>
      <c r="I547" t="s">
        <v>240</v>
      </c>
      <c r="J547" s="3" t="s">
        <v>175</v>
      </c>
      <c r="K547" s="3" t="s">
        <v>172</v>
      </c>
      <c r="L547">
        <v>13</v>
      </c>
      <c r="T547" t="str">
        <f>Receive[[#This Row],[服装]]&amp;Receive[[#This Row],[名前]]&amp;Receive[[#This Row],[レアリティ]]</f>
        <v>ユニフォーム中島猛ICONIC</v>
      </c>
    </row>
    <row r="548" spans="1:20" x14ac:dyDescent="0.3">
      <c r="A548">
        <f>VLOOKUP(Receive[[#This Row],[No用]],SetNo[[No.用]:[vlookup 用]],2,FALSE)</f>
        <v>96</v>
      </c>
      <c r="B548" t="s">
        <v>216</v>
      </c>
      <c r="C548" t="s">
        <v>587</v>
      </c>
      <c r="D548" t="s">
        <v>24</v>
      </c>
      <c r="E548" t="s">
        <v>25</v>
      </c>
      <c r="F548" t="s">
        <v>157</v>
      </c>
      <c r="G548" t="s">
        <v>71</v>
      </c>
      <c r="H548">
        <v>1</v>
      </c>
      <c r="I548" t="s">
        <v>240</v>
      </c>
      <c r="J548" s="3" t="s">
        <v>119</v>
      </c>
      <c r="K548" s="3" t="s">
        <v>172</v>
      </c>
      <c r="L548">
        <v>25</v>
      </c>
      <c r="T548" t="str">
        <f>Receive[[#This Row],[服装]]&amp;Receive[[#This Row],[名前]]&amp;Receive[[#This Row],[レアリティ]]</f>
        <v>ユニフォーム白石優希ICONIC</v>
      </c>
    </row>
    <row r="549" spans="1:20" x14ac:dyDescent="0.3">
      <c r="A549">
        <f>VLOOKUP(Receive[[#This Row],[No用]],SetNo[[No.用]:[vlookup 用]],2,FALSE)</f>
        <v>96</v>
      </c>
      <c r="B549" t="s">
        <v>216</v>
      </c>
      <c r="C549" t="s">
        <v>587</v>
      </c>
      <c r="D549" t="s">
        <v>24</v>
      </c>
      <c r="E549" t="s">
        <v>25</v>
      </c>
      <c r="F549" t="s">
        <v>157</v>
      </c>
      <c r="G549" t="s">
        <v>71</v>
      </c>
      <c r="H549">
        <v>1</v>
      </c>
      <c r="I549" t="s">
        <v>240</v>
      </c>
      <c r="J549" s="3" t="s">
        <v>173</v>
      </c>
      <c r="K549" s="3" t="s">
        <v>172</v>
      </c>
      <c r="L549">
        <v>25</v>
      </c>
      <c r="T549" t="str">
        <f>Receive[[#This Row],[服装]]&amp;Receive[[#This Row],[名前]]&amp;Receive[[#This Row],[レアリティ]]</f>
        <v>ユニフォーム白石優希ICONIC</v>
      </c>
    </row>
    <row r="550" spans="1:20" x14ac:dyDescent="0.3">
      <c r="A550">
        <f>VLOOKUP(Receive[[#This Row],[No用]],SetNo[[No.用]:[vlookup 用]],2,FALSE)</f>
        <v>96</v>
      </c>
      <c r="B550" t="s">
        <v>216</v>
      </c>
      <c r="C550" t="s">
        <v>587</v>
      </c>
      <c r="D550" t="s">
        <v>24</v>
      </c>
      <c r="E550" t="s">
        <v>25</v>
      </c>
      <c r="F550" t="s">
        <v>157</v>
      </c>
      <c r="G550" t="s">
        <v>71</v>
      </c>
      <c r="H550">
        <v>1</v>
      </c>
      <c r="I550" t="s">
        <v>240</v>
      </c>
      <c r="J550" s="3" t="s">
        <v>120</v>
      </c>
      <c r="K550" s="3" t="s">
        <v>172</v>
      </c>
      <c r="L550">
        <v>25</v>
      </c>
      <c r="T550" t="str">
        <f>Receive[[#This Row],[服装]]&amp;Receive[[#This Row],[名前]]&amp;Receive[[#This Row],[レアリティ]]</f>
        <v>ユニフォーム白石優希ICONIC</v>
      </c>
    </row>
    <row r="551" spans="1:20" x14ac:dyDescent="0.3">
      <c r="A551">
        <f>VLOOKUP(Receive[[#This Row],[No用]],SetNo[[No.用]:[vlookup 用]],2,FALSE)</f>
        <v>96</v>
      </c>
      <c r="B551" t="s">
        <v>216</v>
      </c>
      <c r="C551" t="s">
        <v>587</v>
      </c>
      <c r="D551" t="s">
        <v>24</v>
      </c>
      <c r="E551" t="s">
        <v>25</v>
      </c>
      <c r="F551" t="s">
        <v>157</v>
      </c>
      <c r="G551" t="s">
        <v>71</v>
      </c>
      <c r="H551">
        <v>1</v>
      </c>
      <c r="I551" t="s">
        <v>240</v>
      </c>
      <c r="J551" s="3" t="s">
        <v>174</v>
      </c>
      <c r="K551" s="3" t="s">
        <v>172</v>
      </c>
      <c r="L551">
        <v>25</v>
      </c>
      <c r="T551" t="str">
        <f>Receive[[#This Row],[服装]]&amp;Receive[[#This Row],[名前]]&amp;Receive[[#This Row],[レアリティ]]</f>
        <v>ユニフォーム白石優希ICONIC</v>
      </c>
    </row>
    <row r="552" spans="1:20" x14ac:dyDescent="0.3">
      <c r="A552">
        <f>VLOOKUP(Receive[[#This Row],[No用]],SetNo[[No.用]:[vlookup 用]],2,FALSE)</f>
        <v>96</v>
      </c>
      <c r="B552" t="s">
        <v>216</v>
      </c>
      <c r="C552" t="s">
        <v>587</v>
      </c>
      <c r="D552" t="s">
        <v>24</v>
      </c>
      <c r="E552" t="s">
        <v>25</v>
      </c>
      <c r="F552" t="s">
        <v>157</v>
      </c>
      <c r="G552" t="s">
        <v>71</v>
      </c>
      <c r="H552">
        <v>1</v>
      </c>
      <c r="I552" t="s">
        <v>240</v>
      </c>
      <c r="J552" s="3" t="s">
        <v>175</v>
      </c>
      <c r="K552" s="3" t="s">
        <v>172</v>
      </c>
      <c r="L552">
        <v>12</v>
      </c>
      <c r="T552" t="str">
        <f>Receive[[#This Row],[服装]]&amp;Receive[[#This Row],[名前]]&amp;Receive[[#This Row],[レアリティ]]</f>
        <v>ユニフォーム白石優希ICONIC</v>
      </c>
    </row>
    <row r="553" spans="1:20" x14ac:dyDescent="0.3">
      <c r="A553">
        <f>VLOOKUP(Receive[[#This Row],[No用]],SetNo[[No.用]:[vlookup 用]],2,FALSE)</f>
        <v>97</v>
      </c>
      <c r="B553" t="s">
        <v>216</v>
      </c>
      <c r="C553" t="s">
        <v>590</v>
      </c>
      <c r="D553" t="s">
        <v>28</v>
      </c>
      <c r="E553" t="s">
        <v>31</v>
      </c>
      <c r="F553" t="s">
        <v>157</v>
      </c>
      <c r="G553" t="s">
        <v>71</v>
      </c>
      <c r="H553">
        <v>1</v>
      </c>
      <c r="I553" t="s">
        <v>240</v>
      </c>
      <c r="J553" s="3" t="s">
        <v>119</v>
      </c>
      <c r="K553" s="3" t="s">
        <v>172</v>
      </c>
      <c r="L553">
        <v>27</v>
      </c>
      <c r="T553" t="str">
        <f>Receive[[#This Row],[服装]]&amp;Receive[[#This Row],[名前]]&amp;Receive[[#This Row],[レアリティ]]</f>
        <v>ユニフォーム花山一雅ICONIC</v>
      </c>
    </row>
    <row r="554" spans="1:20" x14ac:dyDescent="0.3">
      <c r="A554">
        <f>VLOOKUP(Receive[[#This Row],[No用]],SetNo[[No.用]:[vlookup 用]],2,FALSE)</f>
        <v>97</v>
      </c>
      <c r="B554" t="s">
        <v>216</v>
      </c>
      <c r="C554" t="s">
        <v>590</v>
      </c>
      <c r="D554" t="s">
        <v>28</v>
      </c>
      <c r="E554" t="s">
        <v>31</v>
      </c>
      <c r="F554" t="s">
        <v>157</v>
      </c>
      <c r="G554" t="s">
        <v>71</v>
      </c>
      <c r="H554">
        <v>1</v>
      </c>
      <c r="I554" t="s">
        <v>240</v>
      </c>
      <c r="J554" s="3" t="s">
        <v>173</v>
      </c>
      <c r="K554" s="3" t="s">
        <v>172</v>
      </c>
      <c r="L554">
        <v>27</v>
      </c>
      <c r="T554" t="str">
        <f>Receive[[#This Row],[服装]]&amp;Receive[[#This Row],[名前]]&amp;Receive[[#This Row],[レアリティ]]</f>
        <v>ユニフォーム花山一雅ICONIC</v>
      </c>
    </row>
    <row r="555" spans="1:20" x14ac:dyDescent="0.3">
      <c r="A555">
        <f>VLOOKUP(Receive[[#This Row],[No用]],SetNo[[No.用]:[vlookup 用]],2,FALSE)</f>
        <v>97</v>
      </c>
      <c r="B555" t="s">
        <v>216</v>
      </c>
      <c r="C555" t="s">
        <v>590</v>
      </c>
      <c r="D555" t="s">
        <v>28</v>
      </c>
      <c r="E555" t="s">
        <v>31</v>
      </c>
      <c r="F555" t="s">
        <v>157</v>
      </c>
      <c r="G555" t="s">
        <v>71</v>
      </c>
      <c r="H555">
        <v>1</v>
      </c>
      <c r="I555" t="s">
        <v>240</v>
      </c>
      <c r="J555" s="3" t="s">
        <v>120</v>
      </c>
      <c r="K555" s="3" t="s">
        <v>172</v>
      </c>
      <c r="L555">
        <v>27</v>
      </c>
      <c r="T555" t="str">
        <f>Receive[[#This Row],[服装]]&amp;Receive[[#This Row],[名前]]&amp;Receive[[#This Row],[レアリティ]]</f>
        <v>ユニフォーム花山一雅ICONIC</v>
      </c>
    </row>
    <row r="556" spans="1:20" x14ac:dyDescent="0.3">
      <c r="A556">
        <f>VLOOKUP(Receive[[#This Row],[No用]],SetNo[[No.用]:[vlookup 用]],2,FALSE)</f>
        <v>97</v>
      </c>
      <c r="B556" t="s">
        <v>216</v>
      </c>
      <c r="C556" t="s">
        <v>590</v>
      </c>
      <c r="D556" t="s">
        <v>28</v>
      </c>
      <c r="E556" t="s">
        <v>31</v>
      </c>
      <c r="F556" t="s">
        <v>157</v>
      </c>
      <c r="G556" t="s">
        <v>71</v>
      </c>
      <c r="H556">
        <v>1</v>
      </c>
      <c r="I556" t="s">
        <v>240</v>
      </c>
      <c r="J556" s="3" t="s">
        <v>174</v>
      </c>
      <c r="K556" s="3" t="s">
        <v>172</v>
      </c>
      <c r="L556">
        <v>27</v>
      </c>
      <c r="T556" t="str">
        <f>Receive[[#This Row],[服装]]&amp;Receive[[#This Row],[名前]]&amp;Receive[[#This Row],[レアリティ]]</f>
        <v>ユニフォーム花山一雅ICONIC</v>
      </c>
    </row>
    <row r="557" spans="1:20" x14ac:dyDescent="0.3">
      <c r="A557">
        <f>VLOOKUP(Receive[[#This Row],[No用]],SetNo[[No.用]:[vlookup 用]],2,FALSE)</f>
        <v>97</v>
      </c>
      <c r="B557" t="s">
        <v>216</v>
      </c>
      <c r="C557" t="s">
        <v>590</v>
      </c>
      <c r="D557" t="s">
        <v>28</v>
      </c>
      <c r="E557" t="s">
        <v>31</v>
      </c>
      <c r="F557" t="s">
        <v>157</v>
      </c>
      <c r="G557" t="s">
        <v>71</v>
      </c>
      <c r="H557">
        <v>1</v>
      </c>
      <c r="I557" t="s">
        <v>240</v>
      </c>
      <c r="J557" s="3" t="s">
        <v>175</v>
      </c>
      <c r="K557" s="3" t="s">
        <v>172</v>
      </c>
      <c r="L557">
        <v>13</v>
      </c>
      <c r="T557" t="str">
        <f>Receive[[#This Row],[服装]]&amp;Receive[[#This Row],[名前]]&amp;Receive[[#This Row],[レアリティ]]</f>
        <v>ユニフォーム花山一雅ICONIC</v>
      </c>
    </row>
    <row r="558" spans="1:20" x14ac:dyDescent="0.3">
      <c r="A558">
        <f>VLOOKUP(Receive[[#This Row],[No用]],SetNo[[No.用]:[vlookup 用]],2,FALSE)</f>
        <v>98</v>
      </c>
      <c r="B558" t="s">
        <v>216</v>
      </c>
      <c r="C558" t="s">
        <v>593</v>
      </c>
      <c r="D558" t="s">
        <v>28</v>
      </c>
      <c r="E558" t="s">
        <v>26</v>
      </c>
      <c r="F558" t="s">
        <v>157</v>
      </c>
      <c r="G558" t="s">
        <v>71</v>
      </c>
      <c r="H558">
        <v>1</v>
      </c>
      <c r="I558" t="s">
        <v>240</v>
      </c>
      <c r="J558" s="3" t="s">
        <v>119</v>
      </c>
      <c r="K558" s="3" t="s">
        <v>172</v>
      </c>
      <c r="L558">
        <v>26</v>
      </c>
      <c r="T558" t="str">
        <f>Receive[[#This Row],[服装]]&amp;Receive[[#This Row],[名前]]&amp;Receive[[#This Row],[レアリティ]]</f>
        <v>ユニフォーム鳴子哲平ICONIC</v>
      </c>
    </row>
    <row r="559" spans="1:20" x14ac:dyDescent="0.3">
      <c r="A559">
        <f>VLOOKUP(Receive[[#This Row],[No用]],SetNo[[No.用]:[vlookup 用]],2,FALSE)</f>
        <v>98</v>
      </c>
      <c r="B559" t="s">
        <v>216</v>
      </c>
      <c r="C559" t="s">
        <v>593</v>
      </c>
      <c r="D559" t="s">
        <v>28</v>
      </c>
      <c r="E559" t="s">
        <v>26</v>
      </c>
      <c r="F559" t="s">
        <v>157</v>
      </c>
      <c r="G559" t="s">
        <v>71</v>
      </c>
      <c r="H559">
        <v>1</v>
      </c>
      <c r="I559" t="s">
        <v>240</v>
      </c>
      <c r="J559" s="3" t="s">
        <v>173</v>
      </c>
      <c r="K559" s="3" t="s">
        <v>172</v>
      </c>
      <c r="L559">
        <v>26</v>
      </c>
      <c r="T559" t="str">
        <f>Receive[[#This Row],[服装]]&amp;Receive[[#This Row],[名前]]&amp;Receive[[#This Row],[レアリティ]]</f>
        <v>ユニフォーム鳴子哲平ICONIC</v>
      </c>
    </row>
    <row r="560" spans="1:20" x14ac:dyDescent="0.3">
      <c r="A560">
        <f>VLOOKUP(Receive[[#This Row],[No用]],SetNo[[No.用]:[vlookup 用]],2,FALSE)</f>
        <v>98</v>
      </c>
      <c r="B560" t="s">
        <v>216</v>
      </c>
      <c r="C560" t="s">
        <v>593</v>
      </c>
      <c r="D560" t="s">
        <v>28</v>
      </c>
      <c r="E560" t="s">
        <v>26</v>
      </c>
      <c r="F560" t="s">
        <v>157</v>
      </c>
      <c r="G560" t="s">
        <v>71</v>
      </c>
      <c r="H560">
        <v>1</v>
      </c>
      <c r="I560" t="s">
        <v>240</v>
      </c>
      <c r="J560" s="3" t="s">
        <v>120</v>
      </c>
      <c r="K560" s="3" t="s">
        <v>172</v>
      </c>
      <c r="L560">
        <v>26</v>
      </c>
      <c r="T560" t="str">
        <f>Receive[[#This Row],[服装]]&amp;Receive[[#This Row],[名前]]&amp;Receive[[#This Row],[レアリティ]]</f>
        <v>ユニフォーム鳴子哲平ICONIC</v>
      </c>
    </row>
    <row r="561" spans="1:20" x14ac:dyDescent="0.3">
      <c r="A561">
        <f>VLOOKUP(Receive[[#This Row],[No用]],SetNo[[No.用]:[vlookup 用]],2,FALSE)</f>
        <v>98</v>
      </c>
      <c r="B561" t="s">
        <v>216</v>
      </c>
      <c r="C561" t="s">
        <v>593</v>
      </c>
      <c r="D561" t="s">
        <v>28</v>
      </c>
      <c r="E561" t="s">
        <v>26</v>
      </c>
      <c r="F561" t="s">
        <v>157</v>
      </c>
      <c r="G561" t="s">
        <v>71</v>
      </c>
      <c r="H561">
        <v>1</v>
      </c>
      <c r="I561" t="s">
        <v>240</v>
      </c>
      <c r="J561" s="3" t="s">
        <v>174</v>
      </c>
      <c r="K561" s="3" t="s">
        <v>172</v>
      </c>
      <c r="L561">
        <v>26</v>
      </c>
      <c r="T561" t="str">
        <f>Receive[[#This Row],[服装]]&amp;Receive[[#This Row],[名前]]&amp;Receive[[#This Row],[レアリティ]]</f>
        <v>ユニフォーム鳴子哲平ICONIC</v>
      </c>
    </row>
    <row r="562" spans="1:20" x14ac:dyDescent="0.3">
      <c r="A562">
        <f>VLOOKUP(Receive[[#This Row],[No用]],SetNo[[No.用]:[vlookup 用]],2,FALSE)</f>
        <v>98</v>
      </c>
      <c r="B562" t="s">
        <v>216</v>
      </c>
      <c r="C562" t="s">
        <v>593</v>
      </c>
      <c r="D562" t="s">
        <v>28</v>
      </c>
      <c r="E562" t="s">
        <v>26</v>
      </c>
      <c r="F562" t="s">
        <v>157</v>
      </c>
      <c r="G562" t="s">
        <v>71</v>
      </c>
      <c r="H562">
        <v>1</v>
      </c>
      <c r="I562" t="s">
        <v>240</v>
      </c>
      <c r="J562" s="3" t="s">
        <v>175</v>
      </c>
      <c r="K562" s="3" t="s">
        <v>172</v>
      </c>
      <c r="L562">
        <v>13</v>
      </c>
      <c r="T562" t="str">
        <f>Receive[[#This Row],[服装]]&amp;Receive[[#This Row],[名前]]&amp;Receive[[#This Row],[レアリティ]]</f>
        <v>ユニフォーム鳴子哲平ICONIC</v>
      </c>
    </row>
    <row r="563" spans="1:20" x14ac:dyDescent="0.3">
      <c r="A563">
        <f>VLOOKUP(Receive[[#This Row],[No用]],SetNo[[No.用]:[vlookup 用]],2,FALSE)</f>
        <v>99</v>
      </c>
      <c r="B563" t="s">
        <v>216</v>
      </c>
      <c r="C563" t="s">
        <v>596</v>
      </c>
      <c r="D563" t="s">
        <v>28</v>
      </c>
      <c r="E563" t="s">
        <v>21</v>
      </c>
      <c r="F563" t="s">
        <v>157</v>
      </c>
      <c r="G563" t="s">
        <v>71</v>
      </c>
      <c r="H563">
        <v>1</v>
      </c>
      <c r="I563" t="s">
        <v>240</v>
      </c>
      <c r="J563" s="3" t="s">
        <v>119</v>
      </c>
      <c r="K563" s="3" t="s">
        <v>183</v>
      </c>
      <c r="L563" s="3">
        <v>37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Row],[No用]],SetNo[[No.用]:[vlookup 用]],2,FALSE)</f>
        <v>99</v>
      </c>
      <c r="B564" t="s">
        <v>216</v>
      </c>
      <c r="C564" t="s">
        <v>596</v>
      </c>
      <c r="D564" t="s">
        <v>28</v>
      </c>
      <c r="E564" t="s">
        <v>21</v>
      </c>
      <c r="F564" t="s">
        <v>157</v>
      </c>
      <c r="G564" t="s">
        <v>71</v>
      </c>
      <c r="H564">
        <v>1</v>
      </c>
      <c r="I564" t="s">
        <v>240</v>
      </c>
      <c r="J564" s="3" t="s">
        <v>205</v>
      </c>
      <c r="K564" s="3" t="s">
        <v>183</v>
      </c>
      <c r="L564">
        <v>42</v>
      </c>
      <c r="T564" t="str">
        <f>Receive[[#This Row],[服装]]&amp;Receive[[#This Row],[名前]]&amp;Receive[[#This Row],[レアリティ]]</f>
        <v>ユニフォーム秋保和光ICONIC</v>
      </c>
    </row>
    <row r="565" spans="1:20" x14ac:dyDescent="0.3">
      <c r="A565">
        <f>VLOOKUP(Receive[[#This Row],[No用]],SetNo[[No.用]:[vlookup 用]],2,FALSE)</f>
        <v>99</v>
      </c>
      <c r="B565" t="s">
        <v>216</v>
      </c>
      <c r="C565" t="s">
        <v>596</v>
      </c>
      <c r="D565" t="s">
        <v>28</v>
      </c>
      <c r="E565" t="s">
        <v>21</v>
      </c>
      <c r="F565" t="s">
        <v>157</v>
      </c>
      <c r="G565" t="s">
        <v>71</v>
      </c>
      <c r="H565">
        <v>1</v>
      </c>
      <c r="I565" t="s">
        <v>240</v>
      </c>
      <c r="J565" s="3" t="s">
        <v>173</v>
      </c>
      <c r="K565" s="3" t="s">
        <v>172</v>
      </c>
      <c r="L565">
        <v>34</v>
      </c>
      <c r="T565" t="str">
        <f>Receive[[#This Row],[服装]]&amp;Receive[[#This Row],[名前]]&amp;Receive[[#This Row],[レアリティ]]</f>
        <v>ユニフォーム秋保和光ICONIC</v>
      </c>
    </row>
    <row r="566" spans="1:20" x14ac:dyDescent="0.3">
      <c r="A566">
        <f>VLOOKUP(Receive[[#This Row],[No用]],SetNo[[No.用]:[vlookup 用]],2,FALSE)</f>
        <v>99</v>
      </c>
      <c r="B566" t="s">
        <v>216</v>
      </c>
      <c r="C566" t="s">
        <v>596</v>
      </c>
      <c r="D566" t="s">
        <v>28</v>
      </c>
      <c r="E566" t="s">
        <v>21</v>
      </c>
      <c r="F566" t="s">
        <v>157</v>
      </c>
      <c r="G566" t="s">
        <v>71</v>
      </c>
      <c r="H566">
        <v>1</v>
      </c>
      <c r="I566" t="s">
        <v>240</v>
      </c>
      <c r="J566" s="3" t="s">
        <v>120</v>
      </c>
      <c r="K566" s="3" t="s">
        <v>183</v>
      </c>
      <c r="L566">
        <v>37</v>
      </c>
      <c r="T566" t="str">
        <f>Receive[[#This Row],[服装]]&amp;Receive[[#This Row],[名前]]&amp;Receive[[#This Row],[レアリティ]]</f>
        <v>ユニフォーム秋保和光ICONIC</v>
      </c>
    </row>
    <row r="567" spans="1:20" x14ac:dyDescent="0.3">
      <c r="A567">
        <f>VLOOKUP(Receive[[#This Row],[No用]],SetNo[[No.用]:[vlookup 用]],2,FALSE)</f>
        <v>99</v>
      </c>
      <c r="B567" t="s">
        <v>216</v>
      </c>
      <c r="C567" t="s">
        <v>596</v>
      </c>
      <c r="D567" t="s">
        <v>28</v>
      </c>
      <c r="E567" t="s">
        <v>21</v>
      </c>
      <c r="F567" t="s">
        <v>157</v>
      </c>
      <c r="G567" t="s">
        <v>71</v>
      </c>
      <c r="H567">
        <v>1</v>
      </c>
      <c r="I567" t="s">
        <v>240</v>
      </c>
      <c r="J567" s="3" t="s">
        <v>174</v>
      </c>
      <c r="K567" s="3" t="s">
        <v>172</v>
      </c>
      <c r="L567">
        <v>34</v>
      </c>
      <c r="T567" t="str">
        <f>Receive[[#This Row],[服装]]&amp;Receive[[#This Row],[名前]]&amp;Receive[[#This Row],[レアリティ]]</f>
        <v>ユニフォーム秋保和光ICONIC</v>
      </c>
    </row>
    <row r="568" spans="1:20" x14ac:dyDescent="0.3">
      <c r="A568">
        <f>VLOOKUP(Receive[[#This Row],[No用]],SetNo[[No.用]:[vlookup 用]],2,FALSE)</f>
        <v>99</v>
      </c>
      <c r="B568" t="s">
        <v>216</v>
      </c>
      <c r="C568" t="s">
        <v>596</v>
      </c>
      <c r="D568" t="s">
        <v>28</v>
      </c>
      <c r="E568" t="s">
        <v>21</v>
      </c>
      <c r="F568" t="s">
        <v>157</v>
      </c>
      <c r="G568" t="s">
        <v>71</v>
      </c>
      <c r="H568">
        <v>1</v>
      </c>
      <c r="I568" t="s">
        <v>240</v>
      </c>
      <c r="J568" s="3" t="s">
        <v>175</v>
      </c>
      <c r="K568" s="3" t="s">
        <v>172</v>
      </c>
      <c r="L568">
        <v>34</v>
      </c>
      <c r="T568" t="str">
        <f>Receive[[#This Row],[服装]]&amp;Receive[[#This Row],[名前]]&amp;Receive[[#This Row],[レアリティ]]</f>
        <v>ユニフォーム秋保和光ICONIC</v>
      </c>
    </row>
    <row r="569" spans="1:20" x14ac:dyDescent="0.3">
      <c r="A569">
        <f>VLOOKUP(Receive[[#This Row],[No用]],SetNo[[No.用]:[vlookup 用]],2,FALSE)</f>
        <v>99</v>
      </c>
      <c r="B569" t="s">
        <v>216</v>
      </c>
      <c r="C569" t="s">
        <v>596</v>
      </c>
      <c r="D569" t="s">
        <v>28</v>
      </c>
      <c r="E569" t="s">
        <v>21</v>
      </c>
      <c r="F569" t="s">
        <v>157</v>
      </c>
      <c r="G569" t="s">
        <v>71</v>
      </c>
      <c r="H569">
        <v>1</v>
      </c>
      <c r="I569" t="s">
        <v>240</v>
      </c>
      <c r="J569" s="3" t="s">
        <v>193</v>
      </c>
      <c r="K569" s="3" t="s">
        <v>236</v>
      </c>
      <c r="L569">
        <v>46</v>
      </c>
      <c r="N569">
        <v>56</v>
      </c>
      <c r="T569" t="str">
        <f>Receive[[#This Row],[服装]]&amp;Receive[[#This Row],[名前]]&amp;Receive[[#This Row],[レアリティ]]</f>
        <v>ユニフォーム秋保和光ICONIC</v>
      </c>
    </row>
    <row r="570" spans="1:20" x14ac:dyDescent="0.3">
      <c r="A570">
        <f>VLOOKUP(Receive[[#This Row],[No用]],SetNo[[No.用]:[vlookup 用]],2,FALSE)</f>
        <v>100</v>
      </c>
      <c r="B570" t="s">
        <v>216</v>
      </c>
      <c r="C570" t="s">
        <v>599</v>
      </c>
      <c r="D570" t="s">
        <v>28</v>
      </c>
      <c r="E570" t="s">
        <v>26</v>
      </c>
      <c r="F570" t="s">
        <v>157</v>
      </c>
      <c r="G570" t="s">
        <v>71</v>
      </c>
      <c r="H570">
        <v>1</v>
      </c>
      <c r="I570" t="s">
        <v>240</v>
      </c>
      <c r="J570" s="3" t="s">
        <v>119</v>
      </c>
      <c r="K570" s="3" t="s">
        <v>172</v>
      </c>
      <c r="L570">
        <v>25</v>
      </c>
      <c r="T570" t="str">
        <f>Receive[[#This Row],[服装]]&amp;Receive[[#This Row],[名前]]&amp;Receive[[#This Row],[レアリティ]]</f>
        <v>ユニフォーム松島剛ICONIC</v>
      </c>
    </row>
    <row r="571" spans="1:20" x14ac:dyDescent="0.3">
      <c r="A571">
        <f>VLOOKUP(Receive[[#This Row],[No用]],SetNo[[No.用]:[vlookup 用]],2,FALSE)</f>
        <v>100</v>
      </c>
      <c r="B571" t="s">
        <v>216</v>
      </c>
      <c r="C571" t="s">
        <v>599</v>
      </c>
      <c r="D571" t="s">
        <v>28</v>
      </c>
      <c r="E571" t="s">
        <v>26</v>
      </c>
      <c r="F571" t="s">
        <v>157</v>
      </c>
      <c r="G571" t="s">
        <v>71</v>
      </c>
      <c r="H571">
        <v>1</v>
      </c>
      <c r="I571" t="s">
        <v>240</v>
      </c>
      <c r="J571" s="3" t="s">
        <v>173</v>
      </c>
      <c r="K571" s="3" t="s">
        <v>172</v>
      </c>
      <c r="L571">
        <v>25</v>
      </c>
      <c r="T571" t="str">
        <f>Receive[[#This Row],[服装]]&amp;Receive[[#This Row],[名前]]&amp;Receive[[#This Row],[レアリティ]]</f>
        <v>ユニフォーム松島剛ICONIC</v>
      </c>
    </row>
    <row r="572" spans="1:20" x14ac:dyDescent="0.3">
      <c r="A572">
        <f>VLOOKUP(Receive[[#This Row],[No用]],SetNo[[No.用]:[vlookup 用]],2,FALSE)</f>
        <v>100</v>
      </c>
      <c r="B572" t="s">
        <v>216</v>
      </c>
      <c r="C572" t="s">
        <v>599</v>
      </c>
      <c r="D572" t="s">
        <v>28</v>
      </c>
      <c r="E572" t="s">
        <v>26</v>
      </c>
      <c r="F572" t="s">
        <v>157</v>
      </c>
      <c r="G572" t="s">
        <v>71</v>
      </c>
      <c r="H572">
        <v>1</v>
      </c>
      <c r="I572" t="s">
        <v>240</v>
      </c>
      <c r="J572" s="3" t="s">
        <v>120</v>
      </c>
      <c r="K572" s="3" t="s">
        <v>172</v>
      </c>
      <c r="L572">
        <v>25</v>
      </c>
      <c r="T572" t="str">
        <f>Receive[[#This Row],[服装]]&amp;Receive[[#This Row],[名前]]&amp;Receive[[#This Row],[レアリティ]]</f>
        <v>ユニフォーム松島剛ICONIC</v>
      </c>
    </row>
    <row r="573" spans="1:20" x14ac:dyDescent="0.3">
      <c r="A573">
        <f>VLOOKUP(Receive[[#This Row],[No用]],SetNo[[No.用]:[vlookup 用]],2,FALSE)</f>
        <v>100</v>
      </c>
      <c r="B573" t="s">
        <v>216</v>
      </c>
      <c r="C573" t="s">
        <v>599</v>
      </c>
      <c r="D573" t="s">
        <v>28</v>
      </c>
      <c r="E573" t="s">
        <v>26</v>
      </c>
      <c r="F573" t="s">
        <v>157</v>
      </c>
      <c r="G573" t="s">
        <v>71</v>
      </c>
      <c r="H573">
        <v>1</v>
      </c>
      <c r="I573" t="s">
        <v>240</v>
      </c>
      <c r="J573" s="3" t="s">
        <v>174</v>
      </c>
      <c r="K573" s="3" t="s">
        <v>172</v>
      </c>
      <c r="L573">
        <v>25</v>
      </c>
      <c r="T573" t="str">
        <f>Receive[[#This Row],[服装]]&amp;Receive[[#This Row],[名前]]&amp;Receive[[#This Row],[レアリティ]]</f>
        <v>ユニフォーム松島剛ICONIC</v>
      </c>
    </row>
    <row r="574" spans="1:20" x14ac:dyDescent="0.3">
      <c r="A574">
        <f>VLOOKUP(Receive[[#This Row],[No用]],SetNo[[No.用]:[vlookup 用]],2,FALSE)</f>
        <v>100</v>
      </c>
      <c r="B574" t="s">
        <v>216</v>
      </c>
      <c r="C574" t="s">
        <v>599</v>
      </c>
      <c r="D574" t="s">
        <v>28</v>
      </c>
      <c r="E574" t="s">
        <v>26</v>
      </c>
      <c r="F574" t="s">
        <v>157</v>
      </c>
      <c r="G574" t="s">
        <v>71</v>
      </c>
      <c r="H574">
        <v>1</v>
      </c>
      <c r="I574" t="s">
        <v>240</v>
      </c>
      <c r="J574" s="3" t="s">
        <v>175</v>
      </c>
      <c r="K574" s="3" t="s">
        <v>172</v>
      </c>
      <c r="L574">
        <v>12</v>
      </c>
      <c r="T574" t="str">
        <f>Receive[[#This Row],[服装]]&amp;Receive[[#This Row],[名前]]&amp;Receive[[#This Row],[レアリティ]]</f>
        <v>ユニフォーム松島剛ICONIC</v>
      </c>
    </row>
    <row r="575" spans="1:20" x14ac:dyDescent="0.3">
      <c r="A575">
        <f>VLOOKUP(Receive[[#This Row],[No用]],SetNo[[No.用]:[vlookup 用]],2,FALSE)</f>
        <v>101</v>
      </c>
      <c r="B575" t="s">
        <v>216</v>
      </c>
      <c r="C575" t="s">
        <v>602</v>
      </c>
      <c r="D575" t="s">
        <v>28</v>
      </c>
      <c r="E575" t="s">
        <v>25</v>
      </c>
      <c r="F575" t="s">
        <v>157</v>
      </c>
      <c r="G575" t="s">
        <v>71</v>
      </c>
      <c r="H575">
        <v>1</v>
      </c>
      <c r="I575" t="s">
        <v>240</v>
      </c>
      <c r="J575" s="3" t="s">
        <v>119</v>
      </c>
      <c r="K575" s="3" t="s">
        <v>172</v>
      </c>
      <c r="L575">
        <v>27</v>
      </c>
      <c r="T575" t="str">
        <f>Receive[[#This Row],[服装]]&amp;Receive[[#This Row],[名前]]&amp;Receive[[#This Row],[レアリティ]]</f>
        <v>ユニフォーム川渡瞬己ICONIC</v>
      </c>
    </row>
    <row r="576" spans="1:20" x14ac:dyDescent="0.3">
      <c r="A576">
        <f>VLOOKUP(Receive[[#This Row],[No用]],SetNo[[No.用]:[vlookup 用]],2,FALSE)</f>
        <v>101</v>
      </c>
      <c r="B576" t="s">
        <v>216</v>
      </c>
      <c r="C576" t="s">
        <v>602</v>
      </c>
      <c r="D576" t="s">
        <v>28</v>
      </c>
      <c r="E576" t="s">
        <v>25</v>
      </c>
      <c r="F576" t="s">
        <v>157</v>
      </c>
      <c r="G576" t="s">
        <v>71</v>
      </c>
      <c r="H576">
        <v>1</v>
      </c>
      <c r="I576" t="s">
        <v>240</v>
      </c>
      <c r="J576" s="3" t="s">
        <v>173</v>
      </c>
      <c r="K576" s="3" t="s">
        <v>172</v>
      </c>
      <c r="L576">
        <v>27</v>
      </c>
      <c r="T576" t="str">
        <f>Receive[[#This Row],[服装]]&amp;Receive[[#This Row],[名前]]&amp;Receive[[#This Row],[レアリティ]]</f>
        <v>ユニフォーム川渡瞬己ICONIC</v>
      </c>
    </row>
    <row r="577" spans="1:20" x14ac:dyDescent="0.3">
      <c r="A577">
        <f>VLOOKUP(Receive[[#This Row],[No用]],SetNo[[No.用]:[vlookup 用]],2,FALSE)</f>
        <v>101</v>
      </c>
      <c r="B577" t="s">
        <v>216</v>
      </c>
      <c r="C577" t="s">
        <v>602</v>
      </c>
      <c r="D577" t="s">
        <v>28</v>
      </c>
      <c r="E577" t="s">
        <v>25</v>
      </c>
      <c r="F577" t="s">
        <v>157</v>
      </c>
      <c r="G577" t="s">
        <v>71</v>
      </c>
      <c r="H577">
        <v>1</v>
      </c>
      <c r="I577" t="s">
        <v>240</v>
      </c>
      <c r="J577" s="3" t="s">
        <v>242</v>
      </c>
      <c r="K577" s="3" t="s">
        <v>172</v>
      </c>
      <c r="L577">
        <v>27</v>
      </c>
      <c r="T577" t="str">
        <f>Receive[[#This Row],[服装]]&amp;Receive[[#This Row],[名前]]&amp;Receive[[#This Row],[レアリティ]]</f>
        <v>ユニフォーム川渡瞬己ICONIC</v>
      </c>
    </row>
    <row r="578" spans="1:20" x14ac:dyDescent="0.3">
      <c r="A578">
        <f>VLOOKUP(Receive[[#This Row],[No用]],SetNo[[No.用]:[vlookup 用]],2,FALSE)</f>
        <v>101</v>
      </c>
      <c r="B578" t="s">
        <v>216</v>
      </c>
      <c r="C578" t="s">
        <v>602</v>
      </c>
      <c r="D578" t="s">
        <v>28</v>
      </c>
      <c r="E578" t="s">
        <v>25</v>
      </c>
      <c r="F578" t="s">
        <v>157</v>
      </c>
      <c r="G578" t="s">
        <v>71</v>
      </c>
      <c r="H578">
        <v>1</v>
      </c>
      <c r="I578" t="s">
        <v>240</v>
      </c>
      <c r="J578" s="3" t="s">
        <v>120</v>
      </c>
      <c r="K578" s="3" t="s">
        <v>172</v>
      </c>
      <c r="L578">
        <v>27</v>
      </c>
      <c r="T578" t="str">
        <f>Receive[[#This Row],[服装]]&amp;Receive[[#This Row],[名前]]&amp;Receive[[#This Row],[レアリティ]]</f>
        <v>ユニフォーム川渡瞬己ICONIC</v>
      </c>
    </row>
    <row r="579" spans="1:20" x14ac:dyDescent="0.3">
      <c r="A579">
        <f>VLOOKUP(Receive[[#This Row],[No用]],SetNo[[No.用]:[vlookup 用]],2,FALSE)</f>
        <v>101</v>
      </c>
      <c r="B579" t="s">
        <v>216</v>
      </c>
      <c r="C579" t="s">
        <v>602</v>
      </c>
      <c r="D579" t="s">
        <v>28</v>
      </c>
      <c r="E579" t="s">
        <v>25</v>
      </c>
      <c r="F579" t="s">
        <v>157</v>
      </c>
      <c r="G579" t="s">
        <v>71</v>
      </c>
      <c r="H579">
        <v>1</v>
      </c>
      <c r="I579" t="s">
        <v>240</v>
      </c>
      <c r="J579" s="3" t="s">
        <v>174</v>
      </c>
      <c r="K579" s="3" t="s">
        <v>172</v>
      </c>
      <c r="L579">
        <v>27</v>
      </c>
      <c r="T579" t="str">
        <f>Receive[[#This Row],[服装]]&amp;Receive[[#This Row],[名前]]&amp;Receive[[#This Row],[レアリティ]]</f>
        <v>ユニフォーム川渡瞬己ICONIC</v>
      </c>
    </row>
    <row r="580" spans="1:20" x14ac:dyDescent="0.3">
      <c r="A580">
        <f>VLOOKUP(Receive[[#This Row],[No用]],SetNo[[No.用]:[vlookup 用]],2,FALSE)</f>
        <v>101</v>
      </c>
      <c r="B580" t="s">
        <v>216</v>
      </c>
      <c r="C580" t="s">
        <v>602</v>
      </c>
      <c r="D580" t="s">
        <v>28</v>
      </c>
      <c r="E580" t="s">
        <v>25</v>
      </c>
      <c r="F580" t="s">
        <v>157</v>
      </c>
      <c r="G580" t="s">
        <v>71</v>
      </c>
      <c r="H580">
        <v>1</v>
      </c>
      <c r="I580" t="s">
        <v>240</v>
      </c>
      <c r="J580" s="3" t="s">
        <v>175</v>
      </c>
      <c r="K580" s="3" t="s">
        <v>172</v>
      </c>
      <c r="L580">
        <v>14</v>
      </c>
      <c r="T580" t="str">
        <f>Receive[[#This Row],[服装]]&amp;Receive[[#This Row],[名前]]&amp;Receive[[#This Row],[レアリティ]]</f>
        <v>ユニフォーム川渡瞬己ICONIC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109</v>
      </c>
      <c r="D581" t="s">
        <v>73</v>
      </c>
      <c r="E581" t="s">
        <v>78</v>
      </c>
      <c r="F581" t="s">
        <v>118</v>
      </c>
      <c r="G581" t="s">
        <v>71</v>
      </c>
      <c r="H581">
        <v>1</v>
      </c>
      <c r="I581" t="s">
        <v>240</v>
      </c>
      <c r="J581" s="3" t="s">
        <v>119</v>
      </c>
      <c r="K581" s="3" t="s">
        <v>172</v>
      </c>
      <c r="L581">
        <v>28</v>
      </c>
      <c r="T581" t="str">
        <f>Receive[[#This Row],[服装]]&amp;Receive[[#This Row],[名前]]&amp;Receive[[#This Row],[レアリティ]]</f>
        <v>ユニフォーム牛島若利ICONIC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109</v>
      </c>
      <c r="D582" t="s">
        <v>73</v>
      </c>
      <c r="E582" t="s">
        <v>78</v>
      </c>
      <c r="F582" t="s">
        <v>118</v>
      </c>
      <c r="G582" t="s">
        <v>71</v>
      </c>
      <c r="H582">
        <v>1</v>
      </c>
      <c r="I582" t="s">
        <v>240</v>
      </c>
      <c r="J582" s="3" t="s">
        <v>173</v>
      </c>
      <c r="K582" s="3" t="s">
        <v>172</v>
      </c>
      <c r="L582">
        <v>28</v>
      </c>
      <c r="T582" t="str">
        <f>Receive[[#This Row],[服装]]&amp;Receive[[#This Row],[名前]]&amp;Receive[[#This Row],[レアリティ]]</f>
        <v>ユニフォーム牛島若利ICONIC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109</v>
      </c>
      <c r="D583" t="s">
        <v>73</v>
      </c>
      <c r="E583" t="s">
        <v>78</v>
      </c>
      <c r="F583" t="s">
        <v>118</v>
      </c>
      <c r="G583" t="s">
        <v>71</v>
      </c>
      <c r="H583">
        <v>1</v>
      </c>
      <c r="I583" t="s">
        <v>240</v>
      </c>
      <c r="J583" s="3" t="s">
        <v>120</v>
      </c>
      <c r="K583" s="3" t="s">
        <v>172</v>
      </c>
      <c r="L583">
        <v>28</v>
      </c>
      <c r="T583" t="str">
        <f>Receive[[#This Row],[服装]]&amp;Receive[[#This Row],[名前]]&amp;Receive[[#This Row],[レアリティ]]</f>
        <v>ユニフォーム牛島若利ICONIC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109</v>
      </c>
      <c r="D584" t="s">
        <v>73</v>
      </c>
      <c r="E584" t="s">
        <v>78</v>
      </c>
      <c r="F584" t="s">
        <v>118</v>
      </c>
      <c r="G584" t="s">
        <v>71</v>
      </c>
      <c r="H584">
        <v>1</v>
      </c>
      <c r="I584" t="s">
        <v>240</v>
      </c>
      <c r="J584" s="3" t="s">
        <v>174</v>
      </c>
      <c r="K584" s="3" t="s">
        <v>172</v>
      </c>
      <c r="L584">
        <v>28</v>
      </c>
      <c r="T584" t="str">
        <f>Receive[[#This Row],[服装]]&amp;Receive[[#This Row],[名前]]&amp;Receive[[#This Row],[レアリティ]]</f>
        <v>ユニフォーム牛島若利ICONIC</v>
      </c>
    </row>
    <row r="585" spans="1:20" x14ac:dyDescent="0.3">
      <c r="A585">
        <f>VLOOKUP(Receive[[#This Row],[No用]],SetNo[[No.用]:[vlookup 用]],2,FALSE)</f>
        <v>102</v>
      </c>
      <c r="B585" t="s">
        <v>108</v>
      </c>
      <c r="C585" t="s">
        <v>109</v>
      </c>
      <c r="D585" t="s">
        <v>73</v>
      </c>
      <c r="E585" t="s">
        <v>78</v>
      </c>
      <c r="F585" t="s">
        <v>118</v>
      </c>
      <c r="G585" t="s">
        <v>71</v>
      </c>
      <c r="H585">
        <v>1</v>
      </c>
      <c r="I585" t="s">
        <v>240</v>
      </c>
      <c r="J585" s="3" t="s">
        <v>175</v>
      </c>
      <c r="K585" s="3" t="s">
        <v>172</v>
      </c>
      <c r="L585">
        <v>13</v>
      </c>
      <c r="T585" t="str">
        <f>Receive[[#This Row],[服装]]&amp;Receive[[#This Row],[名前]]&amp;Receive[[#This Row],[レアリティ]]</f>
        <v>ユニフォーム牛島若利ICONIC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109</v>
      </c>
      <c r="D586" t="s">
        <v>90</v>
      </c>
      <c r="E586" t="s">
        <v>78</v>
      </c>
      <c r="F586" t="s">
        <v>118</v>
      </c>
      <c r="G586" t="s">
        <v>71</v>
      </c>
      <c r="H586">
        <v>1</v>
      </c>
      <c r="I586" t="s">
        <v>240</v>
      </c>
      <c r="J586" s="3" t="s">
        <v>119</v>
      </c>
      <c r="K586" s="3" t="s">
        <v>172</v>
      </c>
      <c r="L586">
        <v>28</v>
      </c>
      <c r="T586" t="str">
        <f>Receive[[#This Row],[服装]]&amp;Receive[[#This Row],[名前]]&amp;Receive[[#This Row],[レアリティ]]</f>
        <v>水着牛島若利ICONIC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109</v>
      </c>
      <c r="D587" t="s">
        <v>90</v>
      </c>
      <c r="E587" t="s">
        <v>78</v>
      </c>
      <c r="F587" t="s">
        <v>118</v>
      </c>
      <c r="G587" t="s">
        <v>71</v>
      </c>
      <c r="H587">
        <v>1</v>
      </c>
      <c r="I587" t="s">
        <v>240</v>
      </c>
      <c r="J587" s="3" t="s">
        <v>173</v>
      </c>
      <c r="K587" s="3" t="s">
        <v>172</v>
      </c>
      <c r="L587">
        <v>28</v>
      </c>
      <c r="T587" t="str">
        <f>Receive[[#This Row],[服装]]&amp;Receive[[#This Row],[名前]]&amp;Receive[[#This Row],[レアリティ]]</f>
        <v>水着牛島若利ICONIC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109</v>
      </c>
      <c r="D588" t="s">
        <v>90</v>
      </c>
      <c r="E588" t="s">
        <v>78</v>
      </c>
      <c r="F588" t="s">
        <v>118</v>
      </c>
      <c r="G588" t="s">
        <v>71</v>
      </c>
      <c r="H588">
        <v>1</v>
      </c>
      <c r="I588" t="s">
        <v>240</v>
      </c>
      <c r="J588" s="3" t="s">
        <v>120</v>
      </c>
      <c r="K588" s="3" t="s">
        <v>172</v>
      </c>
      <c r="L588">
        <v>28</v>
      </c>
      <c r="T588" t="str">
        <f>Receive[[#This Row],[服装]]&amp;Receive[[#This Row],[名前]]&amp;Receive[[#This Row],[レアリティ]]</f>
        <v>水着牛島若利ICONIC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109</v>
      </c>
      <c r="D589" t="s">
        <v>90</v>
      </c>
      <c r="E589" t="s">
        <v>78</v>
      </c>
      <c r="F589" t="s">
        <v>118</v>
      </c>
      <c r="G589" t="s">
        <v>71</v>
      </c>
      <c r="H589">
        <v>1</v>
      </c>
      <c r="I589" t="s">
        <v>240</v>
      </c>
      <c r="J589" s="3" t="s">
        <v>174</v>
      </c>
      <c r="K589" s="3" t="s">
        <v>172</v>
      </c>
      <c r="L589">
        <v>28</v>
      </c>
      <c r="T589" t="str">
        <f>Receive[[#This Row],[服装]]&amp;Receive[[#This Row],[名前]]&amp;Receive[[#This Row],[レアリティ]]</f>
        <v>水着牛島若利ICONIC</v>
      </c>
    </row>
    <row r="590" spans="1:20" x14ac:dyDescent="0.3">
      <c r="A590">
        <f>VLOOKUP(Receive[[#This Row],[No用]],SetNo[[No.用]:[vlookup 用]],2,FALSE)</f>
        <v>103</v>
      </c>
      <c r="B590" t="s">
        <v>116</v>
      </c>
      <c r="C590" t="s">
        <v>109</v>
      </c>
      <c r="D590" t="s">
        <v>90</v>
      </c>
      <c r="E590" t="s">
        <v>78</v>
      </c>
      <c r="F590" t="s">
        <v>118</v>
      </c>
      <c r="G590" t="s">
        <v>71</v>
      </c>
      <c r="H590">
        <v>1</v>
      </c>
      <c r="I590" t="s">
        <v>240</v>
      </c>
      <c r="J590" s="3" t="s">
        <v>175</v>
      </c>
      <c r="K590" s="3" t="s">
        <v>172</v>
      </c>
      <c r="L590">
        <v>13</v>
      </c>
      <c r="T590" t="str">
        <f>Receive[[#This Row],[服装]]&amp;Receive[[#This Row],[名前]]&amp;Receive[[#This Row],[レアリティ]]</f>
        <v>水着牛島若利ICONIC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110</v>
      </c>
      <c r="D591" t="s">
        <v>73</v>
      </c>
      <c r="E591" t="s">
        <v>82</v>
      </c>
      <c r="F591" t="s">
        <v>118</v>
      </c>
      <c r="G591" t="s">
        <v>71</v>
      </c>
      <c r="H591">
        <v>1</v>
      </c>
      <c r="I591" t="s">
        <v>240</v>
      </c>
      <c r="J591" s="3" t="s">
        <v>119</v>
      </c>
      <c r="K591" s="3" t="s">
        <v>172</v>
      </c>
      <c r="L591">
        <v>26</v>
      </c>
      <c r="T591" t="str">
        <f>Receive[[#This Row],[服装]]&amp;Receive[[#This Row],[名前]]&amp;Receive[[#This Row],[レアリティ]]</f>
        <v>ユニフォーム天童覚ICONIC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110</v>
      </c>
      <c r="D592" t="s">
        <v>73</v>
      </c>
      <c r="E592" t="s">
        <v>82</v>
      </c>
      <c r="F592" t="s">
        <v>118</v>
      </c>
      <c r="G592" t="s">
        <v>71</v>
      </c>
      <c r="H592">
        <v>1</v>
      </c>
      <c r="I592" t="s">
        <v>240</v>
      </c>
      <c r="J592" s="3" t="s">
        <v>173</v>
      </c>
      <c r="K592" s="3" t="s">
        <v>172</v>
      </c>
      <c r="L592">
        <v>26</v>
      </c>
      <c r="T592" t="str">
        <f>Receive[[#This Row],[服装]]&amp;Receive[[#This Row],[名前]]&amp;Receive[[#This Row],[レアリティ]]</f>
        <v>ユニフォーム天童覚ICONIC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110</v>
      </c>
      <c r="D593" t="s">
        <v>73</v>
      </c>
      <c r="E593" t="s">
        <v>82</v>
      </c>
      <c r="F593" t="s">
        <v>118</v>
      </c>
      <c r="G593" t="s">
        <v>71</v>
      </c>
      <c r="H593">
        <v>1</v>
      </c>
      <c r="I593" t="s">
        <v>240</v>
      </c>
      <c r="J593" s="3" t="s">
        <v>120</v>
      </c>
      <c r="K593" s="3" t="s">
        <v>172</v>
      </c>
      <c r="L593">
        <v>26</v>
      </c>
      <c r="T593" t="str">
        <f>Receive[[#This Row],[服装]]&amp;Receive[[#This Row],[名前]]&amp;Receive[[#This Row],[レアリティ]]</f>
        <v>ユニフォーム天童覚ICONIC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110</v>
      </c>
      <c r="D594" t="s">
        <v>73</v>
      </c>
      <c r="E594" t="s">
        <v>82</v>
      </c>
      <c r="F594" t="s">
        <v>118</v>
      </c>
      <c r="G594" t="s">
        <v>71</v>
      </c>
      <c r="H594">
        <v>1</v>
      </c>
      <c r="I594" t="s">
        <v>240</v>
      </c>
      <c r="J594" s="3" t="s">
        <v>174</v>
      </c>
      <c r="K594" s="3" t="s">
        <v>172</v>
      </c>
      <c r="L594">
        <v>27</v>
      </c>
      <c r="T594" t="str">
        <f>Receive[[#This Row],[服装]]&amp;Receive[[#This Row],[名前]]&amp;Receive[[#This Row],[レアリティ]]</f>
        <v>ユニフォーム天童覚ICONIC</v>
      </c>
    </row>
    <row r="595" spans="1:20" x14ac:dyDescent="0.3">
      <c r="A595">
        <f>VLOOKUP(Receive[[#This Row],[No用]],SetNo[[No.用]:[vlookup 用]],2,FALSE)</f>
        <v>104</v>
      </c>
      <c r="B595" t="s">
        <v>108</v>
      </c>
      <c r="C595" t="s">
        <v>110</v>
      </c>
      <c r="D595" t="s">
        <v>73</v>
      </c>
      <c r="E595" t="s">
        <v>82</v>
      </c>
      <c r="F595" t="s">
        <v>118</v>
      </c>
      <c r="G595" t="s">
        <v>71</v>
      </c>
      <c r="H595">
        <v>1</v>
      </c>
      <c r="I595" t="s">
        <v>240</v>
      </c>
      <c r="J595" s="3" t="s">
        <v>175</v>
      </c>
      <c r="K595" s="3" t="s">
        <v>172</v>
      </c>
      <c r="L595">
        <v>12</v>
      </c>
      <c r="T595" t="str">
        <f>Receive[[#This Row],[服装]]&amp;Receive[[#This Row],[名前]]&amp;Receive[[#This Row],[レアリティ]]</f>
        <v>ユニフォーム天童覚ICONIC</v>
      </c>
    </row>
    <row r="596" spans="1:20" x14ac:dyDescent="0.3">
      <c r="A596">
        <f>VLOOKUP(Receive[[#This Row],[No用]],SetNo[[No.用]:[vlookup 用]],2,FALSE)</f>
        <v>105</v>
      </c>
      <c r="B596" t="s">
        <v>116</v>
      </c>
      <c r="C596" t="s">
        <v>110</v>
      </c>
      <c r="D596" t="s">
        <v>90</v>
      </c>
      <c r="E596" t="s">
        <v>82</v>
      </c>
      <c r="F596" t="s">
        <v>118</v>
      </c>
      <c r="G596" t="s">
        <v>71</v>
      </c>
      <c r="H596">
        <v>1</v>
      </c>
      <c r="I596" t="s">
        <v>240</v>
      </c>
      <c r="J596" s="3" t="s">
        <v>119</v>
      </c>
      <c r="K596" s="3" t="s">
        <v>172</v>
      </c>
      <c r="L596">
        <v>26</v>
      </c>
      <c r="T596" t="str">
        <f>Receive[[#This Row],[服装]]&amp;Receive[[#This Row],[名前]]&amp;Receive[[#This Row],[レアリティ]]</f>
        <v>水着天童覚ICONIC</v>
      </c>
    </row>
    <row r="597" spans="1:20" x14ac:dyDescent="0.3">
      <c r="A597">
        <f>VLOOKUP(Receive[[#This Row],[No用]],SetNo[[No.用]:[vlookup 用]],2,FALSE)</f>
        <v>105</v>
      </c>
      <c r="B597" t="s">
        <v>116</v>
      </c>
      <c r="C597" t="s">
        <v>110</v>
      </c>
      <c r="D597" t="s">
        <v>90</v>
      </c>
      <c r="E597" t="s">
        <v>82</v>
      </c>
      <c r="F597" t="s">
        <v>118</v>
      </c>
      <c r="G597" t="s">
        <v>71</v>
      </c>
      <c r="H597">
        <v>1</v>
      </c>
      <c r="I597" t="s">
        <v>240</v>
      </c>
      <c r="J597" s="3" t="s">
        <v>173</v>
      </c>
      <c r="K597" s="3" t="s">
        <v>172</v>
      </c>
      <c r="L597">
        <v>26</v>
      </c>
      <c r="T597" t="str">
        <f>Receive[[#This Row],[服装]]&amp;Receive[[#This Row],[名前]]&amp;Receive[[#This Row],[レアリティ]]</f>
        <v>水着天童覚ICONIC</v>
      </c>
    </row>
    <row r="598" spans="1:20" x14ac:dyDescent="0.3">
      <c r="A598">
        <f>VLOOKUP(Receive[[#This Row],[No用]],SetNo[[No.用]:[vlookup 用]],2,FALSE)</f>
        <v>105</v>
      </c>
      <c r="B598" t="s">
        <v>116</v>
      </c>
      <c r="C598" t="s">
        <v>110</v>
      </c>
      <c r="D598" t="s">
        <v>90</v>
      </c>
      <c r="E598" t="s">
        <v>82</v>
      </c>
      <c r="F598" t="s">
        <v>118</v>
      </c>
      <c r="G598" t="s">
        <v>71</v>
      </c>
      <c r="H598">
        <v>1</v>
      </c>
      <c r="I598" t="s">
        <v>240</v>
      </c>
      <c r="J598" s="3" t="s">
        <v>120</v>
      </c>
      <c r="K598" s="3" t="s">
        <v>172</v>
      </c>
      <c r="L598">
        <v>26</v>
      </c>
      <c r="T598" t="str">
        <f>Receive[[#This Row],[服装]]&amp;Receive[[#This Row],[名前]]&amp;Receive[[#This Row],[レアリティ]]</f>
        <v>水着天童覚ICONIC</v>
      </c>
    </row>
    <row r="599" spans="1:20" x14ac:dyDescent="0.3">
      <c r="A599">
        <f>VLOOKUP(Receive[[#This Row],[No用]],SetNo[[No.用]:[vlookup 用]],2,FALSE)</f>
        <v>105</v>
      </c>
      <c r="B599" t="s">
        <v>116</v>
      </c>
      <c r="C599" t="s">
        <v>110</v>
      </c>
      <c r="D599" t="s">
        <v>90</v>
      </c>
      <c r="E599" t="s">
        <v>82</v>
      </c>
      <c r="F599" t="s">
        <v>118</v>
      </c>
      <c r="G599" t="s">
        <v>71</v>
      </c>
      <c r="H599">
        <v>1</v>
      </c>
      <c r="I599" t="s">
        <v>240</v>
      </c>
      <c r="J599" s="3" t="s">
        <v>174</v>
      </c>
      <c r="K599" s="3" t="s">
        <v>172</v>
      </c>
      <c r="L599">
        <v>27</v>
      </c>
      <c r="T599" t="str">
        <f>Receive[[#This Row],[服装]]&amp;Receive[[#This Row],[名前]]&amp;Receive[[#This Row],[レアリティ]]</f>
        <v>水着天童覚ICONIC</v>
      </c>
    </row>
    <row r="600" spans="1:20" x14ac:dyDescent="0.3">
      <c r="A600">
        <f>VLOOKUP(Receive[[#This Row],[No用]],SetNo[[No.用]:[vlookup 用]],2,FALSE)</f>
        <v>105</v>
      </c>
      <c r="B600" t="s">
        <v>116</v>
      </c>
      <c r="C600" t="s">
        <v>110</v>
      </c>
      <c r="D600" t="s">
        <v>90</v>
      </c>
      <c r="E600" t="s">
        <v>82</v>
      </c>
      <c r="F600" t="s">
        <v>118</v>
      </c>
      <c r="G600" t="s">
        <v>71</v>
      </c>
      <c r="H600">
        <v>1</v>
      </c>
      <c r="I600" t="s">
        <v>240</v>
      </c>
      <c r="J600" s="3" t="s">
        <v>175</v>
      </c>
      <c r="K600" s="3" t="s">
        <v>172</v>
      </c>
      <c r="L600">
        <v>12</v>
      </c>
      <c r="T600" t="str">
        <f>Receive[[#This Row],[服装]]&amp;Receive[[#This Row],[名前]]&amp;Receive[[#This Row],[レアリティ]]</f>
        <v>水着天童覚ICONIC</v>
      </c>
    </row>
    <row r="601" spans="1:20" x14ac:dyDescent="0.3">
      <c r="A601">
        <f>VLOOKUP(Receive[[#This Row],[No用]],SetNo[[No.用]:[vlookup 用]],2,FALSE)</f>
        <v>106</v>
      </c>
      <c r="B601" t="s">
        <v>108</v>
      </c>
      <c r="C601" t="s">
        <v>111</v>
      </c>
      <c r="D601" t="s">
        <v>77</v>
      </c>
      <c r="E601" t="s">
        <v>78</v>
      </c>
      <c r="F601" t="s">
        <v>118</v>
      </c>
      <c r="G601" t="s">
        <v>71</v>
      </c>
      <c r="H601">
        <v>1</v>
      </c>
      <c r="I601" t="s">
        <v>240</v>
      </c>
      <c r="J601" s="3" t="s">
        <v>119</v>
      </c>
      <c r="K601" s="3" t="s">
        <v>172</v>
      </c>
      <c r="L601">
        <v>29</v>
      </c>
      <c r="T601" t="str">
        <f>Receive[[#This Row],[服装]]&amp;Receive[[#This Row],[名前]]&amp;Receive[[#This Row],[レアリティ]]</f>
        <v>ユニフォーム五色工ICONIC</v>
      </c>
    </row>
    <row r="602" spans="1:20" x14ac:dyDescent="0.3">
      <c r="A602">
        <f>VLOOKUP(Receive[[#This Row],[No用]],SetNo[[No.用]:[vlookup 用]],2,FALSE)</f>
        <v>106</v>
      </c>
      <c r="B602" t="s">
        <v>108</v>
      </c>
      <c r="C602" t="s">
        <v>111</v>
      </c>
      <c r="D602" t="s">
        <v>77</v>
      </c>
      <c r="E602" t="s">
        <v>78</v>
      </c>
      <c r="F602" t="s">
        <v>118</v>
      </c>
      <c r="G602" t="s">
        <v>71</v>
      </c>
      <c r="H602">
        <v>1</v>
      </c>
      <c r="I602" t="s">
        <v>240</v>
      </c>
      <c r="J602" s="3" t="s">
        <v>173</v>
      </c>
      <c r="K602" s="3" t="s">
        <v>172</v>
      </c>
      <c r="L602">
        <v>29</v>
      </c>
      <c r="T602" t="str">
        <f>Receive[[#This Row],[服装]]&amp;Receive[[#This Row],[名前]]&amp;Receive[[#This Row],[レアリティ]]</f>
        <v>ユニフォーム五色工ICONIC</v>
      </c>
    </row>
    <row r="603" spans="1:20" x14ac:dyDescent="0.3">
      <c r="A603">
        <f>VLOOKUP(Receive[[#This Row],[No用]],SetNo[[No.用]:[vlookup 用]],2,FALSE)</f>
        <v>106</v>
      </c>
      <c r="B603" t="s">
        <v>108</v>
      </c>
      <c r="C603" t="s">
        <v>111</v>
      </c>
      <c r="D603" t="s">
        <v>77</v>
      </c>
      <c r="E603" t="s">
        <v>78</v>
      </c>
      <c r="F603" t="s">
        <v>118</v>
      </c>
      <c r="G603" t="s">
        <v>71</v>
      </c>
      <c r="H603">
        <v>1</v>
      </c>
      <c r="I603" t="s">
        <v>240</v>
      </c>
      <c r="J603" s="3" t="s">
        <v>120</v>
      </c>
      <c r="K603" s="3" t="s">
        <v>172</v>
      </c>
      <c r="L603">
        <v>29</v>
      </c>
      <c r="T603" t="str">
        <f>Receive[[#This Row],[服装]]&amp;Receive[[#This Row],[名前]]&amp;Receive[[#This Row],[レアリティ]]</f>
        <v>ユニフォーム五色工ICONIC</v>
      </c>
    </row>
    <row r="604" spans="1:20" x14ac:dyDescent="0.3">
      <c r="A604">
        <f>VLOOKUP(Receive[[#This Row],[No用]],SetNo[[No.用]:[vlookup 用]],2,FALSE)</f>
        <v>106</v>
      </c>
      <c r="B604" t="s">
        <v>108</v>
      </c>
      <c r="C604" t="s">
        <v>111</v>
      </c>
      <c r="D604" t="s">
        <v>77</v>
      </c>
      <c r="E604" t="s">
        <v>78</v>
      </c>
      <c r="F604" t="s">
        <v>118</v>
      </c>
      <c r="G604" t="s">
        <v>71</v>
      </c>
      <c r="H604">
        <v>1</v>
      </c>
      <c r="I604" t="s">
        <v>240</v>
      </c>
      <c r="J604" s="3" t="s">
        <v>174</v>
      </c>
      <c r="K604" s="3" t="s">
        <v>172</v>
      </c>
      <c r="L604">
        <v>29</v>
      </c>
      <c r="T604" t="str">
        <f>Receive[[#This Row],[服装]]&amp;Receive[[#This Row],[名前]]&amp;Receive[[#This Row],[レアリティ]]</f>
        <v>ユニフォーム五色工ICONIC</v>
      </c>
    </row>
    <row r="605" spans="1:20" x14ac:dyDescent="0.3">
      <c r="A605">
        <f>VLOOKUP(Receive[[#This Row],[No用]],SetNo[[No.用]:[vlookup 用]],2,FALSE)</f>
        <v>106</v>
      </c>
      <c r="B605" t="s">
        <v>108</v>
      </c>
      <c r="C605" t="s">
        <v>111</v>
      </c>
      <c r="D605" t="s">
        <v>77</v>
      </c>
      <c r="E605" t="s">
        <v>78</v>
      </c>
      <c r="F605" t="s">
        <v>118</v>
      </c>
      <c r="G605" t="s">
        <v>71</v>
      </c>
      <c r="H605">
        <v>1</v>
      </c>
      <c r="I605" t="s">
        <v>240</v>
      </c>
      <c r="J605" s="3" t="s">
        <v>175</v>
      </c>
      <c r="K605" s="3" t="s">
        <v>172</v>
      </c>
      <c r="L605">
        <v>14</v>
      </c>
      <c r="T605" t="str">
        <f>Receive[[#This Row],[服装]]&amp;Receive[[#This Row],[名前]]&amp;Receive[[#This Row],[レアリティ]]</f>
        <v>ユニフォーム五色工ICONIC</v>
      </c>
    </row>
    <row r="606" spans="1:20" x14ac:dyDescent="0.3">
      <c r="A606">
        <f>VLOOKUP(Receive[[#This Row],[No用]],SetNo[[No.用]:[vlookup 用]],2,FALSE)</f>
        <v>107</v>
      </c>
      <c r="B606" s="3" t="s">
        <v>722</v>
      </c>
      <c r="C606" t="s">
        <v>111</v>
      </c>
      <c r="D606" s="3" t="s">
        <v>73</v>
      </c>
      <c r="E606" t="s">
        <v>78</v>
      </c>
      <c r="F606" t="s">
        <v>118</v>
      </c>
      <c r="G606" t="s">
        <v>71</v>
      </c>
      <c r="H606">
        <v>1</v>
      </c>
      <c r="I606" t="s">
        <v>240</v>
      </c>
      <c r="J606" s="3" t="s">
        <v>119</v>
      </c>
      <c r="K606" s="3" t="s">
        <v>172</v>
      </c>
      <c r="L606">
        <v>29</v>
      </c>
      <c r="T606" t="str">
        <f>Receive[[#This Row],[服装]]&amp;Receive[[#This Row],[名前]]&amp;Receive[[#This Row],[レアリティ]]</f>
        <v>職業体験五色工ICONIC</v>
      </c>
    </row>
    <row r="607" spans="1:20" x14ac:dyDescent="0.3">
      <c r="A607">
        <f>VLOOKUP(Receive[[#This Row],[No用]],SetNo[[No.用]:[vlookup 用]],2,FALSE)</f>
        <v>107</v>
      </c>
      <c r="B607" s="3" t="s">
        <v>722</v>
      </c>
      <c r="C607" t="s">
        <v>111</v>
      </c>
      <c r="D607" s="3" t="s">
        <v>73</v>
      </c>
      <c r="E607" t="s">
        <v>78</v>
      </c>
      <c r="F607" t="s">
        <v>118</v>
      </c>
      <c r="G607" t="s">
        <v>71</v>
      </c>
      <c r="H607">
        <v>1</v>
      </c>
      <c r="I607" t="s">
        <v>240</v>
      </c>
      <c r="J607" s="3" t="s">
        <v>173</v>
      </c>
      <c r="K607" s="3" t="s">
        <v>172</v>
      </c>
      <c r="L607">
        <v>29</v>
      </c>
      <c r="T607" t="str">
        <f>Receive[[#This Row],[服装]]&amp;Receive[[#This Row],[名前]]&amp;Receive[[#This Row],[レアリティ]]</f>
        <v>職業体験五色工ICONIC</v>
      </c>
    </row>
    <row r="608" spans="1:20" x14ac:dyDescent="0.3">
      <c r="A608">
        <f>VLOOKUP(Receive[[#This Row],[No用]],SetNo[[No.用]:[vlookup 用]],2,FALSE)</f>
        <v>107</v>
      </c>
      <c r="B608" s="3" t="s">
        <v>722</v>
      </c>
      <c r="C608" t="s">
        <v>111</v>
      </c>
      <c r="D608" s="3" t="s">
        <v>73</v>
      </c>
      <c r="E608" t="s">
        <v>78</v>
      </c>
      <c r="F608" t="s">
        <v>118</v>
      </c>
      <c r="G608" t="s">
        <v>71</v>
      </c>
      <c r="H608">
        <v>1</v>
      </c>
      <c r="I608" t="s">
        <v>240</v>
      </c>
      <c r="J608" s="3" t="s">
        <v>120</v>
      </c>
      <c r="K608" s="3" t="s">
        <v>172</v>
      </c>
      <c r="L608">
        <v>29</v>
      </c>
      <c r="T608" t="str">
        <f>Receive[[#This Row],[服装]]&amp;Receive[[#This Row],[名前]]&amp;Receive[[#This Row],[レアリティ]]</f>
        <v>職業体験五色工ICONIC</v>
      </c>
    </row>
    <row r="609" spans="1:20" x14ac:dyDescent="0.3">
      <c r="A609">
        <f>VLOOKUP(Receive[[#This Row],[No用]],SetNo[[No.用]:[vlookup 用]],2,FALSE)</f>
        <v>107</v>
      </c>
      <c r="B609" s="3" t="s">
        <v>722</v>
      </c>
      <c r="C609" t="s">
        <v>111</v>
      </c>
      <c r="D609" s="3" t="s">
        <v>73</v>
      </c>
      <c r="E609" t="s">
        <v>78</v>
      </c>
      <c r="F609" t="s">
        <v>118</v>
      </c>
      <c r="G609" t="s">
        <v>71</v>
      </c>
      <c r="H609">
        <v>1</v>
      </c>
      <c r="I609" t="s">
        <v>240</v>
      </c>
      <c r="J609" s="3" t="s">
        <v>174</v>
      </c>
      <c r="K609" s="3" t="s">
        <v>172</v>
      </c>
      <c r="L609">
        <v>29</v>
      </c>
      <c r="T609" t="str">
        <f>Receive[[#This Row],[服装]]&amp;Receive[[#This Row],[名前]]&amp;Receive[[#This Row],[レアリティ]]</f>
        <v>職業体験五色工ICONIC</v>
      </c>
    </row>
    <row r="610" spans="1:20" x14ac:dyDescent="0.3">
      <c r="A610">
        <f>VLOOKUP(Receive[[#This Row],[No用]],SetNo[[No.用]:[vlookup 用]],2,FALSE)</f>
        <v>107</v>
      </c>
      <c r="B610" s="3" t="s">
        <v>722</v>
      </c>
      <c r="C610" t="s">
        <v>111</v>
      </c>
      <c r="D610" s="3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240</v>
      </c>
      <c r="J610" s="3" t="s">
        <v>175</v>
      </c>
      <c r="K610" s="3" t="s">
        <v>172</v>
      </c>
      <c r="L610">
        <v>14</v>
      </c>
      <c r="T610" t="str">
        <f>Receive[[#This Row],[服装]]&amp;Receive[[#This Row],[名前]]&amp;Receive[[#This Row],[レアリティ]]</f>
        <v>職業体験五色工ICONIC</v>
      </c>
    </row>
    <row r="611" spans="1:20" x14ac:dyDescent="0.3">
      <c r="A611">
        <f>VLOOKUP(Receive[[#This Row],[No用]],SetNo[[No.用]:[vlookup 用]],2,FALSE)</f>
        <v>108</v>
      </c>
      <c r="B611" t="s">
        <v>108</v>
      </c>
      <c r="C611" t="s">
        <v>112</v>
      </c>
      <c r="D611" t="s">
        <v>73</v>
      </c>
      <c r="E611" t="s">
        <v>74</v>
      </c>
      <c r="F611" t="s">
        <v>118</v>
      </c>
      <c r="G611" t="s">
        <v>71</v>
      </c>
      <c r="H611">
        <v>1</v>
      </c>
      <c r="I611" t="s">
        <v>240</v>
      </c>
      <c r="J611" t="s">
        <v>275</v>
      </c>
      <c r="K611" t="s">
        <v>276</v>
      </c>
      <c r="L611">
        <v>28</v>
      </c>
      <c r="T611" t="str">
        <f>Receive[[#This Row],[服装]]&amp;Receive[[#This Row],[名前]]&amp;Receive[[#This Row],[レアリティ]]</f>
        <v>ユニフォーム白布賢二郎ICONIC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112</v>
      </c>
      <c r="D612" t="s">
        <v>73</v>
      </c>
      <c r="E612" t="s">
        <v>74</v>
      </c>
      <c r="F612" t="s">
        <v>118</v>
      </c>
      <c r="G612" t="s">
        <v>71</v>
      </c>
      <c r="H612">
        <v>1</v>
      </c>
      <c r="I612" t="s">
        <v>240</v>
      </c>
      <c r="J612" t="s">
        <v>277</v>
      </c>
      <c r="K612" t="s">
        <v>276</v>
      </c>
      <c r="L612">
        <v>28</v>
      </c>
      <c r="T612" t="str">
        <f>Receive[[#This Row],[服装]]&amp;Receive[[#This Row],[名前]]&amp;Receive[[#This Row],[レアリティ]]</f>
        <v>ユニフォーム白布賢二郎ICONIC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112</v>
      </c>
      <c r="D613" t="s">
        <v>73</v>
      </c>
      <c r="E613" t="s">
        <v>74</v>
      </c>
      <c r="F613" t="s">
        <v>118</v>
      </c>
      <c r="G613" t="s">
        <v>71</v>
      </c>
      <c r="H613">
        <v>1</v>
      </c>
      <c r="I613" t="s">
        <v>240</v>
      </c>
      <c r="J613" t="s">
        <v>278</v>
      </c>
      <c r="K613" t="s">
        <v>276</v>
      </c>
      <c r="L613">
        <v>28</v>
      </c>
      <c r="T613" t="str">
        <f>Receive[[#This Row],[服装]]&amp;Receive[[#This Row],[名前]]&amp;Receive[[#This Row],[レアリティ]]</f>
        <v>ユニフォーム白布賢二郎ICONIC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112</v>
      </c>
      <c r="D614" t="s">
        <v>73</v>
      </c>
      <c r="E614" t="s">
        <v>74</v>
      </c>
      <c r="F614" t="s">
        <v>118</v>
      </c>
      <c r="G614" t="s">
        <v>71</v>
      </c>
      <c r="H614">
        <v>1</v>
      </c>
      <c r="I614" t="s">
        <v>240</v>
      </c>
      <c r="J614" t="s">
        <v>279</v>
      </c>
      <c r="K614" t="s">
        <v>276</v>
      </c>
      <c r="L614">
        <v>28</v>
      </c>
      <c r="T614" t="str">
        <f>Receive[[#This Row],[服装]]&amp;Receive[[#This Row],[名前]]&amp;Receive[[#This Row],[レアリティ]]</f>
        <v>ユニフォーム白布賢二郎ICONIC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112</v>
      </c>
      <c r="D615" t="s">
        <v>73</v>
      </c>
      <c r="E615" t="s">
        <v>74</v>
      </c>
      <c r="F615" t="s">
        <v>118</v>
      </c>
      <c r="G615" t="s">
        <v>71</v>
      </c>
      <c r="H615">
        <v>1</v>
      </c>
      <c r="I615" t="s">
        <v>240</v>
      </c>
      <c r="J615" t="s">
        <v>280</v>
      </c>
      <c r="K615" t="s">
        <v>276</v>
      </c>
      <c r="L615">
        <v>14</v>
      </c>
      <c r="T615" t="str">
        <f>Receive[[#This Row],[服装]]&amp;Receive[[#This Row],[名前]]&amp;Receive[[#This Row],[レアリティ]]</f>
        <v>ユニフォーム白布賢二郎ICONIC</v>
      </c>
    </row>
    <row r="616" spans="1:20" x14ac:dyDescent="0.3">
      <c r="A616">
        <f>VLOOKUP(Receive[[#This Row],[No用]],SetNo[[No.用]:[vlookup 用]],2,FALSE)</f>
        <v>109</v>
      </c>
      <c r="B616" t="s">
        <v>406</v>
      </c>
      <c r="C616" t="s">
        <v>407</v>
      </c>
      <c r="D616" t="s">
        <v>24</v>
      </c>
      <c r="E616" t="s">
        <v>31</v>
      </c>
      <c r="F616" t="s">
        <v>158</v>
      </c>
      <c r="G616" t="s">
        <v>71</v>
      </c>
      <c r="H616">
        <v>1</v>
      </c>
      <c r="I616" t="s">
        <v>240</v>
      </c>
      <c r="J616" t="s">
        <v>275</v>
      </c>
      <c r="K616" t="s">
        <v>276</v>
      </c>
      <c r="L616">
        <v>28</v>
      </c>
      <c r="T616" t="str">
        <f>Receive[[#This Row],[服装]]&amp;Receive[[#This Row],[名前]]&amp;Receive[[#This Row],[レアリティ]]</f>
        <v>探偵白布賢二郎ICONIC</v>
      </c>
    </row>
    <row r="617" spans="1:20" x14ac:dyDescent="0.3">
      <c r="A617">
        <f>VLOOKUP(Receive[[#This Row],[No用]],SetNo[[No.用]:[vlookup 用]],2,FALSE)</f>
        <v>109</v>
      </c>
      <c r="B617" t="s">
        <v>406</v>
      </c>
      <c r="C617" t="s">
        <v>407</v>
      </c>
      <c r="D617" t="s">
        <v>24</v>
      </c>
      <c r="E617" t="s">
        <v>31</v>
      </c>
      <c r="F617" t="s">
        <v>158</v>
      </c>
      <c r="G617" t="s">
        <v>71</v>
      </c>
      <c r="H617">
        <v>1</v>
      </c>
      <c r="I617" t="s">
        <v>240</v>
      </c>
      <c r="J617" t="s">
        <v>277</v>
      </c>
      <c r="K617" t="s">
        <v>276</v>
      </c>
      <c r="L617">
        <v>28</v>
      </c>
      <c r="T617" t="str">
        <f>Receive[[#This Row],[服装]]&amp;Receive[[#This Row],[名前]]&amp;Receive[[#This Row],[レアリティ]]</f>
        <v>探偵白布賢二郎ICONIC</v>
      </c>
    </row>
    <row r="618" spans="1:20" x14ac:dyDescent="0.3">
      <c r="A618">
        <f>VLOOKUP(Receive[[#This Row],[No用]],SetNo[[No.用]:[vlookup 用]],2,FALSE)</f>
        <v>109</v>
      </c>
      <c r="B618" t="s">
        <v>406</v>
      </c>
      <c r="C618" t="s">
        <v>407</v>
      </c>
      <c r="D618" t="s">
        <v>24</v>
      </c>
      <c r="E618" t="s">
        <v>31</v>
      </c>
      <c r="F618" t="s">
        <v>158</v>
      </c>
      <c r="G618" t="s">
        <v>71</v>
      </c>
      <c r="H618">
        <v>1</v>
      </c>
      <c r="I618" t="s">
        <v>240</v>
      </c>
      <c r="J618" t="s">
        <v>278</v>
      </c>
      <c r="K618" t="s">
        <v>276</v>
      </c>
      <c r="L618">
        <v>28</v>
      </c>
      <c r="T618" t="str">
        <f>Receive[[#This Row],[服装]]&amp;Receive[[#This Row],[名前]]&amp;Receive[[#This Row],[レアリティ]]</f>
        <v>探偵白布賢二郎ICONIC</v>
      </c>
    </row>
    <row r="619" spans="1:20" x14ac:dyDescent="0.3">
      <c r="A619">
        <f>VLOOKUP(Receive[[#This Row],[No用]],SetNo[[No.用]:[vlookup 用]],2,FALSE)</f>
        <v>109</v>
      </c>
      <c r="B619" t="s">
        <v>406</v>
      </c>
      <c r="C619" t="s">
        <v>407</v>
      </c>
      <c r="D619" t="s">
        <v>24</v>
      </c>
      <c r="E619" t="s">
        <v>31</v>
      </c>
      <c r="F619" t="s">
        <v>158</v>
      </c>
      <c r="G619" t="s">
        <v>71</v>
      </c>
      <c r="H619">
        <v>1</v>
      </c>
      <c r="I619" t="s">
        <v>16</v>
      </c>
      <c r="J619" t="s">
        <v>279</v>
      </c>
      <c r="K619" t="s">
        <v>276</v>
      </c>
      <c r="L619">
        <v>28</v>
      </c>
      <c r="T619" t="str">
        <f>Receive[[#This Row],[服装]]&amp;Receive[[#This Row],[名前]]&amp;Receive[[#This Row],[レアリティ]]</f>
        <v>探偵白布賢二郎ICONIC</v>
      </c>
    </row>
    <row r="620" spans="1:20" x14ac:dyDescent="0.3">
      <c r="A620">
        <f>VLOOKUP(Receive[[#This Row],[No用]],SetNo[[No.用]:[vlookup 用]],2,FALSE)</f>
        <v>109</v>
      </c>
      <c r="B620" t="s">
        <v>406</v>
      </c>
      <c r="C620" t="s">
        <v>407</v>
      </c>
      <c r="D620" t="s">
        <v>24</v>
      </c>
      <c r="E620" t="s">
        <v>31</v>
      </c>
      <c r="F620" t="s">
        <v>158</v>
      </c>
      <c r="G620" t="s">
        <v>71</v>
      </c>
      <c r="H620">
        <v>1</v>
      </c>
      <c r="I620" t="s">
        <v>16</v>
      </c>
      <c r="J620" t="s">
        <v>280</v>
      </c>
      <c r="K620" t="s">
        <v>276</v>
      </c>
      <c r="L620">
        <v>14</v>
      </c>
      <c r="T620" t="str">
        <f>Receive[[#This Row],[服装]]&amp;Receive[[#This Row],[名前]]&amp;Receive[[#This Row],[レアリティ]]</f>
        <v>探偵白布賢二郎ICONIC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113</v>
      </c>
      <c r="D621" t="s">
        <v>73</v>
      </c>
      <c r="E621" t="s">
        <v>78</v>
      </c>
      <c r="F621" t="s">
        <v>118</v>
      </c>
      <c r="G621" t="s">
        <v>71</v>
      </c>
      <c r="H621">
        <v>1</v>
      </c>
      <c r="I621" t="s">
        <v>16</v>
      </c>
      <c r="J621" s="3" t="s">
        <v>119</v>
      </c>
      <c r="K621" t="s">
        <v>276</v>
      </c>
      <c r="L621">
        <v>27</v>
      </c>
      <c r="T621" t="str">
        <f>Receive[[#This Row],[服装]]&amp;Receive[[#This Row],[名前]]&amp;Receive[[#This Row],[レアリティ]]</f>
        <v>ユニフォーム大平獅音ICONIC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113</v>
      </c>
      <c r="D622" t="s">
        <v>73</v>
      </c>
      <c r="E622" t="s">
        <v>78</v>
      </c>
      <c r="F622" t="s">
        <v>118</v>
      </c>
      <c r="G622" t="s">
        <v>71</v>
      </c>
      <c r="H622">
        <v>1</v>
      </c>
      <c r="I622" t="s">
        <v>16</v>
      </c>
      <c r="J622" s="3" t="s">
        <v>173</v>
      </c>
      <c r="K622" t="s">
        <v>276</v>
      </c>
      <c r="L622">
        <v>27</v>
      </c>
      <c r="T622" t="str">
        <f>Receive[[#This Row],[服装]]&amp;Receive[[#This Row],[名前]]&amp;Receive[[#This Row],[レアリティ]]</f>
        <v>ユニフォーム大平獅音ICONIC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113</v>
      </c>
      <c r="D623" t="s">
        <v>73</v>
      </c>
      <c r="E623" t="s">
        <v>78</v>
      </c>
      <c r="F623" t="s">
        <v>118</v>
      </c>
      <c r="G623" t="s">
        <v>71</v>
      </c>
      <c r="H623">
        <v>1</v>
      </c>
      <c r="I623" t="s">
        <v>16</v>
      </c>
      <c r="J623" s="3" t="s">
        <v>242</v>
      </c>
      <c r="K623" t="s">
        <v>276</v>
      </c>
      <c r="L623">
        <v>27</v>
      </c>
      <c r="T623" t="str">
        <f>Receive[[#This Row],[服装]]&amp;Receive[[#This Row],[名前]]&amp;Receive[[#This Row],[レアリティ]]</f>
        <v>ユニフォーム大平獅音ICONIC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113</v>
      </c>
      <c r="D624" t="s">
        <v>73</v>
      </c>
      <c r="E624" t="s">
        <v>78</v>
      </c>
      <c r="F624" t="s">
        <v>118</v>
      </c>
      <c r="G624" t="s">
        <v>71</v>
      </c>
      <c r="H624">
        <v>1</v>
      </c>
      <c r="I624" t="s">
        <v>240</v>
      </c>
      <c r="J624" s="3" t="s">
        <v>120</v>
      </c>
      <c r="K624" t="s">
        <v>276</v>
      </c>
      <c r="L624">
        <v>27</v>
      </c>
      <c r="T624" t="str">
        <f>Receive[[#This Row],[服装]]&amp;Receive[[#This Row],[名前]]&amp;Receive[[#This Row],[レアリティ]]</f>
        <v>ユニフォーム大平獅音ICONIC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113</v>
      </c>
      <c r="D625" t="s">
        <v>73</v>
      </c>
      <c r="E625" t="s">
        <v>78</v>
      </c>
      <c r="F625" t="s">
        <v>118</v>
      </c>
      <c r="G625" t="s">
        <v>71</v>
      </c>
      <c r="H625">
        <v>1</v>
      </c>
      <c r="I625" t="s">
        <v>240</v>
      </c>
      <c r="J625" s="3" t="s">
        <v>174</v>
      </c>
      <c r="K625" t="s">
        <v>276</v>
      </c>
      <c r="L625">
        <v>27</v>
      </c>
      <c r="T625" t="str">
        <f>Receive[[#This Row],[服装]]&amp;Receive[[#This Row],[名前]]&amp;Receive[[#This Row],[レアリティ]]</f>
        <v>ユニフォーム大平獅音ICONIC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113</v>
      </c>
      <c r="D626" t="s">
        <v>73</v>
      </c>
      <c r="E626" t="s">
        <v>78</v>
      </c>
      <c r="F626" t="s">
        <v>118</v>
      </c>
      <c r="G626" t="s">
        <v>71</v>
      </c>
      <c r="H626">
        <v>1</v>
      </c>
      <c r="I626" t="s">
        <v>240</v>
      </c>
      <c r="J626" s="3" t="s">
        <v>175</v>
      </c>
      <c r="K626" t="s">
        <v>276</v>
      </c>
      <c r="L626">
        <v>14</v>
      </c>
      <c r="T626" t="str">
        <f>Receive[[#This Row],[服装]]&amp;Receive[[#This Row],[名前]]&amp;Receive[[#This Row],[レアリティ]]</f>
        <v>ユニフォーム大平獅音ICONIC</v>
      </c>
    </row>
    <row r="627" spans="1:20" x14ac:dyDescent="0.3">
      <c r="A627">
        <f>VLOOKUP(Receive[[#This Row],[No用]],SetNo[[No.用]:[vlookup 用]],2,FALSE)</f>
        <v>111</v>
      </c>
      <c r="B627" t="s">
        <v>108</v>
      </c>
      <c r="C627" t="s">
        <v>114</v>
      </c>
      <c r="D627" t="s">
        <v>73</v>
      </c>
      <c r="E627" t="s">
        <v>82</v>
      </c>
      <c r="F627" t="s">
        <v>118</v>
      </c>
      <c r="G627" t="s">
        <v>71</v>
      </c>
      <c r="H627">
        <v>1</v>
      </c>
      <c r="I627" t="s">
        <v>240</v>
      </c>
      <c r="J627" s="3" t="s">
        <v>119</v>
      </c>
      <c r="K627" t="s">
        <v>276</v>
      </c>
      <c r="L627">
        <v>27</v>
      </c>
      <c r="T627" t="str">
        <f>Receive[[#This Row],[服装]]&amp;Receive[[#This Row],[名前]]&amp;Receive[[#This Row],[レアリティ]]</f>
        <v>ユニフォーム川西太一ICONIC</v>
      </c>
    </row>
    <row r="628" spans="1:20" x14ac:dyDescent="0.3">
      <c r="A628">
        <f>VLOOKUP(Receive[[#This Row],[No用]],SetNo[[No.用]:[vlookup 用]],2,FALSE)</f>
        <v>111</v>
      </c>
      <c r="B628" t="s">
        <v>108</v>
      </c>
      <c r="C628" t="s">
        <v>114</v>
      </c>
      <c r="D628" t="s">
        <v>73</v>
      </c>
      <c r="E628" t="s">
        <v>82</v>
      </c>
      <c r="F628" t="s">
        <v>118</v>
      </c>
      <c r="G628" t="s">
        <v>71</v>
      </c>
      <c r="H628">
        <v>1</v>
      </c>
      <c r="I628" t="s">
        <v>240</v>
      </c>
      <c r="J628" s="3" t="s">
        <v>173</v>
      </c>
      <c r="K628" t="s">
        <v>276</v>
      </c>
      <c r="L628">
        <v>27</v>
      </c>
      <c r="T628" t="str">
        <f>Receive[[#This Row],[服装]]&amp;Receive[[#This Row],[名前]]&amp;Receive[[#This Row],[レアリティ]]</f>
        <v>ユニフォーム川西太一ICONIC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114</v>
      </c>
      <c r="D629" t="s">
        <v>73</v>
      </c>
      <c r="E629" t="s">
        <v>82</v>
      </c>
      <c r="F629" t="s">
        <v>118</v>
      </c>
      <c r="G629" t="s">
        <v>71</v>
      </c>
      <c r="H629">
        <v>1</v>
      </c>
      <c r="I629" t="s">
        <v>240</v>
      </c>
      <c r="J629" s="3" t="s">
        <v>120</v>
      </c>
      <c r="K629" t="s">
        <v>276</v>
      </c>
      <c r="L629">
        <v>27</v>
      </c>
      <c r="T629" t="str">
        <f>Receive[[#This Row],[服装]]&amp;Receive[[#This Row],[名前]]&amp;Receive[[#This Row],[レアリティ]]</f>
        <v>ユニフォーム川西太一ICONIC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114</v>
      </c>
      <c r="D630" t="s">
        <v>73</v>
      </c>
      <c r="E630" t="s">
        <v>82</v>
      </c>
      <c r="F630" t="s">
        <v>118</v>
      </c>
      <c r="G630" t="s">
        <v>71</v>
      </c>
      <c r="H630">
        <v>1</v>
      </c>
      <c r="I630" t="s">
        <v>240</v>
      </c>
      <c r="J630" s="3" t="s">
        <v>174</v>
      </c>
      <c r="K630" t="s">
        <v>276</v>
      </c>
      <c r="L630">
        <v>27</v>
      </c>
      <c r="T630" t="str">
        <f>Receive[[#This Row],[服装]]&amp;Receive[[#This Row],[名前]]&amp;Receive[[#This Row],[レアリティ]]</f>
        <v>ユニフォーム川西太一ICONIC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114</v>
      </c>
      <c r="D631" t="s">
        <v>73</v>
      </c>
      <c r="E631" t="s">
        <v>82</v>
      </c>
      <c r="F631" t="s">
        <v>118</v>
      </c>
      <c r="G631" t="s">
        <v>71</v>
      </c>
      <c r="H631">
        <v>1</v>
      </c>
      <c r="I631" t="s">
        <v>240</v>
      </c>
      <c r="J631" s="3" t="s">
        <v>175</v>
      </c>
      <c r="K631" t="s">
        <v>276</v>
      </c>
      <c r="L631">
        <v>14</v>
      </c>
      <c r="T631" t="str">
        <f>Receive[[#This Row],[服装]]&amp;Receive[[#This Row],[名前]]&amp;Receive[[#This Row],[レアリティ]]</f>
        <v>ユニフォーム川西太一ICONIC</v>
      </c>
    </row>
    <row r="632" spans="1:20" x14ac:dyDescent="0.3">
      <c r="A632">
        <f>VLOOKUP(Receive[[#This Row],[No用]],SetNo[[No.用]:[vlookup 用]],2,FALSE)</f>
        <v>112</v>
      </c>
      <c r="B632" t="s">
        <v>108</v>
      </c>
      <c r="C632" s="3" t="s">
        <v>677</v>
      </c>
      <c r="D632" t="s">
        <v>73</v>
      </c>
      <c r="E632" t="s">
        <v>74</v>
      </c>
      <c r="F632" t="s">
        <v>118</v>
      </c>
      <c r="G632" t="s">
        <v>71</v>
      </c>
      <c r="H632">
        <v>1</v>
      </c>
      <c r="I632" t="s">
        <v>240</v>
      </c>
      <c r="J632" s="3" t="s">
        <v>119</v>
      </c>
      <c r="K632" t="s">
        <v>276</v>
      </c>
      <c r="L632">
        <v>28</v>
      </c>
      <c r="T632" t="str">
        <f>Receive[[#This Row],[服装]]&amp;Receive[[#This Row],[名前]]&amp;Receive[[#This Row],[レアリティ]]</f>
        <v>ユニフォーム瀬見英太ICONIC</v>
      </c>
    </row>
    <row r="633" spans="1:20" x14ac:dyDescent="0.3">
      <c r="A633">
        <f>VLOOKUP(Receive[[#This Row],[No用]],SetNo[[No.用]:[vlookup 用]],2,FALSE)</f>
        <v>112</v>
      </c>
      <c r="B633" t="s">
        <v>108</v>
      </c>
      <c r="C633" s="3" t="s">
        <v>677</v>
      </c>
      <c r="D633" t="s">
        <v>73</v>
      </c>
      <c r="E633" t="s">
        <v>74</v>
      </c>
      <c r="F633" t="s">
        <v>118</v>
      </c>
      <c r="G633" t="s">
        <v>71</v>
      </c>
      <c r="H633">
        <v>1</v>
      </c>
      <c r="I633" t="s">
        <v>240</v>
      </c>
      <c r="J633" s="3" t="s">
        <v>173</v>
      </c>
      <c r="K633" t="s">
        <v>276</v>
      </c>
      <c r="L633">
        <v>28</v>
      </c>
      <c r="T633" t="str">
        <f>Receive[[#This Row],[服装]]&amp;Receive[[#This Row],[名前]]&amp;Receive[[#This Row],[レアリティ]]</f>
        <v>ユニフォーム瀬見英太ICONIC</v>
      </c>
    </row>
    <row r="634" spans="1:20" x14ac:dyDescent="0.3">
      <c r="A634">
        <f>VLOOKUP(Receive[[#This Row],[No用]],SetNo[[No.用]:[vlookup 用]],2,FALSE)</f>
        <v>112</v>
      </c>
      <c r="B634" t="s">
        <v>108</v>
      </c>
      <c r="C634" s="3" t="s">
        <v>677</v>
      </c>
      <c r="D634" t="s">
        <v>73</v>
      </c>
      <c r="E634" t="s">
        <v>74</v>
      </c>
      <c r="F634" t="s">
        <v>118</v>
      </c>
      <c r="G634" t="s">
        <v>71</v>
      </c>
      <c r="H634">
        <v>1</v>
      </c>
      <c r="I634" t="s">
        <v>240</v>
      </c>
      <c r="J634" s="3" t="s">
        <v>120</v>
      </c>
      <c r="K634" t="s">
        <v>276</v>
      </c>
      <c r="L634">
        <v>28</v>
      </c>
      <c r="T634" t="str">
        <f>Receive[[#This Row],[服装]]&amp;Receive[[#This Row],[名前]]&amp;Receive[[#This Row],[レアリティ]]</f>
        <v>ユニフォーム瀬見英太ICONIC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s="3" t="s">
        <v>677</v>
      </c>
      <c r="D635" t="s">
        <v>73</v>
      </c>
      <c r="E635" t="s">
        <v>74</v>
      </c>
      <c r="F635" t="s">
        <v>118</v>
      </c>
      <c r="G635" t="s">
        <v>71</v>
      </c>
      <c r="H635">
        <v>1</v>
      </c>
      <c r="I635" t="s">
        <v>240</v>
      </c>
      <c r="J635" s="3" t="s">
        <v>174</v>
      </c>
      <c r="K635" t="s">
        <v>276</v>
      </c>
      <c r="L635">
        <v>28</v>
      </c>
      <c r="T635" t="str">
        <f>Receive[[#This Row],[服装]]&amp;Receive[[#This Row],[名前]]&amp;Receive[[#This Row],[レアリティ]]</f>
        <v>ユニフォーム瀬見英太ICONIC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s="3" t="s">
        <v>677</v>
      </c>
      <c r="D636" t="s">
        <v>73</v>
      </c>
      <c r="E636" t="s">
        <v>74</v>
      </c>
      <c r="F636" t="s">
        <v>118</v>
      </c>
      <c r="G636" t="s">
        <v>71</v>
      </c>
      <c r="H636">
        <v>1</v>
      </c>
      <c r="I636" t="s">
        <v>240</v>
      </c>
      <c r="J636" s="3" t="s">
        <v>175</v>
      </c>
      <c r="K636" t="s">
        <v>276</v>
      </c>
      <c r="L636">
        <v>13</v>
      </c>
      <c r="T636" t="str">
        <f>Receive[[#This Row],[服装]]&amp;Receive[[#This Row],[名前]]&amp;Receive[[#This Row],[レアリティ]]</f>
        <v>ユニフォーム瀬見英太ICONIC</v>
      </c>
    </row>
    <row r="637" spans="1:20" x14ac:dyDescent="0.3">
      <c r="A637">
        <f>VLOOKUP(Receive[[#This Row],[No用]],SetNo[[No.用]:[vlookup 用]],2,FALSE)</f>
        <v>113</v>
      </c>
      <c r="B637" t="s">
        <v>108</v>
      </c>
      <c r="C637" t="s">
        <v>115</v>
      </c>
      <c r="D637" t="s">
        <v>73</v>
      </c>
      <c r="E637" t="s">
        <v>80</v>
      </c>
      <c r="F637" t="s">
        <v>118</v>
      </c>
      <c r="G637" t="s">
        <v>71</v>
      </c>
      <c r="H637">
        <v>1</v>
      </c>
      <c r="I637" t="s">
        <v>240</v>
      </c>
      <c r="J637" s="3" t="s">
        <v>119</v>
      </c>
      <c r="K637" s="3" t="s">
        <v>183</v>
      </c>
      <c r="L637">
        <v>34</v>
      </c>
      <c r="T637" t="str">
        <f>Receive[[#This Row],[服装]]&amp;Receive[[#This Row],[名前]]&amp;Receive[[#This Row],[レアリティ]]</f>
        <v>ユニフォーム山形隼人ICONIC</v>
      </c>
    </row>
    <row r="638" spans="1:20" x14ac:dyDescent="0.3">
      <c r="A638">
        <f>VLOOKUP(Receive[[#This Row],[No用]],SetNo[[No.用]:[vlookup 用]],2,FALSE)</f>
        <v>113</v>
      </c>
      <c r="B638" t="s">
        <v>108</v>
      </c>
      <c r="C638" t="s">
        <v>115</v>
      </c>
      <c r="D638" t="s">
        <v>73</v>
      </c>
      <c r="E638" t="s">
        <v>80</v>
      </c>
      <c r="F638" t="s">
        <v>118</v>
      </c>
      <c r="G638" t="s">
        <v>71</v>
      </c>
      <c r="H638">
        <v>1</v>
      </c>
      <c r="I638" t="s">
        <v>240</v>
      </c>
      <c r="J638" s="3" t="s">
        <v>205</v>
      </c>
      <c r="K638" s="3" t="s">
        <v>188</v>
      </c>
      <c r="L638">
        <v>39</v>
      </c>
      <c r="T638" t="str">
        <f>Receive[[#This Row],[服装]]&amp;Receive[[#This Row],[名前]]&amp;Receive[[#This Row],[レアリティ]]</f>
        <v>ユニフォーム山形隼人ICONIC</v>
      </c>
    </row>
    <row r="639" spans="1:20" x14ac:dyDescent="0.3">
      <c r="A639">
        <f>VLOOKUP(Receive[[#This Row],[No用]],SetNo[[No.用]:[vlookup 用]],2,FALSE)</f>
        <v>113</v>
      </c>
      <c r="B639" t="s">
        <v>108</v>
      </c>
      <c r="C639" t="s">
        <v>115</v>
      </c>
      <c r="D639" t="s">
        <v>73</v>
      </c>
      <c r="E639" t="s">
        <v>80</v>
      </c>
      <c r="F639" t="s">
        <v>118</v>
      </c>
      <c r="G639" t="s">
        <v>71</v>
      </c>
      <c r="H639">
        <v>1</v>
      </c>
      <c r="I639" t="s">
        <v>240</v>
      </c>
      <c r="J639" s="3" t="s">
        <v>173</v>
      </c>
      <c r="K639" s="3" t="s">
        <v>172</v>
      </c>
      <c r="L639">
        <v>34</v>
      </c>
      <c r="T639" t="str">
        <f>Receive[[#This Row],[服装]]&amp;Receive[[#This Row],[名前]]&amp;Receive[[#This Row],[レアリティ]]</f>
        <v>ユニフォーム山形隼人ICONIC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115</v>
      </c>
      <c r="D640" t="s">
        <v>73</v>
      </c>
      <c r="E640" t="s">
        <v>80</v>
      </c>
      <c r="F640" t="s">
        <v>118</v>
      </c>
      <c r="G640" t="s">
        <v>71</v>
      </c>
      <c r="H640">
        <v>1</v>
      </c>
      <c r="I640" t="s">
        <v>240</v>
      </c>
      <c r="J640" s="3" t="s">
        <v>242</v>
      </c>
      <c r="K640" s="3" t="s">
        <v>172</v>
      </c>
      <c r="L640">
        <v>34</v>
      </c>
      <c r="T640" t="str">
        <f>Receive[[#This Row],[服装]]&amp;Receive[[#This Row],[名前]]&amp;Receive[[#This Row],[レアリティ]]</f>
        <v>ユニフォーム山形隼人ICONIC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115</v>
      </c>
      <c r="D641" t="s">
        <v>73</v>
      </c>
      <c r="E641" t="s">
        <v>80</v>
      </c>
      <c r="F641" t="s">
        <v>118</v>
      </c>
      <c r="G641" t="s">
        <v>71</v>
      </c>
      <c r="H641">
        <v>1</v>
      </c>
      <c r="I641" t="s">
        <v>240</v>
      </c>
      <c r="J641" s="3" t="s">
        <v>120</v>
      </c>
      <c r="K641" s="3" t="s">
        <v>183</v>
      </c>
      <c r="L641">
        <v>34</v>
      </c>
      <c r="T641" t="str">
        <f>Receive[[#This Row],[服装]]&amp;Receive[[#This Row],[名前]]&amp;Receive[[#This Row],[レアリティ]]</f>
        <v>ユニフォーム山形隼人ICONIC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115</v>
      </c>
      <c r="D642" t="s">
        <v>73</v>
      </c>
      <c r="E642" t="s">
        <v>80</v>
      </c>
      <c r="F642" t="s">
        <v>118</v>
      </c>
      <c r="G642" t="s">
        <v>71</v>
      </c>
      <c r="H642">
        <v>1</v>
      </c>
      <c r="I642" t="s">
        <v>240</v>
      </c>
      <c r="J642" s="3" t="s">
        <v>174</v>
      </c>
      <c r="K642" s="3" t="s">
        <v>172</v>
      </c>
      <c r="L642">
        <v>34</v>
      </c>
      <c r="T642" t="str">
        <f>Receive[[#This Row],[服装]]&amp;Receive[[#This Row],[名前]]&amp;Receive[[#This Row],[レアリティ]]</f>
        <v>ユニフォーム山形隼人ICONIC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115</v>
      </c>
      <c r="D643" t="s">
        <v>73</v>
      </c>
      <c r="E643" t="s">
        <v>80</v>
      </c>
      <c r="F643" t="s">
        <v>118</v>
      </c>
      <c r="G643" t="s">
        <v>71</v>
      </c>
      <c r="H643">
        <v>1</v>
      </c>
      <c r="I643" t="s">
        <v>240</v>
      </c>
      <c r="J643" s="3" t="s">
        <v>175</v>
      </c>
      <c r="K643" s="3" t="s">
        <v>172</v>
      </c>
      <c r="L643">
        <v>34</v>
      </c>
      <c r="T643" t="str">
        <f>Receive[[#This Row],[服装]]&amp;Receive[[#This Row],[名前]]&amp;Receive[[#This Row],[レアリティ]]</f>
        <v>ユニフォーム山形隼人ICONIC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115</v>
      </c>
      <c r="D644" t="s">
        <v>73</v>
      </c>
      <c r="E644" t="s">
        <v>80</v>
      </c>
      <c r="F644" t="s">
        <v>118</v>
      </c>
      <c r="G644" t="s">
        <v>71</v>
      </c>
      <c r="H644">
        <v>1</v>
      </c>
      <c r="I644" t="s">
        <v>240</v>
      </c>
      <c r="J644" s="3" t="s">
        <v>193</v>
      </c>
      <c r="K644" s="3" t="s">
        <v>236</v>
      </c>
      <c r="L644">
        <v>51</v>
      </c>
      <c r="N644">
        <v>62</v>
      </c>
      <c r="T644" t="str">
        <f>Receive[[#This Row],[服装]]&amp;Receive[[#This Row],[名前]]&amp;Receive[[#This Row],[レアリティ]]</f>
        <v>ユニフォーム山形隼人ICONIC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196</v>
      </c>
      <c r="D645" t="s">
        <v>77</v>
      </c>
      <c r="E645" t="s">
        <v>74</v>
      </c>
      <c r="F645" t="s">
        <v>195</v>
      </c>
      <c r="G645" t="s">
        <v>71</v>
      </c>
      <c r="H645">
        <v>1</v>
      </c>
      <c r="I645" t="s">
        <v>240</v>
      </c>
      <c r="J645" s="3" t="s">
        <v>119</v>
      </c>
      <c r="K645" s="3" t="s">
        <v>172</v>
      </c>
      <c r="L645">
        <v>31</v>
      </c>
      <c r="T645" t="str">
        <f>Receive[[#This Row],[服装]]&amp;Receive[[#This Row],[名前]]&amp;Receive[[#This Row],[レアリティ]]</f>
        <v>ユニフォーム宮侑ICONIC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196</v>
      </c>
      <c r="D646" t="s">
        <v>77</v>
      </c>
      <c r="E646" t="s">
        <v>74</v>
      </c>
      <c r="F646" t="s">
        <v>195</v>
      </c>
      <c r="G646" t="s">
        <v>71</v>
      </c>
      <c r="H646">
        <v>1</v>
      </c>
      <c r="I646" t="s">
        <v>240</v>
      </c>
      <c r="J646" s="3" t="s">
        <v>205</v>
      </c>
      <c r="K646" s="3" t="s">
        <v>188</v>
      </c>
      <c r="L646">
        <v>34</v>
      </c>
      <c r="T646" t="str">
        <f>Receive[[#This Row],[服装]]&amp;Receive[[#This Row],[名前]]&amp;Receive[[#This Row],[レアリティ]]</f>
        <v>ユニフォーム宮侑ICONIC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196</v>
      </c>
      <c r="D647" t="s">
        <v>77</v>
      </c>
      <c r="E647" t="s">
        <v>74</v>
      </c>
      <c r="F647" t="s">
        <v>195</v>
      </c>
      <c r="G647" t="s">
        <v>71</v>
      </c>
      <c r="H647">
        <v>1</v>
      </c>
      <c r="I647" t="s">
        <v>240</v>
      </c>
      <c r="J647" s="3" t="s">
        <v>173</v>
      </c>
      <c r="K647" s="3" t="s">
        <v>172</v>
      </c>
      <c r="L647">
        <v>31</v>
      </c>
      <c r="T647" t="str">
        <f>Receive[[#This Row],[服装]]&amp;Receive[[#This Row],[名前]]&amp;Receive[[#This Row],[レアリティ]]</f>
        <v>ユニフォーム宮侑ICONIC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196</v>
      </c>
      <c r="D648" t="s">
        <v>77</v>
      </c>
      <c r="E648" t="s">
        <v>74</v>
      </c>
      <c r="F648" t="s">
        <v>195</v>
      </c>
      <c r="G648" t="s">
        <v>71</v>
      </c>
      <c r="H648">
        <v>1</v>
      </c>
      <c r="I648" t="s">
        <v>240</v>
      </c>
      <c r="J648" s="3" t="s">
        <v>120</v>
      </c>
      <c r="K648" s="3" t="s">
        <v>172</v>
      </c>
      <c r="L648">
        <v>31</v>
      </c>
      <c r="T648" t="str">
        <f>Receive[[#This Row],[服装]]&amp;Receive[[#This Row],[名前]]&amp;Receive[[#This Row],[レアリティ]]</f>
        <v>ユニフォーム宮侑ICONIC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196</v>
      </c>
      <c r="D649" t="s">
        <v>77</v>
      </c>
      <c r="E649" t="s">
        <v>74</v>
      </c>
      <c r="F649" t="s">
        <v>195</v>
      </c>
      <c r="G649" t="s">
        <v>71</v>
      </c>
      <c r="H649">
        <v>1</v>
      </c>
      <c r="I649" t="s">
        <v>240</v>
      </c>
      <c r="J649" s="3" t="s">
        <v>174</v>
      </c>
      <c r="K649" s="3" t="s">
        <v>172</v>
      </c>
      <c r="L649">
        <v>31</v>
      </c>
      <c r="T649" t="str">
        <f>Receive[[#This Row],[服装]]&amp;Receive[[#This Row],[名前]]&amp;Receive[[#This Row],[レアリティ]]</f>
        <v>ユニフォーム宮侑ICONIC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196</v>
      </c>
      <c r="D650" t="s">
        <v>77</v>
      </c>
      <c r="E650" t="s">
        <v>74</v>
      </c>
      <c r="F650" t="s">
        <v>195</v>
      </c>
      <c r="G650" t="s">
        <v>71</v>
      </c>
      <c r="H650">
        <v>1</v>
      </c>
      <c r="I650" t="s">
        <v>240</v>
      </c>
      <c r="J650" s="3" t="s">
        <v>175</v>
      </c>
      <c r="K650" s="3" t="s">
        <v>172</v>
      </c>
      <c r="L650">
        <v>13</v>
      </c>
      <c r="T650" t="str">
        <f>Receive[[#This Row],[服装]]&amp;Receive[[#This Row],[名前]]&amp;Receive[[#This Row],[レアリティ]]</f>
        <v>ユニフォーム宮侑ICONIC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t="s">
        <v>197</v>
      </c>
      <c r="D651" t="s">
        <v>90</v>
      </c>
      <c r="E651" t="s">
        <v>78</v>
      </c>
      <c r="F651" t="s">
        <v>195</v>
      </c>
      <c r="G651" t="s">
        <v>71</v>
      </c>
      <c r="H651">
        <v>1</v>
      </c>
      <c r="I651" t="s">
        <v>240</v>
      </c>
      <c r="J651" s="3" t="s">
        <v>119</v>
      </c>
      <c r="K651" s="3" t="s">
        <v>172</v>
      </c>
      <c r="L651">
        <v>28</v>
      </c>
      <c r="T651" t="str">
        <f>Receive[[#This Row],[服装]]&amp;Receive[[#This Row],[名前]]&amp;Receive[[#This Row],[レアリティ]]</f>
        <v>ユニフォーム宮治ICONIC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t="s">
        <v>197</v>
      </c>
      <c r="D652" t="s">
        <v>90</v>
      </c>
      <c r="E652" t="s">
        <v>78</v>
      </c>
      <c r="F652" t="s">
        <v>195</v>
      </c>
      <c r="G652" t="s">
        <v>71</v>
      </c>
      <c r="H652">
        <v>1</v>
      </c>
      <c r="I652" t="s">
        <v>240</v>
      </c>
      <c r="J652" s="3" t="s">
        <v>173</v>
      </c>
      <c r="K652" s="3" t="s">
        <v>172</v>
      </c>
      <c r="L652">
        <v>28</v>
      </c>
      <c r="T652" t="str">
        <f>Receive[[#This Row],[服装]]&amp;Receive[[#This Row],[名前]]&amp;Receive[[#This Row],[レアリティ]]</f>
        <v>ユニフォーム宮治ICONIC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t="s">
        <v>197</v>
      </c>
      <c r="D653" t="s">
        <v>90</v>
      </c>
      <c r="E653" t="s">
        <v>78</v>
      </c>
      <c r="F653" t="s">
        <v>195</v>
      </c>
      <c r="G653" t="s">
        <v>71</v>
      </c>
      <c r="H653">
        <v>1</v>
      </c>
      <c r="I653" t="s">
        <v>240</v>
      </c>
      <c r="J653" s="3" t="s">
        <v>120</v>
      </c>
      <c r="K653" s="3" t="s">
        <v>172</v>
      </c>
      <c r="L653">
        <v>28</v>
      </c>
      <c r="T653" t="str">
        <f>Receive[[#This Row],[服装]]&amp;Receive[[#This Row],[名前]]&amp;Receive[[#This Row],[レアリティ]]</f>
        <v>ユニフォーム宮治ICONIC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t="s">
        <v>197</v>
      </c>
      <c r="D654" t="s">
        <v>90</v>
      </c>
      <c r="E654" t="s">
        <v>78</v>
      </c>
      <c r="F654" t="s">
        <v>195</v>
      </c>
      <c r="G654" t="s">
        <v>71</v>
      </c>
      <c r="H654">
        <v>1</v>
      </c>
      <c r="I654" t="s">
        <v>240</v>
      </c>
      <c r="J654" s="3" t="s">
        <v>174</v>
      </c>
      <c r="K654" s="3" t="s">
        <v>172</v>
      </c>
      <c r="L654">
        <v>28</v>
      </c>
      <c r="T654" t="str">
        <f>Receive[[#This Row],[服装]]&amp;Receive[[#This Row],[名前]]&amp;Receive[[#This Row],[レアリティ]]</f>
        <v>ユニフォーム宮治ICONIC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t="s">
        <v>197</v>
      </c>
      <c r="D655" t="s">
        <v>90</v>
      </c>
      <c r="E655" t="s">
        <v>78</v>
      </c>
      <c r="F655" t="s">
        <v>195</v>
      </c>
      <c r="G655" t="s">
        <v>71</v>
      </c>
      <c r="H655">
        <v>1</v>
      </c>
      <c r="I655" t="s">
        <v>240</v>
      </c>
      <c r="J655" s="3" t="s">
        <v>175</v>
      </c>
      <c r="K655" s="3" t="s">
        <v>172</v>
      </c>
      <c r="L655">
        <v>13</v>
      </c>
      <c r="T655" t="str">
        <f>Receive[[#This Row],[服装]]&amp;Receive[[#This Row],[名前]]&amp;Receive[[#This Row],[レアリティ]]</f>
        <v>ユニフォーム宮治ICONIC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t="s">
        <v>198</v>
      </c>
      <c r="D656" t="s">
        <v>77</v>
      </c>
      <c r="E656" t="s">
        <v>82</v>
      </c>
      <c r="F656" t="s">
        <v>195</v>
      </c>
      <c r="G656" t="s">
        <v>71</v>
      </c>
      <c r="H656">
        <v>1</v>
      </c>
      <c r="I656" t="s">
        <v>240</v>
      </c>
      <c r="J656" s="3" t="s">
        <v>119</v>
      </c>
      <c r="K656" s="3" t="s">
        <v>172</v>
      </c>
      <c r="L656">
        <v>27</v>
      </c>
      <c r="T656" t="str">
        <f>Receive[[#This Row],[服装]]&amp;Receive[[#This Row],[名前]]&amp;Receive[[#This Row],[レアリティ]]</f>
        <v>ユニフォーム角名倫太郎ICONIC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t="s">
        <v>198</v>
      </c>
      <c r="D657" t="s">
        <v>77</v>
      </c>
      <c r="E657" t="s">
        <v>82</v>
      </c>
      <c r="F657" t="s">
        <v>195</v>
      </c>
      <c r="G657" t="s">
        <v>71</v>
      </c>
      <c r="H657">
        <v>1</v>
      </c>
      <c r="I657" t="s">
        <v>240</v>
      </c>
      <c r="J657" s="3" t="s">
        <v>173</v>
      </c>
      <c r="K657" s="3" t="s">
        <v>172</v>
      </c>
      <c r="L657">
        <v>27</v>
      </c>
      <c r="T657" t="str">
        <f>Receive[[#This Row],[服装]]&amp;Receive[[#This Row],[名前]]&amp;Receive[[#This Row],[レアリティ]]</f>
        <v>ユニフォーム角名倫太郎ICONIC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t="s">
        <v>198</v>
      </c>
      <c r="D658" t="s">
        <v>77</v>
      </c>
      <c r="E658" t="s">
        <v>82</v>
      </c>
      <c r="F658" t="s">
        <v>195</v>
      </c>
      <c r="G658" t="s">
        <v>71</v>
      </c>
      <c r="H658">
        <v>1</v>
      </c>
      <c r="I658" t="s">
        <v>240</v>
      </c>
      <c r="J658" s="3" t="s">
        <v>120</v>
      </c>
      <c r="K658" s="3" t="s">
        <v>172</v>
      </c>
      <c r="L658">
        <v>27</v>
      </c>
      <c r="T658" t="str">
        <f>Receive[[#This Row],[服装]]&amp;Receive[[#This Row],[名前]]&amp;Receive[[#This Row],[レアリティ]]</f>
        <v>ユニフォーム角名倫太郎ICONIC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t="s">
        <v>198</v>
      </c>
      <c r="D659" t="s">
        <v>77</v>
      </c>
      <c r="E659" t="s">
        <v>82</v>
      </c>
      <c r="F659" t="s">
        <v>195</v>
      </c>
      <c r="G659" t="s">
        <v>71</v>
      </c>
      <c r="H659">
        <v>1</v>
      </c>
      <c r="I659" t="s">
        <v>240</v>
      </c>
      <c r="J659" s="3" t="s">
        <v>174</v>
      </c>
      <c r="K659" s="3" t="s">
        <v>172</v>
      </c>
      <c r="L659">
        <v>27</v>
      </c>
      <c r="T659" t="str">
        <f>Receive[[#This Row],[服装]]&amp;Receive[[#This Row],[名前]]&amp;Receive[[#This Row],[レアリティ]]</f>
        <v>ユニフォーム角名倫太郎ICONIC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t="s">
        <v>198</v>
      </c>
      <c r="D660" t="s">
        <v>77</v>
      </c>
      <c r="E660" t="s">
        <v>82</v>
      </c>
      <c r="F660" t="s">
        <v>195</v>
      </c>
      <c r="G660" t="s">
        <v>71</v>
      </c>
      <c r="H660">
        <v>1</v>
      </c>
      <c r="I660" t="s">
        <v>240</v>
      </c>
      <c r="J660" s="3" t="s">
        <v>175</v>
      </c>
      <c r="K660" s="3" t="s">
        <v>172</v>
      </c>
      <c r="L660">
        <v>13</v>
      </c>
      <c r="T660" t="str">
        <f>Receive[[#This Row],[服装]]&amp;Receive[[#This Row],[名前]]&amp;Receive[[#This Row],[レアリティ]]</f>
        <v>ユニフォーム角名倫太郎ICONIC</v>
      </c>
    </row>
    <row r="661" spans="1:20" x14ac:dyDescent="0.3">
      <c r="A661">
        <f>VLOOKUP(Receive[[#This Row],[No用]],SetNo[[No.用]:[vlookup 用]],2,FALSE)</f>
        <v>117</v>
      </c>
      <c r="B661" t="s">
        <v>108</v>
      </c>
      <c r="C661" t="s">
        <v>199</v>
      </c>
      <c r="D661" t="s">
        <v>77</v>
      </c>
      <c r="E661" t="s">
        <v>78</v>
      </c>
      <c r="F661" t="s">
        <v>195</v>
      </c>
      <c r="G661" t="s">
        <v>71</v>
      </c>
      <c r="H661">
        <v>1</v>
      </c>
      <c r="I661" t="s">
        <v>240</v>
      </c>
      <c r="J661" s="3" t="s">
        <v>119</v>
      </c>
      <c r="K661" s="3" t="s">
        <v>188</v>
      </c>
      <c r="L661">
        <v>35</v>
      </c>
      <c r="T661" t="str">
        <f>Receive[[#This Row],[服装]]&amp;Receive[[#This Row],[名前]]&amp;Receive[[#This Row],[レアリティ]]</f>
        <v>ユニフォーム北信介ICONIC</v>
      </c>
    </row>
    <row r="662" spans="1:20" x14ac:dyDescent="0.3">
      <c r="A662">
        <f>VLOOKUP(Receive[[#This Row],[No用]],SetNo[[No.用]:[vlookup 用]],2,FALSE)</f>
        <v>117</v>
      </c>
      <c r="B662" t="s">
        <v>108</v>
      </c>
      <c r="C662" t="s">
        <v>199</v>
      </c>
      <c r="D662" t="s">
        <v>77</v>
      </c>
      <c r="E662" t="s">
        <v>78</v>
      </c>
      <c r="F662" t="s">
        <v>195</v>
      </c>
      <c r="G662" t="s">
        <v>71</v>
      </c>
      <c r="H662">
        <v>1</v>
      </c>
      <c r="I662" t="s">
        <v>240</v>
      </c>
      <c r="J662" s="3" t="s">
        <v>173</v>
      </c>
      <c r="K662" s="3" t="s">
        <v>172</v>
      </c>
      <c r="L662">
        <v>32</v>
      </c>
      <c r="T662" t="str">
        <f>Receive[[#This Row],[服装]]&amp;Receive[[#This Row],[名前]]&amp;Receive[[#This Row],[レアリティ]]</f>
        <v>ユニフォーム北信介ICONIC</v>
      </c>
    </row>
    <row r="663" spans="1:20" x14ac:dyDescent="0.3">
      <c r="A663">
        <f>VLOOKUP(Receive[[#This Row],[No用]],SetNo[[No.用]:[vlookup 用]],2,FALSE)</f>
        <v>117</v>
      </c>
      <c r="B663" t="s">
        <v>108</v>
      </c>
      <c r="C663" t="s">
        <v>199</v>
      </c>
      <c r="D663" t="s">
        <v>77</v>
      </c>
      <c r="E663" t="s">
        <v>78</v>
      </c>
      <c r="F663" t="s">
        <v>195</v>
      </c>
      <c r="G663" t="s">
        <v>71</v>
      </c>
      <c r="H663">
        <v>1</v>
      </c>
      <c r="I663" t="s">
        <v>240</v>
      </c>
      <c r="J663" s="3" t="s">
        <v>242</v>
      </c>
      <c r="K663" s="3" t="s">
        <v>172</v>
      </c>
      <c r="L663">
        <v>32</v>
      </c>
      <c r="T663" t="str">
        <f>Receive[[#This Row],[服装]]&amp;Receive[[#This Row],[名前]]&amp;Receive[[#This Row],[レアリティ]]</f>
        <v>ユニフォーム北信介ICONIC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t="s">
        <v>199</v>
      </c>
      <c r="D664" t="s">
        <v>77</v>
      </c>
      <c r="E664" t="s">
        <v>78</v>
      </c>
      <c r="F664" t="s">
        <v>195</v>
      </c>
      <c r="G664" t="s">
        <v>71</v>
      </c>
      <c r="H664">
        <v>1</v>
      </c>
      <c r="I664" t="s">
        <v>240</v>
      </c>
      <c r="J664" s="3" t="s">
        <v>120</v>
      </c>
      <c r="K664" s="3" t="s">
        <v>183</v>
      </c>
      <c r="L664">
        <v>36</v>
      </c>
      <c r="T664" t="str">
        <f>Receive[[#This Row],[服装]]&amp;Receive[[#This Row],[名前]]&amp;Receive[[#This Row],[レアリティ]]</f>
        <v>ユニフォーム北信介ICONIC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t="s">
        <v>199</v>
      </c>
      <c r="D665" t="s">
        <v>77</v>
      </c>
      <c r="E665" t="s">
        <v>78</v>
      </c>
      <c r="F665" t="s">
        <v>195</v>
      </c>
      <c r="G665" t="s">
        <v>71</v>
      </c>
      <c r="H665">
        <v>1</v>
      </c>
      <c r="I665" t="s">
        <v>240</v>
      </c>
      <c r="J665" s="3" t="s">
        <v>174</v>
      </c>
      <c r="K665" s="3" t="s">
        <v>172</v>
      </c>
      <c r="L665">
        <v>32</v>
      </c>
      <c r="T665" t="str">
        <f>Receive[[#This Row],[服装]]&amp;Receive[[#This Row],[名前]]&amp;Receive[[#This Row],[レアリティ]]</f>
        <v>ユニフォーム北信介ICONIC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t="s">
        <v>199</v>
      </c>
      <c r="D666" t="s">
        <v>77</v>
      </c>
      <c r="E666" t="s">
        <v>78</v>
      </c>
      <c r="F666" t="s">
        <v>195</v>
      </c>
      <c r="G666" t="s">
        <v>71</v>
      </c>
      <c r="H666">
        <v>1</v>
      </c>
      <c r="I666" t="s">
        <v>240</v>
      </c>
      <c r="J666" s="3" t="s">
        <v>175</v>
      </c>
      <c r="K666" s="3" t="s">
        <v>172</v>
      </c>
      <c r="L666">
        <v>13</v>
      </c>
      <c r="T666" t="str">
        <f>Receive[[#This Row],[服装]]&amp;Receive[[#This Row],[名前]]&amp;Receive[[#This Row],[レアリティ]]</f>
        <v>ユニフォーム北信介ICONIC</v>
      </c>
    </row>
    <row r="667" spans="1:20" x14ac:dyDescent="0.3">
      <c r="A667">
        <f>VLOOKUP(Receive[[#This Row],[No用]],SetNo[[No.用]:[vlookup 用]],2,FALSE)</f>
        <v>118</v>
      </c>
      <c r="B667" t="s">
        <v>108</v>
      </c>
      <c r="C667" s="3" t="s">
        <v>680</v>
      </c>
      <c r="D667" t="s">
        <v>77</v>
      </c>
      <c r="E667" s="3" t="s">
        <v>78</v>
      </c>
      <c r="F667" t="s">
        <v>195</v>
      </c>
      <c r="G667" t="s">
        <v>71</v>
      </c>
      <c r="H667">
        <v>1</v>
      </c>
      <c r="I667" t="s">
        <v>240</v>
      </c>
      <c r="J667" s="3" t="s">
        <v>119</v>
      </c>
      <c r="K667" s="3" t="s">
        <v>172</v>
      </c>
      <c r="L667">
        <v>25</v>
      </c>
      <c r="T667" t="str">
        <f>Receive[[#This Row],[服装]]&amp;Receive[[#This Row],[名前]]&amp;Receive[[#This Row],[レアリティ]]</f>
        <v>ユニフォーム尾白アランICONIC</v>
      </c>
    </row>
    <row r="668" spans="1:20" x14ac:dyDescent="0.3">
      <c r="A668">
        <f>VLOOKUP(Receive[[#This Row],[No用]],SetNo[[No.用]:[vlookup 用]],2,FALSE)</f>
        <v>118</v>
      </c>
      <c r="B668" t="s">
        <v>108</v>
      </c>
      <c r="C668" s="3" t="s">
        <v>680</v>
      </c>
      <c r="D668" t="s">
        <v>77</v>
      </c>
      <c r="E668" s="3" t="s">
        <v>78</v>
      </c>
      <c r="F668" t="s">
        <v>195</v>
      </c>
      <c r="G668" t="s">
        <v>71</v>
      </c>
      <c r="H668">
        <v>1</v>
      </c>
      <c r="I668" t="s">
        <v>240</v>
      </c>
      <c r="J668" s="3" t="s">
        <v>173</v>
      </c>
      <c r="K668" s="3" t="s">
        <v>172</v>
      </c>
      <c r="L668">
        <v>25</v>
      </c>
      <c r="T668" t="str">
        <f>Receive[[#This Row],[服装]]&amp;Receive[[#This Row],[名前]]&amp;Receive[[#This Row],[レアリティ]]</f>
        <v>ユニフォーム尾白アランICONIC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680</v>
      </c>
      <c r="D669" t="s">
        <v>77</v>
      </c>
      <c r="E669" s="3" t="s">
        <v>78</v>
      </c>
      <c r="F669" t="s">
        <v>195</v>
      </c>
      <c r="G669" t="s">
        <v>71</v>
      </c>
      <c r="H669">
        <v>1</v>
      </c>
      <c r="I669" t="s">
        <v>240</v>
      </c>
      <c r="J669" s="3" t="s">
        <v>120</v>
      </c>
      <c r="K669" s="3" t="s">
        <v>172</v>
      </c>
      <c r="L669">
        <v>25</v>
      </c>
      <c r="T669" t="str">
        <f>Receive[[#This Row],[服装]]&amp;Receive[[#This Row],[名前]]&amp;Receive[[#This Row],[レアリティ]]</f>
        <v>ユニフォーム尾白アランICONIC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680</v>
      </c>
      <c r="D670" t="s">
        <v>77</v>
      </c>
      <c r="E670" s="3" t="s">
        <v>78</v>
      </c>
      <c r="F670" t="s">
        <v>195</v>
      </c>
      <c r="G670" t="s">
        <v>71</v>
      </c>
      <c r="H670">
        <v>1</v>
      </c>
      <c r="I670" t="s">
        <v>240</v>
      </c>
      <c r="J670" s="3" t="s">
        <v>174</v>
      </c>
      <c r="K670" s="3" t="s">
        <v>172</v>
      </c>
      <c r="L670">
        <v>25</v>
      </c>
      <c r="T670" t="str">
        <f>Receive[[#This Row],[服装]]&amp;Receive[[#This Row],[名前]]&amp;Receive[[#This Row],[レアリティ]]</f>
        <v>ユニフォーム尾白アランICONIC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680</v>
      </c>
      <c r="D671" t="s">
        <v>77</v>
      </c>
      <c r="E671" s="3" t="s">
        <v>78</v>
      </c>
      <c r="F671" t="s">
        <v>195</v>
      </c>
      <c r="G671" t="s">
        <v>71</v>
      </c>
      <c r="H671">
        <v>1</v>
      </c>
      <c r="I671" t="s">
        <v>240</v>
      </c>
      <c r="J671" s="3" t="s">
        <v>175</v>
      </c>
      <c r="K671" s="3" t="s">
        <v>172</v>
      </c>
      <c r="L671">
        <v>13</v>
      </c>
      <c r="T671" t="str">
        <f>Receive[[#This Row],[服装]]&amp;Receive[[#This Row],[名前]]&amp;Receive[[#This Row],[レアリティ]]</f>
        <v>ユニフォーム尾白アランICONIC</v>
      </c>
    </row>
    <row r="672" spans="1:20" x14ac:dyDescent="0.3">
      <c r="A672">
        <f>VLOOKUP(Receive[[#This Row],[No用]],SetNo[[No.用]:[vlookup 用]],2,FALSE)</f>
        <v>119</v>
      </c>
      <c r="B672" t="s">
        <v>108</v>
      </c>
      <c r="C672" s="3" t="s">
        <v>682</v>
      </c>
      <c r="D672" t="s">
        <v>77</v>
      </c>
      <c r="E672" s="3" t="s">
        <v>80</v>
      </c>
      <c r="F672" t="s">
        <v>195</v>
      </c>
      <c r="G672" t="s">
        <v>71</v>
      </c>
      <c r="H672">
        <v>1</v>
      </c>
      <c r="I672" t="s">
        <v>240</v>
      </c>
      <c r="J672" s="3" t="s">
        <v>119</v>
      </c>
      <c r="K672" s="3" t="s">
        <v>188</v>
      </c>
      <c r="L672">
        <v>36</v>
      </c>
      <c r="T672" t="str">
        <f>Receive[[#This Row],[服装]]&amp;Receive[[#This Row],[名前]]&amp;Receive[[#This Row],[レアリティ]]</f>
        <v>ユニフォーム赤木路成ICONIC</v>
      </c>
    </row>
    <row r="673" spans="1:20" x14ac:dyDescent="0.3">
      <c r="A673">
        <f>VLOOKUP(Receive[[#This Row],[No用]],SetNo[[No.用]:[vlookup 用]],2,FALSE)</f>
        <v>119</v>
      </c>
      <c r="B673" t="s">
        <v>108</v>
      </c>
      <c r="C673" s="3" t="s">
        <v>682</v>
      </c>
      <c r="D673" t="s">
        <v>77</v>
      </c>
      <c r="E673" s="3" t="s">
        <v>80</v>
      </c>
      <c r="F673" t="s">
        <v>195</v>
      </c>
      <c r="G673" t="s">
        <v>71</v>
      </c>
      <c r="H673">
        <v>1</v>
      </c>
      <c r="I673" t="s">
        <v>240</v>
      </c>
      <c r="J673" s="3" t="s">
        <v>205</v>
      </c>
      <c r="K673" s="3" t="s">
        <v>183</v>
      </c>
      <c r="L673">
        <v>41</v>
      </c>
      <c r="T673" t="str">
        <f>Receive[[#This Row],[服装]]&amp;Receive[[#This Row],[名前]]&amp;Receive[[#This Row],[レアリティ]]</f>
        <v>ユニフォーム赤木路成ICONIC</v>
      </c>
    </row>
    <row r="674" spans="1:20" x14ac:dyDescent="0.3">
      <c r="A674">
        <f>VLOOKUP(Receive[[#This Row],[No用]],SetNo[[No.用]:[vlookup 用]],2,FALSE)</f>
        <v>119</v>
      </c>
      <c r="B674" t="s">
        <v>108</v>
      </c>
      <c r="C674" s="3" t="s">
        <v>682</v>
      </c>
      <c r="D674" t="s">
        <v>77</v>
      </c>
      <c r="E674" s="3" t="s">
        <v>80</v>
      </c>
      <c r="F674" t="s">
        <v>195</v>
      </c>
      <c r="G674" t="s">
        <v>71</v>
      </c>
      <c r="H674">
        <v>1</v>
      </c>
      <c r="I674" t="s">
        <v>240</v>
      </c>
      <c r="J674" s="3" t="s">
        <v>173</v>
      </c>
      <c r="K674" s="3" t="s">
        <v>172</v>
      </c>
      <c r="L674">
        <v>33</v>
      </c>
      <c r="T674" t="str">
        <f>Receive[[#This Row],[服装]]&amp;Receive[[#This Row],[名前]]&amp;Receive[[#This Row],[レアリティ]]</f>
        <v>ユニフォーム赤木路成ICONIC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s="3" t="s">
        <v>682</v>
      </c>
      <c r="D675" t="s">
        <v>77</v>
      </c>
      <c r="E675" s="3" t="s">
        <v>80</v>
      </c>
      <c r="F675" t="s">
        <v>195</v>
      </c>
      <c r="G675" t="s">
        <v>71</v>
      </c>
      <c r="H675">
        <v>1</v>
      </c>
      <c r="I675" t="s">
        <v>240</v>
      </c>
      <c r="J675" s="3" t="s">
        <v>242</v>
      </c>
      <c r="K675" s="3" t="s">
        <v>236</v>
      </c>
      <c r="L675">
        <v>57</v>
      </c>
      <c r="T675" t="str">
        <f>Receive[[#This Row],[服装]]&amp;Receive[[#This Row],[名前]]&amp;Receive[[#This Row],[レアリティ]]</f>
        <v>ユニフォーム赤木路成ICONIC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s="3" t="s">
        <v>682</v>
      </c>
      <c r="D676" t="s">
        <v>77</v>
      </c>
      <c r="E676" s="3" t="s">
        <v>80</v>
      </c>
      <c r="F676" t="s">
        <v>195</v>
      </c>
      <c r="G676" t="s">
        <v>71</v>
      </c>
      <c r="H676">
        <v>1</v>
      </c>
      <c r="I676" t="s">
        <v>240</v>
      </c>
      <c r="J676" s="3" t="s">
        <v>120</v>
      </c>
      <c r="K676" s="3" t="s">
        <v>183</v>
      </c>
      <c r="L676">
        <v>36</v>
      </c>
      <c r="T676" t="str">
        <f>Receive[[#This Row],[服装]]&amp;Receive[[#This Row],[名前]]&amp;Receive[[#This Row],[レアリティ]]</f>
        <v>ユニフォーム赤木路成ICONIC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s="3" t="s">
        <v>682</v>
      </c>
      <c r="D677" t="s">
        <v>77</v>
      </c>
      <c r="E677" s="3" t="s">
        <v>80</v>
      </c>
      <c r="F677" t="s">
        <v>195</v>
      </c>
      <c r="G677" t="s">
        <v>71</v>
      </c>
      <c r="H677">
        <v>1</v>
      </c>
      <c r="I677" t="s">
        <v>240</v>
      </c>
      <c r="J677" s="3" t="s">
        <v>174</v>
      </c>
      <c r="K677" s="3" t="s">
        <v>172</v>
      </c>
      <c r="L677">
        <v>33</v>
      </c>
      <c r="T677" t="str">
        <f>Receive[[#This Row],[服装]]&amp;Receive[[#This Row],[名前]]&amp;Receive[[#This Row],[レアリティ]]</f>
        <v>ユニフォーム赤木路成ICONIC</v>
      </c>
    </row>
    <row r="678" spans="1:20" x14ac:dyDescent="0.3">
      <c r="A678">
        <f>VLOOKUP(Receive[[#This Row],[No用]],SetNo[[No.用]:[vlookup 用]],2,FALSE)</f>
        <v>119</v>
      </c>
      <c r="B678" t="s">
        <v>108</v>
      </c>
      <c r="C678" s="3" t="s">
        <v>682</v>
      </c>
      <c r="D678" t="s">
        <v>77</v>
      </c>
      <c r="E678" s="3" t="s">
        <v>80</v>
      </c>
      <c r="F678" t="s">
        <v>195</v>
      </c>
      <c r="G678" t="s">
        <v>71</v>
      </c>
      <c r="H678">
        <v>1</v>
      </c>
      <c r="I678" t="s">
        <v>240</v>
      </c>
      <c r="J678" s="3" t="s">
        <v>175</v>
      </c>
      <c r="K678" s="3" t="s">
        <v>172</v>
      </c>
      <c r="L678">
        <v>33</v>
      </c>
      <c r="T678" t="str">
        <f>Receive[[#This Row],[服装]]&amp;Receive[[#This Row],[名前]]&amp;Receive[[#This Row],[レアリティ]]</f>
        <v>ユニフォーム赤木路成ICONIC</v>
      </c>
    </row>
    <row r="679" spans="1:20" x14ac:dyDescent="0.3">
      <c r="A679">
        <f>VLOOKUP(Receive[[#This Row],[No用]],SetNo[[No.用]:[vlookup 用]],2,FALSE)</f>
        <v>119</v>
      </c>
      <c r="B679" t="s">
        <v>108</v>
      </c>
      <c r="C679" s="3" t="s">
        <v>682</v>
      </c>
      <c r="D679" t="s">
        <v>77</v>
      </c>
      <c r="E679" s="3" t="s">
        <v>80</v>
      </c>
      <c r="F679" t="s">
        <v>195</v>
      </c>
      <c r="G679" t="s">
        <v>71</v>
      </c>
      <c r="H679">
        <v>1</v>
      </c>
      <c r="I679" t="s">
        <v>240</v>
      </c>
      <c r="J679" s="3" t="s">
        <v>193</v>
      </c>
      <c r="K679" s="3" t="s">
        <v>236</v>
      </c>
      <c r="L679">
        <v>47</v>
      </c>
      <c r="T679" t="str">
        <f>Receive[[#This Row],[服装]]&amp;Receive[[#This Row],[名前]]&amp;Receive[[#This Row],[レアリティ]]</f>
        <v>ユニフォーム赤木路成ICONIC</v>
      </c>
    </row>
    <row r="680" spans="1:20" x14ac:dyDescent="0.3">
      <c r="A680">
        <f>VLOOKUP(Receive[[#This Row],[No用]],SetNo[[No.用]:[vlookup 用]],2,FALSE)</f>
        <v>120</v>
      </c>
      <c r="B680" t="s">
        <v>108</v>
      </c>
      <c r="C680" s="3" t="s">
        <v>684</v>
      </c>
      <c r="D680" t="s">
        <v>77</v>
      </c>
      <c r="E680" s="3" t="s">
        <v>82</v>
      </c>
      <c r="F680" t="s">
        <v>195</v>
      </c>
      <c r="G680" t="s">
        <v>71</v>
      </c>
      <c r="H680">
        <v>1</v>
      </c>
      <c r="I680" t="s">
        <v>240</v>
      </c>
      <c r="J680" s="3" t="s">
        <v>119</v>
      </c>
      <c r="K680" s="3" t="s">
        <v>172</v>
      </c>
      <c r="L680">
        <v>28</v>
      </c>
      <c r="T680" t="str">
        <f>Receive[[#This Row],[服装]]&amp;Receive[[#This Row],[名前]]&amp;Receive[[#This Row],[レアリティ]]</f>
        <v>ユニフォーム大耳練ICONIC</v>
      </c>
    </row>
    <row r="681" spans="1:20" x14ac:dyDescent="0.3">
      <c r="A681">
        <f>VLOOKUP(Receive[[#This Row],[No用]],SetNo[[No.用]:[vlookup 用]],2,FALSE)</f>
        <v>120</v>
      </c>
      <c r="B681" t="s">
        <v>108</v>
      </c>
      <c r="C681" s="3" t="s">
        <v>684</v>
      </c>
      <c r="D681" t="s">
        <v>77</v>
      </c>
      <c r="E681" s="3" t="s">
        <v>82</v>
      </c>
      <c r="F681" t="s">
        <v>195</v>
      </c>
      <c r="G681" t="s">
        <v>71</v>
      </c>
      <c r="H681">
        <v>1</v>
      </c>
      <c r="I681" t="s">
        <v>240</v>
      </c>
      <c r="J681" s="3" t="s">
        <v>173</v>
      </c>
      <c r="K681" s="3" t="s">
        <v>172</v>
      </c>
      <c r="L681">
        <v>28</v>
      </c>
      <c r="T681" t="str">
        <f>Receive[[#This Row],[服装]]&amp;Receive[[#This Row],[名前]]&amp;Receive[[#This Row],[レアリティ]]</f>
        <v>ユニフォーム大耳練ICONIC</v>
      </c>
    </row>
    <row r="682" spans="1:20" x14ac:dyDescent="0.3">
      <c r="A682">
        <f>VLOOKUP(Receive[[#This Row],[No用]],SetNo[[No.用]:[vlookup 用]],2,FALSE)</f>
        <v>120</v>
      </c>
      <c r="B682" t="s">
        <v>108</v>
      </c>
      <c r="C682" s="3" t="s">
        <v>684</v>
      </c>
      <c r="D682" t="s">
        <v>77</v>
      </c>
      <c r="E682" s="3" t="s">
        <v>82</v>
      </c>
      <c r="F682" t="s">
        <v>195</v>
      </c>
      <c r="G682" t="s">
        <v>71</v>
      </c>
      <c r="H682">
        <v>1</v>
      </c>
      <c r="I682" t="s">
        <v>240</v>
      </c>
      <c r="J682" s="3" t="s">
        <v>120</v>
      </c>
      <c r="K682" s="3" t="s">
        <v>172</v>
      </c>
      <c r="L682">
        <v>28</v>
      </c>
      <c r="T682" t="str">
        <f>Receive[[#This Row],[服装]]&amp;Receive[[#This Row],[名前]]&amp;Receive[[#This Row],[レアリティ]]</f>
        <v>ユニフォーム大耳練ICONIC</v>
      </c>
    </row>
    <row r="683" spans="1:20" x14ac:dyDescent="0.3">
      <c r="A683">
        <f>VLOOKUP(Receive[[#This Row],[No用]],SetNo[[No.用]:[vlookup 用]],2,FALSE)</f>
        <v>120</v>
      </c>
      <c r="B683" t="s">
        <v>108</v>
      </c>
      <c r="C683" s="3" t="s">
        <v>684</v>
      </c>
      <c r="D683" t="s">
        <v>77</v>
      </c>
      <c r="E683" s="3" t="s">
        <v>82</v>
      </c>
      <c r="F683" t="s">
        <v>195</v>
      </c>
      <c r="G683" t="s">
        <v>71</v>
      </c>
      <c r="H683">
        <v>1</v>
      </c>
      <c r="I683" t="s">
        <v>240</v>
      </c>
      <c r="J683" s="3" t="s">
        <v>174</v>
      </c>
      <c r="K683" s="3" t="s">
        <v>172</v>
      </c>
      <c r="L683">
        <v>28</v>
      </c>
      <c r="T683" t="str">
        <f>Receive[[#This Row],[服装]]&amp;Receive[[#This Row],[名前]]&amp;Receive[[#This Row],[レアリティ]]</f>
        <v>ユニフォーム大耳練ICONIC</v>
      </c>
    </row>
    <row r="684" spans="1:20" x14ac:dyDescent="0.3">
      <c r="A684">
        <f>VLOOKUP(Receive[[#This Row],[No用]],SetNo[[No.用]:[vlookup 用]],2,FALSE)</f>
        <v>120</v>
      </c>
      <c r="B684" t="s">
        <v>108</v>
      </c>
      <c r="C684" s="3" t="s">
        <v>684</v>
      </c>
      <c r="D684" t="s">
        <v>77</v>
      </c>
      <c r="E684" s="3" t="s">
        <v>82</v>
      </c>
      <c r="F684" t="s">
        <v>195</v>
      </c>
      <c r="G684" t="s">
        <v>71</v>
      </c>
      <c r="H684">
        <v>1</v>
      </c>
      <c r="I684" t="s">
        <v>240</v>
      </c>
      <c r="J684" s="3" t="s">
        <v>175</v>
      </c>
      <c r="K684" s="3" t="s">
        <v>172</v>
      </c>
      <c r="L684">
        <v>13</v>
      </c>
      <c r="T684" t="str">
        <f>Receive[[#This Row],[服装]]&amp;Receive[[#This Row],[名前]]&amp;Receive[[#This Row],[レアリティ]]</f>
        <v>ユニフォーム大耳練ICONIC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s="3" t="s">
        <v>686</v>
      </c>
      <c r="D685" t="s">
        <v>77</v>
      </c>
      <c r="E685" s="3" t="s">
        <v>78</v>
      </c>
      <c r="F685" t="s">
        <v>195</v>
      </c>
      <c r="G685" t="s">
        <v>71</v>
      </c>
      <c r="H685">
        <v>1</v>
      </c>
      <c r="I685" t="s">
        <v>240</v>
      </c>
      <c r="J685" s="3" t="s">
        <v>119</v>
      </c>
      <c r="K685" s="3" t="s">
        <v>188</v>
      </c>
      <c r="L685">
        <v>28</v>
      </c>
      <c r="T685" t="str">
        <f>Receive[[#This Row],[服装]]&amp;Receive[[#This Row],[名前]]&amp;Receive[[#This Row],[レアリティ]]</f>
        <v>ユニフォーム理石平介ICONIC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s="3" t="s">
        <v>686</v>
      </c>
      <c r="D686" t="s">
        <v>77</v>
      </c>
      <c r="E686" s="3" t="s">
        <v>78</v>
      </c>
      <c r="F686" t="s">
        <v>195</v>
      </c>
      <c r="G686" t="s">
        <v>71</v>
      </c>
      <c r="H686">
        <v>1</v>
      </c>
      <c r="I686" t="s">
        <v>240</v>
      </c>
      <c r="J686" s="3" t="s">
        <v>205</v>
      </c>
      <c r="K686" s="3" t="s">
        <v>183</v>
      </c>
      <c r="L686">
        <v>31</v>
      </c>
      <c r="T686" t="str">
        <f>Receive[[#This Row],[服装]]&amp;Receive[[#This Row],[名前]]&amp;Receive[[#This Row],[レアリティ]]</f>
        <v>ユニフォーム理石平介ICONIC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s="3" t="s">
        <v>686</v>
      </c>
      <c r="D687" t="s">
        <v>77</v>
      </c>
      <c r="E687" s="3" t="s">
        <v>78</v>
      </c>
      <c r="F687" t="s">
        <v>195</v>
      </c>
      <c r="G687" t="s">
        <v>71</v>
      </c>
      <c r="H687">
        <v>1</v>
      </c>
      <c r="I687" t="s">
        <v>240</v>
      </c>
      <c r="J687" s="3" t="s">
        <v>173</v>
      </c>
      <c r="K687" s="3" t="s">
        <v>172</v>
      </c>
      <c r="L687">
        <v>25</v>
      </c>
      <c r="T687" t="str">
        <f>Receive[[#This Row],[服装]]&amp;Receive[[#This Row],[名前]]&amp;Receive[[#This Row],[レアリティ]]</f>
        <v>ユニフォーム理石平介ICONIC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s="3" t="s">
        <v>686</v>
      </c>
      <c r="D688" t="s">
        <v>77</v>
      </c>
      <c r="E688" s="3" t="s">
        <v>78</v>
      </c>
      <c r="F688" t="s">
        <v>195</v>
      </c>
      <c r="G688" t="s">
        <v>71</v>
      </c>
      <c r="H688">
        <v>1</v>
      </c>
      <c r="I688" t="s">
        <v>240</v>
      </c>
      <c r="J688" s="3" t="s">
        <v>120</v>
      </c>
      <c r="K688" s="3" t="s">
        <v>188</v>
      </c>
      <c r="L688">
        <v>28</v>
      </c>
      <c r="T688" t="str">
        <f>Receive[[#This Row],[服装]]&amp;Receive[[#This Row],[名前]]&amp;Receive[[#This Row],[レアリティ]]</f>
        <v>ユニフォーム理石平介ICONIC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s="3" t="s">
        <v>686</v>
      </c>
      <c r="D689" t="s">
        <v>77</v>
      </c>
      <c r="E689" s="3" t="s">
        <v>78</v>
      </c>
      <c r="F689" t="s">
        <v>195</v>
      </c>
      <c r="G689" t="s">
        <v>71</v>
      </c>
      <c r="H689">
        <v>1</v>
      </c>
      <c r="I689" t="s">
        <v>240</v>
      </c>
      <c r="J689" s="3" t="s">
        <v>174</v>
      </c>
      <c r="K689" s="3" t="s">
        <v>172</v>
      </c>
      <c r="L689">
        <v>25</v>
      </c>
      <c r="T689" t="str">
        <f>Receive[[#This Row],[服装]]&amp;Receive[[#This Row],[名前]]&amp;Receive[[#This Row],[レアリティ]]</f>
        <v>ユニフォーム理石平介ICONIC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s="3" t="s">
        <v>686</v>
      </c>
      <c r="D690" t="s">
        <v>77</v>
      </c>
      <c r="E690" s="3" t="s">
        <v>78</v>
      </c>
      <c r="F690" t="s">
        <v>195</v>
      </c>
      <c r="G690" t="s">
        <v>71</v>
      </c>
      <c r="H690">
        <v>1</v>
      </c>
      <c r="I690" t="s">
        <v>240</v>
      </c>
      <c r="J690" s="3" t="s">
        <v>175</v>
      </c>
      <c r="K690" s="3" t="s">
        <v>172</v>
      </c>
      <c r="L690">
        <v>13</v>
      </c>
      <c r="T690" t="str">
        <f>Receive[[#This Row],[服装]]&amp;Receive[[#This Row],[名前]]&amp;Receive[[#This Row],[レアリティ]]</f>
        <v>ユニフォーム理石平介ICONIC</v>
      </c>
    </row>
    <row r="691" spans="1:20" x14ac:dyDescent="0.3">
      <c r="A691">
        <f>VLOOKUP(Receive[[#This Row],[No用]],SetNo[[No.用]:[vlookup 用]],2,FALSE)</f>
        <v>122</v>
      </c>
      <c r="B691" t="s">
        <v>108</v>
      </c>
      <c r="C691" t="s">
        <v>122</v>
      </c>
      <c r="D691" t="s">
        <v>90</v>
      </c>
      <c r="E691" t="s">
        <v>78</v>
      </c>
      <c r="F691" t="s">
        <v>128</v>
      </c>
      <c r="G691" t="s">
        <v>71</v>
      </c>
      <c r="H691">
        <v>1</v>
      </c>
      <c r="I691" t="s">
        <v>16</v>
      </c>
      <c r="J691" s="3" t="s">
        <v>119</v>
      </c>
      <c r="K691" s="3" t="s">
        <v>172</v>
      </c>
      <c r="L691">
        <v>29</v>
      </c>
      <c r="T691" t="str">
        <f>Receive[[#This Row],[服装]]&amp;Receive[[#This Row],[名前]]&amp;Receive[[#This Row],[レアリティ]]</f>
        <v>ユニフォーム木兎光太郎ICONIC</v>
      </c>
    </row>
    <row r="692" spans="1:20" x14ac:dyDescent="0.3">
      <c r="A692">
        <f>VLOOKUP(Receive[[#This Row],[No用]],SetNo[[No.用]:[vlookup 用]],2,FALSE)</f>
        <v>122</v>
      </c>
      <c r="B692" t="s">
        <v>108</v>
      </c>
      <c r="C692" t="s">
        <v>122</v>
      </c>
      <c r="D692" t="s">
        <v>90</v>
      </c>
      <c r="E692" t="s">
        <v>78</v>
      </c>
      <c r="F692" t="s">
        <v>128</v>
      </c>
      <c r="G692" t="s">
        <v>71</v>
      </c>
      <c r="H692">
        <v>1</v>
      </c>
      <c r="I692" t="s">
        <v>16</v>
      </c>
      <c r="J692" s="3" t="s">
        <v>173</v>
      </c>
      <c r="K692" s="3" t="s">
        <v>172</v>
      </c>
      <c r="L692">
        <v>29</v>
      </c>
      <c r="T692" t="str">
        <f>Receive[[#This Row],[服装]]&amp;Receive[[#This Row],[名前]]&amp;Receive[[#This Row],[レアリティ]]</f>
        <v>ユニフォーム木兎光太郎ICONIC</v>
      </c>
    </row>
    <row r="693" spans="1:20" x14ac:dyDescent="0.3">
      <c r="A693">
        <f>VLOOKUP(Receive[[#This Row],[No用]],SetNo[[No.用]:[vlookup 用]],2,FALSE)</f>
        <v>122</v>
      </c>
      <c r="B693" t="s">
        <v>108</v>
      </c>
      <c r="C693" t="s">
        <v>122</v>
      </c>
      <c r="D693" t="s">
        <v>90</v>
      </c>
      <c r="E693" t="s">
        <v>78</v>
      </c>
      <c r="F693" t="s">
        <v>128</v>
      </c>
      <c r="G693" t="s">
        <v>71</v>
      </c>
      <c r="H693">
        <v>1</v>
      </c>
      <c r="I693" t="s">
        <v>16</v>
      </c>
      <c r="J693" s="3" t="s">
        <v>120</v>
      </c>
      <c r="K693" s="3" t="s">
        <v>172</v>
      </c>
      <c r="L693">
        <v>29</v>
      </c>
      <c r="T693" t="str">
        <f>Receive[[#This Row],[服装]]&amp;Receive[[#This Row],[名前]]&amp;Receive[[#This Row],[レアリティ]]</f>
        <v>ユニフォーム木兎光太郎ICONIC</v>
      </c>
    </row>
    <row r="694" spans="1:20" x14ac:dyDescent="0.3">
      <c r="A694">
        <f>VLOOKUP(Receive[[#This Row],[No用]],SetNo[[No.用]:[vlookup 用]],2,FALSE)</f>
        <v>122</v>
      </c>
      <c r="B694" t="s">
        <v>108</v>
      </c>
      <c r="C694" t="s">
        <v>122</v>
      </c>
      <c r="D694" t="s">
        <v>90</v>
      </c>
      <c r="E694" t="s">
        <v>78</v>
      </c>
      <c r="F694" t="s">
        <v>128</v>
      </c>
      <c r="G694" t="s">
        <v>71</v>
      </c>
      <c r="H694">
        <v>1</v>
      </c>
      <c r="I694" t="s">
        <v>16</v>
      </c>
      <c r="J694" s="3" t="s">
        <v>174</v>
      </c>
      <c r="K694" s="3" t="s">
        <v>172</v>
      </c>
      <c r="L694">
        <v>29</v>
      </c>
      <c r="T694" t="str">
        <f>Receive[[#This Row],[服装]]&amp;Receive[[#This Row],[名前]]&amp;Receive[[#This Row],[レアリティ]]</f>
        <v>ユニフォーム木兎光太郎ICONIC</v>
      </c>
    </row>
    <row r="695" spans="1:20" x14ac:dyDescent="0.3">
      <c r="A695">
        <f>VLOOKUP(Receive[[#This Row],[No用]],SetNo[[No.用]:[vlookup 用]],2,FALSE)</f>
        <v>122</v>
      </c>
      <c r="B695" t="s">
        <v>108</v>
      </c>
      <c r="C695" t="s">
        <v>122</v>
      </c>
      <c r="D695" t="s">
        <v>90</v>
      </c>
      <c r="E695" t="s">
        <v>78</v>
      </c>
      <c r="F695" t="s">
        <v>128</v>
      </c>
      <c r="G695" t="s">
        <v>71</v>
      </c>
      <c r="H695">
        <v>1</v>
      </c>
      <c r="I695" t="s">
        <v>16</v>
      </c>
      <c r="J695" s="3" t="s">
        <v>175</v>
      </c>
      <c r="K695" s="3" t="s">
        <v>172</v>
      </c>
      <c r="L695">
        <v>13</v>
      </c>
      <c r="T695" t="str">
        <f>Receive[[#This Row],[服装]]&amp;Receive[[#This Row],[名前]]&amp;Receive[[#This Row],[レアリティ]]</f>
        <v>ユニフォーム木兎光太郎ICONIC</v>
      </c>
    </row>
    <row r="696" spans="1:20" x14ac:dyDescent="0.3">
      <c r="A696">
        <f>VLOOKUP(Receive[[#This Row],[No用]],SetNo[[No.用]:[vlookup 用]],2,FALSE)</f>
        <v>123</v>
      </c>
      <c r="B696" t="s">
        <v>150</v>
      </c>
      <c r="C696" t="s">
        <v>122</v>
      </c>
      <c r="D696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16</v>
      </c>
      <c r="J696" s="3" t="s">
        <v>119</v>
      </c>
      <c r="K696" s="3" t="s">
        <v>172</v>
      </c>
      <c r="L696">
        <v>29</v>
      </c>
      <c r="T696" t="str">
        <f>Receive[[#This Row],[服装]]&amp;Receive[[#This Row],[名前]]&amp;Receive[[#This Row],[レアリティ]]</f>
        <v>夏祭り木兎光太郎ICONIC</v>
      </c>
    </row>
    <row r="697" spans="1:20" x14ac:dyDescent="0.3">
      <c r="A697">
        <f>VLOOKUP(Receive[[#This Row],[No用]],SetNo[[No.用]:[vlookup 用]],2,FALSE)</f>
        <v>123</v>
      </c>
      <c r="B697" t="s">
        <v>150</v>
      </c>
      <c r="C697" t="s">
        <v>122</v>
      </c>
      <c r="D697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16</v>
      </c>
      <c r="J697" s="3" t="s">
        <v>173</v>
      </c>
      <c r="K697" s="3" t="s">
        <v>172</v>
      </c>
      <c r="L697">
        <v>29</v>
      </c>
      <c r="T697" t="str">
        <f>Receive[[#This Row],[服装]]&amp;Receive[[#This Row],[名前]]&amp;Receive[[#This Row],[レアリティ]]</f>
        <v>夏祭り木兎光太郎ICONIC</v>
      </c>
    </row>
    <row r="698" spans="1:20" x14ac:dyDescent="0.3">
      <c r="A698">
        <f>VLOOKUP(Receive[[#This Row],[No用]],SetNo[[No.用]:[vlookup 用]],2,FALSE)</f>
        <v>123</v>
      </c>
      <c r="B698" t="s">
        <v>150</v>
      </c>
      <c r="C698" t="s">
        <v>122</v>
      </c>
      <c r="D698" t="s">
        <v>77</v>
      </c>
      <c r="E698" t="s">
        <v>78</v>
      </c>
      <c r="F698" t="s">
        <v>128</v>
      </c>
      <c r="G698" t="s">
        <v>71</v>
      </c>
      <c r="H698">
        <v>1</v>
      </c>
      <c r="I698" t="s">
        <v>240</v>
      </c>
      <c r="J698" s="3" t="s">
        <v>120</v>
      </c>
      <c r="K698" s="3" t="s">
        <v>172</v>
      </c>
      <c r="L698">
        <v>29</v>
      </c>
      <c r="T698" t="str">
        <f>Receive[[#This Row],[服装]]&amp;Receive[[#This Row],[名前]]&amp;Receive[[#This Row],[レアリティ]]</f>
        <v>夏祭り木兎光太郎ICONIC</v>
      </c>
    </row>
    <row r="699" spans="1:20" x14ac:dyDescent="0.3">
      <c r="A699">
        <f>VLOOKUP(Receive[[#This Row],[No用]],SetNo[[No.用]:[vlookup 用]],2,FALSE)</f>
        <v>123</v>
      </c>
      <c r="B699" t="s">
        <v>150</v>
      </c>
      <c r="C699" t="s">
        <v>122</v>
      </c>
      <c r="D699" t="s">
        <v>77</v>
      </c>
      <c r="E699" t="s">
        <v>78</v>
      </c>
      <c r="F699" t="s">
        <v>128</v>
      </c>
      <c r="G699" t="s">
        <v>71</v>
      </c>
      <c r="H699">
        <v>1</v>
      </c>
      <c r="I699" t="s">
        <v>240</v>
      </c>
      <c r="J699" s="3" t="s">
        <v>174</v>
      </c>
      <c r="K699" s="3" t="s">
        <v>172</v>
      </c>
      <c r="L699">
        <v>29</v>
      </c>
      <c r="T699" t="str">
        <f>Receive[[#This Row],[服装]]&amp;Receive[[#This Row],[名前]]&amp;Receive[[#This Row],[レアリティ]]</f>
        <v>夏祭り木兎光太郎ICONIC</v>
      </c>
    </row>
    <row r="700" spans="1:20" x14ac:dyDescent="0.3">
      <c r="A700">
        <f>VLOOKUP(Receive[[#This Row],[No用]],SetNo[[No.用]:[vlookup 用]],2,FALSE)</f>
        <v>123</v>
      </c>
      <c r="B700" t="s">
        <v>150</v>
      </c>
      <c r="C700" t="s">
        <v>122</v>
      </c>
      <c r="D700" t="s">
        <v>77</v>
      </c>
      <c r="E700" t="s">
        <v>78</v>
      </c>
      <c r="F700" t="s">
        <v>128</v>
      </c>
      <c r="G700" t="s">
        <v>71</v>
      </c>
      <c r="H700">
        <v>1</v>
      </c>
      <c r="I700" t="s">
        <v>240</v>
      </c>
      <c r="J700" s="3" t="s">
        <v>175</v>
      </c>
      <c r="K700" s="3" t="s">
        <v>172</v>
      </c>
      <c r="L700">
        <v>13</v>
      </c>
      <c r="T700" t="str">
        <f>Receive[[#This Row],[服装]]&amp;Receive[[#This Row],[名前]]&amp;Receive[[#This Row],[レアリティ]]</f>
        <v>夏祭り木兎光太郎ICONIC</v>
      </c>
    </row>
    <row r="701" spans="1:20" x14ac:dyDescent="0.3">
      <c r="A701">
        <f>VLOOKUP(Receive[[#This Row],[No用]],SetNo[[No.用]:[vlookup 用]],2,FALSE)</f>
        <v>124</v>
      </c>
      <c r="B701" t="s">
        <v>108</v>
      </c>
      <c r="C701" t="s">
        <v>123</v>
      </c>
      <c r="D701" t="s">
        <v>90</v>
      </c>
      <c r="E701" t="s">
        <v>78</v>
      </c>
      <c r="F701" t="s">
        <v>128</v>
      </c>
      <c r="G701" t="s">
        <v>71</v>
      </c>
      <c r="H701">
        <v>1</v>
      </c>
      <c r="I701" t="s">
        <v>240</v>
      </c>
      <c r="J701" s="3" t="s">
        <v>119</v>
      </c>
      <c r="K701" s="3" t="s">
        <v>183</v>
      </c>
      <c r="L701">
        <v>33</v>
      </c>
      <c r="T701" t="str">
        <f>Receive[[#This Row],[服装]]&amp;Receive[[#This Row],[名前]]&amp;Receive[[#This Row],[レアリティ]]</f>
        <v>ユニフォーム木葉秋紀ICONIC</v>
      </c>
    </row>
    <row r="702" spans="1:20" x14ac:dyDescent="0.3">
      <c r="A702">
        <f>VLOOKUP(Receive[[#This Row],[No用]],SetNo[[No.用]:[vlookup 用]],2,FALSE)</f>
        <v>124</v>
      </c>
      <c r="B702" t="s">
        <v>108</v>
      </c>
      <c r="C702" t="s">
        <v>123</v>
      </c>
      <c r="D702" t="s">
        <v>90</v>
      </c>
      <c r="E702" t="s">
        <v>78</v>
      </c>
      <c r="F702" t="s">
        <v>128</v>
      </c>
      <c r="G702" t="s">
        <v>71</v>
      </c>
      <c r="H702">
        <v>1</v>
      </c>
      <c r="I702" t="s">
        <v>240</v>
      </c>
      <c r="J702" s="3" t="s">
        <v>173</v>
      </c>
      <c r="K702" s="3" t="s">
        <v>172</v>
      </c>
      <c r="L702">
        <v>30</v>
      </c>
      <c r="T702" t="str">
        <f>Receive[[#This Row],[服装]]&amp;Receive[[#This Row],[名前]]&amp;Receive[[#This Row],[レアリティ]]</f>
        <v>ユニフォーム木葉秋紀ICONIC</v>
      </c>
    </row>
    <row r="703" spans="1:20" x14ac:dyDescent="0.3">
      <c r="A703">
        <f>VLOOKUP(Receive[[#This Row],[No用]],SetNo[[No.用]:[vlookup 用]],2,FALSE)</f>
        <v>124</v>
      </c>
      <c r="B703" t="s">
        <v>108</v>
      </c>
      <c r="C703" t="s">
        <v>123</v>
      </c>
      <c r="D703" t="s">
        <v>90</v>
      </c>
      <c r="E703" t="s">
        <v>78</v>
      </c>
      <c r="F703" t="s">
        <v>128</v>
      </c>
      <c r="G703" t="s">
        <v>71</v>
      </c>
      <c r="H703">
        <v>1</v>
      </c>
      <c r="I703" t="s">
        <v>240</v>
      </c>
      <c r="J703" s="3" t="s">
        <v>242</v>
      </c>
      <c r="K703" s="3" t="s">
        <v>172</v>
      </c>
      <c r="L703">
        <v>30</v>
      </c>
      <c r="T703" t="str">
        <f>Receive[[#This Row],[服装]]&amp;Receive[[#This Row],[名前]]&amp;Receive[[#This Row],[レアリティ]]</f>
        <v>ユニフォーム木葉秋紀ICONIC</v>
      </c>
    </row>
    <row r="704" spans="1:20" x14ac:dyDescent="0.3">
      <c r="A704">
        <f>VLOOKUP(Receive[[#This Row],[No用]],SetNo[[No.用]:[vlookup 用]],2,FALSE)</f>
        <v>124</v>
      </c>
      <c r="B704" t="s">
        <v>108</v>
      </c>
      <c r="C704" t="s">
        <v>123</v>
      </c>
      <c r="D704" t="s">
        <v>90</v>
      </c>
      <c r="E704" t="s">
        <v>78</v>
      </c>
      <c r="F704" t="s">
        <v>128</v>
      </c>
      <c r="G704" t="s">
        <v>71</v>
      </c>
      <c r="H704">
        <v>1</v>
      </c>
      <c r="I704" t="s">
        <v>240</v>
      </c>
      <c r="J704" s="3" t="s">
        <v>120</v>
      </c>
      <c r="K704" s="3" t="s">
        <v>183</v>
      </c>
      <c r="L704">
        <v>33</v>
      </c>
      <c r="T704" t="str">
        <f>Receive[[#This Row],[服装]]&amp;Receive[[#This Row],[名前]]&amp;Receive[[#This Row],[レアリティ]]</f>
        <v>ユニフォーム木葉秋紀ICONIC</v>
      </c>
    </row>
    <row r="705" spans="1:20" x14ac:dyDescent="0.3">
      <c r="A705">
        <f>VLOOKUP(Receive[[#This Row],[No用]],SetNo[[No.用]:[vlookup 用]],2,FALSE)</f>
        <v>124</v>
      </c>
      <c r="B705" t="s">
        <v>108</v>
      </c>
      <c r="C705" t="s">
        <v>123</v>
      </c>
      <c r="D705" t="s">
        <v>90</v>
      </c>
      <c r="E705" t="s">
        <v>78</v>
      </c>
      <c r="F705" t="s">
        <v>128</v>
      </c>
      <c r="G705" t="s">
        <v>71</v>
      </c>
      <c r="H705">
        <v>1</v>
      </c>
      <c r="I705" t="s">
        <v>240</v>
      </c>
      <c r="J705" s="3" t="s">
        <v>174</v>
      </c>
      <c r="K705" s="3" t="s">
        <v>172</v>
      </c>
      <c r="L705">
        <v>30</v>
      </c>
      <c r="T705" t="str">
        <f>Receive[[#This Row],[服装]]&amp;Receive[[#This Row],[名前]]&amp;Receive[[#This Row],[レアリティ]]</f>
        <v>ユニフォーム木葉秋紀ICONIC</v>
      </c>
    </row>
    <row r="706" spans="1:20" x14ac:dyDescent="0.3">
      <c r="A706">
        <f>VLOOKUP(Receive[[#This Row],[No用]],SetNo[[No.用]:[vlookup 用]],2,FALSE)</f>
        <v>124</v>
      </c>
      <c r="B706" t="s">
        <v>108</v>
      </c>
      <c r="C706" t="s">
        <v>123</v>
      </c>
      <c r="D706" t="s">
        <v>90</v>
      </c>
      <c r="E706" t="s">
        <v>78</v>
      </c>
      <c r="F706" t="s">
        <v>128</v>
      </c>
      <c r="G706" t="s">
        <v>71</v>
      </c>
      <c r="H706">
        <v>1</v>
      </c>
      <c r="I706" t="s">
        <v>240</v>
      </c>
      <c r="J706" s="3" t="s">
        <v>175</v>
      </c>
      <c r="K706" s="3" t="s">
        <v>172</v>
      </c>
      <c r="L706">
        <v>13</v>
      </c>
      <c r="T706" t="str">
        <f>Receive[[#This Row],[服装]]&amp;Receive[[#This Row],[名前]]&amp;Receive[[#This Row],[レアリティ]]</f>
        <v>ユニフォーム木葉秋紀ICONIC</v>
      </c>
    </row>
    <row r="707" spans="1:20" x14ac:dyDescent="0.3">
      <c r="A707">
        <f>VLOOKUP(Receive[[#This Row],[No用]],SetNo[[No.用]:[vlookup 用]],2,FALSE)</f>
        <v>125</v>
      </c>
      <c r="B707" s="3" t="s">
        <v>400</v>
      </c>
      <c r="C707" t="s">
        <v>123</v>
      </c>
      <c r="D707" s="3" t="s">
        <v>77</v>
      </c>
      <c r="E707" t="s">
        <v>78</v>
      </c>
      <c r="F707" t="s">
        <v>128</v>
      </c>
      <c r="G707" t="s">
        <v>71</v>
      </c>
      <c r="H707">
        <v>1</v>
      </c>
      <c r="I707" t="s">
        <v>240</v>
      </c>
      <c r="J707" s="3" t="s">
        <v>119</v>
      </c>
      <c r="K707" s="3" t="s">
        <v>183</v>
      </c>
      <c r="L707">
        <v>33</v>
      </c>
      <c r="T707" t="str">
        <f>Receive[[#This Row],[服装]]&amp;Receive[[#This Row],[名前]]&amp;Receive[[#This Row],[レアリティ]]</f>
        <v>探偵木葉秋紀ICONIC</v>
      </c>
    </row>
    <row r="708" spans="1:20" x14ac:dyDescent="0.3">
      <c r="A708">
        <f>VLOOKUP(Receive[[#This Row],[No用]],SetNo[[No.用]:[vlookup 用]],2,FALSE)</f>
        <v>125</v>
      </c>
      <c r="B708" s="3" t="s">
        <v>400</v>
      </c>
      <c r="C708" t="s">
        <v>123</v>
      </c>
      <c r="D708" s="3" t="s">
        <v>77</v>
      </c>
      <c r="E708" t="s">
        <v>78</v>
      </c>
      <c r="F708" t="s">
        <v>128</v>
      </c>
      <c r="G708" t="s">
        <v>71</v>
      </c>
      <c r="H708">
        <v>1</v>
      </c>
      <c r="I708" t="s">
        <v>240</v>
      </c>
      <c r="J708" s="3" t="s">
        <v>173</v>
      </c>
      <c r="K708" s="3" t="s">
        <v>172</v>
      </c>
      <c r="L708">
        <v>30</v>
      </c>
      <c r="T708" t="str">
        <f>Receive[[#This Row],[服装]]&amp;Receive[[#This Row],[名前]]&amp;Receive[[#This Row],[レアリティ]]</f>
        <v>探偵木葉秋紀ICONIC</v>
      </c>
    </row>
    <row r="709" spans="1:20" x14ac:dyDescent="0.3">
      <c r="A709">
        <f>VLOOKUP(Receive[[#This Row],[No用]],SetNo[[No.用]:[vlookup 用]],2,FALSE)</f>
        <v>125</v>
      </c>
      <c r="B709" s="3" t="s">
        <v>400</v>
      </c>
      <c r="C709" t="s">
        <v>123</v>
      </c>
      <c r="D709" s="3" t="s">
        <v>77</v>
      </c>
      <c r="E709" t="s">
        <v>78</v>
      </c>
      <c r="F709" t="s">
        <v>128</v>
      </c>
      <c r="G709" t="s">
        <v>71</v>
      </c>
      <c r="H709">
        <v>1</v>
      </c>
      <c r="I709" t="s">
        <v>240</v>
      </c>
      <c r="J709" s="3" t="s">
        <v>242</v>
      </c>
      <c r="K709" s="3" t="s">
        <v>172</v>
      </c>
      <c r="L709">
        <v>30</v>
      </c>
      <c r="T709" t="str">
        <f>Receive[[#This Row],[服装]]&amp;Receive[[#This Row],[名前]]&amp;Receive[[#This Row],[レアリティ]]</f>
        <v>探偵木葉秋紀ICONIC</v>
      </c>
    </row>
    <row r="710" spans="1:20" x14ac:dyDescent="0.3">
      <c r="A710">
        <f>VLOOKUP(Receive[[#This Row],[No用]],SetNo[[No.用]:[vlookup 用]],2,FALSE)</f>
        <v>125</v>
      </c>
      <c r="B710" s="3" t="s">
        <v>400</v>
      </c>
      <c r="C710" t="s">
        <v>123</v>
      </c>
      <c r="D710" s="3" t="s">
        <v>77</v>
      </c>
      <c r="E710" t="s">
        <v>78</v>
      </c>
      <c r="F710" t="s">
        <v>128</v>
      </c>
      <c r="G710" t="s">
        <v>71</v>
      </c>
      <c r="H710">
        <v>1</v>
      </c>
      <c r="I710" t="s">
        <v>240</v>
      </c>
      <c r="J710" s="3" t="s">
        <v>120</v>
      </c>
      <c r="K710" s="3" t="s">
        <v>183</v>
      </c>
      <c r="L710">
        <v>33</v>
      </c>
      <c r="T710" t="str">
        <f>Receive[[#This Row],[服装]]&amp;Receive[[#This Row],[名前]]&amp;Receive[[#This Row],[レアリティ]]</f>
        <v>探偵木葉秋紀ICONIC</v>
      </c>
    </row>
    <row r="711" spans="1:20" x14ac:dyDescent="0.3">
      <c r="A711">
        <f>VLOOKUP(Receive[[#This Row],[No用]],SetNo[[No.用]:[vlookup 用]],2,FALSE)</f>
        <v>125</v>
      </c>
      <c r="B711" s="3" t="s">
        <v>400</v>
      </c>
      <c r="C711" t="s">
        <v>123</v>
      </c>
      <c r="D711" s="3" t="s">
        <v>77</v>
      </c>
      <c r="E711" t="s">
        <v>78</v>
      </c>
      <c r="F711" t="s">
        <v>128</v>
      </c>
      <c r="G711" t="s">
        <v>71</v>
      </c>
      <c r="H711">
        <v>1</v>
      </c>
      <c r="I711" t="s">
        <v>240</v>
      </c>
      <c r="J711" s="3" t="s">
        <v>174</v>
      </c>
      <c r="K711" s="3" t="s">
        <v>172</v>
      </c>
      <c r="L711">
        <v>30</v>
      </c>
      <c r="T711" t="str">
        <f>Receive[[#This Row],[服装]]&amp;Receive[[#This Row],[名前]]&amp;Receive[[#This Row],[レアリティ]]</f>
        <v>探偵木葉秋紀ICONIC</v>
      </c>
    </row>
    <row r="712" spans="1:20" x14ac:dyDescent="0.3">
      <c r="A712">
        <f>VLOOKUP(Receive[[#This Row],[No用]],SetNo[[No.用]:[vlookup 用]],2,FALSE)</f>
        <v>125</v>
      </c>
      <c r="B712" s="3" t="s">
        <v>400</v>
      </c>
      <c r="C712" t="s">
        <v>123</v>
      </c>
      <c r="D712" s="3" t="s">
        <v>77</v>
      </c>
      <c r="E712" t="s">
        <v>78</v>
      </c>
      <c r="F712" t="s">
        <v>128</v>
      </c>
      <c r="G712" t="s">
        <v>71</v>
      </c>
      <c r="H712">
        <v>1</v>
      </c>
      <c r="I712" t="s">
        <v>240</v>
      </c>
      <c r="J712" s="3" t="s">
        <v>175</v>
      </c>
      <c r="K712" s="3" t="s">
        <v>172</v>
      </c>
      <c r="L712">
        <v>13</v>
      </c>
      <c r="T712" t="str">
        <f>Receive[[#This Row],[服装]]&amp;Receive[[#This Row],[名前]]&amp;Receive[[#This Row],[レアリティ]]</f>
        <v>探偵木葉秋紀ICONIC</v>
      </c>
    </row>
    <row r="713" spans="1:20" x14ac:dyDescent="0.3">
      <c r="A713">
        <f>VLOOKUP(Receive[[#This Row],[No用]],SetNo[[No.用]:[vlookup 用]],2,FALSE)</f>
        <v>125</v>
      </c>
      <c r="B713" s="3" t="s">
        <v>400</v>
      </c>
      <c r="C713" t="s">
        <v>123</v>
      </c>
      <c r="D713" s="3" t="s">
        <v>77</v>
      </c>
      <c r="E713" t="s">
        <v>78</v>
      </c>
      <c r="F713" t="s">
        <v>128</v>
      </c>
      <c r="G713" t="s">
        <v>71</v>
      </c>
      <c r="H713">
        <v>1</v>
      </c>
      <c r="I713" t="s">
        <v>240</v>
      </c>
      <c r="J713" s="3" t="s">
        <v>193</v>
      </c>
      <c r="K713" s="3" t="s">
        <v>236</v>
      </c>
      <c r="L713">
        <v>49</v>
      </c>
      <c r="N713">
        <v>59</v>
      </c>
      <c r="T713" t="str">
        <f>Receive[[#This Row],[服装]]&amp;Receive[[#This Row],[名前]]&amp;Receive[[#This Row],[レアリティ]]</f>
        <v>探偵木葉秋紀ICONIC</v>
      </c>
    </row>
    <row r="714" spans="1:20" x14ac:dyDescent="0.3">
      <c r="A714">
        <f>VLOOKUP(Receive[[#This Row],[No用]],SetNo[[No.用]:[vlookup 用]],2,FALSE)</f>
        <v>126</v>
      </c>
      <c r="B714" t="s">
        <v>108</v>
      </c>
      <c r="C714" t="s">
        <v>124</v>
      </c>
      <c r="D714" t="s">
        <v>90</v>
      </c>
      <c r="E714" t="s">
        <v>78</v>
      </c>
      <c r="F714" t="s">
        <v>128</v>
      </c>
      <c r="G714" t="s">
        <v>71</v>
      </c>
      <c r="H714">
        <v>1</v>
      </c>
      <c r="I714" t="s">
        <v>240</v>
      </c>
      <c r="J714" s="3" t="s">
        <v>119</v>
      </c>
      <c r="K714" s="3" t="s">
        <v>719</v>
      </c>
      <c r="L714">
        <v>28</v>
      </c>
      <c r="T714" t="str">
        <f>Receive[[#This Row],[服装]]&amp;Receive[[#This Row],[名前]]&amp;Receive[[#This Row],[レアリティ]]</f>
        <v>ユニフォーム猿杙大和ICONIC</v>
      </c>
    </row>
    <row r="715" spans="1:20" x14ac:dyDescent="0.3">
      <c r="A715">
        <f>VLOOKUP(Receive[[#This Row],[No用]],SetNo[[No.用]:[vlookup 用]],2,FALSE)</f>
        <v>126</v>
      </c>
      <c r="B715" t="s">
        <v>108</v>
      </c>
      <c r="C715" t="s">
        <v>124</v>
      </c>
      <c r="D715" t="s">
        <v>90</v>
      </c>
      <c r="E715" t="s">
        <v>78</v>
      </c>
      <c r="F715" t="s">
        <v>128</v>
      </c>
      <c r="G715" t="s">
        <v>71</v>
      </c>
      <c r="H715">
        <v>1</v>
      </c>
      <c r="I715" t="s">
        <v>240</v>
      </c>
      <c r="J715" s="3" t="s">
        <v>173</v>
      </c>
      <c r="K715" s="3" t="s">
        <v>172</v>
      </c>
      <c r="L715">
        <v>25</v>
      </c>
      <c r="T715" t="str">
        <f>Receive[[#This Row],[服装]]&amp;Receive[[#This Row],[名前]]&amp;Receive[[#This Row],[レアリティ]]</f>
        <v>ユニフォーム猿杙大和ICONIC</v>
      </c>
    </row>
    <row r="716" spans="1:20" x14ac:dyDescent="0.3">
      <c r="A716">
        <f>VLOOKUP(Receive[[#This Row],[No用]],SetNo[[No.用]:[vlookup 用]],2,FALSE)</f>
        <v>126</v>
      </c>
      <c r="B716" t="s">
        <v>108</v>
      </c>
      <c r="C716" t="s">
        <v>124</v>
      </c>
      <c r="D716" t="s">
        <v>90</v>
      </c>
      <c r="E716" t="s">
        <v>78</v>
      </c>
      <c r="F716" t="s">
        <v>128</v>
      </c>
      <c r="G716" t="s">
        <v>71</v>
      </c>
      <c r="H716">
        <v>1</v>
      </c>
      <c r="I716" t="s">
        <v>240</v>
      </c>
      <c r="J716" s="3" t="s">
        <v>120</v>
      </c>
      <c r="K716" s="3" t="s">
        <v>719</v>
      </c>
      <c r="L716">
        <v>28</v>
      </c>
      <c r="T716" t="str">
        <f>Receive[[#This Row],[服装]]&amp;Receive[[#This Row],[名前]]&amp;Receive[[#This Row],[レアリティ]]</f>
        <v>ユニフォーム猿杙大和ICONIC</v>
      </c>
    </row>
    <row r="717" spans="1:20" x14ac:dyDescent="0.3">
      <c r="A717">
        <f>VLOOKUP(Receive[[#This Row],[No用]],SetNo[[No.用]:[vlookup 用]],2,FALSE)</f>
        <v>126</v>
      </c>
      <c r="B717" t="s">
        <v>108</v>
      </c>
      <c r="C717" t="s">
        <v>124</v>
      </c>
      <c r="D717" t="s">
        <v>90</v>
      </c>
      <c r="E717" t="s">
        <v>78</v>
      </c>
      <c r="F717" t="s">
        <v>128</v>
      </c>
      <c r="G717" t="s">
        <v>71</v>
      </c>
      <c r="H717">
        <v>1</v>
      </c>
      <c r="I717" t="s">
        <v>240</v>
      </c>
      <c r="J717" s="3" t="s">
        <v>174</v>
      </c>
      <c r="K717" s="3" t="s">
        <v>172</v>
      </c>
      <c r="L717">
        <v>25</v>
      </c>
      <c r="T717" t="str">
        <f>Receive[[#This Row],[服装]]&amp;Receive[[#This Row],[名前]]&amp;Receive[[#This Row],[レアリティ]]</f>
        <v>ユニフォーム猿杙大和ICONIC</v>
      </c>
    </row>
    <row r="718" spans="1:20" x14ac:dyDescent="0.3">
      <c r="A718">
        <f>VLOOKUP(Receive[[#This Row],[No用]],SetNo[[No.用]:[vlookup 用]],2,FALSE)</f>
        <v>126</v>
      </c>
      <c r="B718" t="s">
        <v>108</v>
      </c>
      <c r="C718" t="s">
        <v>124</v>
      </c>
      <c r="D718" t="s">
        <v>90</v>
      </c>
      <c r="E718" t="s">
        <v>78</v>
      </c>
      <c r="F718" t="s">
        <v>128</v>
      </c>
      <c r="G718" t="s">
        <v>71</v>
      </c>
      <c r="H718">
        <v>1</v>
      </c>
      <c r="I718" t="s">
        <v>240</v>
      </c>
      <c r="J718" s="3" t="s">
        <v>175</v>
      </c>
      <c r="K718" s="3" t="s">
        <v>172</v>
      </c>
      <c r="L718">
        <v>12</v>
      </c>
      <c r="T718" t="str">
        <f>Receive[[#This Row],[服装]]&amp;Receive[[#This Row],[名前]]&amp;Receive[[#This Row],[レアリティ]]</f>
        <v>ユニフォーム猿杙大和ICONIC</v>
      </c>
    </row>
    <row r="719" spans="1:20" x14ac:dyDescent="0.3">
      <c r="A719">
        <f>VLOOKUP(Receive[[#This Row],[No用]],SetNo[[No.用]:[vlookup 用]],2,FALSE)</f>
        <v>127</v>
      </c>
      <c r="B719" t="s">
        <v>108</v>
      </c>
      <c r="C719" t="s">
        <v>125</v>
      </c>
      <c r="D719" t="s">
        <v>90</v>
      </c>
      <c r="E719" t="s">
        <v>80</v>
      </c>
      <c r="F719" t="s">
        <v>128</v>
      </c>
      <c r="G719" t="s">
        <v>71</v>
      </c>
      <c r="H719">
        <v>1</v>
      </c>
      <c r="I719" t="s">
        <v>240</v>
      </c>
      <c r="J719" s="3" t="s">
        <v>119</v>
      </c>
      <c r="K719" s="3" t="s">
        <v>183</v>
      </c>
      <c r="L719">
        <v>35</v>
      </c>
      <c r="T719" t="str">
        <f>Receive[[#This Row],[服装]]&amp;Receive[[#This Row],[名前]]&amp;Receive[[#This Row],[レアリティ]]</f>
        <v>ユニフォーム小見春樹ICONIC</v>
      </c>
    </row>
    <row r="720" spans="1:20" x14ac:dyDescent="0.3">
      <c r="A720">
        <f>VLOOKUP(Receive[[#This Row],[No用]],SetNo[[No.用]:[vlookup 用]],2,FALSE)</f>
        <v>127</v>
      </c>
      <c r="B720" t="s">
        <v>108</v>
      </c>
      <c r="C720" t="s">
        <v>125</v>
      </c>
      <c r="D720" t="s">
        <v>90</v>
      </c>
      <c r="E720" t="s">
        <v>80</v>
      </c>
      <c r="F720" t="s">
        <v>128</v>
      </c>
      <c r="G720" t="s">
        <v>71</v>
      </c>
      <c r="H720">
        <v>1</v>
      </c>
      <c r="I720" t="s">
        <v>240</v>
      </c>
      <c r="J720" s="3" t="s">
        <v>205</v>
      </c>
      <c r="K720" s="3" t="s">
        <v>188</v>
      </c>
      <c r="L720">
        <v>41</v>
      </c>
      <c r="T720" t="str">
        <f>Receive[[#This Row],[服装]]&amp;Receive[[#This Row],[名前]]&amp;Receive[[#This Row],[レアリティ]]</f>
        <v>ユニフォーム小見春樹ICONIC</v>
      </c>
    </row>
    <row r="721" spans="1:20" x14ac:dyDescent="0.3">
      <c r="A721">
        <f>VLOOKUP(Receive[[#This Row],[No用]],SetNo[[No.用]:[vlookup 用]],2,FALSE)</f>
        <v>127</v>
      </c>
      <c r="B721" t="s">
        <v>108</v>
      </c>
      <c r="C721" t="s">
        <v>125</v>
      </c>
      <c r="D721" t="s">
        <v>90</v>
      </c>
      <c r="E721" t="s">
        <v>80</v>
      </c>
      <c r="F721" t="s">
        <v>128</v>
      </c>
      <c r="G721" t="s">
        <v>71</v>
      </c>
      <c r="H721">
        <v>1</v>
      </c>
      <c r="I721" t="s">
        <v>240</v>
      </c>
      <c r="J721" s="3" t="s">
        <v>173</v>
      </c>
      <c r="K721" s="3" t="s">
        <v>172</v>
      </c>
      <c r="L721">
        <v>32</v>
      </c>
      <c r="T721" t="str">
        <f>Receive[[#This Row],[服装]]&amp;Receive[[#This Row],[名前]]&amp;Receive[[#This Row],[レアリティ]]</f>
        <v>ユニフォーム小見春樹ICONIC</v>
      </c>
    </row>
    <row r="722" spans="1:20" x14ac:dyDescent="0.3">
      <c r="A722">
        <f>VLOOKUP(Receive[[#This Row],[No用]],SetNo[[No.用]:[vlookup 用]],2,FALSE)</f>
        <v>127</v>
      </c>
      <c r="B722" t="s">
        <v>108</v>
      </c>
      <c r="C722" t="s">
        <v>125</v>
      </c>
      <c r="D722" t="s">
        <v>90</v>
      </c>
      <c r="E722" t="s">
        <v>80</v>
      </c>
      <c r="F722" t="s">
        <v>128</v>
      </c>
      <c r="G722" t="s">
        <v>71</v>
      </c>
      <c r="H722">
        <v>1</v>
      </c>
      <c r="I722" t="s">
        <v>240</v>
      </c>
      <c r="J722" s="3" t="s">
        <v>242</v>
      </c>
      <c r="K722" s="3" t="s">
        <v>172</v>
      </c>
      <c r="L722">
        <v>32</v>
      </c>
      <c r="T722" t="str">
        <f>Receive[[#This Row],[服装]]&amp;Receive[[#This Row],[名前]]&amp;Receive[[#This Row],[レアリティ]]</f>
        <v>ユニフォーム小見春樹ICONIC</v>
      </c>
    </row>
    <row r="723" spans="1:20" x14ac:dyDescent="0.3">
      <c r="A723">
        <f>VLOOKUP(Receive[[#This Row],[No用]],SetNo[[No.用]:[vlookup 用]],2,FALSE)</f>
        <v>127</v>
      </c>
      <c r="B723" t="s">
        <v>108</v>
      </c>
      <c r="C723" t="s">
        <v>125</v>
      </c>
      <c r="D723" t="s">
        <v>90</v>
      </c>
      <c r="E723" t="s">
        <v>80</v>
      </c>
      <c r="F723" t="s">
        <v>128</v>
      </c>
      <c r="G723" t="s">
        <v>71</v>
      </c>
      <c r="H723">
        <v>1</v>
      </c>
      <c r="I723" t="s">
        <v>240</v>
      </c>
      <c r="J723" s="3" t="s">
        <v>120</v>
      </c>
      <c r="K723" s="3" t="s">
        <v>183</v>
      </c>
      <c r="L723">
        <v>35</v>
      </c>
      <c r="T723" t="str">
        <f>Receive[[#This Row],[服装]]&amp;Receive[[#This Row],[名前]]&amp;Receive[[#This Row],[レアリティ]]</f>
        <v>ユニフォーム小見春樹ICONIC</v>
      </c>
    </row>
    <row r="724" spans="1:20" x14ac:dyDescent="0.3">
      <c r="A724">
        <f>VLOOKUP(Receive[[#This Row],[No用]],SetNo[[No.用]:[vlookup 用]],2,FALSE)</f>
        <v>127</v>
      </c>
      <c r="B724" t="s">
        <v>108</v>
      </c>
      <c r="C724" t="s">
        <v>125</v>
      </c>
      <c r="D724" t="s">
        <v>90</v>
      </c>
      <c r="E724" t="s">
        <v>80</v>
      </c>
      <c r="F724" t="s">
        <v>128</v>
      </c>
      <c r="G724" t="s">
        <v>71</v>
      </c>
      <c r="H724">
        <v>1</v>
      </c>
      <c r="I724" t="s">
        <v>240</v>
      </c>
      <c r="J724" s="3" t="s">
        <v>174</v>
      </c>
      <c r="K724" s="3" t="s">
        <v>172</v>
      </c>
      <c r="L724">
        <v>32</v>
      </c>
      <c r="T724" t="str">
        <f>Receive[[#This Row],[服装]]&amp;Receive[[#This Row],[名前]]&amp;Receive[[#This Row],[レアリティ]]</f>
        <v>ユニフォーム小見春樹ICONIC</v>
      </c>
    </row>
    <row r="725" spans="1:20" x14ac:dyDescent="0.3">
      <c r="A725">
        <f>VLOOKUP(Receive[[#This Row],[No用]],SetNo[[No.用]:[vlookup 用]],2,FALSE)</f>
        <v>127</v>
      </c>
      <c r="B725" t="s">
        <v>108</v>
      </c>
      <c r="C725" t="s">
        <v>125</v>
      </c>
      <c r="D725" t="s">
        <v>90</v>
      </c>
      <c r="E725" t="s">
        <v>80</v>
      </c>
      <c r="F725" t="s">
        <v>128</v>
      </c>
      <c r="G725" t="s">
        <v>71</v>
      </c>
      <c r="H725">
        <v>1</v>
      </c>
      <c r="I725" t="s">
        <v>240</v>
      </c>
      <c r="J725" s="3" t="s">
        <v>175</v>
      </c>
      <c r="K725" s="3" t="s">
        <v>172</v>
      </c>
      <c r="L725">
        <v>32</v>
      </c>
      <c r="T725" t="str">
        <f>Receive[[#This Row],[服装]]&amp;Receive[[#This Row],[名前]]&amp;Receive[[#This Row],[レアリティ]]</f>
        <v>ユニフォーム小見春樹ICONIC</v>
      </c>
    </row>
    <row r="726" spans="1:20" x14ac:dyDescent="0.3">
      <c r="A726">
        <f>VLOOKUP(Receive[[#This Row],[No用]],SetNo[[No.用]:[vlookup 用]],2,FALSE)</f>
        <v>127</v>
      </c>
      <c r="B726" t="s">
        <v>108</v>
      </c>
      <c r="C726" t="s">
        <v>125</v>
      </c>
      <c r="D726" t="s">
        <v>90</v>
      </c>
      <c r="E726" t="s">
        <v>80</v>
      </c>
      <c r="F726" t="s">
        <v>128</v>
      </c>
      <c r="G726" t="s">
        <v>71</v>
      </c>
      <c r="H726">
        <v>1</v>
      </c>
      <c r="I726" t="s">
        <v>240</v>
      </c>
      <c r="J726" s="3" t="s">
        <v>193</v>
      </c>
      <c r="K726" s="3" t="s">
        <v>236</v>
      </c>
      <c r="L726">
        <v>45</v>
      </c>
      <c r="N726">
        <v>55</v>
      </c>
      <c r="T726" t="str">
        <f>Receive[[#This Row],[服装]]&amp;Receive[[#This Row],[名前]]&amp;Receive[[#This Row],[レアリティ]]</f>
        <v>ユニフォーム小見春樹ICONIC</v>
      </c>
    </row>
    <row r="727" spans="1:20" x14ac:dyDescent="0.3">
      <c r="A727">
        <f>VLOOKUP(Receive[[#This Row],[No用]],SetNo[[No.用]:[vlookup 用]],2,FALSE)</f>
        <v>128</v>
      </c>
      <c r="B727" t="s">
        <v>108</v>
      </c>
      <c r="C727" t="s">
        <v>126</v>
      </c>
      <c r="D727" t="s">
        <v>90</v>
      </c>
      <c r="E727" t="s">
        <v>82</v>
      </c>
      <c r="F727" t="s">
        <v>128</v>
      </c>
      <c r="G727" t="s">
        <v>71</v>
      </c>
      <c r="H727">
        <v>1</v>
      </c>
      <c r="I727" t="s">
        <v>240</v>
      </c>
      <c r="J727" s="3" t="s">
        <v>119</v>
      </c>
      <c r="K727" s="3" t="s">
        <v>172</v>
      </c>
      <c r="L727">
        <v>25</v>
      </c>
      <c r="T727" t="str">
        <f>Receive[[#This Row],[服装]]&amp;Receive[[#This Row],[名前]]&amp;Receive[[#This Row],[レアリティ]]</f>
        <v>ユニフォーム尾長渉ICONIC</v>
      </c>
    </row>
    <row r="728" spans="1:20" x14ac:dyDescent="0.3">
      <c r="A728">
        <f>VLOOKUP(Receive[[#This Row],[No用]],SetNo[[No.用]:[vlookup 用]],2,FALSE)</f>
        <v>128</v>
      </c>
      <c r="B728" t="s">
        <v>108</v>
      </c>
      <c r="C728" t="s">
        <v>126</v>
      </c>
      <c r="D728" t="s">
        <v>90</v>
      </c>
      <c r="E728" t="s">
        <v>82</v>
      </c>
      <c r="F728" t="s">
        <v>128</v>
      </c>
      <c r="G728" t="s">
        <v>71</v>
      </c>
      <c r="H728">
        <v>1</v>
      </c>
      <c r="I728" t="s">
        <v>240</v>
      </c>
      <c r="J728" s="3" t="s">
        <v>173</v>
      </c>
      <c r="K728" s="3" t="s">
        <v>172</v>
      </c>
      <c r="L728">
        <v>25</v>
      </c>
      <c r="T728" t="str">
        <f>Receive[[#This Row],[服装]]&amp;Receive[[#This Row],[名前]]&amp;Receive[[#This Row],[レアリティ]]</f>
        <v>ユニフォーム尾長渉ICONIC</v>
      </c>
    </row>
    <row r="729" spans="1:20" x14ac:dyDescent="0.3">
      <c r="A729">
        <f>VLOOKUP(Receive[[#This Row],[No用]],SetNo[[No.用]:[vlookup 用]],2,FALSE)</f>
        <v>128</v>
      </c>
      <c r="B729" t="s">
        <v>108</v>
      </c>
      <c r="C729" t="s">
        <v>126</v>
      </c>
      <c r="D729" t="s">
        <v>90</v>
      </c>
      <c r="E729" t="s">
        <v>82</v>
      </c>
      <c r="F729" t="s">
        <v>128</v>
      </c>
      <c r="G729" t="s">
        <v>71</v>
      </c>
      <c r="H729">
        <v>1</v>
      </c>
      <c r="I729" t="s">
        <v>240</v>
      </c>
      <c r="J729" s="3" t="s">
        <v>120</v>
      </c>
      <c r="K729" s="3" t="s">
        <v>172</v>
      </c>
      <c r="L729">
        <v>25</v>
      </c>
      <c r="T729" t="str">
        <f>Receive[[#This Row],[服装]]&amp;Receive[[#This Row],[名前]]&amp;Receive[[#This Row],[レアリティ]]</f>
        <v>ユニフォーム尾長渉ICONIC</v>
      </c>
    </row>
    <row r="730" spans="1:20" x14ac:dyDescent="0.3">
      <c r="A730">
        <f>VLOOKUP(Receive[[#This Row],[No用]],SetNo[[No.用]:[vlookup 用]],2,FALSE)</f>
        <v>128</v>
      </c>
      <c r="B730" t="s">
        <v>108</v>
      </c>
      <c r="C730" t="s">
        <v>126</v>
      </c>
      <c r="D730" t="s">
        <v>90</v>
      </c>
      <c r="E730" t="s">
        <v>82</v>
      </c>
      <c r="F730" t="s">
        <v>128</v>
      </c>
      <c r="G730" t="s">
        <v>71</v>
      </c>
      <c r="H730">
        <v>1</v>
      </c>
      <c r="I730" t="s">
        <v>240</v>
      </c>
      <c r="J730" s="3" t="s">
        <v>174</v>
      </c>
      <c r="K730" s="3" t="s">
        <v>172</v>
      </c>
      <c r="L730">
        <v>25</v>
      </c>
      <c r="T730" t="str">
        <f>Receive[[#This Row],[服装]]&amp;Receive[[#This Row],[名前]]&amp;Receive[[#This Row],[レアリティ]]</f>
        <v>ユニフォーム尾長渉ICONIC</v>
      </c>
    </row>
    <row r="731" spans="1:20" x14ac:dyDescent="0.3">
      <c r="A731">
        <f>VLOOKUP(Receive[[#This Row],[No用]],SetNo[[No.用]:[vlookup 用]],2,FALSE)</f>
        <v>128</v>
      </c>
      <c r="B731" t="s">
        <v>108</v>
      </c>
      <c r="C731" t="s">
        <v>126</v>
      </c>
      <c r="D731" t="s">
        <v>90</v>
      </c>
      <c r="E731" t="s">
        <v>82</v>
      </c>
      <c r="F731" t="s">
        <v>128</v>
      </c>
      <c r="G731" t="s">
        <v>71</v>
      </c>
      <c r="H731">
        <v>1</v>
      </c>
      <c r="I731" t="s">
        <v>240</v>
      </c>
      <c r="J731" s="3" t="s">
        <v>175</v>
      </c>
      <c r="K731" s="3" t="s">
        <v>172</v>
      </c>
      <c r="L731">
        <v>12</v>
      </c>
      <c r="T731" t="str">
        <f>Receive[[#This Row],[服装]]&amp;Receive[[#This Row],[名前]]&amp;Receive[[#This Row],[レアリティ]]</f>
        <v>ユニフォーム尾長渉ICONIC</v>
      </c>
    </row>
    <row r="732" spans="1:20" x14ac:dyDescent="0.3">
      <c r="A732">
        <f>VLOOKUP(Receive[[#This Row],[No用]],SetNo[[No.用]:[vlookup 用]],2,FALSE)</f>
        <v>129</v>
      </c>
      <c r="B732" t="s">
        <v>108</v>
      </c>
      <c r="C732" t="s">
        <v>127</v>
      </c>
      <c r="D732" t="s">
        <v>90</v>
      </c>
      <c r="E732" t="s">
        <v>82</v>
      </c>
      <c r="F732" t="s">
        <v>128</v>
      </c>
      <c r="G732" t="s">
        <v>71</v>
      </c>
      <c r="H732">
        <v>1</v>
      </c>
      <c r="I732" t="s">
        <v>16</v>
      </c>
      <c r="J732" s="3" t="s">
        <v>119</v>
      </c>
      <c r="K732" s="3" t="s">
        <v>172</v>
      </c>
      <c r="L732">
        <v>26</v>
      </c>
      <c r="T732" t="str">
        <f>Receive[[#This Row],[服装]]&amp;Receive[[#This Row],[名前]]&amp;Receive[[#This Row],[レアリティ]]</f>
        <v>ユニフォーム鷲尾辰生ICONIC</v>
      </c>
    </row>
    <row r="733" spans="1:20" x14ac:dyDescent="0.3">
      <c r="A733">
        <f>VLOOKUP(Receive[[#This Row],[No用]],SetNo[[No.用]:[vlookup 用]],2,FALSE)</f>
        <v>129</v>
      </c>
      <c r="B733" t="s">
        <v>108</v>
      </c>
      <c r="C733" t="s">
        <v>127</v>
      </c>
      <c r="D733" t="s">
        <v>90</v>
      </c>
      <c r="E733" t="s">
        <v>82</v>
      </c>
      <c r="F733" t="s">
        <v>128</v>
      </c>
      <c r="G733" t="s">
        <v>71</v>
      </c>
      <c r="H733">
        <v>1</v>
      </c>
      <c r="I733" t="s">
        <v>240</v>
      </c>
      <c r="J733" s="3" t="s">
        <v>173</v>
      </c>
      <c r="K733" s="3" t="s">
        <v>172</v>
      </c>
      <c r="L733">
        <v>26</v>
      </c>
      <c r="T733" t="str">
        <f>Receive[[#This Row],[服装]]&amp;Receive[[#This Row],[名前]]&amp;Receive[[#This Row],[レアリティ]]</f>
        <v>ユニフォーム鷲尾辰生ICONIC</v>
      </c>
    </row>
    <row r="734" spans="1:20" x14ac:dyDescent="0.3">
      <c r="A734">
        <f>VLOOKUP(Receive[[#This Row],[No用]],SetNo[[No.用]:[vlookup 用]],2,FALSE)</f>
        <v>129</v>
      </c>
      <c r="B734" t="s">
        <v>108</v>
      </c>
      <c r="C734" t="s">
        <v>127</v>
      </c>
      <c r="D734" t="s">
        <v>90</v>
      </c>
      <c r="E734" t="s">
        <v>82</v>
      </c>
      <c r="F734" t="s">
        <v>128</v>
      </c>
      <c r="G734" t="s">
        <v>71</v>
      </c>
      <c r="H734">
        <v>1</v>
      </c>
      <c r="I734" t="s">
        <v>240</v>
      </c>
      <c r="J734" s="3" t="s">
        <v>120</v>
      </c>
      <c r="K734" s="3" t="s">
        <v>172</v>
      </c>
      <c r="L734">
        <v>26</v>
      </c>
      <c r="T734" t="str">
        <f>Receive[[#This Row],[服装]]&amp;Receive[[#This Row],[名前]]&amp;Receive[[#This Row],[レアリティ]]</f>
        <v>ユニフォーム鷲尾辰生ICONIC</v>
      </c>
    </row>
    <row r="735" spans="1:20" x14ac:dyDescent="0.3">
      <c r="A735">
        <f>VLOOKUP(Receive[[#This Row],[No用]],SetNo[[No.用]:[vlookup 用]],2,FALSE)</f>
        <v>129</v>
      </c>
      <c r="B735" t="s">
        <v>108</v>
      </c>
      <c r="C735" t="s">
        <v>127</v>
      </c>
      <c r="D735" t="s">
        <v>90</v>
      </c>
      <c r="E735" t="s">
        <v>82</v>
      </c>
      <c r="F735" t="s">
        <v>128</v>
      </c>
      <c r="G735" t="s">
        <v>71</v>
      </c>
      <c r="H735">
        <v>1</v>
      </c>
      <c r="I735" t="s">
        <v>240</v>
      </c>
      <c r="J735" s="3" t="s">
        <v>174</v>
      </c>
      <c r="K735" s="3" t="s">
        <v>172</v>
      </c>
      <c r="L735">
        <v>26</v>
      </c>
      <c r="T735" t="str">
        <f>Receive[[#This Row],[服装]]&amp;Receive[[#This Row],[名前]]&amp;Receive[[#This Row],[レアリティ]]</f>
        <v>ユニフォーム鷲尾辰生ICONIC</v>
      </c>
    </row>
    <row r="736" spans="1:20" x14ac:dyDescent="0.3">
      <c r="A736">
        <f>VLOOKUP(Receive[[#This Row],[No用]],SetNo[[No.用]:[vlookup 用]],2,FALSE)</f>
        <v>129</v>
      </c>
      <c r="B736" t="s">
        <v>108</v>
      </c>
      <c r="C736" t="s">
        <v>127</v>
      </c>
      <c r="D736" t="s">
        <v>90</v>
      </c>
      <c r="E736" t="s">
        <v>82</v>
      </c>
      <c r="F736" t="s">
        <v>128</v>
      </c>
      <c r="G736" t="s">
        <v>71</v>
      </c>
      <c r="H736">
        <v>1</v>
      </c>
      <c r="I736" t="s">
        <v>240</v>
      </c>
      <c r="J736" s="3" t="s">
        <v>175</v>
      </c>
      <c r="K736" s="3" t="s">
        <v>172</v>
      </c>
      <c r="L736">
        <v>13</v>
      </c>
      <c r="T736" t="str">
        <f>Receive[[#This Row],[服装]]&amp;Receive[[#This Row],[名前]]&amp;Receive[[#This Row],[レアリティ]]</f>
        <v>ユニフォーム鷲尾辰生ICONIC</v>
      </c>
    </row>
    <row r="737" spans="1:20" x14ac:dyDescent="0.3">
      <c r="A737">
        <f>VLOOKUP(Receive[[#This Row],[No用]],SetNo[[No.用]:[vlookup 用]],2,FALSE)</f>
        <v>130</v>
      </c>
      <c r="B737" t="s">
        <v>108</v>
      </c>
      <c r="C737" t="s">
        <v>129</v>
      </c>
      <c r="D737" t="s">
        <v>73</v>
      </c>
      <c r="E737" t="s">
        <v>74</v>
      </c>
      <c r="F737" t="s">
        <v>128</v>
      </c>
      <c r="G737" t="s">
        <v>71</v>
      </c>
      <c r="H737">
        <v>1</v>
      </c>
      <c r="I737" t="s">
        <v>240</v>
      </c>
      <c r="J737" s="3" t="s">
        <v>119</v>
      </c>
      <c r="K737" s="3" t="s">
        <v>188</v>
      </c>
      <c r="L737">
        <v>34</v>
      </c>
      <c r="T737" t="str">
        <f>Receive[[#This Row],[服装]]&amp;Receive[[#This Row],[名前]]&amp;Receive[[#This Row],[レアリティ]]</f>
        <v>ユニフォーム赤葦京治ICONIC</v>
      </c>
    </row>
    <row r="738" spans="1:20" x14ac:dyDescent="0.3">
      <c r="A738">
        <f>VLOOKUP(Receive[[#This Row],[No用]],SetNo[[No.用]:[vlookup 用]],2,FALSE)</f>
        <v>130</v>
      </c>
      <c r="B738" t="s">
        <v>108</v>
      </c>
      <c r="C738" t="s">
        <v>129</v>
      </c>
      <c r="D738" t="s">
        <v>73</v>
      </c>
      <c r="E738" t="s">
        <v>74</v>
      </c>
      <c r="F738" t="s">
        <v>128</v>
      </c>
      <c r="G738" t="s">
        <v>71</v>
      </c>
      <c r="H738">
        <v>1</v>
      </c>
      <c r="I738" t="s">
        <v>240</v>
      </c>
      <c r="J738" s="3" t="s">
        <v>173</v>
      </c>
      <c r="K738" s="3" t="s">
        <v>172</v>
      </c>
      <c r="L738">
        <v>31</v>
      </c>
      <c r="T738" t="str">
        <f>Receive[[#This Row],[服装]]&amp;Receive[[#This Row],[名前]]&amp;Receive[[#This Row],[レアリティ]]</f>
        <v>ユニフォーム赤葦京治ICONIC</v>
      </c>
    </row>
    <row r="739" spans="1:20" x14ac:dyDescent="0.3">
      <c r="A739">
        <f>VLOOKUP(Receive[[#This Row],[No用]],SetNo[[No.用]:[vlookup 用]],2,FALSE)</f>
        <v>130</v>
      </c>
      <c r="B739" t="s">
        <v>108</v>
      </c>
      <c r="C739" t="s">
        <v>129</v>
      </c>
      <c r="D739" t="s">
        <v>73</v>
      </c>
      <c r="E739" t="s">
        <v>74</v>
      </c>
      <c r="F739" t="s">
        <v>128</v>
      </c>
      <c r="G739" t="s">
        <v>71</v>
      </c>
      <c r="H739">
        <v>1</v>
      </c>
      <c r="I739" t="s">
        <v>240</v>
      </c>
      <c r="J739" s="3" t="s">
        <v>242</v>
      </c>
      <c r="K739" s="3" t="s">
        <v>172</v>
      </c>
      <c r="L739">
        <v>31</v>
      </c>
      <c r="T739" t="str">
        <f>Receive[[#This Row],[服装]]&amp;Receive[[#This Row],[名前]]&amp;Receive[[#This Row],[レアリティ]]</f>
        <v>ユニフォーム赤葦京治ICONIC</v>
      </c>
    </row>
    <row r="740" spans="1:20" x14ac:dyDescent="0.3">
      <c r="A740">
        <f>VLOOKUP(Receive[[#This Row],[No用]],SetNo[[No.用]:[vlookup 用]],2,FALSE)</f>
        <v>130</v>
      </c>
      <c r="B740" t="s">
        <v>108</v>
      </c>
      <c r="C740" t="s">
        <v>129</v>
      </c>
      <c r="D740" t="s">
        <v>73</v>
      </c>
      <c r="E740" t="s">
        <v>74</v>
      </c>
      <c r="F740" t="s">
        <v>128</v>
      </c>
      <c r="G740" t="s">
        <v>71</v>
      </c>
      <c r="H740">
        <v>1</v>
      </c>
      <c r="I740" t="s">
        <v>240</v>
      </c>
      <c r="J740" s="3" t="s">
        <v>120</v>
      </c>
      <c r="K740" s="3" t="s">
        <v>188</v>
      </c>
      <c r="L740">
        <v>34</v>
      </c>
      <c r="T740" t="str">
        <f>Receive[[#This Row],[服装]]&amp;Receive[[#This Row],[名前]]&amp;Receive[[#This Row],[レアリティ]]</f>
        <v>ユニフォーム赤葦京治ICONIC</v>
      </c>
    </row>
    <row r="741" spans="1:20" x14ac:dyDescent="0.3">
      <c r="A741">
        <f>VLOOKUP(Receive[[#This Row],[No用]],SetNo[[No.用]:[vlookup 用]],2,FALSE)</f>
        <v>130</v>
      </c>
      <c r="B741" t="s">
        <v>108</v>
      </c>
      <c r="C741" t="s">
        <v>129</v>
      </c>
      <c r="D741" t="s">
        <v>73</v>
      </c>
      <c r="E741" t="s">
        <v>74</v>
      </c>
      <c r="F741" t="s">
        <v>128</v>
      </c>
      <c r="G741" t="s">
        <v>71</v>
      </c>
      <c r="H741">
        <v>1</v>
      </c>
      <c r="I741" t="s">
        <v>240</v>
      </c>
      <c r="J741" s="3" t="s">
        <v>174</v>
      </c>
      <c r="K741" s="3" t="s">
        <v>172</v>
      </c>
      <c r="L741">
        <v>31</v>
      </c>
      <c r="T741" t="str">
        <f>Receive[[#This Row],[服装]]&amp;Receive[[#This Row],[名前]]&amp;Receive[[#This Row],[レアリティ]]</f>
        <v>ユニフォーム赤葦京治ICONIC</v>
      </c>
    </row>
    <row r="742" spans="1:20" x14ac:dyDescent="0.3">
      <c r="A742">
        <f>VLOOKUP(Receive[[#This Row],[No用]],SetNo[[No.用]:[vlookup 用]],2,FALSE)</f>
        <v>130</v>
      </c>
      <c r="B742" t="s">
        <v>108</v>
      </c>
      <c r="C742" t="s">
        <v>129</v>
      </c>
      <c r="D742" t="s">
        <v>73</v>
      </c>
      <c r="E742" t="s">
        <v>74</v>
      </c>
      <c r="F742" t="s">
        <v>128</v>
      </c>
      <c r="G742" t="s">
        <v>71</v>
      </c>
      <c r="H742">
        <v>1</v>
      </c>
      <c r="I742" t="s">
        <v>240</v>
      </c>
      <c r="J742" s="3" t="s">
        <v>175</v>
      </c>
      <c r="K742" s="3" t="s">
        <v>172</v>
      </c>
      <c r="L742">
        <v>13</v>
      </c>
      <c r="T742" t="str">
        <f>Receive[[#This Row],[服装]]&amp;Receive[[#This Row],[名前]]&amp;Receive[[#This Row],[レアリティ]]</f>
        <v>ユニフォーム赤葦京治ICONIC</v>
      </c>
    </row>
    <row r="743" spans="1:20" x14ac:dyDescent="0.3">
      <c r="A743">
        <f>VLOOKUP(Receive[[#This Row],[No用]],SetNo[[No.用]:[vlookup 用]],2,FALSE)</f>
        <v>131</v>
      </c>
      <c r="B743" t="s">
        <v>150</v>
      </c>
      <c r="C743" t="s">
        <v>129</v>
      </c>
      <c r="D743" t="s">
        <v>90</v>
      </c>
      <c r="E743" t="s">
        <v>74</v>
      </c>
      <c r="F743" t="s">
        <v>128</v>
      </c>
      <c r="G743" t="s">
        <v>71</v>
      </c>
      <c r="H743">
        <v>1</v>
      </c>
      <c r="I743" t="s">
        <v>240</v>
      </c>
      <c r="J743" s="3" t="s">
        <v>119</v>
      </c>
      <c r="K743" s="3" t="s">
        <v>188</v>
      </c>
      <c r="L743">
        <v>34</v>
      </c>
      <c r="T743" t="str">
        <f>Receive[[#This Row],[服装]]&amp;Receive[[#This Row],[名前]]&amp;Receive[[#This Row],[レアリティ]]</f>
        <v>夏祭り赤葦京治ICONIC</v>
      </c>
    </row>
    <row r="744" spans="1:20" x14ac:dyDescent="0.3">
      <c r="A744">
        <f>VLOOKUP(Receive[[#This Row],[No用]],SetNo[[No.用]:[vlookup 用]],2,FALSE)</f>
        <v>131</v>
      </c>
      <c r="B744" t="s">
        <v>150</v>
      </c>
      <c r="C744" t="s">
        <v>129</v>
      </c>
      <c r="D744" t="s">
        <v>90</v>
      </c>
      <c r="E744" t="s">
        <v>74</v>
      </c>
      <c r="F744" t="s">
        <v>128</v>
      </c>
      <c r="G744" t="s">
        <v>71</v>
      </c>
      <c r="H744">
        <v>1</v>
      </c>
      <c r="I744" t="s">
        <v>240</v>
      </c>
      <c r="J744" s="3" t="s">
        <v>173</v>
      </c>
      <c r="K744" s="3" t="s">
        <v>172</v>
      </c>
      <c r="L744">
        <v>31</v>
      </c>
      <c r="T744" t="str">
        <f>Receive[[#This Row],[服装]]&amp;Receive[[#This Row],[名前]]&amp;Receive[[#This Row],[レアリティ]]</f>
        <v>夏祭り赤葦京治ICONIC</v>
      </c>
    </row>
    <row r="745" spans="1:20" x14ac:dyDescent="0.3">
      <c r="A745">
        <f>VLOOKUP(Receive[[#This Row],[No用]],SetNo[[No.用]:[vlookup 用]],2,FALSE)</f>
        <v>131</v>
      </c>
      <c r="B745" t="s">
        <v>150</v>
      </c>
      <c r="C745" t="s">
        <v>129</v>
      </c>
      <c r="D745" t="s">
        <v>90</v>
      </c>
      <c r="E745" t="s">
        <v>74</v>
      </c>
      <c r="F745" t="s">
        <v>128</v>
      </c>
      <c r="G745" t="s">
        <v>71</v>
      </c>
      <c r="H745">
        <v>1</v>
      </c>
      <c r="I745" t="s">
        <v>240</v>
      </c>
      <c r="J745" s="3" t="s">
        <v>242</v>
      </c>
      <c r="K745" s="3" t="s">
        <v>172</v>
      </c>
      <c r="L745">
        <v>31</v>
      </c>
      <c r="T745" t="str">
        <f>Receive[[#This Row],[服装]]&amp;Receive[[#This Row],[名前]]&amp;Receive[[#This Row],[レアリティ]]</f>
        <v>夏祭り赤葦京治ICONIC</v>
      </c>
    </row>
    <row r="746" spans="1:20" x14ac:dyDescent="0.3">
      <c r="A746">
        <f>VLOOKUP(Receive[[#This Row],[No用]],SetNo[[No.用]:[vlookup 用]],2,FALSE)</f>
        <v>131</v>
      </c>
      <c r="B746" t="s">
        <v>150</v>
      </c>
      <c r="C746" t="s">
        <v>129</v>
      </c>
      <c r="D746" t="s">
        <v>90</v>
      </c>
      <c r="E746" t="s">
        <v>74</v>
      </c>
      <c r="F746" t="s">
        <v>128</v>
      </c>
      <c r="G746" t="s">
        <v>71</v>
      </c>
      <c r="H746">
        <v>1</v>
      </c>
      <c r="I746" t="s">
        <v>240</v>
      </c>
      <c r="J746" s="3" t="s">
        <v>120</v>
      </c>
      <c r="K746" s="3" t="s">
        <v>188</v>
      </c>
      <c r="L746">
        <v>34</v>
      </c>
      <c r="T746" t="str">
        <f>Receive[[#This Row],[服装]]&amp;Receive[[#This Row],[名前]]&amp;Receive[[#This Row],[レアリティ]]</f>
        <v>夏祭り赤葦京治ICONIC</v>
      </c>
    </row>
    <row r="747" spans="1:20" x14ac:dyDescent="0.3">
      <c r="A747">
        <f>VLOOKUP(Receive[[#This Row],[No用]],SetNo[[No.用]:[vlookup 用]],2,FALSE)</f>
        <v>131</v>
      </c>
      <c r="B747" t="s">
        <v>150</v>
      </c>
      <c r="C747" t="s">
        <v>129</v>
      </c>
      <c r="D747" t="s">
        <v>90</v>
      </c>
      <c r="E747" t="s">
        <v>74</v>
      </c>
      <c r="F747" t="s">
        <v>128</v>
      </c>
      <c r="G747" t="s">
        <v>71</v>
      </c>
      <c r="H747">
        <v>1</v>
      </c>
      <c r="I747" t="s">
        <v>240</v>
      </c>
      <c r="J747" s="3" t="s">
        <v>174</v>
      </c>
      <c r="K747" s="3" t="s">
        <v>172</v>
      </c>
      <c r="L747">
        <v>31</v>
      </c>
      <c r="T747" t="str">
        <f>Receive[[#This Row],[服装]]&amp;Receive[[#This Row],[名前]]&amp;Receive[[#This Row],[レアリティ]]</f>
        <v>夏祭り赤葦京治ICONIC</v>
      </c>
    </row>
    <row r="748" spans="1:20" x14ac:dyDescent="0.3">
      <c r="A748">
        <f>VLOOKUP(Receive[[#This Row],[No用]],SetNo[[No.用]:[vlookup 用]],2,FALSE)</f>
        <v>131</v>
      </c>
      <c r="B748" t="s">
        <v>150</v>
      </c>
      <c r="C748" t="s">
        <v>129</v>
      </c>
      <c r="D748" t="s">
        <v>90</v>
      </c>
      <c r="E748" t="s">
        <v>74</v>
      </c>
      <c r="F748" t="s">
        <v>128</v>
      </c>
      <c r="G748" t="s">
        <v>71</v>
      </c>
      <c r="H748">
        <v>1</v>
      </c>
      <c r="I748" t="s">
        <v>240</v>
      </c>
      <c r="J748" s="3" t="s">
        <v>175</v>
      </c>
      <c r="K748" s="3" t="s">
        <v>172</v>
      </c>
      <c r="L748">
        <v>13</v>
      </c>
      <c r="T748" t="str">
        <f>Receive[[#This Row],[服装]]&amp;Receive[[#This Row],[名前]]&amp;Receive[[#This Row],[レアリティ]]</f>
        <v>夏祭り赤葦京治ICONIC</v>
      </c>
    </row>
    <row r="749" spans="1:20" x14ac:dyDescent="0.3">
      <c r="A749">
        <f>VLOOKUP(Receive[[#This Row],[No用]],SetNo[[No.用]:[vlookup 用]],2,FALSE)</f>
        <v>132</v>
      </c>
      <c r="B749" t="s">
        <v>108</v>
      </c>
      <c r="C749" t="s">
        <v>297</v>
      </c>
      <c r="D749" t="s">
        <v>77</v>
      </c>
      <c r="E749" t="s">
        <v>78</v>
      </c>
      <c r="F749" t="s">
        <v>134</v>
      </c>
      <c r="G749" t="s">
        <v>71</v>
      </c>
      <c r="H749">
        <v>1</v>
      </c>
      <c r="I749" t="s">
        <v>240</v>
      </c>
      <c r="J749" s="3" t="s">
        <v>119</v>
      </c>
      <c r="K749" s="3" t="s">
        <v>172</v>
      </c>
      <c r="L749">
        <v>33</v>
      </c>
      <c r="T749" t="str">
        <f>Receive[[#This Row],[服装]]&amp;Receive[[#This Row],[名前]]&amp;Receive[[#This Row],[レアリティ]]</f>
        <v>ユニフォーム星海光来ICONIC</v>
      </c>
    </row>
    <row r="750" spans="1:20" x14ac:dyDescent="0.3">
      <c r="A750">
        <f>VLOOKUP(Receive[[#This Row],[No用]],SetNo[[No.用]:[vlookup 用]],2,FALSE)</f>
        <v>132</v>
      </c>
      <c r="B750" t="s">
        <v>108</v>
      </c>
      <c r="C750" t="s">
        <v>297</v>
      </c>
      <c r="D750" t="s">
        <v>77</v>
      </c>
      <c r="E750" t="s">
        <v>78</v>
      </c>
      <c r="F750" t="s">
        <v>134</v>
      </c>
      <c r="G750" t="s">
        <v>71</v>
      </c>
      <c r="H750">
        <v>1</v>
      </c>
      <c r="I750" t="s">
        <v>240</v>
      </c>
      <c r="J750" s="3" t="s">
        <v>173</v>
      </c>
      <c r="K750" s="3" t="s">
        <v>172</v>
      </c>
      <c r="L750">
        <v>33</v>
      </c>
      <c r="T750" t="str">
        <f>Receive[[#This Row],[服装]]&amp;Receive[[#This Row],[名前]]&amp;Receive[[#This Row],[レアリティ]]</f>
        <v>ユニフォーム星海光来ICONIC</v>
      </c>
    </row>
    <row r="751" spans="1:20" x14ac:dyDescent="0.3">
      <c r="A751">
        <f>VLOOKUP(Receive[[#This Row],[No用]],SetNo[[No.用]:[vlookup 用]],2,FALSE)</f>
        <v>132</v>
      </c>
      <c r="B751" t="s">
        <v>108</v>
      </c>
      <c r="C751" t="s">
        <v>297</v>
      </c>
      <c r="D751" t="s">
        <v>77</v>
      </c>
      <c r="E751" t="s">
        <v>78</v>
      </c>
      <c r="F751" t="s">
        <v>134</v>
      </c>
      <c r="G751" t="s">
        <v>71</v>
      </c>
      <c r="H751">
        <v>1</v>
      </c>
      <c r="I751" t="s">
        <v>240</v>
      </c>
      <c r="J751" s="3" t="s">
        <v>242</v>
      </c>
      <c r="K751" s="3" t="s">
        <v>172</v>
      </c>
      <c r="L751">
        <v>32</v>
      </c>
      <c r="T751" t="str">
        <f>Receive[[#This Row],[服装]]&amp;Receive[[#This Row],[名前]]&amp;Receive[[#This Row],[レアリティ]]</f>
        <v>ユニフォーム星海光来ICONIC</v>
      </c>
    </row>
    <row r="752" spans="1:20" x14ac:dyDescent="0.3">
      <c r="A752">
        <f>VLOOKUP(Receive[[#This Row],[No用]],SetNo[[No.用]:[vlookup 用]],2,FALSE)</f>
        <v>132</v>
      </c>
      <c r="B752" t="s">
        <v>108</v>
      </c>
      <c r="C752" t="s">
        <v>297</v>
      </c>
      <c r="D752" t="s">
        <v>77</v>
      </c>
      <c r="E752" t="s">
        <v>78</v>
      </c>
      <c r="F752" t="s">
        <v>134</v>
      </c>
      <c r="G752" t="s">
        <v>71</v>
      </c>
      <c r="H752">
        <v>1</v>
      </c>
      <c r="I752" t="s">
        <v>240</v>
      </c>
      <c r="J752" s="3" t="s">
        <v>120</v>
      </c>
      <c r="K752" s="3" t="s">
        <v>188</v>
      </c>
      <c r="L752">
        <v>35</v>
      </c>
      <c r="T752" t="str">
        <f>Receive[[#This Row],[服装]]&amp;Receive[[#This Row],[名前]]&amp;Receive[[#This Row],[レアリティ]]</f>
        <v>ユニフォーム星海光来ICONIC</v>
      </c>
    </row>
    <row r="753" spans="1:20" x14ac:dyDescent="0.3">
      <c r="A753">
        <f>VLOOKUP(Receive[[#This Row],[No用]],SetNo[[No.用]:[vlookup 用]],2,FALSE)</f>
        <v>132</v>
      </c>
      <c r="B753" t="s">
        <v>108</v>
      </c>
      <c r="C753" t="s">
        <v>297</v>
      </c>
      <c r="D753" t="s">
        <v>77</v>
      </c>
      <c r="E753" t="s">
        <v>78</v>
      </c>
      <c r="F753" t="s">
        <v>134</v>
      </c>
      <c r="G753" t="s">
        <v>71</v>
      </c>
      <c r="H753">
        <v>1</v>
      </c>
      <c r="I753" t="s">
        <v>240</v>
      </c>
      <c r="J753" s="3" t="s">
        <v>174</v>
      </c>
      <c r="K753" s="3" t="s">
        <v>172</v>
      </c>
      <c r="L753">
        <v>33</v>
      </c>
      <c r="T753" t="str">
        <f>Receive[[#This Row],[服装]]&amp;Receive[[#This Row],[名前]]&amp;Receive[[#This Row],[レアリティ]]</f>
        <v>ユニフォーム星海光来ICONIC</v>
      </c>
    </row>
    <row r="754" spans="1:20" x14ac:dyDescent="0.3">
      <c r="A754">
        <f>VLOOKUP(Receive[[#This Row],[No用]],SetNo[[No.用]:[vlookup 用]],2,FALSE)</f>
        <v>132</v>
      </c>
      <c r="B754" t="s">
        <v>108</v>
      </c>
      <c r="C754" t="s">
        <v>297</v>
      </c>
      <c r="D754" t="s">
        <v>77</v>
      </c>
      <c r="E754" t="s">
        <v>78</v>
      </c>
      <c r="F754" t="s">
        <v>134</v>
      </c>
      <c r="G754" t="s">
        <v>71</v>
      </c>
      <c r="H754">
        <v>1</v>
      </c>
      <c r="I754" t="s">
        <v>240</v>
      </c>
      <c r="J754" s="3" t="s">
        <v>175</v>
      </c>
      <c r="K754" s="3" t="s">
        <v>172</v>
      </c>
      <c r="L754">
        <v>13</v>
      </c>
      <c r="T754" t="str">
        <f>Receive[[#This Row],[服装]]&amp;Receive[[#This Row],[名前]]&amp;Receive[[#This Row],[レアリティ]]</f>
        <v>ユニフォーム星海光来ICONIC</v>
      </c>
    </row>
    <row r="755" spans="1:20" x14ac:dyDescent="0.3">
      <c r="A755">
        <f>VLOOKUP(Receive[[#This Row],[No用]],SetNo[[No.用]:[vlookup 用]],2,FALSE)</f>
        <v>133</v>
      </c>
      <c r="B755" t="s">
        <v>108</v>
      </c>
      <c r="C755" t="s">
        <v>133</v>
      </c>
      <c r="D755" t="s">
        <v>77</v>
      </c>
      <c r="E755" t="s">
        <v>82</v>
      </c>
      <c r="F755" t="s">
        <v>134</v>
      </c>
      <c r="G755" t="s">
        <v>71</v>
      </c>
      <c r="H755">
        <v>1</v>
      </c>
      <c r="I755" t="s">
        <v>240</v>
      </c>
      <c r="J755" s="3" t="s">
        <v>119</v>
      </c>
      <c r="K755" s="3" t="s">
        <v>172</v>
      </c>
      <c r="L755">
        <v>27</v>
      </c>
      <c r="T755" t="str">
        <f>Receive[[#This Row],[服装]]&amp;Receive[[#This Row],[名前]]&amp;Receive[[#This Row],[レアリティ]]</f>
        <v>ユニフォーム昼神幸郎ICONIC</v>
      </c>
    </row>
    <row r="756" spans="1:20" x14ac:dyDescent="0.3">
      <c r="A756">
        <f>VLOOKUP(Receive[[#This Row],[No用]],SetNo[[No.用]:[vlookup 用]],2,FALSE)</f>
        <v>133</v>
      </c>
      <c r="B756" t="s">
        <v>108</v>
      </c>
      <c r="C756" t="s">
        <v>133</v>
      </c>
      <c r="D756" t="s">
        <v>77</v>
      </c>
      <c r="E756" t="s">
        <v>82</v>
      </c>
      <c r="F756" t="s">
        <v>134</v>
      </c>
      <c r="G756" t="s">
        <v>71</v>
      </c>
      <c r="H756">
        <v>1</v>
      </c>
      <c r="I756" t="s">
        <v>240</v>
      </c>
      <c r="J756" s="3" t="s">
        <v>205</v>
      </c>
      <c r="K756" s="3" t="s">
        <v>172</v>
      </c>
      <c r="L756">
        <v>27</v>
      </c>
      <c r="T756" t="str">
        <f>Receive[[#This Row],[服装]]&amp;Receive[[#This Row],[名前]]&amp;Receive[[#This Row],[レアリティ]]</f>
        <v>ユニフォーム昼神幸郎ICONIC</v>
      </c>
    </row>
    <row r="757" spans="1:20" x14ac:dyDescent="0.3">
      <c r="A757">
        <f>VLOOKUP(Receive[[#This Row],[No用]],SetNo[[No.用]:[vlookup 用]],2,FALSE)</f>
        <v>133</v>
      </c>
      <c r="B757" t="s">
        <v>108</v>
      </c>
      <c r="C757" t="s">
        <v>133</v>
      </c>
      <c r="D757" t="s">
        <v>77</v>
      </c>
      <c r="E757" t="s">
        <v>82</v>
      </c>
      <c r="F757" t="s">
        <v>134</v>
      </c>
      <c r="G757" t="s">
        <v>71</v>
      </c>
      <c r="H757">
        <v>1</v>
      </c>
      <c r="I757" t="s">
        <v>240</v>
      </c>
      <c r="J757" s="3" t="s">
        <v>173</v>
      </c>
      <c r="K757" s="3" t="s">
        <v>172</v>
      </c>
      <c r="L757">
        <v>27</v>
      </c>
      <c r="T757" t="str">
        <f>Receive[[#This Row],[服装]]&amp;Receive[[#This Row],[名前]]&amp;Receive[[#This Row],[レアリティ]]</f>
        <v>ユニフォーム昼神幸郎ICONIC</v>
      </c>
    </row>
    <row r="758" spans="1:20" x14ac:dyDescent="0.3">
      <c r="A758">
        <f>VLOOKUP(Receive[[#This Row],[No用]],SetNo[[No.用]:[vlookup 用]],2,FALSE)</f>
        <v>133</v>
      </c>
      <c r="B758" t="s">
        <v>108</v>
      </c>
      <c r="C758" t="s">
        <v>133</v>
      </c>
      <c r="D758" t="s">
        <v>77</v>
      </c>
      <c r="E758" t="s">
        <v>82</v>
      </c>
      <c r="F758" t="s">
        <v>134</v>
      </c>
      <c r="G758" t="s">
        <v>71</v>
      </c>
      <c r="H758">
        <v>1</v>
      </c>
      <c r="I758" t="s">
        <v>240</v>
      </c>
      <c r="J758" s="3" t="s">
        <v>120</v>
      </c>
      <c r="K758" s="3" t="s">
        <v>172</v>
      </c>
      <c r="L758">
        <v>27</v>
      </c>
      <c r="T758" t="str">
        <f>Receive[[#This Row],[服装]]&amp;Receive[[#This Row],[名前]]&amp;Receive[[#This Row],[レアリティ]]</f>
        <v>ユニフォーム昼神幸郎ICONIC</v>
      </c>
    </row>
    <row r="759" spans="1:20" x14ac:dyDescent="0.3">
      <c r="A759">
        <f>VLOOKUP(Receive[[#This Row],[No用]],SetNo[[No.用]:[vlookup 用]],2,FALSE)</f>
        <v>133</v>
      </c>
      <c r="B759" t="s">
        <v>108</v>
      </c>
      <c r="C759" t="s">
        <v>133</v>
      </c>
      <c r="D759" t="s">
        <v>77</v>
      </c>
      <c r="E759" t="s">
        <v>82</v>
      </c>
      <c r="F759" t="s">
        <v>134</v>
      </c>
      <c r="G759" t="s">
        <v>71</v>
      </c>
      <c r="H759">
        <v>1</v>
      </c>
      <c r="I759" t="s">
        <v>240</v>
      </c>
      <c r="J759" s="3" t="s">
        <v>174</v>
      </c>
      <c r="K759" s="3" t="s">
        <v>172</v>
      </c>
      <c r="L759">
        <v>27</v>
      </c>
      <c r="T759" t="str">
        <f>Receive[[#This Row],[服装]]&amp;Receive[[#This Row],[名前]]&amp;Receive[[#This Row],[レアリティ]]</f>
        <v>ユニフォーム昼神幸郎ICONIC</v>
      </c>
    </row>
    <row r="760" spans="1:20" x14ac:dyDescent="0.3">
      <c r="A760">
        <f>VLOOKUP(Receive[[#This Row],[No用]],SetNo[[No.用]:[vlookup 用]],2,FALSE)</f>
        <v>133</v>
      </c>
      <c r="B760" t="s">
        <v>108</v>
      </c>
      <c r="C760" t="s">
        <v>133</v>
      </c>
      <c r="D760" t="s">
        <v>77</v>
      </c>
      <c r="E760" t="s">
        <v>82</v>
      </c>
      <c r="F760" t="s">
        <v>134</v>
      </c>
      <c r="G760" t="s">
        <v>71</v>
      </c>
      <c r="H760">
        <v>1</v>
      </c>
      <c r="I760" t="s">
        <v>240</v>
      </c>
      <c r="J760" s="3" t="s">
        <v>175</v>
      </c>
      <c r="K760" s="3" t="s">
        <v>172</v>
      </c>
      <c r="L760">
        <v>27</v>
      </c>
      <c r="T760" t="str">
        <f>Receive[[#This Row],[服装]]&amp;Receive[[#This Row],[名前]]&amp;Receive[[#This Row],[レアリティ]]</f>
        <v>ユニフォーム昼神幸郎ICONIC</v>
      </c>
    </row>
    <row r="761" spans="1:20" x14ac:dyDescent="0.3">
      <c r="A761">
        <f>VLOOKUP(Receive[[#This Row],[No用]],SetNo[[No.用]:[vlookup 用]],2,FALSE)</f>
        <v>134</v>
      </c>
      <c r="B761" t="s">
        <v>108</v>
      </c>
      <c r="C761" t="s">
        <v>131</v>
      </c>
      <c r="D761" t="s">
        <v>77</v>
      </c>
      <c r="E761" t="s">
        <v>78</v>
      </c>
      <c r="F761" t="s">
        <v>135</v>
      </c>
      <c r="G761" t="s">
        <v>71</v>
      </c>
      <c r="H761">
        <v>1</v>
      </c>
      <c r="I761" t="s">
        <v>240</v>
      </c>
      <c r="J761" s="3" t="s">
        <v>119</v>
      </c>
      <c r="K761" s="3" t="s">
        <v>172</v>
      </c>
      <c r="L761">
        <v>33</v>
      </c>
      <c r="T761" t="str">
        <f>Receive[[#This Row],[服装]]&amp;Receive[[#This Row],[名前]]&amp;Receive[[#This Row],[レアリティ]]</f>
        <v>ユニフォーム佐久早聖臣ICONIC</v>
      </c>
    </row>
    <row r="762" spans="1:20" x14ac:dyDescent="0.3">
      <c r="A762">
        <f>VLOOKUP(Receive[[#This Row],[No用]],SetNo[[No.用]:[vlookup 用]],2,FALSE)</f>
        <v>134</v>
      </c>
      <c r="B762" t="s">
        <v>108</v>
      </c>
      <c r="C762" t="s">
        <v>131</v>
      </c>
      <c r="D762" t="s">
        <v>77</v>
      </c>
      <c r="E762" t="s">
        <v>78</v>
      </c>
      <c r="F762" t="s">
        <v>135</v>
      </c>
      <c r="G762" t="s">
        <v>71</v>
      </c>
      <c r="H762">
        <v>1</v>
      </c>
      <c r="I762" t="s">
        <v>240</v>
      </c>
      <c r="J762" s="3" t="s">
        <v>173</v>
      </c>
      <c r="K762" s="3" t="s">
        <v>172</v>
      </c>
      <c r="L762">
        <v>33</v>
      </c>
      <c r="T762" t="str">
        <f>Receive[[#This Row],[服装]]&amp;Receive[[#This Row],[名前]]&amp;Receive[[#This Row],[レアリティ]]</f>
        <v>ユニフォーム佐久早聖臣ICONIC</v>
      </c>
    </row>
    <row r="763" spans="1:20" x14ac:dyDescent="0.3">
      <c r="A763">
        <f>VLOOKUP(Receive[[#This Row],[No用]],SetNo[[No.用]:[vlookup 用]],2,FALSE)</f>
        <v>134</v>
      </c>
      <c r="B763" t="s">
        <v>108</v>
      </c>
      <c r="C763" t="s">
        <v>131</v>
      </c>
      <c r="D763" t="s">
        <v>77</v>
      </c>
      <c r="E763" t="s">
        <v>78</v>
      </c>
      <c r="F763" t="s">
        <v>135</v>
      </c>
      <c r="G763" t="s">
        <v>71</v>
      </c>
      <c r="H763">
        <v>1</v>
      </c>
      <c r="I763" t="s">
        <v>240</v>
      </c>
      <c r="J763" s="3" t="s">
        <v>120</v>
      </c>
      <c r="K763" s="3" t="s">
        <v>172</v>
      </c>
      <c r="L763">
        <v>33</v>
      </c>
      <c r="T763" t="str">
        <f>Receive[[#This Row],[服装]]&amp;Receive[[#This Row],[名前]]&amp;Receive[[#This Row],[レアリティ]]</f>
        <v>ユニフォーム佐久早聖臣ICONIC</v>
      </c>
    </row>
    <row r="764" spans="1:20" x14ac:dyDescent="0.3">
      <c r="A764">
        <f>VLOOKUP(Receive[[#This Row],[No用]],SetNo[[No.用]:[vlookup 用]],2,FALSE)</f>
        <v>134</v>
      </c>
      <c r="B764" t="s">
        <v>108</v>
      </c>
      <c r="C764" t="s">
        <v>131</v>
      </c>
      <c r="D764" t="s">
        <v>77</v>
      </c>
      <c r="E764" t="s">
        <v>78</v>
      </c>
      <c r="F764" t="s">
        <v>135</v>
      </c>
      <c r="G764" t="s">
        <v>71</v>
      </c>
      <c r="H764">
        <v>1</v>
      </c>
      <c r="I764" t="s">
        <v>240</v>
      </c>
      <c r="J764" s="3" t="s">
        <v>174</v>
      </c>
      <c r="K764" s="3" t="s">
        <v>172</v>
      </c>
      <c r="L764">
        <v>33</v>
      </c>
      <c r="T764" t="str">
        <f>Receive[[#This Row],[服装]]&amp;Receive[[#This Row],[名前]]&amp;Receive[[#This Row],[レアリティ]]</f>
        <v>ユニフォーム佐久早聖臣ICONIC</v>
      </c>
    </row>
    <row r="765" spans="1:20" x14ac:dyDescent="0.3">
      <c r="A765">
        <f>VLOOKUP(Receive[[#This Row],[No用]],SetNo[[No.用]:[vlookup 用]],2,FALSE)</f>
        <v>134</v>
      </c>
      <c r="B765" t="s">
        <v>108</v>
      </c>
      <c r="C765" t="s">
        <v>131</v>
      </c>
      <c r="D765" t="s">
        <v>77</v>
      </c>
      <c r="E765" t="s">
        <v>78</v>
      </c>
      <c r="F765" t="s">
        <v>135</v>
      </c>
      <c r="G765" t="s">
        <v>71</v>
      </c>
      <c r="H765">
        <v>1</v>
      </c>
      <c r="I765" t="s">
        <v>240</v>
      </c>
      <c r="J765" s="3" t="s">
        <v>175</v>
      </c>
      <c r="K765" s="3" t="s">
        <v>172</v>
      </c>
      <c r="L765">
        <v>13</v>
      </c>
      <c r="T765" t="str">
        <f>Receive[[#This Row],[服装]]&amp;Receive[[#This Row],[名前]]&amp;Receive[[#This Row],[レアリティ]]</f>
        <v>ユニフォーム佐久早聖臣ICONIC</v>
      </c>
    </row>
    <row r="766" spans="1:20" x14ac:dyDescent="0.3">
      <c r="A766">
        <f>VLOOKUP(Receive[[#This Row],[No用]],SetNo[[No.用]:[vlookup 用]],2,FALSE)</f>
        <v>135</v>
      </c>
      <c r="B766" t="s">
        <v>108</v>
      </c>
      <c r="C766" t="s">
        <v>132</v>
      </c>
      <c r="D766" t="s">
        <v>77</v>
      </c>
      <c r="E766" t="s">
        <v>80</v>
      </c>
      <c r="F766" t="s">
        <v>135</v>
      </c>
      <c r="G766" t="s">
        <v>71</v>
      </c>
      <c r="H766">
        <v>1</v>
      </c>
      <c r="I766" t="s">
        <v>240</v>
      </c>
      <c r="J766" s="3" t="s">
        <v>119</v>
      </c>
      <c r="K766" s="3" t="s">
        <v>183</v>
      </c>
      <c r="L766">
        <v>38</v>
      </c>
      <c r="T766" t="str">
        <f>Receive[[#This Row],[服装]]&amp;Receive[[#This Row],[名前]]&amp;Receive[[#This Row],[レアリティ]]</f>
        <v>ユニフォーム小森元也ICONIC</v>
      </c>
    </row>
    <row r="767" spans="1:20" x14ac:dyDescent="0.3">
      <c r="A767">
        <f>VLOOKUP(Receive[[#This Row],[No用]],SetNo[[No.用]:[vlookup 用]],2,FALSE)</f>
        <v>135</v>
      </c>
      <c r="B767" t="s">
        <v>108</v>
      </c>
      <c r="C767" t="s">
        <v>132</v>
      </c>
      <c r="D767" t="s">
        <v>77</v>
      </c>
      <c r="E767" t="s">
        <v>80</v>
      </c>
      <c r="F767" t="s">
        <v>135</v>
      </c>
      <c r="G767" t="s">
        <v>71</v>
      </c>
      <c r="H767">
        <v>1</v>
      </c>
      <c r="I767" t="s">
        <v>240</v>
      </c>
      <c r="J767" s="3" t="s">
        <v>205</v>
      </c>
      <c r="K767" s="3" t="s">
        <v>188</v>
      </c>
      <c r="L767">
        <v>38</v>
      </c>
      <c r="T767" t="str">
        <f>Receive[[#This Row],[服装]]&amp;Receive[[#This Row],[名前]]&amp;Receive[[#This Row],[レアリティ]]</f>
        <v>ユニフォーム小森元也ICONIC</v>
      </c>
    </row>
    <row r="768" spans="1:20" x14ac:dyDescent="0.3">
      <c r="A768">
        <f>VLOOKUP(Receive[[#This Row],[No用]],SetNo[[No.用]:[vlookup 用]],2,FALSE)</f>
        <v>135</v>
      </c>
      <c r="B768" t="s">
        <v>108</v>
      </c>
      <c r="C768" t="s">
        <v>132</v>
      </c>
      <c r="D768" t="s">
        <v>77</v>
      </c>
      <c r="E768" t="s">
        <v>80</v>
      </c>
      <c r="F768" t="s">
        <v>135</v>
      </c>
      <c r="G768" t="s">
        <v>71</v>
      </c>
      <c r="H768">
        <v>1</v>
      </c>
      <c r="I768" t="s">
        <v>240</v>
      </c>
      <c r="J768" s="3" t="s">
        <v>173</v>
      </c>
      <c r="K768" s="3" t="s">
        <v>172</v>
      </c>
      <c r="L768">
        <v>35</v>
      </c>
      <c r="T768" t="str">
        <f>Receive[[#This Row],[服装]]&amp;Receive[[#This Row],[名前]]&amp;Receive[[#This Row],[レアリティ]]</f>
        <v>ユニフォーム小森元也ICONIC</v>
      </c>
    </row>
    <row r="769" spans="1:20" x14ac:dyDescent="0.3">
      <c r="A769">
        <f>VLOOKUP(Receive[[#This Row],[No用]],SetNo[[No.用]:[vlookup 用]],2,FALSE)</f>
        <v>135</v>
      </c>
      <c r="B769" t="s">
        <v>108</v>
      </c>
      <c r="C769" t="s">
        <v>132</v>
      </c>
      <c r="D769" t="s">
        <v>77</v>
      </c>
      <c r="E769" t="s">
        <v>80</v>
      </c>
      <c r="F769" t="s">
        <v>135</v>
      </c>
      <c r="G769" t="s">
        <v>71</v>
      </c>
      <c r="H769">
        <v>1</v>
      </c>
      <c r="I769" t="s">
        <v>240</v>
      </c>
      <c r="J769" s="3" t="s">
        <v>242</v>
      </c>
      <c r="K769" s="3" t="s">
        <v>172</v>
      </c>
      <c r="L769">
        <v>35</v>
      </c>
      <c r="T769" t="str">
        <f>Receive[[#This Row],[服装]]&amp;Receive[[#This Row],[名前]]&amp;Receive[[#This Row],[レアリティ]]</f>
        <v>ユニフォーム小森元也ICONIC</v>
      </c>
    </row>
    <row r="770" spans="1:20" x14ac:dyDescent="0.3">
      <c r="A770">
        <f>VLOOKUP(Receive[[#This Row],[No用]],SetNo[[No.用]:[vlookup 用]],2,FALSE)</f>
        <v>135</v>
      </c>
      <c r="B770" t="s">
        <v>108</v>
      </c>
      <c r="C770" t="s">
        <v>132</v>
      </c>
      <c r="D770" t="s">
        <v>77</v>
      </c>
      <c r="E770" t="s">
        <v>80</v>
      </c>
      <c r="F770" t="s">
        <v>135</v>
      </c>
      <c r="G770" t="s">
        <v>71</v>
      </c>
      <c r="H770">
        <v>1</v>
      </c>
      <c r="I770" t="s">
        <v>240</v>
      </c>
      <c r="J770" s="3" t="s">
        <v>120</v>
      </c>
      <c r="K770" s="3" t="s">
        <v>183</v>
      </c>
      <c r="L770">
        <v>38</v>
      </c>
      <c r="T770" t="str">
        <f>Receive[[#This Row],[服装]]&amp;Receive[[#This Row],[名前]]&amp;Receive[[#This Row],[レアリティ]]</f>
        <v>ユニフォーム小森元也ICONIC</v>
      </c>
    </row>
    <row r="771" spans="1:20" x14ac:dyDescent="0.3">
      <c r="A771">
        <f>VLOOKUP(Receive[[#This Row],[No用]],SetNo[[No.用]:[vlookup 用]],2,FALSE)</f>
        <v>135</v>
      </c>
      <c r="B771" t="s">
        <v>108</v>
      </c>
      <c r="C771" t="s">
        <v>132</v>
      </c>
      <c r="D771" t="s">
        <v>77</v>
      </c>
      <c r="E771" t="s">
        <v>80</v>
      </c>
      <c r="F771" t="s">
        <v>135</v>
      </c>
      <c r="G771" t="s">
        <v>71</v>
      </c>
      <c r="H771">
        <v>1</v>
      </c>
      <c r="I771" t="s">
        <v>240</v>
      </c>
      <c r="J771" s="3" t="s">
        <v>174</v>
      </c>
      <c r="K771" s="3" t="s">
        <v>172</v>
      </c>
      <c r="L771">
        <v>35</v>
      </c>
      <c r="T771" t="str">
        <f>Receive[[#This Row],[服装]]&amp;Receive[[#This Row],[名前]]&amp;Receive[[#This Row],[レアリティ]]</f>
        <v>ユニフォーム小森元也ICONIC</v>
      </c>
    </row>
    <row r="772" spans="1:20" x14ac:dyDescent="0.3">
      <c r="A772">
        <f>VLOOKUP(Receive[[#This Row],[No用]],SetNo[[No.用]:[vlookup 用]],2,FALSE)</f>
        <v>135</v>
      </c>
      <c r="B772" t="s">
        <v>108</v>
      </c>
      <c r="C772" t="s">
        <v>132</v>
      </c>
      <c r="D772" t="s">
        <v>77</v>
      </c>
      <c r="E772" t="s">
        <v>80</v>
      </c>
      <c r="F772" t="s">
        <v>135</v>
      </c>
      <c r="G772" t="s">
        <v>71</v>
      </c>
      <c r="H772">
        <v>1</v>
      </c>
      <c r="I772" t="s">
        <v>240</v>
      </c>
      <c r="J772" s="3" t="s">
        <v>175</v>
      </c>
      <c r="K772" s="3" t="s">
        <v>172</v>
      </c>
      <c r="L772">
        <v>33</v>
      </c>
      <c r="T772" t="str">
        <f>Receive[[#This Row],[服装]]&amp;Receive[[#This Row],[名前]]&amp;Receive[[#This Row],[レアリティ]]</f>
        <v>ユニフォーム小森元也ICONIC</v>
      </c>
    </row>
    <row r="773" spans="1:20" x14ac:dyDescent="0.3">
      <c r="A773">
        <f>VLOOKUP(Receive[[#This Row],[No用]],SetNo[[No.用]:[vlookup 用]],2,FALSE)</f>
        <v>135</v>
      </c>
      <c r="B773" t="s">
        <v>108</v>
      </c>
      <c r="C773" t="s">
        <v>132</v>
      </c>
      <c r="D773" t="s">
        <v>77</v>
      </c>
      <c r="E773" t="s">
        <v>80</v>
      </c>
      <c r="F773" t="s">
        <v>135</v>
      </c>
      <c r="G773" t="s">
        <v>71</v>
      </c>
      <c r="H773">
        <v>1</v>
      </c>
      <c r="I773" t="s">
        <v>240</v>
      </c>
      <c r="J773" s="3" t="s">
        <v>193</v>
      </c>
      <c r="K773" s="3" t="s">
        <v>236</v>
      </c>
      <c r="L773">
        <v>47</v>
      </c>
      <c r="N773" s="3">
        <v>57</v>
      </c>
      <c r="R773" s="3" t="s">
        <v>720</v>
      </c>
      <c r="T773" t="str">
        <f>Receive[[#This Row],[服装]]&amp;Receive[[#This Row],[名前]]&amp;Receive[[#This Row],[レアリティ]]</f>
        <v>ユニフォーム小森元也ICONIC</v>
      </c>
    </row>
    <row r="774" spans="1:20" x14ac:dyDescent="0.3">
      <c r="A774">
        <f>VLOOKUP(Receive[[#This Row],[No用]],SetNo[[No.用]:[vlookup 用]],2,FALSE)</f>
        <v>136</v>
      </c>
      <c r="B774" t="s">
        <v>108</v>
      </c>
      <c r="C774" s="3" t="s">
        <v>706</v>
      </c>
      <c r="D774" s="3" t="s">
        <v>90</v>
      </c>
      <c r="E774" s="3" t="s">
        <v>78</v>
      </c>
      <c r="F774" s="3" t="s">
        <v>708</v>
      </c>
      <c r="G774" t="s">
        <v>71</v>
      </c>
      <c r="H774">
        <v>1</v>
      </c>
      <c r="I774" t="s">
        <v>240</v>
      </c>
      <c r="J774" s="3" t="s">
        <v>119</v>
      </c>
      <c r="K774" s="3" t="s">
        <v>719</v>
      </c>
      <c r="L774">
        <v>36</v>
      </c>
      <c r="T774" t="str">
        <f>Receive[[#This Row],[服装]]&amp;Receive[[#This Row],[名前]]&amp;Receive[[#This Row],[レアリティ]]</f>
        <v>ユニフォーム大将優ICONIC</v>
      </c>
    </row>
    <row r="775" spans="1:20" x14ac:dyDescent="0.3">
      <c r="A775">
        <f>VLOOKUP(Receive[[#This Row],[No用]],SetNo[[No.用]:[vlookup 用]],2,FALSE)</f>
        <v>136</v>
      </c>
      <c r="B775" t="s">
        <v>108</v>
      </c>
      <c r="C775" s="3" t="s">
        <v>706</v>
      </c>
      <c r="D775" s="3" t="s">
        <v>90</v>
      </c>
      <c r="E775" s="3" t="s">
        <v>78</v>
      </c>
      <c r="F775" s="3" t="s">
        <v>708</v>
      </c>
      <c r="G775" t="s">
        <v>71</v>
      </c>
      <c r="H775">
        <v>1</v>
      </c>
      <c r="I775" t="s">
        <v>240</v>
      </c>
      <c r="J775" s="3" t="s">
        <v>173</v>
      </c>
      <c r="K775" s="3" t="s">
        <v>172</v>
      </c>
      <c r="L775">
        <v>33</v>
      </c>
      <c r="T775" t="str">
        <f>Receive[[#This Row],[服装]]&amp;Receive[[#This Row],[名前]]&amp;Receive[[#This Row],[レアリティ]]</f>
        <v>ユニフォーム大将優ICONIC</v>
      </c>
    </row>
    <row r="776" spans="1:20" x14ac:dyDescent="0.3">
      <c r="A776">
        <f>VLOOKUP(Receive[[#This Row],[No用]],SetNo[[No.用]:[vlookup 用]],2,FALSE)</f>
        <v>136</v>
      </c>
      <c r="B776" t="s">
        <v>108</v>
      </c>
      <c r="C776" s="3" t="s">
        <v>706</v>
      </c>
      <c r="D776" s="3" t="s">
        <v>90</v>
      </c>
      <c r="E776" s="3" t="s">
        <v>78</v>
      </c>
      <c r="F776" s="3" t="s">
        <v>708</v>
      </c>
      <c r="G776" t="s">
        <v>71</v>
      </c>
      <c r="H776">
        <v>1</v>
      </c>
      <c r="I776" t="s">
        <v>240</v>
      </c>
      <c r="J776" s="3" t="s">
        <v>242</v>
      </c>
      <c r="K776" s="3" t="s">
        <v>172</v>
      </c>
      <c r="L776">
        <v>33</v>
      </c>
      <c r="T776" t="str">
        <f>Receive[[#This Row],[服装]]&amp;Receive[[#This Row],[名前]]&amp;Receive[[#This Row],[レアリティ]]</f>
        <v>ユニフォーム大将優ICONIC</v>
      </c>
    </row>
    <row r="777" spans="1:20" x14ac:dyDescent="0.3">
      <c r="A777">
        <f>VLOOKUP(Receive[[#This Row],[No用]],SetNo[[No.用]:[vlookup 用]],2,FALSE)</f>
        <v>136</v>
      </c>
      <c r="B777" t="s">
        <v>108</v>
      </c>
      <c r="C777" s="3" t="s">
        <v>706</v>
      </c>
      <c r="D777" s="3" t="s">
        <v>90</v>
      </c>
      <c r="E777" s="3" t="s">
        <v>78</v>
      </c>
      <c r="F777" s="3" t="s">
        <v>708</v>
      </c>
      <c r="G777" t="s">
        <v>71</v>
      </c>
      <c r="H777">
        <v>1</v>
      </c>
      <c r="I777" t="s">
        <v>240</v>
      </c>
      <c r="J777" s="3" t="s">
        <v>120</v>
      </c>
      <c r="K777" s="3" t="s">
        <v>172</v>
      </c>
      <c r="L777">
        <v>33</v>
      </c>
      <c r="T777" t="str">
        <f>Receive[[#This Row],[服装]]&amp;Receive[[#This Row],[名前]]&amp;Receive[[#This Row],[レアリティ]]</f>
        <v>ユニフォーム大将優ICONIC</v>
      </c>
    </row>
    <row r="778" spans="1:20" x14ac:dyDescent="0.3">
      <c r="A778">
        <f>VLOOKUP(Receive[[#This Row],[No用]],SetNo[[No.用]:[vlookup 用]],2,FALSE)</f>
        <v>136</v>
      </c>
      <c r="B778" t="s">
        <v>108</v>
      </c>
      <c r="C778" s="3" t="s">
        <v>706</v>
      </c>
      <c r="D778" s="3" t="s">
        <v>90</v>
      </c>
      <c r="E778" s="3" t="s">
        <v>78</v>
      </c>
      <c r="F778" s="3" t="s">
        <v>708</v>
      </c>
      <c r="G778" t="s">
        <v>71</v>
      </c>
      <c r="H778">
        <v>1</v>
      </c>
      <c r="I778" t="s">
        <v>240</v>
      </c>
      <c r="J778" s="3" t="s">
        <v>174</v>
      </c>
      <c r="K778" s="3" t="s">
        <v>172</v>
      </c>
      <c r="L778">
        <v>33</v>
      </c>
      <c r="T778" t="str">
        <f>Receive[[#This Row],[服装]]&amp;Receive[[#This Row],[名前]]&amp;Receive[[#This Row],[レアリティ]]</f>
        <v>ユニフォーム大将優ICONIC</v>
      </c>
    </row>
    <row r="779" spans="1:20" x14ac:dyDescent="0.3">
      <c r="A779">
        <f>VLOOKUP(Receive[[#This Row],[No用]],SetNo[[No.用]:[vlookup 用]],2,FALSE)</f>
        <v>136</v>
      </c>
      <c r="B779" t="s">
        <v>108</v>
      </c>
      <c r="C779" s="3" t="s">
        <v>706</v>
      </c>
      <c r="D779" s="3" t="s">
        <v>90</v>
      </c>
      <c r="E779" s="3" t="s">
        <v>78</v>
      </c>
      <c r="F779" s="3" t="s">
        <v>708</v>
      </c>
      <c r="G779" t="s">
        <v>71</v>
      </c>
      <c r="H779">
        <v>1</v>
      </c>
      <c r="I779" t="s">
        <v>240</v>
      </c>
      <c r="J779" s="3" t="s">
        <v>175</v>
      </c>
      <c r="K779" s="3" t="s">
        <v>172</v>
      </c>
      <c r="L779">
        <v>14</v>
      </c>
      <c r="T779" t="str">
        <f>Receive[[#This Row],[服装]]&amp;Receive[[#This Row],[名前]]&amp;Receive[[#This Row],[レアリティ]]</f>
        <v>ユニフォーム大将優ICONIC</v>
      </c>
    </row>
    <row r="780" spans="1:20" x14ac:dyDescent="0.3">
      <c r="A780">
        <f>VLOOKUP(Receive[[#This Row],[No用]],SetNo[[No.用]:[vlookup 用]],2,FALSE)</f>
        <v>137</v>
      </c>
      <c r="B780" t="s">
        <v>108</v>
      </c>
      <c r="C780" s="3" t="s">
        <v>711</v>
      </c>
      <c r="D780" s="3" t="s">
        <v>90</v>
      </c>
      <c r="E780" s="3" t="s">
        <v>78</v>
      </c>
      <c r="F780" s="3" t="s">
        <v>708</v>
      </c>
      <c r="G780" t="s">
        <v>71</v>
      </c>
      <c r="H780">
        <v>1</v>
      </c>
      <c r="I780" t="s">
        <v>240</v>
      </c>
      <c r="J780" s="3" t="s">
        <v>119</v>
      </c>
      <c r="K780" s="3" t="s">
        <v>172</v>
      </c>
      <c r="L780">
        <v>29</v>
      </c>
      <c r="T780" t="str">
        <f>Receive[[#This Row],[服装]]&amp;Receive[[#This Row],[名前]]&amp;Receive[[#This Row],[レアリティ]]</f>
        <v>ユニフォーム沼井和馬ICONIC</v>
      </c>
    </row>
    <row r="781" spans="1:20" x14ac:dyDescent="0.3">
      <c r="A781">
        <f>VLOOKUP(Receive[[#This Row],[No用]],SetNo[[No.用]:[vlookup 用]],2,FALSE)</f>
        <v>137</v>
      </c>
      <c r="B781" t="s">
        <v>108</v>
      </c>
      <c r="C781" s="3" t="s">
        <v>711</v>
      </c>
      <c r="D781" s="3" t="s">
        <v>90</v>
      </c>
      <c r="E781" s="3" t="s">
        <v>78</v>
      </c>
      <c r="F781" s="3" t="s">
        <v>708</v>
      </c>
      <c r="G781" t="s">
        <v>71</v>
      </c>
      <c r="H781">
        <v>1</v>
      </c>
      <c r="I781" t="s">
        <v>240</v>
      </c>
      <c r="J781" s="3" t="s">
        <v>173</v>
      </c>
      <c r="K781" s="3" t="s">
        <v>172</v>
      </c>
      <c r="L781">
        <v>29</v>
      </c>
      <c r="T781" t="str">
        <f>Receive[[#This Row],[服装]]&amp;Receive[[#This Row],[名前]]&amp;Receive[[#This Row],[レアリティ]]</f>
        <v>ユニフォーム沼井和馬ICONIC</v>
      </c>
    </row>
    <row r="782" spans="1:20" x14ac:dyDescent="0.3">
      <c r="A782">
        <f>VLOOKUP(Receive[[#This Row],[No用]],SetNo[[No.用]:[vlookup 用]],2,FALSE)</f>
        <v>137</v>
      </c>
      <c r="B782" t="s">
        <v>108</v>
      </c>
      <c r="C782" s="3" t="s">
        <v>711</v>
      </c>
      <c r="D782" s="3" t="s">
        <v>90</v>
      </c>
      <c r="E782" s="3" t="s">
        <v>78</v>
      </c>
      <c r="F782" s="3" t="s">
        <v>708</v>
      </c>
      <c r="G782" t="s">
        <v>71</v>
      </c>
      <c r="H782">
        <v>1</v>
      </c>
      <c r="I782" t="s">
        <v>240</v>
      </c>
      <c r="J782" s="3" t="s">
        <v>120</v>
      </c>
      <c r="K782" s="3" t="s">
        <v>172</v>
      </c>
      <c r="L782">
        <v>29</v>
      </c>
      <c r="T782" t="str">
        <f>Receive[[#This Row],[服装]]&amp;Receive[[#This Row],[名前]]&amp;Receive[[#This Row],[レアリティ]]</f>
        <v>ユニフォーム沼井和馬ICONIC</v>
      </c>
    </row>
    <row r="783" spans="1:20" x14ac:dyDescent="0.3">
      <c r="A783">
        <f>VLOOKUP(Receive[[#This Row],[No用]],SetNo[[No.用]:[vlookup 用]],2,FALSE)</f>
        <v>137</v>
      </c>
      <c r="B783" t="s">
        <v>108</v>
      </c>
      <c r="C783" s="3" t="s">
        <v>711</v>
      </c>
      <c r="D783" s="3" t="s">
        <v>90</v>
      </c>
      <c r="E783" s="3" t="s">
        <v>78</v>
      </c>
      <c r="F783" s="3" t="s">
        <v>708</v>
      </c>
      <c r="G783" t="s">
        <v>71</v>
      </c>
      <c r="H783">
        <v>1</v>
      </c>
      <c r="I783" t="s">
        <v>240</v>
      </c>
      <c r="J783" s="3" t="s">
        <v>174</v>
      </c>
      <c r="K783" s="3" t="s">
        <v>172</v>
      </c>
      <c r="L783">
        <v>29</v>
      </c>
      <c r="T783" t="str">
        <f>Receive[[#This Row],[服装]]&amp;Receive[[#This Row],[名前]]&amp;Receive[[#This Row],[レアリティ]]</f>
        <v>ユニフォーム沼井和馬ICONIC</v>
      </c>
    </row>
    <row r="784" spans="1:20" x14ac:dyDescent="0.3">
      <c r="A784">
        <f>VLOOKUP(Receive[[#This Row],[No用]],SetNo[[No.用]:[vlookup 用]],2,FALSE)</f>
        <v>137</v>
      </c>
      <c r="B784" t="s">
        <v>108</v>
      </c>
      <c r="C784" s="3" t="s">
        <v>711</v>
      </c>
      <c r="D784" s="3" t="s">
        <v>90</v>
      </c>
      <c r="E784" s="3" t="s">
        <v>78</v>
      </c>
      <c r="F784" s="3" t="s">
        <v>708</v>
      </c>
      <c r="G784" t="s">
        <v>71</v>
      </c>
      <c r="H784">
        <v>1</v>
      </c>
      <c r="I784" t="s">
        <v>240</v>
      </c>
      <c r="J784" s="3" t="s">
        <v>175</v>
      </c>
      <c r="K784" s="3" t="s">
        <v>172</v>
      </c>
      <c r="L784">
        <v>13</v>
      </c>
      <c r="T784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68"/>
  <sheetViews>
    <sheetView topLeftCell="A159" workbookViewId="0">
      <selection activeCell="A174" sqref="A174:XFD17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VLOOKUP(Toss[[#This Row],[No用]],SetNo[[No.用]:[vlookup 用]],2,FALSE)</f>
        <v>1</v>
      </c>
      <c r="B2" t="s">
        <v>216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243</v>
      </c>
      <c r="J2" t="s">
        <v>176</v>
      </c>
      <c r="K2" t="s">
        <v>172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216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243</v>
      </c>
      <c r="J3" t="s">
        <v>177</v>
      </c>
      <c r="K3" t="s">
        <v>172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243</v>
      </c>
      <c r="J4" t="s">
        <v>176</v>
      </c>
      <c r="K4" t="s">
        <v>172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243</v>
      </c>
      <c r="J5" t="s">
        <v>177</v>
      </c>
      <c r="K5" t="s">
        <v>172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243</v>
      </c>
      <c r="J6" t="s">
        <v>176</v>
      </c>
      <c r="K6" t="s">
        <v>172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243</v>
      </c>
      <c r="J7" t="s">
        <v>177</v>
      </c>
      <c r="K7" t="s">
        <v>172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216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243</v>
      </c>
      <c r="J8" t="s">
        <v>176</v>
      </c>
      <c r="K8" t="s">
        <v>172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216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243</v>
      </c>
      <c r="J9" t="s">
        <v>179</v>
      </c>
      <c r="K9" t="s">
        <v>183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216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243</v>
      </c>
      <c r="J10" t="s">
        <v>191</v>
      </c>
      <c r="K10" t="s">
        <v>183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216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243</v>
      </c>
      <c r="J11" t="s">
        <v>182</v>
      </c>
      <c r="K11" t="s">
        <v>172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216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243</v>
      </c>
      <c r="J12" t="s">
        <v>244</v>
      </c>
      <c r="K12" t="s">
        <v>172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216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243</v>
      </c>
      <c r="J13" t="s">
        <v>179</v>
      </c>
      <c r="K13" t="s">
        <v>236</v>
      </c>
      <c r="L13">
        <v>54</v>
      </c>
      <c r="M13">
        <v>5</v>
      </c>
      <c r="N13">
        <v>61</v>
      </c>
      <c r="O13">
        <v>7</v>
      </c>
      <c r="P13" t="s">
        <v>241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216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243</v>
      </c>
      <c r="J14" t="s">
        <v>192</v>
      </c>
      <c r="K14" t="s">
        <v>236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243</v>
      </c>
      <c r="J15" t="s">
        <v>176</v>
      </c>
      <c r="K15" t="s">
        <v>172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243</v>
      </c>
      <c r="J16" t="s">
        <v>179</v>
      </c>
      <c r="K16" t="s">
        <v>183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243</v>
      </c>
      <c r="J17" t="s">
        <v>191</v>
      </c>
      <c r="K17" t="s">
        <v>183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243</v>
      </c>
      <c r="J18" t="s">
        <v>245</v>
      </c>
      <c r="K18" t="s">
        <v>188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243</v>
      </c>
      <c r="J19" t="s">
        <v>182</v>
      </c>
      <c r="K19" t="s">
        <v>172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243</v>
      </c>
      <c r="J20" t="s">
        <v>244</v>
      </c>
      <c r="K20" t="s">
        <v>188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243</v>
      </c>
      <c r="J21" t="s">
        <v>179</v>
      </c>
      <c r="K21" t="s">
        <v>236</v>
      </c>
      <c r="L21">
        <v>54</v>
      </c>
      <c r="M21">
        <v>5</v>
      </c>
      <c r="N21">
        <v>61</v>
      </c>
      <c r="O21">
        <v>7</v>
      </c>
      <c r="P21" t="s">
        <v>241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243</v>
      </c>
      <c r="J22" t="s">
        <v>193</v>
      </c>
      <c r="K22" t="s">
        <v>236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243</v>
      </c>
      <c r="J23" t="s">
        <v>176</v>
      </c>
      <c r="K23" t="s">
        <v>172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243</v>
      </c>
      <c r="J24" t="s">
        <v>179</v>
      </c>
      <c r="K24" t="s">
        <v>183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243</v>
      </c>
      <c r="J25" t="s">
        <v>191</v>
      </c>
      <c r="K25" t="s">
        <v>183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243</v>
      </c>
      <c r="J26" t="s">
        <v>245</v>
      </c>
      <c r="K26" t="s">
        <v>172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243</v>
      </c>
      <c r="J27" t="s">
        <v>182</v>
      </c>
      <c r="K27" t="s">
        <v>172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243</v>
      </c>
      <c r="J28" t="s">
        <v>244</v>
      </c>
      <c r="K28" t="s">
        <v>172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243</v>
      </c>
      <c r="J29" t="s">
        <v>179</v>
      </c>
      <c r="K29" t="s">
        <v>236</v>
      </c>
      <c r="L29">
        <v>51</v>
      </c>
      <c r="M29">
        <v>5</v>
      </c>
      <c r="N29">
        <v>56</v>
      </c>
      <c r="O29">
        <v>7</v>
      </c>
      <c r="P29" t="s">
        <v>241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216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243</v>
      </c>
      <c r="J30" t="s">
        <v>176</v>
      </c>
      <c r="K30" t="s">
        <v>172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216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243</v>
      </c>
      <c r="J31" t="s">
        <v>177</v>
      </c>
      <c r="K31" t="s">
        <v>172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243</v>
      </c>
      <c r="J32" t="s">
        <v>176</v>
      </c>
      <c r="K32" t="s">
        <v>172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243</v>
      </c>
      <c r="J33" t="s">
        <v>177</v>
      </c>
      <c r="K33" t="s">
        <v>172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216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243</v>
      </c>
      <c r="J34" t="s">
        <v>176</v>
      </c>
      <c r="K34" t="s">
        <v>172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216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243</v>
      </c>
      <c r="J35" t="s">
        <v>179</v>
      </c>
      <c r="K35" t="s">
        <v>172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216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243</v>
      </c>
      <c r="J36" t="s">
        <v>177</v>
      </c>
      <c r="K36" t="s">
        <v>172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243</v>
      </c>
      <c r="J37" t="s">
        <v>176</v>
      </c>
      <c r="K37" t="s">
        <v>172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243</v>
      </c>
      <c r="J38" t="s">
        <v>179</v>
      </c>
      <c r="K38" t="s">
        <v>172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243</v>
      </c>
      <c r="J39" t="s">
        <v>177</v>
      </c>
      <c r="K39" t="s">
        <v>172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216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243</v>
      </c>
      <c r="J40" t="s">
        <v>176</v>
      </c>
      <c r="K40" t="s">
        <v>172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243</v>
      </c>
      <c r="J41" t="s">
        <v>176</v>
      </c>
      <c r="K41" t="s">
        <v>172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216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243</v>
      </c>
      <c r="J42" t="s">
        <v>176</v>
      </c>
      <c r="K42" t="s">
        <v>172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216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243</v>
      </c>
      <c r="J43" t="s">
        <v>177</v>
      </c>
      <c r="K43" t="s">
        <v>172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243</v>
      </c>
      <c r="J44" t="s">
        <v>176</v>
      </c>
      <c r="K44" t="s">
        <v>172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243</v>
      </c>
      <c r="J45" t="s">
        <v>177</v>
      </c>
      <c r="K45" t="s">
        <v>188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216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243</v>
      </c>
      <c r="J46" t="s">
        <v>176</v>
      </c>
      <c r="K46" t="s">
        <v>172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216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243</v>
      </c>
      <c r="J47" t="s">
        <v>177</v>
      </c>
      <c r="K47" t="s">
        <v>172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243</v>
      </c>
      <c r="J48" t="s">
        <v>176</v>
      </c>
      <c r="K48" t="s">
        <v>172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243</v>
      </c>
      <c r="J49" t="s">
        <v>177</v>
      </c>
      <c r="K49" t="s">
        <v>172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216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243</v>
      </c>
      <c r="J50" t="s">
        <v>176</v>
      </c>
      <c r="K50" t="s">
        <v>183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216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243</v>
      </c>
      <c r="J51" t="s">
        <v>179</v>
      </c>
      <c r="K51" t="s">
        <v>172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216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243</v>
      </c>
      <c r="J52" t="s">
        <v>245</v>
      </c>
      <c r="K52" t="s">
        <v>183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216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243</v>
      </c>
      <c r="J53" t="s">
        <v>182</v>
      </c>
      <c r="K53" t="s">
        <v>172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216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243</v>
      </c>
      <c r="J54" t="s">
        <v>244</v>
      </c>
      <c r="K54" t="s">
        <v>172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216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243</v>
      </c>
      <c r="J55" t="s">
        <v>193</v>
      </c>
      <c r="K55" t="s">
        <v>236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243</v>
      </c>
      <c r="J56" t="s">
        <v>176</v>
      </c>
      <c r="K56" t="s">
        <v>183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243</v>
      </c>
      <c r="J57" t="s">
        <v>179</v>
      </c>
      <c r="K57" t="s">
        <v>172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243</v>
      </c>
      <c r="J58" t="s">
        <v>245</v>
      </c>
      <c r="K58" t="s">
        <v>183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243</v>
      </c>
      <c r="J59" t="s">
        <v>182</v>
      </c>
      <c r="K59" t="s">
        <v>188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243</v>
      </c>
      <c r="J60" t="s">
        <v>244</v>
      </c>
      <c r="K60" t="s">
        <v>172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243</v>
      </c>
      <c r="J61" t="s">
        <v>193</v>
      </c>
      <c r="K61" t="s">
        <v>236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216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243</v>
      </c>
      <c r="J62" t="s">
        <v>176</v>
      </c>
      <c r="K62" t="s">
        <v>172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216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243</v>
      </c>
      <c r="J63" t="s">
        <v>177</v>
      </c>
      <c r="K63" t="s">
        <v>172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243</v>
      </c>
      <c r="J64" t="s">
        <v>176</v>
      </c>
      <c r="K64" t="s">
        <v>172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243</v>
      </c>
      <c r="J65" t="s">
        <v>177</v>
      </c>
      <c r="K65" t="s">
        <v>172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229</v>
      </c>
      <c r="H66">
        <v>1</v>
      </c>
      <c r="I66" t="s">
        <v>243</v>
      </c>
      <c r="J66" t="s">
        <v>176</v>
      </c>
      <c r="K66" t="s">
        <v>172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216</v>
      </c>
      <c r="C67" t="s">
        <v>145</v>
      </c>
      <c r="D67" t="s">
        <v>28</v>
      </c>
      <c r="E67" t="s">
        <v>25</v>
      </c>
      <c r="F67" t="s">
        <v>136</v>
      </c>
      <c r="G67" t="s">
        <v>229</v>
      </c>
      <c r="H67">
        <v>1</v>
      </c>
      <c r="I67" t="s">
        <v>243</v>
      </c>
      <c r="J67" t="s">
        <v>177</v>
      </c>
      <c r="K67" t="s">
        <v>172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216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243</v>
      </c>
      <c r="J68" t="s">
        <v>176</v>
      </c>
      <c r="K68" t="s">
        <v>172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400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243</v>
      </c>
      <c r="J69" t="s">
        <v>176</v>
      </c>
      <c r="K69" t="s">
        <v>172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216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243</v>
      </c>
      <c r="J70" t="s">
        <v>176</v>
      </c>
      <c r="K70" t="s">
        <v>172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216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243</v>
      </c>
      <c r="J71" t="s">
        <v>177</v>
      </c>
      <c r="K71" t="s">
        <v>172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216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243</v>
      </c>
      <c r="J72" t="s">
        <v>176</v>
      </c>
      <c r="K72" t="s">
        <v>172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216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243</v>
      </c>
      <c r="J73" t="s">
        <v>177</v>
      </c>
      <c r="K73" t="s">
        <v>172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243</v>
      </c>
      <c r="J74" t="s">
        <v>176</v>
      </c>
      <c r="K74" t="s">
        <v>183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243</v>
      </c>
      <c r="J75" t="s">
        <v>179</v>
      </c>
      <c r="K75" t="s">
        <v>183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243</v>
      </c>
      <c r="J76" t="s">
        <v>182</v>
      </c>
      <c r="K76" t="s">
        <v>172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243</v>
      </c>
      <c r="J77" t="s">
        <v>244</v>
      </c>
      <c r="K77" t="s">
        <v>183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243</v>
      </c>
      <c r="J78" t="s">
        <v>177</v>
      </c>
      <c r="K78" t="s">
        <v>172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243</v>
      </c>
      <c r="J79" t="s">
        <v>193</v>
      </c>
      <c r="K79" t="s">
        <v>236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243</v>
      </c>
      <c r="J80" t="s">
        <v>193</v>
      </c>
      <c r="K80" t="s">
        <v>236</v>
      </c>
      <c r="L80">
        <v>42</v>
      </c>
      <c r="N80">
        <v>52</v>
      </c>
      <c r="P80" s="3" t="s">
        <v>404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243</v>
      </c>
      <c r="J81" t="s">
        <v>176</v>
      </c>
      <c r="K81" t="s">
        <v>289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243</v>
      </c>
      <c r="J82" t="s">
        <v>179</v>
      </c>
      <c r="K82" t="s">
        <v>289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243</v>
      </c>
      <c r="J83" t="s">
        <v>182</v>
      </c>
      <c r="K83" t="s">
        <v>188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243</v>
      </c>
      <c r="J84" t="s">
        <v>244</v>
      </c>
      <c r="K84" t="s">
        <v>183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243</v>
      </c>
      <c r="J85" t="s">
        <v>177</v>
      </c>
      <c r="K85" t="s">
        <v>172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243</v>
      </c>
      <c r="J86" t="s">
        <v>193</v>
      </c>
      <c r="K86" t="s">
        <v>236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243</v>
      </c>
      <c r="J87" t="s">
        <v>176</v>
      </c>
      <c r="K87" t="s">
        <v>183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243</v>
      </c>
      <c r="J88" t="s">
        <v>179</v>
      </c>
      <c r="K88" t="s">
        <v>183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243</v>
      </c>
      <c r="J89" t="s">
        <v>182</v>
      </c>
      <c r="K89" t="s">
        <v>172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243</v>
      </c>
      <c r="J90" t="s">
        <v>244</v>
      </c>
      <c r="K90" t="s">
        <v>172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243</v>
      </c>
      <c r="J91" t="s">
        <v>177</v>
      </c>
      <c r="K91" t="s">
        <v>172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243</v>
      </c>
      <c r="J92" t="s">
        <v>244</v>
      </c>
      <c r="K92" t="s">
        <v>236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243</v>
      </c>
      <c r="J93" t="s">
        <v>193</v>
      </c>
      <c r="K93" t="s">
        <v>236</v>
      </c>
      <c r="L93">
        <v>42</v>
      </c>
      <c r="N93">
        <v>52</v>
      </c>
      <c r="P93" s="3" t="s">
        <v>404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243</v>
      </c>
      <c r="J94" t="s">
        <v>176</v>
      </c>
      <c r="K94" t="s">
        <v>172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243</v>
      </c>
      <c r="J95" t="s">
        <v>177</v>
      </c>
      <c r="K95" t="s">
        <v>172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243</v>
      </c>
      <c r="J96" t="s">
        <v>176</v>
      </c>
      <c r="K96" t="s">
        <v>172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243</v>
      </c>
      <c r="J97" t="s">
        <v>177</v>
      </c>
      <c r="K97" t="s">
        <v>172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243</v>
      </c>
      <c r="J98" t="s">
        <v>176</v>
      </c>
      <c r="K98" t="s">
        <v>172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243</v>
      </c>
      <c r="J99" t="s">
        <v>177</v>
      </c>
      <c r="K99" t="s">
        <v>172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243</v>
      </c>
      <c r="J100" t="s">
        <v>176</v>
      </c>
      <c r="K100" t="s">
        <v>172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243</v>
      </c>
      <c r="J101" t="s">
        <v>177</v>
      </c>
      <c r="K101" t="s">
        <v>172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400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243</v>
      </c>
      <c r="J102" t="s">
        <v>176</v>
      </c>
      <c r="K102" t="s">
        <v>172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400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243</v>
      </c>
      <c r="J103" t="s">
        <v>177</v>
      </c>
      <c r="K103" t="s">
        <v>172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243</v>
      </c>
      <c r="J104" t="s">
        <v>176</v>
      </c>
      <c r="K104" t="s">
        <v>172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243</v>
      </c>
      <c r="J105" t="s">
        <v>179</v>
      </c>
      <c r="K105" t="s">
        <v>172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243</v>
      </c>
      <c r="J106" t="s">
        <v>176</v>
      </c>
      <c r="K106" t="s">
        <v>172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243</v>
      </c>
      <c r="J107" t="s">
        <v>177</v>
      </c>
      <c r="K107" t="s">
        <v>172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243</v>
      </c>
      <c r="J108" t="s">
        <v>176</v>
      </c>
      <c r="K108" t="s">
        <v>172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243</v>
      </c>
      <c r="J109" t="s">
        <v>177</v>
      </c>
      <c r="K109" t="s">
        <v>172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243</v>
      </c>
      <c r="J110" t="s">
        <v>176</v>
      </c>
      <c r="K110" t="s">
        <v>172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243</v>
      </c>
      <c r="J111" t="s">
        <v>176</v>
      </c>
      <c r="K111" t="s">
        <v>172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243</v>
      </c>
      <c r="J112" t="s">
        <v>176</v>
      </c>
      <c r="K112" t="s">
        <v>172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243</v>
      </c>
      <c r="J113" t="s">
        <v>177</v>
      </c>
      <c r="K113" t="s">
        <v>172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243</v>
      </c>
      <c r="J114" t="s">
        <v>176</v>
      </c>
      <c r="K114" t="s">
        <v>172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243</v>
      </c>
      <c r="J115" t="s">
        <v>177</v>
      </c>
      <c r="K115" t="s">
        <v>172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216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243</v>
      </c>
      <c r="J116" t="s">
        <v>176</v>
      </c>
      <c r="K116" t="s">
        <v>172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216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243</v>
      </c>
      <c r="J117" t="s">
        <v>177</v>
      </c>
      <c r="K117" t="s">
        <v>172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243</v>
      </c>
      <c r="J118" t="s">
        <v>176</v>
      </c>
      <c r="K118" t="s">
        <v>172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243</v>
      </c>
      <c r="J119" t="s">
        <v>177</v>
      </c>
      <c r="K119" t="s">
        <v>172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243</v>
      </c>
      <c r="J120" t="s">
        <v>176</v>
      </c>
      <c r="K120" t="s">
        <v>172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243</v>
      </c>
      <c r="J121" t="s">
        <v>177</v>
      </c>
      <c r="K121" t="s">
        <v>172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216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243</v>
      </c>
      <c r="J122" t="s">
        <v>176</v>
      </c>
      <c r="K122" t="s">
        <v>172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216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243</v>
      </c>
      <c r="J123" t="s">
        <v>177</v>
      </c>
      <c r="K123" t="s">
        <v>172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243</v>
      </c>
      <c r="J124" t="s">
        <v>176</v>
      </c>
      <c r="K124" t="s">
        <v>172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243</v>
      </c>
      <c r="J125" t="s">
        <v>177</v>
      </c>
      <c r="K125" t="s">
        <v>172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243</v>
      </c>
      <c r="J126" t="s">
        <v>176</v>
      </c>
      <c r="K126" t="s">
        <v>172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243</v>
      </c>
      <c r="J127" t="s">
        <v>177</v>
      </c>
      <c r="K127" t="s">
        <v>172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216</v>
      </c>
      <c r="C128" t="s">
        <v>398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243</v>
      </c>
      <c r="J128" s="3" t="s">
        <v>176</v>
      </c>
      <c r="K128" s="3" t="s">
        <v>183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216</v>
      </c>
      <c r="C129" t="s">
        <v>398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243</v>
      </c>
      <c r="J129" s="3" t="s">
        <v>179</v>
      </c>
      <c r="K129" s="3" t="s">
        <v>183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216</v>
      </c>
      <c r="C130" t="s">
        <v>398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243</v>
      </c>
      <c r="J130" s="3" t="s">
        <v>245</v>
      </c>
      <c r="K130" s="3" t="s">
        <v>183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216</v>
      </c>
      <c r="C131" t="s">
        <v>398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243</v>
      </c>
      <c r="J131" s="3" t="s">
        <v>182</v>
      </c>
      <c r="K131" s="3" t="s">
        <v>172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216</v>
      </c>
      <c r="C132" t="s">
        <v>398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243</v>
      </c>
      <c r="J132" s="3" t="s">
        <v>399</v>
      </c>
      <c r="K132" s="3" t="s">
        <v>183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216</v>
      </c>
      <c r="C133" t="s">
        <v>398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243</v>
      </c>
      <c r="J133" s="3" t="s">
        <v>244</v>
      </c>
      <c r="K133" s="3" t="s">
        <v>172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216</v>
      </c>
      <c r="C134" t="s">
        <v>398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243</v>
      </c>
      <c r="J134" s="3" t="s">
        <v>177</v>
      </c>
      <c r="K134" s="3" t="s">
        <v>172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398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243</v>
      </c>
      <c r="J135" s="3" t="s">
        <v>176</v>
      </c>
      <c r="K135" s="3" t="s">
        <v>183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398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243</v>
      </c>
      <c r="J136" s="3" t="s">
        <v>179</v>
      </c>
      <c r="K136" s="3" t="s">
        <v>183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398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243</v>
      </c>
      <c r="J137" s="3" t="s">
        <v>245</v>
      </c>
      <c r="K137" s="3" t="s">
        <v>183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398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243</v>
      </c>
      <c r="J138" s="3" t="s">
        <v>182</v>
      </c>
      <c r="K138" s="3" t="s">
        <v>172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398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243</v>
      </c>
      <c r="J139" s="3" t="s">
        <v>399</v>
      </c>
      <c r="K139" s="3" t="s">
        <v>183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398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243</v>
      </c>
      <c r="J140" s="3" t="s">
        <v>244</v>
      </c>
      <c r="K140" s="3" t="s">
        <v>172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398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243</v>
      </c>
      <c r="J141" s="3" t="s">
        <v>177</v>
      </c>
      <c r="K141" s="3" t="s">
        <v>172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398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243</v>
      </c>
      <c r="J142" s="3" t="s">
        <v>193</v>
      </c>
      <c r="K142" s="3" t="s">
        <v>236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216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243</v>
      </c>
      <c r="J143" s="3" t="s">
        <v>176</v>
      </c>
      <c r="K143" s="3" t="s">
        <v>172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216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243</v>
      </c>
      <c r="J144" s="3" t="s">
        <v>177</v>
      </c>
      <c r="K144" s="3" t="s">
        <v>172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216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243</v>
      </c>
      <c r="J145" s="3" t="s">
        <v>176</v>
      </c>
      <c r="K145" s="3" t="s">
        <v>172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216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243</v>
      </c>
      <c r="J146" s="3" t="s">
        <v>177</v>
      </c>
      <c r="K146" s="3" t="s">
        <v>172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216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243</v>
      </c>
      <c r="J147" s="3" t="s">
        <v>176</v>
      </c>
      <c r="K147" s="3" t="s">
        <v>172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216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243</v>
      </c>
      <c r="J148" s="3" t="s">
        <v>176</v>
      </c>
      <c r="K148" s="3" t="s">
        <v>172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216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243</v>
      </c>
      <c r="J149" s="3" t="s">
        <v>177</v>
      </c>
      <c r="K149" s="3" t="s">
        <v>172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216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243</v>
      </c>
      <c r="J150" s="3" t="s">
        <v>176</v>
      </c>
      <c r="K150" s="3" t="s">
        <v>183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216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243</v>
      </c>
      <c r="J151" s="3" t="s">
        <v>179</v>
      </c>
      <c r="K151" s="3" t="s">
        <v>183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216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243</v>
      </c>
      <c r="J152" s="3" t="s">
        <v>245</v>
      </c>
      <c r="K152" s="3" t="s">
        <v>172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216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243</v>
      </c>
      <c r="J153" s="3" t="s">
        <v>182</v>
      </c>
      <c r="K153" s="3" t="s">
        <v>172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216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243</v>
      </c>
      <c r="J154" s="3" t="s">
        <v>244</v>
      </c>
      <c r="K154" s="3" t="s">
        <v>172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216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243</v>
      </c>
      <c r="J155" s="3" t="s">
        <v>177</v>
      </c>
      <c r="K155" s="3" t="s">
        <v>183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243</v>
      </c>
      <c r="J156" s="3" t="s">
        <v>176</v>
      </c>
      <c r="K156" s="3" t="s">
        <v>183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243</v>
      </c>
      <c r="J157" s="3" t="s">
        <v>179</v>
      </c>
      <c r="K157" s="3" t="s">
        <v>183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243</v>
      </c>
      <c r="J158" s="3" t="s">
        <v>245</v>
      </c>
      <c r="K158" s="3" t="s">
        <v>172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243</v>
      </c>
      <c r="J159" s="3" t="s">
        <v>182</v>
      </c>
      <c r="K159" s="3" t="s">
        <v>172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243</v>
      </c>
      <c r="J160" s="3" t="s">
        <v>244</v>
      </c>
      <c r="K160" s="3" t="s">
        <v>183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243</v>
      </c>
      <c r="J161" s="3" t="s">
        <v>177</v>
      </c>
      <c r="K161" s="3" t="s">
        <v>183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243</v>
      </c>
      <c r="J162" s="3" t="s">
        <v>244</v>
      </c>
      <c r="K162" s="3" t="s">
        <v>236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243</v>
      </c>
      <c r="J163" s="3" t="s">
        <v>193</v>
      </c>
      <c r="K163" s="3" t="s">
        <v>236</v>
      </c>
      <c r="L163">
        <v>51</v>
      </c>
      <c r="N163">
        <v>61</v>
      </c>
      <c r="P163" s="3" t="s">
        <v>402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216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243</v>
      </c>
      <c r="J164" s="3" t="s">
        <v>176</v>
      </c>
      <c r="K164" s="3" t="s">
        <v>172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216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243</v>
      </c>
      <c r="J165" s="3" t="s">
        <v>177</v>
      </c>
      <c r="K165" s="3" t="s">
        <v>172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243</v>
      </c>
      <c r="J166" s="3" t="s">
        <v>176</v>
      </c>
      <c r="K166" s="3" t="s">
        <v>172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243</v>
      </c>
      <c r="J167" s="3" t="s">
        <v>177</v>
      </c>
      <c r="K167" s="3" t="s">
        <v>188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216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243</v>
      </c>
      <c r="J168" s="3" t="s">
        <v>176</v>
      </c>
      <c r="K168" s="3" t="s">
        <v>172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216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243</v>
      </c>
      <c r="J169" s="3" t="s">
        <v>177</v>
      </c>
      <c r="K169" s="3" t="s">
        <v>188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216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243</v>
      </c>
      <c r="J170" s="3" t="s">
        <v>176</v>
      </c>
      <c r="K170" s="3" t="s">
        <v>172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216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243</v>
      </c>
      <c r="J171" s="3" t="s">
        <v>177</v>
      </c>
      <c r="K171" s="3" t="s">
        <v>172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216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243</v>
      </c>
      <c r="J172" s="3" t="s">
        <v>176</v>
      </c>
      <c r="K172" s="3" t="s">
        <v>172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216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243</v>
      </c>
      <c r="J173" s="3" t="s">
        <v>177</v>
      </c>
      <c r="K173" s="3" t="s">
        <v>172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s="3" t="s">
        <v>722</v>
      </c>
      <c r="C174" t="s">
        <v>35</v>
      </c>
      <c r="D174" s="3" t="s">
        <v>90</v>
      </c>
      <c r="E174" t="s">
        <v>25</v>
      </c>
      <c r="F174" t="s">
        <v>20</v>
      </c>
      <c r="G174" t="s">
        <v>71</v>
      </c>
      <c r="H174">
        <v>1</v>
      </c>
      <c r="I174" t="s">
        <v>243</v>
      </c>
      <c r="J174" s="3" t="s">
        <v>176</v>
      </c>
      <c r="K174" s="3" t="s">
        <v>172</v>
      </c>
      <c r="L174">
        <v>25</v>
      </c>
      <c r="T174" t="str">
        <f>Toss[[#This Row],[服装]]&amp;Toss[[#This Row],[名前]]&amp;Toss[[#This Row],[レアリティ]]</f>
        <v>職業体験国見英ICONIC</v>
      </c>
    </row>
    <row r="175" spans="1:20" x14ac:dyDescent="0.3">
      <c r="A175">
        <f>VLOOKUP(Toss[[#This Row],[No用]],SetNo[[No.用]:[vlookup 用]],2,FALSE)</f>
        <v>60</v>
      </c>
      <c r="B175" s="3" t="s">
        <v>722</v>
      </c>
      <c r="C175" t="s">
        <v>35</v>
      </c>
      <c r="D175" s="3" t="s">
        <v>90</v>
      </c>
      <c r="E175" t="s">
        <v>25</v>
      </c>
      <c r="F175" t="s">
        <v>20</v>
      </c>
      <c r="G175" t="s">
        <v>71</v>
      </c>
      <c r="H175">
        <v>1</v>
      </c>
      <c r="I175" t="s">
        <v>243</v>
      </c>
      <c r="J175" s="3" t="s">
        <v>177</v>
      </c>
      <c r="K175" s="3" t="s">
        <v>172</v>
      </c>
      <c r="L175">
        <v>30</v>
      </c>
      <c r="T175" t="str">
        <f>Toss[[#This Row],[服装]]&amp;Toss[[#This Row],[名前]]&amp;Toss[[#This Row],[レアリティ]]</f>
        <v>職業体験国見英ICONIC</v>
      </c>
    </row>
    <row r="176" spans="1:20" x14ac:dyDescent="0.3">
      <c r="A176">
        <f>VLOOKUP(Toss[[#This Row],[No用]],SetNo[[No.用]:[vlookup 用]],2,FALSE)</f>
        <v>61</v>
      </c>
      <c r="B176" t="s">
        <v>216</v>
      </c>
      <c r="C176" t="s">
        <v>36</v>
      </c>
      <c r="D176" t="s">
        <v>23</v>
      </c>
      <c r="E176" t="s">
        <v>21</v>
      </c>
      <c r="F176" t="s">
        <v>20</v>
      </c>
      <c r="G176" t="s">
        <v>71</v>
      </c>
      <c r="H176">
        <v>1</v>
      </c>
      <c r="I176" t="s">
        <v>243</v>
      </c>
      <c r="J176" s="3" t="s">
        <v>176</v>
      </c>
      <c r="K176" s="3" t="s">
        <v>172</v>
      </c>
      <c r="L176">
        <v>30</v>
      </c>
      <c r="T176" t="str">
        <f>Toss[[#This Row],[服装]]&amp;Toss[[#This Row],[名前]]&amp;Toss[[#This Row],[レアリティ]]</f>
        <v>ユニフォーム渡親治ICONIC</v>
      </c>
    </row>
    <row r="177" spans="1:20" x14ac:dyDescent="0.3">
      <c r="A177">
        <f>VLOOKUP(Toss[[#This Row],[No用]],SetNo[[No.用]:[vlookup 用]],2,FALSE)</f>
        <v>61</v>
      </c>
      <c r="B177" t="s">
        <v>216</v>
      </c>
      <c r="C177" t="s">
        <v>36</v>
      </c>
      <c r="D177" t="s">
        <v>23</v>
      </c>
      <c r="E177" t="s">
        <v>21</v>
      </c>
      <c r="F177" t="s">
        <v>20</v>
      </c>
      <c r="G177" t="s">
        <v>71</v>
      </c>
      <c r="H177">
        <v>1</v>
      </c>
      <c r="I177" t="s">
        <v>243</v>
      </c>
      <c r="J177" s="3" t="s">
        <v>193</v>
      </c>
      <c r="K177" s="3" t="s">
        <v>236</v>
      </c>
      <c r="L177">
        <v>50</v>
      </c>
      <c r="N177">
        <v>60</v>
      </c>
      <c r="T177" t="str">
        <f>Toss[[#This Row],[服装]]&amp;Toss[[#This Row],[名前]]&amp;Toss[[#This Row],[レアリティ]]</f>
        <v>ユニフォーム渡親治ICONIC</v>
      </c>
    </row>
    <row r="178" spans="1:20" x14ac:dyDescent="0.3">
      <c r="A178">
        <f>VLOOKUP(Toss[[#This Row],[No用]],SetNo[[No.用]:[vlookup 用]],2,FALSE)</f>
        <v>62</v>
      </c>
      <c r="B178" t="s">
        <v>216</v>
      </c>
      <c r="C178" t="s">
        <v>37</v>
      </c>
      <c r="D178" t="s">
        <v>23</v>
      </c>
      <c r="E178" t="s">
        <v>26</v>
      </c>
      <c r="F178" t="s">
        <v>20</v>
      </c>
      <c r="G178" t="s">
        <v>71</v>
      </c>
      <c r="H178">
        <v>1</v>
      </c>
      <c r="I178" t="s">
        <v>243</v>
      </c>
      <c r="J178" s="3" t="s">
        <v>176</v>
      </c>
      <c r="K178" s="3" t="s">
        <v>172</v>
      </c>
      <c r="L178">
        <v>25</v>
      </c>
      <c r="T178" t="str">
        <f>Toss[[#This Row],[服装]]&amp;Toss[[#This Row],[名前]]&amp;Toss[[#This Row],[レアリティ]]</f>
        <v>ユニフォーム松川一静ICONIC</v>
      </c>
    </row>
    <row r="179" spans="1:20" x14ac:dyDescent="0.3">
      <c r="A179">
        <f>VLOOKUP(Toss[[#This Row],[No用]],SetNo[[No.用]:[vlookup 用]],2,FALSE)</f>
        <v>62</v>
      </c>
      <c r="B179" t="s">
        <v>216</v>
      </c>
      <c r="C179" t="s">
        <v>37</v>
      </c>
      <c r="D179" t="s">
        <v>23</v>
      </c>
      <c r="E179" t="s">
        <v>26</v>
      </c>
      <c r="F179" t="s">
        <v>20</v>
      </c>
      <c r="G179" t="s">
        <v>71</v>
      </c>
      <c r="H179">
        <v>1</v>
      </c>
      <c r="I179" t="s">
        <v>243</v>
      </c>
      <c r="J179" s="3" t="s">
        <v>177</v>
      </c>
      <c r="K179" s="3" t="s">
        <v>172</v>
      </c>
      <c r="L179">
        <v>25</v>
      </c>
      <c r="T179" t="str">
        <f>Toss[[#This Row],[服装]]&amp;Toss[[#This Row],[名前]]&amp;Toss[[#This Row],[レアリティ]]</f>
        <v>ユニフォーム松川一静ICONIC</v>
      </c>
    </row>
    <row r="180" spans="1:20" x14ac:dyDescent="0.3">
      <c r="A180">
        <f>VLOOKUP(Toss[[#This Row],[No用]],SetNo[[No.用]:[vlookup 用]],2,FALSE)</f>
        <v>63</v>
      </c>
      <c r="B180" t="s">
        <v>216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243</v>
      </c>
      <c r="J180" s="3" t="s">
        <v>176</v>
      </c>
      <c r="K180" s="3" t="s">
        <v>172</v>
      </c>
      <c r="L180">
        <v>28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216</v>
      </c>
      <c r="C181" t="s">
        <v>38</v>
      </c>
      <c r="D181" t="s">
        <v>23</v>
      </c>
      <c r="E181" t="s">
        <v>25</v>
      </c>
      <c r="F181" t="s">
        <v>20</v>
      </c>
      <c r="G181" t="s">
        <v>71</v>
      </c>
      <c r="H181">
        <v>1</v>
      </c>
      <c r="I181" t="s">
        <v>243</v>
      </c>
      <c r="J181" s="3" t="s">
        <v>179</v>
      </c>
      <c r="K181" s="3" t="s">
        <v>172</v>
      </c>
      <c r="L181">
        <v>28</v>
      </c>
      <c r="T181" t="str">
        <f>Toss[[#This Row],[服装]]&amp;Toss[[#This Row],[名前]]&amp;Toss[[#This Row],[レアリティ]]</f>
        <v>ユニフォーム花巻貴大ICONIC</v>
      </c>
    </row>
    <row r="182" spans="1:20" x14ac:dyDescent="0.3">
      <c r="A182">
        <f>VLOOKUP(Toss[[#This Row],[No用]],SetNo[[No.用]:[vlookup 用]],2,FALSE)</f>
        <v>63</v>
      </c>
      <c r="B182" t="s">
        <v>216</v>
      </c>
      <c r="C182" t="s">
        <v>38</v>
      </c>
      <c r="D182" t="s">
        <v>23</v>
      </c>
      <c r="E182" t="s">
        <v>25</v>
      </c>
      <c r="F182" t="s">
        <v>20</v>
      </c>
      <c r="G182" t="s">
        <v>71</v>
      </c>
      <c r="H182">
        <v>1</v>
      </c>
      <c r="I182" t="s">
        <v>243</v>
      </c>
      <c r="J182" s="3" t="s">
        <v>177</v>
      </c>
      <c r="K182" s="3" t="s">
        <v>172</v>
      </c>
      <c r="L182">
        <v>30</v>
      </c>
      <c r="T182" t="str">
        <f>Toss[[#This Row],[服装]]&amp;Toss[[#This Row],[名前]]&amp;Toss[[#This Row],[レアリティ]]</f>
        <v>ユニフォーム花巻貴大ICONIC</v>
      </c>
    </row>
    <row r="183" spans="1:20" x14ac:dyDescent="0.3">
      <c r="A183">
        <f>VLOOKUP(Toss[[#This Row],[No用]],SetNo[[No.用]:[vlookup 用]],2,FALSE)</f>
        <v>64</v>
      </c>
      <c r="B183" t="s">
        <v>216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243</v>
      </c>
      <c r="J183" s="3" t="s">
        <v>176</v>
      </c>
      <c r="K183" s="3" t="s">
        <v>172</v>
      </c>
      <c r="L183">
        <v>27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216</v>
      </c>
      <c r="C184" t="s">
        <v>55</v>
      </c>
      <c r="D184" t="s">
        <v>23</v>
      </c>
      <c r="E184" t="s">
        <v>25</v>
      </c>
      <c r="F184" t="s">
        <v>56</v>
      </c>
      <c r="G184" t="s">
        <v>71</v>
      </c>
      <c r="H184">
        <v>1</v>
      </c>
      <c r="I184" t="s">
        <v>243</v>
      </c>
      <c r="J184" s="3" t="s">
        <v>179</v>
      </c>
      <c r="K184" s="3" t="s">
        <v>172</v>
      </c>
      <c r="L184">
        <v>27</v>
      </c>
      <c r="T184" t="str">
        <f>Toss[[#This Row],[服装]]&amp;Toss[[#This Row],[名前]]&amp;Toss[[#This Row],[レアリティ]]</f>
        <v>ユニフォーム駒木輝ICONIC</v>
      </c>
    </row>
    <row r="185" spans="1:20" x14ac:dyDescent="0.3">
      <c r="A185">
        <f>VLOOKUP(Toss[[#This Row],[No用]],SetNo[[No.用]:[vlookup 用]],2,FALSE)</f>
        <v>64</v>
      </c>
      <c r="B185" t="s">
        <v>216</v>
      </c>
      <c r="C185" t="s">
        <v>55</v>
      </c>
      <c r="D185" t="s">
        <v>23</v>
      </c>
      <c r="E185" t="s">
        <v>25</v>
      </c>
      <c r="F185" t="s">
        <v>56</v>
      </c>
      <c r="G185" t="s">
        <v>71</v>
      </c>
      <c r="H185">
        <v>1</v>
      </c>
      <c r="I185" t="s">
        <v>243</v>
      </c>
      <c r="J185" s="3" t="s">
        <v>177</v>
      </c>
      <c r="K185" s="3" t="s">
        <v>172</v>
      </c>
      <c r="L185">
        <v>29</v>
      </c>
      <c r="T185" t="str">
        <f>Toss[[#This Row],[服装]]&amp;Toss[[#This Row],[名前]]&amp;Toss[[#This Row],[レアリティ]]</f>
        <v>ユニフォーム駒木輝ICONIC</v>
      </c>
    </row>
    <row r="186" spans="1:20" x14ac:dyDescent="0.3">
      <c r="A186">
        <f>VLOOKUP(Toss[[#This Row],[No用]],SetNo[[No.用]:[vlookup 用]],2,FALSE)</f>
        <v>65</v>
      </c>
      <c r="B186" t="s">
        <v>216</v>
      </c>
      <c r="C186" t="s">
        <v>57</v>
      </c>
      <c r="D186" t="s">
        <v>24</v>
      </c>
      <c r="E186" t="s">
        <v>26</v>
      </c>
      <c r="F186" t="s">
        <v>56</v>
      </c>
      <c r="G186" t="s">
        <v>71</v>
      </c>
      <c r="H186">
        <v>1</v>
      </c>
      <c r="I186" t="s">
        <v>243</v>
      </c>
      <c r="J186" s="3" t="s">
        <v>176</v>
      </c>
      <c r="K186" s="3" t="s">
        <v>172</v>
      </c>
      <c r="L186">
        <v>23</v>
      </c>
      <c r="T186" t="str">
        <f>Toss[[#This Row],[服装]]&amp;Toss[[#This Row],[名前]]&amp;Toss[[#This Row],[レアリティ]]</f>
        <v>ユニフォーム茶屋和馬ICONIC</v>
      </c>
    </row>
    <row r="187" spans="1:20" x14ac:dyDescent="0.3">
      <c r="A187">
        <f>VLOOKUP(Toss[[#This Row],[No用]],SetNo[[No.用]:[vlookup 用]],2,FALSE)</f>
        <v>65</v>
      </c>
      <c r="B187" t="s">
        <v>216</v>
      </c>
      <c r="C187" t="s">
        <v>57</v>
      </c>
      <c r="D187" t="s">
        <v>24</v>
      </c>
      <c r="E187" t="s">
        <v>26</v>
      </c>
      <c r="F187" t="s">
        <v>56</v>
      </c>
      <c r="G187" t="s">
        <v>71</v>
      </c>
      <c r="H187">
        <v>1</v>
      </c>
      <c r="I187" t="s">
        <v>243</v>
      </c>
      <c r="J187" s="3" t="s">
        <v>177</v>
      </c>
      <c r="K187" s="3" t="s">
        <v>172</v>
      </c>
      <c r="L187">
        <v>23</v>
      </c>
      <c r="T187" t="str">
        <f>Toss[[#This Row],[服装]]&amp;Toss[[#This Row],[名前]]&amp;Toss[[#This Row],[レアリティ]]</f>
        <v>ユニフォーム茶屋和馬ICONIC</v>
      </c>
    </row>
    <row r="188" spans="1:20" x14ac:dyDescent="0.3">
      <c r="A188">
        <f>VLOOKUP(Toss[[#This Row],[No用]],SetNo[[No.用]:[vlookup 用]],2,FALSE)</f>
        <v>66</v>
      </c>
      <c r="B188" t="s">
        <v>216</v>
      </c>
      <c r="C188" t="s">
        <v>58</v>
      </c>
      <c r="D188" t="s">
        <v>24</v>
      </c>
      <c r="E188" t="s">
        <v>25</v>
      </c>
      <c r="F188" t="s">
        <v>56</v>
      </c>
      <c r="G188" t="s">
        <v>71</v>
      </c>
      <c r="H188">
        <v>1</v>
      </c>
      <c r="I188" t="s">
        <v>243</v>
      </c>
      <c r="J188" s="3" t="s">
        <v>176</v>
      </c>
      <c r="K188" s="3" t="s">
        <v>172</v>
      </c>
      <c r="L188">
        <v>24</v>
      </c>
      <c r="T188" t="str">
        <f>Toss[[#This Row],[服装]]&amp;Toss[[#This Row],[名前]]&amp;Toss[[#This Row],[レアリティ]]</f>
        <v>ユニフォーム玉川弘樹ICONIC</v>
      </c>
    </row>
    <row r="189" spans="1:20" x14ac:dyDescent="0.3">
      <c r="A189">
        <f>VLOOKUP(Toss[[#This Row],[No用]],SetNo[[No.用]:[vlookup 用]],2,FALSE)</f>
        <v>66</v>
      </c>
      <c r="B189" t="s">
        <v>216</v>
      </c>
      <c r="C189" t="s">
        <v>58</v>
      </c>
      <c r="D189" t="s">
        <v>24</v>
      </c>
      <c r="E189" t="s">
        <v>25</v>
      </c>
      <c r="F189" t="s">
        <v>56</v>
      </c>
      <c r="G189" t="s">
        <v>71</v>
      </c>
      <c r="H189">
        <v>1</v>
      </c>
      <c r="I189" t="s">
        <v>243</v>
      </c>
      <c r="J189" s="3" t="s">
        <v>177</v>
      </c>
      <c r="K189" s="3" t="s">
        <v>172</v>
      </c>
      <c r="L189">
        <v>29</v>
      </c>
      <c r="T189" t="str">
        <f>Toss[[#This Row],[服装]]&amp;Toss[[#This Row],[名前]]&amp;Toss[[#This Row],[レアリティ]]</f>
        <v>ユニフォーム玉川弘樹ICONIC</v>
      </c>
    </row>
    <row r="190" spans="1:20" x14ac:dyDescent="0.3">
      <c r="A190">
        <f>VLOOKUP(Toss[[#This Row],[No用]],SetNo[[No.用]:[vlookup 用]],2,FALSE)</f>
        <v>67</v>
      </c>
      <c r="B190" t="s">
        <v>216</v>
      </c>
      <c r="C190" t="s">
        <v>59</v>
      </c>
      <c r="D190" t="s">
        <v>24</v>
      </c>
      <c r="E190" t="s">
        <v>21</v>
      </c>
      <c r="F190" t="s">
        <v>56</v>
      </c>
      <c r="G190" t="s">
        <v>71</v>
      </c>
      <c r="H190">
        <v>1</v>
      </c>
      <c r="I190" t="s">
        <v>243</v>
      </c>
      <c r="J190" s="3" t="s">
        <v>176</v>
      </c>
      <c r="K190" s="3" t="s">
        <v>172</v>
      </c>
      <c r="L190">
        <v>28</v>
      </c>
      <c r="T190" t="str">
        <f>Toss[[#This Row],[服装]]&amp;Toss[[#This Row],[名前]]&amp;Toss[[#This Row],[レアリティ]]</f>
        <v>ユニフォーム桜井大河ICONIC</v>
      </c>
    </row>
    <row r="191" spans="1:20" x14ac:dyDescent="0.3">
      <c r="A191">
        <f>VLOOKUP(Toss[[#This Row],[No用]],SetNo[[No.用]:[vlookup 用]],2,FALSE)</f>
        <v>68</v>
      </c>
      <c r="B191" t="s">
        <v>216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243</v>
      </c>
      <c r="J191" s="3" t="s">
        <v>176</v>
      </c>
      <c r="K191" s="3" t="s">
        <v>183</v>
      </c>
      <c r="L191">
        <v>31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68</v>
      </c>
      <c r="B192" t="s">
        <v>216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243</v>
      </c>
      <c r="J192" s="3" t="s">
        <v>179</v>
      </c>
      <c r="K192" s="3" t="s">
        <v>183</v>
      </c>
      <c r="L192">
        <v>31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68</v>
      </c>
      <c r="B193" t="s">
        <v>216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243</v>
      </c>
      <c r="J193" s="3" t="s">
        <v>399</v>
      </c>
      <c r="K193" s="3" t="s">
        <v>183</v>
      </c>
      <c r="L193">
        <v>42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216</v>
      </c>
      <c r="C194" t="s">
        <v>60</v>
      </c>
      <c r="D194" t="s">
        <v>24</v>
      </c>
      <c r="E194" t="s">
        <v>31</v>
      </c>
      <c r="F194" t="s">
        <v>56</v>
      </c>
      <c r="G194" t="s">
        <v>71</v>
      </c>
      <c r="H194">
        <v>1</v>
      </c>
      <c r="I194" t="s">
        <v>243</v>
      </c>
      <c r="J194" s="3" t="s">
        <v>244</v>
      </c>
      <c r="K194" s="3" t="s">
        <v>172</v>
      </c>
      <c r="L194">
        <v>33</v>
      </c>
      <c r="T194" t="str">
        <f>Toss[[#This Row],[服装]]&amp;Toss[[#This Row],[名前]]&amp;Toss[[#This Row],[レアリティ]]</f>
        <v>ユニフォーム芳賀良治ICONIC</v>
      </c>
    </row>
    <row r="195" spans="1:20" x14ac:dyDescent="0.3">
      <c r="A195">
        <f>VLOOKUP(Toss[[#This Row],[No用]],SetNo[[No.用]:[vlookup 用]],2,FALSE)</f>
        <v>68</v>
      </c>
      <c r="B195" t="s">
        <v>216</v>
      </c>
      <c r="C195" t="s">
        <v>60</v>
      </c>
      <c r="D195" t="s">
        <v>24</v>
      </c>
      <c r="E195" t="s">
        <v>31</v>
      </c>
      <c r="F195" t="s">
        <v>56</v>
      </c>
      <c r="G195" t="s">
        <v>71</v>
      </c>
      <c r="H195">
        <v>1</v>
      </c>
      <c r="I195" t="s">
        <v>243</v>
      </c>
      <c r="J195" s="3" t="s">
        <v>193</v>
      </c>
      <c r="K195" s="3" t="s">
        <v>236</v>
      </c>
      <c r="L195">
        <v>44</v>
      </c>
      <c r="N195">
        <v>54</v>
      </c>
      <c r="T195" t="str">
        <f>Toss[[#This Row],[服装]]&amp;Toss[[#This Row],[名前]]&amp;Toss[[#This Row],[レアリティ]]</f>
        <v>ユニフォーム芳賀良治ICONIC</v>
      </c>
    </row>
    <row r="196" spans="1:20" x14ac:dyDescent="0.3">
      <c r="A196">
        <f>VLOOKUP(Toss[[#This Row],[No用]],SetNo[[No.用]:[vlookup 用]],2,FALSE)</f>
        <v>69</v>
      </c>
      <c r="B196" t="s">
        <v>216</v>
      </c>
      <c r="C196" t="s">
        <v>61</v>
      </c>
      <c r="D196" t="s">
        <v>24</v>
      </c>
      <c r="E196" t="s">
        <v>26</v>
      </c>
      <c r="F196" t="s">
        <v>56</v>
      </c>
      <c r="G196" t="s">
        <v>71</v>
      </c>
      <c r="H196">
        <v>1</v>
      </c>
      <c r="I196" t="s">
        <v>243</v>
      </c>
      <c r="J196" s="3" t="s">
        <v>176</v>
      </c>
      <c r="K196" s="3" t="s">
        <v>172</v>
      </c>
      <c r="L196">
        <v>24</v>
      </c>
      <c r="T196" t="str">
        <f>Toss[[#This Row],[服装]]&amp;Toss[[#This Row],[名前]]&amp;Toss[[#This Row],[レアリティ]]</f>
        <v>ユニフォーム渋谷陸斗ICONIC</v>
      </c>
    </row>
    <row r="197" spans="1:20" x14ac:dyDescent="0.3">
      <c r="A197">
        <f>VLOOKUP(Toss[[#This Row],[No用]],SetNo[[No.用]:[vlookup 用]],2,FALSE)</f>
        <v>69</v>
      </c>
      <c r="B197" t="s">
        <v>216</v>
      </c>
      <c r="C197" t="s">
        <v>61</v>
      </c>
      <c r="D197" t="s">
        <v>24</v>
      </c>
      <c r="E197" t="s">
        <v>26</v>
      </c>
      <c r="F197" t="s">
        <v>56</v>
      </c>
      <c r="G197" t="s">
        <v>71</v>
      </c>
      <c r="H197">
        <v>1</v>
      </c>
      <c r="I197" t="s">
        <v>243</v>
      </c>
      <c r="J197" s="3" t="s">
        <v>177</v>
      </c>
      <c r="K197" s="3" t="s">
        <v>172</v>
      </c>
      <c r="L197">
        <v>24</v>
      </c>
      <c r="T197" t="str">
        <f>Toss[[#This Row],[服装]]&amp;Toss[[#This Row],[名前]]&amp;Toss[[#This Row],[レアリティ]]</f>
        <v>ユニフォーム渋谷陸斗ICONIC</v>
      </c>
    </row>
    <row r="198" spans="1:20" x14ac:dyDescent="0.3">
      <c r="A198">
        <f>VLOOKUP(Toss[[#This Row],[No用]],SetNo[[No.用]:[vlookup 用]],2,FALSE)</f>
        <v>70</v>
      </c>
      <c r="B198" t="s">
        <v>216</v>
      </c>
      <c r="C198" t="s">
        <v>62</v>
      </c>
      <c r="D198" t="s">
        <v>24</v>
      </c>
      <c r="E198" t="s">
        <v>25</v>
      </c>
      <c r="F198" t="s">
        <v>56</v>
      </c>
      <c r="G198" t="s">
        <v>71</v>
      </c>
      <c r="H198">
        <v>1</v>
      </c>
      <c r="I198" t="s">
        <v>243</v>
      </c>
      <c r="J198" s="3" t="s">
        <v>176</v>
      </c>
      <c r="K198" s="3" t="s">
        <v>172</v>
      </c>
      <c r="L198">
        <v>25</v>
      </c>
      <c r="T198" t="str">
        <f>Toss[[#This Row],[服装]]&amp;Toss[[#This Row],[名前]]&amp;Toss[[#This Row],[レアリティ]]</f>
        <v>ユニフォーム池尻隼人ICONIC</v>
      </c>
    </row>
    <row r="199" spans="1:20" x14ac:dyDescent="0.3">
      <c r="A199">
        <f>VLOOKUP(Toss[[#This Row],[No用]],SetNo[[No.用]:[vlookup 用]],2,FALSE)</f>
        <v>70</v>
      </c>
      <c r="B199" t="s">
        <v>216</v>
      </c>
      <c r="C199" t="s">
        <v>62</v>
      </c>
      <c r="D199" t="s">
        <v>24</v>
      </c>
      <c r="E199" t="s">
        <v>25</v>
      </c>
      <c r="F199" t="s">
        <v>56</v>
      </c>
      <c r="G199" t="s">
        <v>71</v>
      </c>
      <c r="H199">
        <v>1</v>
      </c>
      <c r="I199" t="s">
        <v>243</v>
      </c>
      <c r="J199" s="3" t="s">
        <v>177</v>
      </c>
      <c r="K199" s="3" t="s">
        <v>172</v>
      </c>
      <c r="L199">
        <v>30</v>
      </c>
      <c r="T199" t="str">
        <f>Toss[[#This Row],[服装]]&amp;Toss[[#This Row],[名前]]&amp;Toss[[#This Row],[レアリティ]]</f>
        <v>ユニフォーム池尻隼人ICONIC</v>
      </c>
    </row>
    <row r="200" spans="1:20" x14ac:dyDescent="0.3">
      <c r="A200">
        <f>VLOOKUP(Toss[[#This Row],[No用]],SetNo[[No.用]:[vlookup 用]],2,FALSE)</f>
        <v>71</v>
      </c>
      <c r="B200" t="s">
        <v>216</v>
      </c>
      <c r="C200" t="s">
        <v>63</v>
      </c>
      <c r="D200" t="s">
        <v>28</v>
      </c>
      <c r="E200" t="s">
        <v>25</v>
      </c>
      <c r="F200" t="s">
        <v>64</v>
      </c>
      <c r="G200" t="s">
        <v>71</v>
      </c>
      <c r="H200">
        <v>1</v>
      </c>
      <c r="I200" t="s">
        <v>243</v>
      </c>
      <c r="J200" s="3" t="s">
        <v>176</v>
      </c>
      <c r="K200" s="3" t="s">
        <v>172</v>
      </c>
      <c r="L200">
        <v>25</v>
      </c>
      <c r="T200" t="str">
        <f>Toss[[#This Row],[服装]]&amp;Toss[[#This Row],[名前]]&amp;Toss[[#This Row],[レアリティ]]</f>
        <v>ユニフォーム十和田良樹ICONIC</v>
      </c>
    </row>
    <row r="201" spans="1:20" x14ac:dyDescent="0.3">
      <c r="A201">
        <f>VLOOKUP(Toss[[#This Row],[No用]],SetNo[[No.用]:[vlookup 用]],2,FALSE)</f>
        <v>71</v>
      </c>
      <c r="B201" t="s">
        <v>216</v>
      </c>
      <c r="C201" t="s">
        <v>63</v>
      </c>
      <c r="D201" t="s">
        <v>28</v>
      </c>
      <c r="E201" t="s">
        <v>25</v>
      </c>
      <c r="F201" t="s">
        <v>64</v>
      </c>
      <c r="G201" t="s">
        <v>71</v>
      </c>
      <c r="H201">
        <v>1</v>
      </c>
      <c r="I201" t="s">
        <v>243</v>
      </c>
      <c r="J201" s="3" t="s">
        <v>177</v>
      </c>
      <c r="K201" s="3" t="s">
        <v>172</v>
      </c>
      <c r="L201">
        <v>30</v>
      </c>
      <c r="T201" t="str">
        <f>Toss[[#This Row],[服装]]&amp;Toss[[#This Row],[名前]]&amp;Toss[[#This Row],[レアリティ]]</f>
        <v>ユニフォーム十和田良樹ICONIC</v>
      </c>
    </row>
    <row r="202" spans="1:20" x14ac:dyDescent="0.3">
      <c r="A202">
        <f>VLOOKUP(Toss[[#This Row],[No用]],SetNo[[No.用]:[vlookup 用]],2,FALSE)</f>
        <v>72</v>
      </c>
      <c r="B202" t="s">
        <v>216</v>
      </c>
      <c r="C202" t="s">
        <v>65</v>
      </c>
      <c r="D202" t="s">
        <v>28</v>
      </c>
      <c r="E202" t="s">
        <v>26</v>
      </c>
      <c r="F202" t="s">
        <v>64</v>
      </c>
      <c r="G202" t="s">
        <v>71</v>
      </c>
      <c r="H202">
        <v>1</v>
      </c>
      <c r="I202" t="s">
        <v>243</v>
      </c>
      <c r="J202" s="3" t="s">
        <v>176</v>
      </c>
      <c r="K202" s="3" t="s">
        <v>172</v>
      </c>
      <c r="L202" s="3">
        <v>24</v>
      </c>
      <c r="T202" t="str">
        <f>Toss[[#This Row],[服装]]&amp;Toss[[#This Row],[名前]]&amp;Toss[[#This Row],[レアリティ]]</f>
        <v>ユニフォーム森岳歩ICONIC</v>
      </c>
    </row>
    <row r="203" spans="1:20" x14ac:dyDescent="0.3">
      <c r="A203">
        <f>VLOOKUP(Toss[[#This Row],[No用]],SetNo[[No.用]:[vlookup 用]],2,FALSE)</f>
        <v>72</v>
      </c>
      <c r="B203" t="s">
        <v>216</v>
      </c>
      <c r="C203" t="s">
        <v>65</v>
      </c>
      <c r="D203" t="s">
        <v>28</v>
      </c>
      <c r="E203" t="s">
        <v>26</v>
      </c>
      <c r="F203" t="s">
        <v>64</v>
      </c>
      <c r="G203" t="s">
        <v>71</v>
      </c>
      <c r="H203">
        <v>1</v>
      </c>
      <c r="I203" t="s">
        <v>243</v>
      </c>
      <c r="J203" s="3" t="s">
        <v>177</v>
      </c>
      <c r="K203" s="3" t="s">
        <v>172</v>
      </c>
      <c r="L203">
        <v>24</v>
      </c>
      <c r="T203" t="str">
        <f>Toss[[#This Row],[服装]]&amp;Toss[[#This Row],[名前]]&amp;Toss[[#This Row],[レアリティ]]</f>
        <v>ユニフォーム森岳歩ICONIC</v>
      </c>
    </row>
    <row r="204" spans="1:20" x14ac:dyDescent="0.3">
      <c r="A204">
        <f>VLOOKUP(Toss[[#This Row],[No用]],SetNo[[No.用]:[vlookup 用]],2,FALSE)</f>
        <v>73</v>
      </c>
      <c r="B204" t="s">
        <v>216</v>
      </c>
      <c r="C204" t="s">
        <v>66</v>
      </c>
      <c r="D204" t="s">
        <v>24</v>
      </c>
      <c r="E204" t="s">
        <v>25</v>
      </c>
      <c r="F204" t="s">
        <v>64</v>
      </c>
      <c r="G204" t="s">
        <v>71</v>
      </c>
      <c r="H204">
        <v>1</v>
      </c>
      <c r="I204" t="s">
        <v>243</v>
      </c>
      <c r="J204" s="3" t="s">
        <v>176</v>
      </c>
      <c r="K204" s="3" t="s">
        <v>172</v>
      </c>
      <c r="L204">
        <v>25</v>
      </c>
      <c r="T204" t="str">
        <f>Toss[[#This Row],[服装]]&amp;Toss[[#This Row],[名前]]&amp;Toss[[#This Row],[レアリティ]]</f>
        <v>ユニフォーム唐松拓巳ICONIC</v>
      </c>
    </row>
    <row r="205" spans="1:20" x14ac:dyDescent="0.3">
      <c r="A205">
        <f>VLOOKUP(Toss[[#This Row],[No用]],SetNo[[No.用]:[vlookup 用]],2,FALSE)</f>
        <v>73</v>
      </c>
      <c r="B205" t="s">
        <v>216</v>
      </c>
      <c r="C205" t="s">
        <v>66</v>
      </c>
      <c r="D205" t="s">
        <v>24</v>
      </c>
      <c r="E205" t="s">
        <v>25</v>
      </c>
      <c r="F205" t="s">
        <v>64</v>
      </c>
      <c r="G205" t="s">
        <v>71</v>
      </c>
      <c r="H205">
        <v>1</v>
      </c>
      <c r="I205" t="s">
        <v>243</v>
      </c>
      <c r="J205" s="3" t="s">
        <v>177</v>
      </c>
      <c r="K205" s="3" t="s">
        <v>172</v>
      </c>
      <c r="L205">
        <v>30</v>
      </c>
      <c r="T205" t="str">
        <f>Toss[[#This Row],[服装]]&amp;Toss[[#This Row],[名前]]&amp;Toss[[#This Row],[レアリティ]]</f>
        <v>ユニフォーム唐松拓巳ICONIC</v>
      </c>
    </row>
    <row r="206" spans="1:20" x14ac:dyDescent="0.3">
      <c r="A206">
        <f>VLOOKUP(Toss[[#This Row],[No用]],SetNo[[No.用]:[vlookup 用]],2,FALSE)</f>
        <v>74</v>
      </c>
      <c r="B206" t="s">
        <v>216</v>
      </c>
      <c r="C206" t="s">
        <v>67</v>
      </c>
      <c r="D206" t="s">
        <v>28</v>
      </c>
      <c r="E206" t="s">
        <v>25</v>
      </c>
      <c r="F206" t="s">
        <v>64</v>
      </c>
      <c r="G206" t="s">
        <v>71</v>
      </c>
      <c r="H206">
        <v>1</v>
      </c>
      <c r="I206" t="s">
        <v>243</v>
      </c>
      <c r="J206" s="3" t="s">
        <v>176</v>
      </c>
      <c r="K206" s="3" t="s">
        <v>172</v>
      </c>
      <c r="L206">
        <v>25</v>
      </c>
      <c r="T206" t="str">
        <f>Toss[[#This Row],[服装]]&amp;Toss[[#This Row],[名前]]&amp;Toss[[#This Row],[レアリティ]]</f>
        <v>ユニフォーム田沢裕樹ICONIC</v>
      </c>
    </row>
    <row r="207" spans="1:20" x14ac:dyDescent="0.3">
      <c r="A207">
        <f>VLOOKUP(Toss[[#This Row],[No用]],SetNo[[No.用]:[vlookup 用]],2,FALSE)</f>
        <v>74</v>
      </c>
      <c r="B207" t="s">
        <v>216</v>
      </c>
      <c r="C207" t="s">
        <v>67</v>
      </c>
      <c r="D207" t="s">
        <v>28</v>
      </c>
      <c r="E207" t="s">
        <v>25</v>
      </c>
      <c r="F207" t="s">
        <v>64</v>
      </c>
      <c r="G207" t="s">
        <v>71</v>
      </c>
      <c r="H207">
        <v>1</v>
      </c>
      <c r="I207" t="s">
        <v>243</v>
      </c>
      <c r="J207" s="3" t="s">
        <v>177</v>
      </c>
      <c r="K207" s="3" t="s">
        <v>172</v>
      </c>
      <c r="L207">
        <v>30</v>
      </c>
      <c r="T207" t="str">
        <f>Toss[[#This Row],[服装]]&amp;Toss[[#This Row],[名前]]&amp;Toss[[#This Row],[レアリティ]]</f>
        <v>ユニフォーム田沢裕樹ICONIC</v>
      </c>
    </row>
    <row r="208" spans="1:20" x14ac:dyDescent="0.3">
      <c r="A208">
        <f>VLOOKUP(Toss[[#This Row],[No用]],SetNo[[No.用]:[vlookup 用]],2,FALSE)</f>
        <v>75</v>
      </c>
      <c r="B208" t="s">
        <v>216</v>
      </c>
      <c r="C208" t="s">
        <v>68</v>
      </c>
      <c r="D208" t="s">
        <v>28</v>
      </c>
      <c r="E208" t="s">
        <v>26</v>
      </c>
      <c r="F208" t="s">
        <v>64</v>
      </c>
      <c r="G208" t="s">
        <v>71</v>
      </c>
      <c r="H208">
        <v>1</v>
      </c>
      <c r="I208" t="s">
        <v>243</v>
      </c>
      <c r="J208" s="3" t="s">
        <v>176</v>
      </c>
      <c r="K208" s="3" t="s">
        <v>172</v>
      </c>
      <c r="L208">
        <v>25</v>
      </c>
      <c r="T208" t="str">
        <f>Toss[[#This Row],[服装]]&amp;Toss[[#This Row],[名前]]&amp;Toss[[#This Row],[レアリティ]]</f>
        <v>ユニフォーム子安颯真ICONIC</v>
      </c>
    </row>
    <row r="209" spans="1:20" x14ac:dyDescent="0.3">
      <c r="A209">
        <f>VLOOKUP(Toss[[#This Row],[No用]],SetNo[[No.用]:[vlookup 用]],2,FALSE)</f>
        <v>75</v>
      </c>
      <c r="B209" t="s">
        <v>216</v>
      </c>
      <c r="C209" t="s">
        <v>68</v>
      </c>
      <c r="D209" t="s">
        <v>28</v>
      </c>
      <c r="E209" t="s">
        <v>26</v>
      </c>
      <c r="F209" t="s">
        <v>64</v>
      </c>
      <c r="G209" t="s">
        <v>71</v>
      </c>
      <c r="H209">
        <v>1</v>
      </c>
      <c r="I209" t="s">
        <v>243</v>
      </c>
      <c r="J209" s="3" t="s">
        <v>177</v>
      </c>
      <c r="K209" s="3" t="s">
        <v>172</v>
      </c>
      <c r="L209">
        <v>25</v>
      </c>
      <c r="T209" t="str">
        <f>Toss[[#This Row],[服装]]&amp;Toss[[#This Row],[名前]]&amp;Toss[[#This Row],[レアリティ]]</f>
        <v>ユニフォーム子安颯真ICONIC</v>
      </c>
    </row>
    <row r="210" spans="1:20" x14ac:dyDescent="0.3">
      <c r="A210">
        <f>VLOOKUP(Toss[[#This Row],[No用]],SetNo[[No.用]:[vlookup 用]],2,FALSE)</f>
        <v>76</v>
      </c>
      <c r="B210" t="s">
        <v>216</v>
      </c>
      <c r="C210" t="s">
        <v>69</v>
      </c>
      <c r="D210" t="s">
        <v>28</v>
      </c>
      <c r="E210" t="s">
        <v>21</v>
      </c>
      <c r="F210" t="s">
        <v>64</v>
      </c>
      <c r="G210" t="s">
        <v>71</v>
      </c>
      <c r="H210">
        <v>1</v>
      </c>
      <c r="I210" t="s">
        <v>243</v>
      </c>
      <c r="J210" s="3" t="s">
        <v>176</v>
      </c>
      <c r="K210" s="3" t="s">
        <v>172</v>
      </c>
      <c r="L210">
        <v>25</v>
      </c>
      <c r="T210" t="str">
        <f>Toss[[#This Row],[服装]]&amp;Toss[[#This Row],[名前]]&amp;Toss[[#This Row],[レアリティ]]</f>
        <v>ユニフォーム横手駿ICONIC</v>
      </c>
    </row>
    <row r="211" spans="1:20" x14ac:dyDescent="0.3">
      <c r="A211">
        <f>VLOOKUP(Toss[[#This Row],[No用]],SetNo[[No.用]:[vlookup 用]],2,FALSE)</f>
        <v>77</v>
      </c>
      <c r="B211" t="s">
        <v>216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243</v>
      </c>
      <c r="J211" s="3" t="s">
        <v>176</v>
      </c>
      <c r="K211" s="3" t="s">
        <v>183</v>
      </c>
      <c r="L211">
        <v>32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77</v>
      </c>
      <c r="B212" t="s">
        <v>216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243</v>
      </c>
      <c r="J212" s="3" t="s">
        <v>179</v>
      </c>
      <c r="K212" s="3" t="s">
        <v>183</v>
      </c>
      <c r="L212">
        <v>32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77</v>
      </c>
      <c r="B213" t="s">
        <v>216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243</v>
      </c>
      <c r="J213" s="3" t="s">
        <v>245</v>
      </c>
      <c r="K213" s="3" t="s">
        <v>183</v>
      </c>
      <c r="L213">
        <v>14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216</v>
      </c>
      <c r="C214" t="s">
        <v>70</v>
      </c>
      <c r="D214" t="s">
        <v>28</v>
      </c>
      <c r="E214" t="s">
        <v>31</v>
      </c>
      <c r="F214" t="s">
        <v>64</v>
      </c>
      <c r="G214" t="s">
        <v>71</v>
      </c>
      <c r="H214">
        <v>1</v>
      </c>
      <c r="I214" t="s">
        <v>243</v>
      </c>
      <c r="J214" s="3" t="s">
        <v>244</v>
      </c>
      <c r="K214" s="3" t="s">
        <v>172</v>
      </c>
      <c r="L214">
        <v>34</v>
      </c>
      <c r="T214" t="str">
        <f>Toss[[#This Row],[服装]]&amp;Toss[[#This Row],[名前]]&amp;Toss[[#This Row],[レアリティ]]</f>
        <v>ユニフォーム夏瀬伊吹ICONIC</v>
      </c>
    </row>
    <row r="215" spans="1:20" x14ac:dyDescent="0.3">
      <c r="A215">
        <f>VLOOKUP(Toss[[#This Row],[No用]],SetNo[[No.用]:[vlookup 用]],2,FALSE)</f>
        <v>77</v>
      </c>
      <c r="B215" t="s">
        <v>216</v>
      </c>
      <c r="C215" t="s">
        <v>70</v>
      </c>
      <c r="D215" t="s">
        <v>28</v>
      </c>
      <c r="E215" t="s">
        <v>31</v>
      </c>
      <c r="F215" t="s">
        <v>64</v>
      </c>
      <c r="G215" t="s">
        <v>71</v>
      </c>
      <c r="H215">
        <v>1</v>
      </c>
      <c r="I215" t="s">
        <v>243</v>
      </c>
      <c r="J215" s="3" t="s">
        <v>193</v>
      </c>
      <c r="K215" s="3" t="s">
        <v>236</v>
      </c>
      <c r="L215">
        <v>44</v>
      </c>
      <c r="N215">
        <v>54</v>
      </c>
      <c r="T215" t="str">
        <f>Toss[[#This Row],[服装]]&amp;Toss[[#This Row],[名前]]&amp;Toss[[#This Row],[レアリティ]]</f>
        <v>ユニフォーム夏瀬伊吹ICONIC</v>
      </c>
    </row>
    <row r="216" spans="1:20" x14ac:dyDescent="0.3">
      <c r="A216">
        <f>VLOOKUP(Toss[[#This Row],[No用]],SetNo[[No.用]:[vlookup 用]],2,FALSE)</f>
        <v>78</v>
      </c>
      <c r="B216" t="s">
        <v>216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243</v>
      </c>
      <c r="J216" s="3" t="s">
        <v>176</v>
      </c>
      <c r="K216" s="3" t="s">
        <v>183</v>
      </c>
      <c r="L216">
        <v>36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78</v>
      </c>
      <c r="B217" t="s">
        <v>216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243</v>
      </c>
      <c r="J217" s="3" t="s">
        <v>179</v>
      </c>
      <c r="K217" s="3" t="s">
        <v>183</v>
      </c>
      <c r="L217">
        <v>36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78</v>
      </c>
      <c r="B218" t="s">
        <v>216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243</v>
      </c>
      <c r="J218" s="3" t="s">
        <v>182</v>
      </c>
      <c r="K218" s="3" t="s">
        <v>183</v>
      </c>
      <c r="L218">
        <v>35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216</v>
      </c>
      <c r="C219" t="s">
        <v>72</v>
      </c>
      <c r="D219" t="s">
        <v>23</v>
      </c>
      <c r="E219" t="s">
        <v>31</v>
      </c>
      <c r="F219" t="s">
        <v>75</v>
      </c>
      <c r="G219" t="s">
        <v>71</v>
      </c>
      <c r="H219">
        <v>1</v>
      </c>
      <c r="I219" t="s">
        <v>243</v>
      </c>
      <c r="J219" s="3" t="s">
        <v>244</v>
      </c>
      <c r="K219" s="3" t="s">
        <v>172</v>
      </c>
      <c r="L219">
        <v>34</v>
      </c>
      <c r="T219" t="str">
        <f>Toss[[#This Row],[服装]]&amp;Toss[[#This Row],[名前]]&amp;Toss[[#This Row],[レアリティ]]</f>
        <v>ユニフォーム古牧譲ICONIC</v>
      </c>
    </row>
    <row r="220" spans="1:20" x14ac:dyDescent="0.3">
      <c r="A220">
        <f>VLOOKUP(Toss[[#This Row],[No用]],SetNo[[No.用]:[vlookup 用]],2,FALSE)</f>
        <v>78</v>
      </c>
      <c r="B220" t="s">
        <v>216</v>
      </c>
      <c r="C220" t="s">
        <v>72</v>
      </c>
      <c r="D220" t="s">
        <v>23</v>
      </c>
      <c r="E220" t="s">
        <v>31</v>
      </c>
      <c r="F220" t="s">
        <v>75</v>
      </c>
      <c r="G220" t="s">
        <v>71</v>
      </c>
      <c r="H220">
        <v>1</v>
      </c>
      <c r="I220" t="s">
        <v>243</v>
      </c>
      <c r="J220" s="3" t="s">
        <v>193</v>
      </c>
      <c r="K220" s="3" t="s">
        <v>236</v>
      </c>
      <c r="L220">
        <v>49</v>
      </c>
      <c r="N220">
        <v>59</v>
      </c>
      <c r="T220" t="str">
        <f>Toss[[#This Row],[服装]]&amp;Toss[[#This Row],[名前]]&amp;Toss[[#This Row],[レアリティ]]</f>
        <v>ユニフォーム古牧譲ICONIC</v>
      </c>
    </row>
    <row r="221" spans="1:20" x14ac:dyDescent="0.3">
      <c r="A221">
        <f>VLOOKUP(Toss[[#This Row],[No用]],SetNo[[No.用]:[vlookup 用]],2,FALSE)</f>
        <v>79</v>
      </c>
      <c r="B221" t="s">
        <v>216</v>
      </c>
      <c r="C221" t="s">
        <v>76</v>
      </c>
      <c r="D221" t="s">
        <v>28</v>
      </c>
      <c r="E221" t="s">
        <v>25</v>
      </c>
      <c r="F221" t="s">
        <v>75</v>
      </c>
      <c r="G221" t="s">
        <v>71</v>
      </c>
      <c r="H221">
        <v>1</v>
      </c>
      <c r="I221" t="s">
        <v>243</v>
      </c>
      <c r="J221" s="3" t="s">
        <v>176</v>
      </c>
      <c r="K221" s="3" t="s">
        <v>172</v>
      </c>
      <c r="L221">
        <v>26</v>
      </c>
      <c r="T221" t="str">
        <f>Toss[[#This Row],[服装]]&amp;Toss[[#This Row],[名前]]&amp;Toss[[#This Row],[レアリティ]]</f>
        <v>ユニフォーム浅虫快人ICONIC</v>
      </c>
    </row>
    <row r="222" spans="1:20" x14ac:dyDescent="0.3">
      <c r="A222">
        <f>VLOOKUP(Toss[[#This Row],[No用]],SetNo[[No.用]:[vlookup 用]],2,FALSE)</f>
        <v>79</v>
      </c>
      <c r="B222" t="s">
        <v>216</v>
      </c>
      <c r="C222" t="s">
        <v>76</v>
      </c>
      <c r="D222" t="s">
        <v>28</v>
      </c>
      <c r="E222" t="s">
        <v>25</v>
      </c>
      <c r="F222" t="s">
        <v>75</v>
      </c>
      <c r="G222" t="s">
        <v>71</v>
      </c>
      <c r="H222">
        <v>1</v>
      </c>
      <c r="I222" t="s">
        <v>243</v>
      </c>
      <c r="J222" s="3" t="s">
        <v>177</v>
      </c>
      <c r="K222" s="3" t="s">
        <v>172</v>
      </c>
      <c r="L222">
        <v>31</v>
      </c>
      <c r="T222" t="str">
        <f>Toss[[#This Row],[服装]]&amp;Toss[[#This Row],[名前]]&amp;Toss[[#This Row],[レアリティ]]</f>
        <v>ユニフォーム浅虫快人ICONIC</v>
      </c>
    </row>
    <row r="223" spans="1:20" x14ac:dyDescent="0.3">
      <c r="A223">
        <f>VLOOKUP(Toss[[#This Row],[No用]],SetNo[[No.用]:[vlookup 用]],2,FALSE)</f>
        <v>80</v>
      </c>
      <c r="B223" t="s">
        <v>216</v>
      </c>
      <c r="C223" t="s">
        <v>79</v>
      </c>
      <c r="D223" t="s">
        <v>23</v>
      </c>
      <c r="E223" t="s">
        <v>21</v>
      </c>
      <c r="F223" t="s">
        <v>75</v>
      </c>
      <c r="G223" t="s">
        <v>71</v>
      </c>
      <c r="H223">
        <v>1</v>
      </c>
      <c r="I223" t="s">
        <v>243</v>
      </c>
      <c r="J223" s="3" t="s">
        <v>176</v>
      </c>
      <c r="K223" s="3" t="s">
        <v>172</v>
      </c>
      <c r="L223">
        <v>27</v>
      </c>
      <c r="T223" t="str">
        <f>Toss[[#This Row],[服装]]&amp;Toss[[#This Row],[名前]]&amp;Toss[[#This Row],[レアリティ]]</f>
        <v>ユニフォーム南田大志ICONIC</v>
      </c>
    </row>
    <row r="224" spans="1:20" x14ac:dyDescent="0.3">
      <c r="A224">
        <f>VLOOKUP(Toss[[#This Row],[No用]],SetNo[[No.用]:[vlookup 用]],2,FALSE)</f>
        <v>81</v>
      </c>
      <c r="B224" t="s">
        <v>216</v>
      </c>
      <c r="C224" t="s">
        <v>81</v>
      </c>
      <c r="D224" t="s">
        <v>23</v>
      </c>
      <c r="E224" t="s">
        <v>26</v>
      </c>
      <c r="F224" t="s">
        <v>75</v>
      </c>
      <c r="G224" t="s">
        <v>71</v>
      </c>
      <c r="H224">
        <v>1</v>
      </c>
      <c r="I224" t="s">
        <v>243</v>
      </c>
      <c r="J224" s="3" t="s">
        <v>176</v>
      </c>
      <c r="K224" s="3" t="s">
        <v>172</v>
      </c>
      <c r="L224" s="3">
        <v>25</v>
      </c>
      <c r="T224" t="str">
        <f>Toss[[#This Row],[服装]]&amp;Toss[[#This Row],[名前]]&amp;Toss[[#This Row],[レアリティ]]</f>
        <v>ユニフォーム湯川良明ICONIC</v>
      </c>
    </row>
    <row r="225" spans="1:20" x14ac:dyDescent="0.3">
      <c r="A225">
        <f>VLOOKUP(Toss[[#This Row],[No用]],SetNo[[No.用]:[vlookup 用]],2,FALSE)</f>
        <v>81</v>
      </c>
      <c r="B225" t="s">
        <v>216</v>
      </c>
      <c r="C225" t="s">
        <v>81</v>
      </c>
      <c r="D225" t="s">
        <v>23</v>
      </c>
      <c r="E225" t="s">
        <v>26</v>
      </c>
      <c r="F225" t="s">
        <v>75</v>
      </c>
      <c r="G225" t="s">
        <v>71</v>
      </c>
      <c r="H225">
        <v>1</v>
      </c>
      <c r="I225" t="s">
        <v>243</v>
      </c>
      <c r="J225" s="3" t="s">
        <v>177</v>
      </c>
      <c r="K225" s="3" t="s">
        <v>172</v>
      </c>
      <c r="L225">
        <v>25</v>
      </c>
      <c r="T225" t="str">
        <f>Toss[[#This Row],[服装]]&amp;Toss[[#This Row],[名前]]&amp;Toss[[#This Row],[レアリティ]]</f>
        <v>ユニフォーム湯川良明ICONIC</v>
      </c>
    </row>
    <row r="226" spans="1:20" x14ac:dyDescent="0.3">
      <c r="A226">
        <f>VLOOKUP(Toss[[#This Row],[No用]],SetNo[[No.用]:[vlookup 用]],2,FALSE)</f>
        <v>82</v>
      </c>
      <c r="B226" t="s">
        <v>216</v>
      </c>
      <c r="C226" t="s">
        <v>83</v>
      </c>
      <c r="D226" t="s">
        <v>23</v>
      </c>
      <c r="E226" t="s">
        <v>25</v>
      </c>
      <c r="F226" t="s">
        <v>75</v>
      </c>
      <c r="G226" t="s">
        <v>71</v>
      </c>
      <c r="H226">
        <v>1</v>
      </c>
      <c r="I226" t="s">
        <v>243</v>
      </c>
      <c r="J226" s="3" t="s">
        <v>176</v>
      </c>
      <c r="K226" s="3" t="s">
        <v>172</v>
      </c>
      <c r="L226">
        <v>26</v>
      </c>
      <c r="T226" t="str">
        <f>Toss[[#This Row],[服装]]&amp;Toss[[#This Row],[名前]]&amp;Toss[[#This Row],[レアリティ]]</f>
        <v>ユニフォーム稲垣功ICONIC</v>
      </c>
    </row>
    <row r="227" spans="1:20" x14ac:dyDescent="0.3">
      <c r="A227">
        <f>VLOOKUP(Toss[[#This Row],[No用]],SetNo[[No.用]:[vlookup 用]],2,FALSE)</f>
        <v>82</v>
      </c>
      <c r="B227" t="s">
        <v>216</v>
      </c>
      <c r="C227" t="s">
        <v>83</v>
      </c>
      <c r="D227" t="s">
        <v>23</v>
      </c>
      <c r="E227" t="s">
        <v>25</v>
      </c>
      <c r="F227" t="s">
        <v>75</v>
      </c>
      <c r="G227" t="s">
        <v>71</v>
      </c>
      <c r="H227">
        <v>1</v>
      </c>
      <c r="I227" t="s">
        <v>243</v>
      </c>
      <c r="J227" s="3" t="s">
        <v>177</v>
      </c>
      <c r="K227" s="3" t="s">
        <v>172</v>
      </c>
      <c r="L227">
        <v>31</v>
      </c>
      <c r="T227" t="str">
        <f>Toss[[#This Row],[服装]]&amp;Toss[[#This Row],[名前]]&amp;Toss[[#This Row],[レアリティ]]</f>
        <v>ユニフォーム稲垣功ICONIC</v>
      </c>
    </row>
    <row r="228" spans="1:20" x14ac:dyDescent="0.3">
      <c r="A228">
        <f>VLOOKUP(Toss[[#This Row],[No用]],SetNo[[No.用]:[vlookup 用]],2,FALSE)</f>
        <v>83</v>
      </c>
      <c r="B228" t="s">
        <v>216</v>
      </c>
      <c r="C228" t="s">
        <v>86</v>
      </c>
      <c r="D228" t="s">
        <v>23</v>
      </c>
      <c r="E228" t="s">
        <v>26</v>
      </c>
      <c r="F228" t="s">
        <v>75</v>
      </c>
      <c r="G228" t="s">
        <v>71</v>
      </c>
      <c r="H228">
        <v>1</v>
      </c>
      <c r="I228" t="s">
        <v>243</v>
      </c>
      <c r="J228" s="3" t="s">
        <v>176</v>
      </c>
      <c r="K228" s="3" t="s">
        <v>172</v>
      </c>
      <c r="L228">
        <v>25</v>
      </c>
      <c r="T228" t="str">
        <f>Toss[[#This Row],[服装]]&amp;Toss[[#This Row],[名前]]&amp;Toss[[#This Row],[レアリティ]]</f>
        <v>ユニフォーム馬門英治ICONIC</v>
      </c>
    </row>
    <row r="229" spans="1:20" x14ac:dyDescent="0.3">
      <c r="A229">
        <f>VLOOKUP(Toss[[#This Row],[No用]],SetNo[[No.用]:[vlookup 用]],2,FALSE)</f>
        <v>83</v>
      </c>
      <c r="B229" t="s">
        <v>216</v>
      </c>
      <c r="C229" t="s">
        <v>86</v>
      </c>
      <c r="D229" t="s">
        <v>23</v>
      </c>
      <c r="E229" t="s">
        <v>26</v>
      </c>
      <c r="F229" t="s">
        <v>75</v>
      </c>
      <c r="G229" t="s">
        <v>71</v>
      </c>
      <c r="H229">
        <v>1</v>
      </c>
      <c r="I229" t="s">
        <v>243</v>
      </c>
      <c r="J229" s="3" t="s">
        <v>177</v>
      </c>
      <c r="K229" s="3" t="s">
        <v>172</v>
      </c>
      <c r="L229">
        <v>25</v>
      </c>
      <c r="T229" t="str">
        <f>Toss[[#This Row],[服装]]&amp;Toss[[#This Row],[名前]]&amp;Toss[[#This Row],[レアリティ]]</f>
        <v>ユニフォーム馬門英治ICONIC</v>
      </c>
    </row>
    <row r="230" spans="1:20" x14ac:dyDescent="0.3">
      <c r="A230">
        <f>VLOOKUP(Toss[[#This Row],[No用]],SetNo[[No.用]:[vlookup 用]],2,FALSE)</f>
        <v>84</v>
      </c>
      <c r="B230" t="s">
        <v>216</v>
      </c>
      <c r="C230" t="s">
        <v>88</v>
      </c>
      <c r="D230" t="s">
        <v>23</v>
      </c>
      <c r="E230" t="s">
        <v>25</v>
      </c>
      <c r="F230" t="s">
        <v>75</v>
      </c>
      <c r="G230" t="s">
        <v>71</v>
      </c>
      <c r="H230">
        <v>1</v>
      </c>
      <c r="I230" t="s">
        <v>243</v>
      </c>
      <c r="J230" s="3" t="s">
        <v>176</v>
      </c>
      <c r="K230" s="3" t="s">
        <v>172</v>
      </c>
      <c r="L230">
        <v>24</v>
      </c>
      <c r="T230" t="str">
        <f>Toss[[#This Row],[服装]]&amp;Toss[[#This Row],[名前]]&amp;Toss[[#This Row],[レアリティ]]</f>
        <v>ユニフォーム百沢雄大ICONIC</v>
      </c>
    </row>
    <row r="231" spans="1:20" x14ac:dyDescent="0.3">
      <c r="A231">
        <f>VLOOKUP(Toss[[#This Row],[No用]],SetNo[[No.用]:[vlookup 用]],2,FALSE)</f>
        <v>84</v>
      </c>
      <c r="B231" t="s">
        <v>216</v>
      </c>
      <c r="C231" t="s">
        <v>88</v>
      </c>
      <c r="D231" t="s">
        <v>23</v>
      </c>
      <c r="E231" t="s">
        <v>25</v>
      </c>
      <c r="F231" t="s">
        <v>75</v>
      </c>
      <c r="G231" t="s">
        <v>71</v>
      </c>
      <c r="H231">
        <v>1</v>
      </c>
      <c r="I231" t="s">
        <v>243</v>
      </c>
      <c r="J231" s="3" t="s">
        <v>177</v>
      </c>
      <c r="K231" s="3" t="s">
        <v>172</v>
      </c>
      <c r="L231">
        <v>29</v>
      </c>
      <c r="T231" t="str">
        <f>Toss[[#This Row],[服装]]&amp;Toss[[#This Row],[名前]]&amp;Toss[[#This Row],[レアリティ]]</f>
        <v>ユニフォーム百沢雄大ICONIC</v>
      </c>
    </row>
    <row r="232" spans="1:20" x14ac:dyDescent="0.3">
      <c r="A232">
        <f>VLOOKUP(Toss[[#This Row],[No用]],SetNo[[No.用]:[vlookup 用]],2,FALSE)</f>
        <v>85</v>
      </c>
      <c r="B232" s="3" t="s">
        <v>722</v>
      </c>
      <c r="C232" t="s">
        <v>88</v>
      </c>
      <c r="D232" s="3" t="s">
        <v>90</v>
      </c>
      <c r="E232" t="s">
        <v>78</v>
      </c>
      <c r="F232" t="s">
        <v>75</v>
      </c>
      <c r="G232" t="s">
        <v>71</v>
      </c>
      <c r="H232">
        <v>1</v>
      </c>
      <c r="I232" t="s">
        <v>243</v>
      </c>
      <c r="J232" s="3" t="s">
        <v>176</v>
      </c>
      <c r="K232" s="3" t="s">
        <v>172</v>
      </c>
      <c r="L232">
        <v>24</v>
      </c>
      <c r="T232" t="str">
        <f>Toss[[#This Row],[服装]]&amp;Toss[[#This Row],[名前]]&amp;Toss[[#This Row],[レアリティ]]</f>
        <v>職業体験百沢雄大ICONIC</v>
      </c>
    </row>
    <row r="233" spans="1:20" x14ac:dyDescent="0.3">
      <c r="A233">
        <f>VLOOKUP(Toss[[#This Row],[No用]],SetNo[[No.用]:[vlookup 用]],2,FALSE)</f>
        <v>85</v>
      </c>
      <c r="B233" s="3" t="s">
        <v>722</v>
      </c>
      <c r="C233" t="s">
        <v>88</v>
      </c>
      <c r="D233" s="3" t="s">
        <v>90</v>
      </c>
      <c r="E233" t="s">
        <v>78</v>
      </c>
      <c r="F233" t="s">
        <v>75</v>
      </c>
      <c r="G233" t="s">
        <v>71</v>
      </c>
      <c r="H233">
        <v>1</v>
      </c>
      <c r="I233" t="s">
        <v>243</v>
      </c>
      <c r="J233" s="3" t="s">
        <v>177</v>
      </c>
      <c r="K233" s="3" t="s">
        <v>172</v>
      </c>
      <c r="L233">
        <v>29</v>
      </c>
      <c r="T233" t="str">
        <f>Toss[[#This Row],[服装]]&amp;Toss[[#This Row],[名前]]&amp;Toss[[#This Row],[レアリティ]]</f>
        <v>職業体験百沢雄大ICONIC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89</v>
      </c>
      <c r="D234" t="s">
        <v>90</v>
      </c>
      <c r="E234" t="s">
        <v>78</v>
      </c>
      <c r="F234" t="s">
        <v>91</v>
      </c>
      <c r="G234" t="s">
        <v>71</v>
      </c>
      <c r="H234">
        <v>1</v>
      </c>
      <c r="I234" t="s">
        <v>243</v>
      </c>
      <c r="J234" s="3" t="s">
        <v>176</v>
      </c>
      <c r="K234" s="3" t="s">
        <v>172</v>
      </c>
      <c r="L234">
        <v>25</v>
      </c>
      <c r="T234" t="str">
        <f>Toss[[#This Row],[服装]]&amp;Toss[[#This Row],[名前]]&amp;Toss[[#This Row],[レアリティ]]</f>
        <v>ユニフォーム照島游児ICONIC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89</v>
      </c>
      <c r="D235" t="s">
        <v>90</v>
      </c>
      <c r="E235" t="s">
        <v>78</v>
      </c>
      <c r="F235" t="s">
        <v>91</v>
      </c>
      <c r="G235" t="s">
        <v>71</v>
      </c>
      <c r="H235">
        <v>1</v>
      </c>
      <c r="I235" t="s">
        <v>243</v>
      </c>
      <c r="J235" s="3" t="s">
        <v>177</v>
      </c>
      <c r="K235" s="3" t="s">
        <v>172</v>
      </c>
      <c r="L235">
        <v>33</v>
      </c>
      <c r="T235" t="str">
        <f>Toss[[#This Row],[服装]]&amp;Toss[[#This Row],[名前]]&amp;Toss[[#This Row],[レアリティ]]</f>
        <v>ユニフォーム照島游児ICONIC</v>
      </c>
    </row>
    <row r="236" spans="1:20" x14ac:dyDescent="0.3">
      <c r="A236">
        <f>VLOOKUP(Toss[[#This Row],[No用]],SetNo[[No.用]:[vlookup 用]],2,FALSE)</f>
        <v>87</v>
      </c>
      <c r="B236" t="s">
        <v>149</v>
      </c>
      <c r="C236" t="s">
        <v>89</v>
      </c>
      <c r="D236" t="s">
        <v>77</v>
      </c>
      <c r="E236" t="s">
        <v>78</v>
      </c>
      <c r="F236" t="s">
        <v>91</v>
      </c>
      <c r="G236" t="s">
        <v>71</v>
      </c>
      <c r="H236">
        <v>1</v>
      </c>
      <c r="I236" t="s">
        <v>243</v>
      </c>
      <c r="J236" s="3" t="s">
        <v>176</v>
      </c>
      <c r="K236" s="3" t="s">
        <v>172</v>
      </c>
      <c r="L236">
        <v>25</v>
      </c>
      <c r="T236" t="str">
        <f>Toss[[#This Row],[服装]]&amp;Toss[[#This Row],[名前]]&amp;Toss[[#This Row],[レアリティ]]</f>
        <v>制服照島游児ICONIC</v>
      </c>
    </row>
    <row r="237" spans="1:20" x14ac:dyDescent="0.3">
      <c r="A237">
        <f>VLOOKUP(Toss[[#This Row],[No用]],SetNo[[No.用]:[vlookup 用]],2,FALSE)</f>
        <v>87</v>
      </c>
      <c r="B237" t="s">
        <v>149</v>
      </c>
      <c r="C237" t="s">
        <v>89</v>
      </c>
      <c r="D237" t="s">
        <v>77</v>
      </c>
      <c r="E237" t="s">
        <v>78</v>
      </c>
      <c r="F237" t="s">
        <v>91</v>
      </c>
      <c r="G237" t="s">
        <v>71</v>
      </c>
      <c r="H237">
        <v>1</v>
      </c>
      <c r="I237" t="s">
        <v>243</v>
      </c>
      <c r="J237" s="3" t="s">
        <v>177</v>
      </c>
      <c r="K237" s="3" t="s">
        <v>172</v>
      </c>
      <c r="L237">
        <v>33</v>
      </c>
      <c r="T237" t="str">
        <f>Toss[[#This Row],[服装]]&amp;Toss[[#This Row],[名前]]&amp;Toss[[#This Row],[レアリティ]]</f>
        <v>制服照島游児ICONIC</v>
      </c>
    </row>
    <row r="238" spans="1:20" x14ac:dyDescent="0.3">
      <c r="A238">
        <f>VLOOKUP(Toss[[#This Row],[No用]],SetNo[[No.用]:[vlookup 用]],2,FALSE)</f>
        <v>88</v>
      </c>
      <c r="B238" t="s">
        <v>108</v>
      </c>
      <c r="C238" t="s">
        <v>92</v>
      </c>
      <c r="D238" t="s">
        <v>90</v>
      </c>
      <c r="E238" t="s">
        <v>82</v>
      </c>
      <c r="F238" t="s">
        <v>91</v>
      </c>
      <c r="G238" t="s">
        <v>71</v>
      </c>
      <c r="H238">
        <v>1</v>
      </c>
      <c r="I238" t="s">
        <v>243</v>
      </c>
      <c r="J238" s="3" t="s">
        <v>176</v>
      </c>
      <c r="K238" s="3" t="s">
        <v>172</v>
      </c>
      <c r="L238">
        <v>25</v>
      </c>
      <c r="T238" t="str">
        <f>Toss[[#This Row],[服装]]&amp;Toss[[#This Row],[名前]]&amp;Toss[[#This Row],[レアリティ]]</f>
        <v>ユニフォーム母畑和馬ICONIC</v>
      </c>
    </row>
    <row r="239" spans="1:20" x14ac:dyDescent="0.3">
      <c r="A239">
        <f>VLOOKUP(Toss[[#This Row],[No用]],SetNo[[No.用]:[vlookup 用]],2,FALSE)</f>
        <v>88</v>
      </c>
      <c r="B239" t="s">
        <v>108</v>
      </c>
      <c r="C239" t="s">
        <v>92</v>
      </c>
      <c r="D239" t="s">
        <v>90</v>
      </c>
      <c r="E239" t="s">
        <v>82</v>
      </c>
      <c r="F239" t="s">
        <v>91</v>
      </c>
      <c r="G239" t="s">
        <v>71</v>
      </c>
      <c r="H239">
        <v>1</v>
      </c>
      <c r="I239" t="s">
        <v>243</v>
      </c>
      <c r="J239" s="3" t="s">
        <v>177</v>
      </c>
      <c r="K239" s="3" t="s">
        <v>172</v>
      </c>
      <c r="L239">
        <v>25</v>
      </c>
      <c r="T239" t="str">
        <f>Toss[[#This Row],[服装]]&amp;Toss[[#This Row],[名前]]&amp;Toss[[#This Row],[レアリティ]]</f>
        <v>ユニフォーム母畑和馬ICONIC</v>
      </c>
    </row>
    <row r="240" spans="1:20" x14ac:dyDescent="0.3">
      <c r="A240">
        <f>VLOOKUP(Toss[[#This Row],[No用]],SetNo[[No.用]:[vlookup 用]],2,FALSE)</f>
        <v>89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243</v>
      </c>
      <c r="J240" s="3" t="s">
        <v>176</v>
      </c>
      <c r="K240" s="3" t="s">
        <v>183</v>
      </c>
      <c r="L240">
        <v>35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89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243</v>
      </c>
      <c r="J241" s="3" t="s">
        <v>179</v>
      </c>
      <c r="K241" s="3" t="s">
        <v>183</v>
      </c>
      <c r="L241">
        <v>35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89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243</v>
      </c>
      <c r="J242" s="3" t="s">
        <v>191</v>
      </c>
      <c r="K242" s="3" t="s">
        <v>172</v>
      </c>
      <c r="L242">
        <v>31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89</v>
      </c>
      <c r="B243" t="s">
        <v>108</v>
      </c>
      <c r="C243" t="s">
        <v>93</v>
      </c>
      <c r="D243" t="s">
        <v>73</v>
      </c>
      <c r="E243" t="s">
        <v>74</v>
      </c>
      <c r="F243" t="s">
        <v>91</v>
      </c>
      <c r="G243" t="s">
        <v>71</v>
      </c>
      <c r="H243">
        <v>1</v>
      </c>
      <c r="I243" t="s">
        <v>243</v>
      </c>
      <c r="J243" s="3" t="s">
        <v>399</v>
      </c>
      <c r="K243" s="3" t="s">
        <v>183</v>
      </c>
      <c r="L243">
        <v>43</v>
      </c>
      <c r="T243" t="str">
        <f>Toss[[#This Row],[服装]]&amp;Toss[[#This Row],[名前]]&amp;Toss[[#This Row],[レアリティ]]</f>
        <v>ユニフォーム二岐丈晴ICONIC</v>
      </c>
    </row>
    <row r="244" spans="1:20" x14ac:dyDescent="0.3">
      <c r="A244">
        <f>VLOOKUP(Toss[[#This Row],[No用]],SetNo[[No.用]:[vlookup 用]],2,FALSE)</f>
        <v>89</v>
      </c>
      <c r="B244" t="s">
        <v>108</v>
      </c>
      <c r="C244" t="s">
        <v>93</v>
      </c>
      <c r="D244" t="s">
        <v>73</v>
      </c>
      <c r="E244" t="s">
        <v>74</v>
      </c>
      <c r="F244" t="s">
        <v>91</v>
      </c>
      <c r="G244" t="s">
        <v>71</v>
      </c>
      <c r="H244">
        <v>1</v>
      </c>
      <c r="I244" t="s">
        <v>243</v>
      </c>
      <c r="J244" s="3" t="s">
        <v>244</v>
      </c>
      <c r="K244" s="3" t="s">
        <v>172</v>
      </c>
      <c r="L244">
        <v>34</v>
      </c>
      <c r="T244" t="str">
        <f>Toss[[#This Row],[服装]]&amp;Toss[[#This Row],[名前]]&amp;Toss[[#This Row],[レアリティ]]</f>
        <v>ユニフォーム二岐丈晴ICONIC</v>
      </c>
    </row>
    <row r="245" spans="1:20" x14ac:dyDescent="0.3">
      <c r="A245">
        <f>VLOOKUP(Toss[[#This Row],[No用]],SetNo[[No.用]:[vlookup 用]],2,FALSE)</f>
        <v>89</v>
      </c>
      <c r="B245" t="s">
        <v>108</v>
      </c>
      <c r="C245" t="s">
        <v>93</v>
      </c>
      <c r="D245" t="s">
        <v>73</v>
      </c>
      <c r="E245" t="s">
        <v>74</v>
      </c>
      <c r="F245" t="s">
        <v>91</v>
      </c>
      <c r="G245" t="s">
        <v>71</v>
      </c>
      <c r="H245">
        <v>1</v>
      </c>
      <c r="I245" t="s">
        <v>243</v>
      </c>
      <c r="J245" s="3" t="s">
        <v>177</v>
      </c>
      <c r="K245" s="3" t="s">
        <v>172</v>
      </c>
      <c r="L245">
        <v>34</v>
      </c>
      <c r="T245" t="str">
        <f>Toss[[#This Row],[服装]]&amp;Toss[[#This Row],[名前]]&amp;Toss[[#This Row],[レアリティ]]</f>
        <v>ユニフォーム二岐丈晴ICONIC</v>
      </c>
    </row>
    <row r="246" spans="1:20" x14ac:dyDescent="0.3">
      <c r="A246">
        <f>VLOOKUP(Toss[[#This Row],[No用]],SetNo[[No.用]:[vlookup 用]],2,FALSE)</f>
        <v>89</v>
      </c>
      <c r="B246" t="s">
        <v>108</v>
      </c>
      <c r="C246" t="s">
        <v>93</v>
      </c>
      <c r="D246" t="s">
        <v>73</v>
      </c>
      <c r="E246" t="s">
        <v>74</v>
      </c>
      <c r="F246" t="s">
        <v>91</v>
      </c>
      <c r="G246" t="s">
        <v>71</v>
      </c>
      <c r="H246">
        <v>1</v>
      </c>
      <c r="I246" t="s">
        <v>243</v>
      </c>
      <c r="J246" s="3" t="s">
        <v>192</v>
      </c>
      <c r="K246" s="3" t="s">
        <v>236</v>
      </c>
      <c r="L246">
        <v>47</v>
      </c>
      <c r="N246">
        <v>57</v>
      </c>
      <c r="T246" t="str">
        <f>Toss[[#This Row],[服装]]&amp;Toss[[#This Row],[名前]]&amp;Toss[[#This Row],[レアリティ]]</f>
        <v>ユニフォーム二岐丈晴ICONIC</v>
      </c>
    </row>
    <row r="247" spans="1:20" x14ac:dyDescent="0.3">
      <c r="A247">
        <f>VLOOKUP(Toss[[#This Row],[No用]],SetNo[[No.用]:[vlookup 用]],2,FALSE)</f>
        <v>90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243</v>
      </c>
      <c r="J247" s="3" t="s">
        <v>176</v>
      </c>
      <c r="K247" s="3" t="s">
        <v>183</v>
      </c>
      <c r="L247">
        <v>35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90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243</v>
      </c>
      <c r="J248" s="3" t="s">
        <v>179</v>
      </c>
      <c r="K248" s="3" t="s">
        <v>183</v>
      </c>
      <c r="L248">
        <v>35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90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243</v>
      </c>
      <c r="J249" s="3" t="s">
        <v>191</v>
      </c>
      <c r="K249" s="3" t="s">
        <v>172</v>
      </c>
      <c r="L249">
        <v>32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90</v>
      </c>
      <c r="B250" t="s">
        <v>149</v>
      </c>
      <c r="C250" t="s">
        <v>93</v>
      </c>
      <c r="D250" t="s">
        <v>90</v>
      </c>
      <c r="E250" t="s">
        <v>74</v>
      </c>
      <c r="F250" t="s">
        <v>91</v>
      </c>
      <c r="G250" t="s">
        <v>71</v>
      </c>
      <c r="H250">
        <v>1</v>
      </c>
      <c r="I250" t="s">
        <v>243</v>
      </c>
      <c r="J250" s="3" t="s">
        <v>399</v>
      </c>
      <c r="K250" s="3" t="s">
        <v>183</v>
      </c>
      <c r="L250">
        <v>43</v>
      </c>
      <c r="T250" t="str">
        <f>Toss[[#This Row],[服装]]&amp;Toss[[#This Row],[名前]]&amp;Toss[[#This Row],[レアリティ]]</f>
        <v>制服二岐丈晴ICONIC</v>
      </c>
    </row>
    <row r="251" spans="1:20" x14ac:dyDescent="0.3">
      <c r="A251">
        <f>VLOOKUP(Toss[[#This Row],[No用]],SetNo[[No.用]:[vlookup 用]],2,FALSE)</f>
        <v>90</v>
      </c>
      <c r="B251" t="s">
        <v>149</v>
      </c>
      <c r="C251" t="s">
        <v>93</v>
      </c>
      <c r="D251" t="s">
        <v>90</v>
      </c>
      <c r="E251" t="s">
        <v>74</v>
      </c>
      <c r="F251" t="s">
        <v>91</v>
      </c>
      <c r="G251" t="s">
        <v>71</v>
      </c>
      <c r="H251">
        <v>1</v>
      </c>
      <c r="I251" t="s">
        <v>243</v>
      </c>
      <c r="J251" s="3" t="s">
        <v>244</v>
      </c>
      <c r="K251" s="3" t="s">
        <v>188</v>
      </c>
      <c r="L251">
        <v>37</v>
      </c>
      <c r="T251" t="str">
        <f>Toss[[#This Row],[服装]]&amp;Toss[[#This Row],[名前]]&amp;Toss[[#This Row],[レアリティ]]</f>
        <v>制服二岐丈晴ICONIC</v>
      </c>
    </row>
    <row r="252" spans="1:20" x14ac:dyDescent="0.3">
      <c r="A252">
        <f>VLOOKUP(Toss[[#This Row],[No用]],SetNo[[No.用]:[vlookup 用]],2,FALSE)</f>
        <v>90</v>
      </c>
      <c r="B252" t="s">
        <v>149</v>
      </c>
      <c r="C252" t="s">
        <v>93</v>
      </c>
      <c r="D252" t="s">
        <v>90</v>
      </c>
      <c r="E252" t="s">
        <v>74</v>
      </c>
      <c r="F252" t="s">
        <v>91</v>
      </c>
      <c r="G252" t="s">
        <v>71</v>
      </c>
      <c r="H252">
        <v>1</v>
      </c>
      <c r="I252" t="s">
        <v>243</v>
      </c>
      <c r="J252" s="3" t="s">
        <v>399</v>
      </c>
      <c r="K252" s="3" t="s">
        <v>236</v>
      </c>
      <c r="L252">
        <v>47</v>
      </c>
      <c r="N252">
        <v>57</v>
      </c>
      <c r="T252" t="str">
        <f>Toss[[#This Row],[服装]]&amp;Toss[[#This Row],[名前]]&amp;Toss[[#This Row],[レアリティ]]</f>
        <v>制服二岐丈晴ICONIC</v>
      </c>
    </row>
    <row r="253" spans="1:20" x14ac:dyDescent="0.3">
      <c r="A253">
        <f>VLOOKUP(Toss[[#This Row],[No用]],SetNo[[No.用]:[vlookup 用]],2,FALSE)</f>
        <v>90</v>
      </c>
      <c r="B253" t="s">
        <v>149</v>
      </c>
      <c r="C253" t="s">
        <v>93</v>
      </c>
      <c r="D253" t="s">
        <v>90</v>
      </c>
      <c r="E253" t="s">
        <v>74</v>
      </c>
      <c r="F253" t="s">
        <v>91</v>
      </c>
      <c r="G253" t="s">
        <v>71</v>
      </c>
      <c r="H253">
        <v>1</v>
      </c>
      <c r="I253" t="s">
        <v>243</v>
      </c>
      <c r="J253" s="3" t="s">
        <v>244</v>
      </c>
      <c r="K253" s="3" t="s">
        <v>236</v>
      </c>
      <c r="L253">
        <v>47</v>
      </c>
      <c r="N253">
        <v>57</v>
      </c>
      <c r="T253" t="str">
        <f>Toss[[#This Row],[服装]]&amp;Toss[[#This Row],[名前]]&amp;Toss[[#This Row],[レアリティ]]</f>
        <v>制服二岐丈晴ICONIC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99</v>
      </c>
      <c r="D254" t="s">
        <v>73</v>
      </c>
      <c r="E254" t="s">
        <v>78</v>
      </c>
      <c r="F254" t="s">
        <v>91</v>
      </c>
      <c r="G254" t="s">
        <v>71</v>
      </c>
      <c r="H254">
        <v>1</v>
      </c>
      <c r="I254" t="s">
        <v>243</v>
      </c>
      <c r="J254" s="3" t="s">
        <v>176</v>
      </c>
      <c r="K254" s="3" t="s">
        <v>172</v>
      </c>
      <c r="L254">
        <v>26</v>
      </c>
      <c r="T254" t="str">
        <f>Toss[[#This Row],[服装]]&amp;Toss[[#This Row],[名前]]&amp;Toss[[#This Row],[レアリティ]]</f>
        <v>ユニフォーム沼尻凛太郎ICONIC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99</v>
      </c>
      <c r="D255" t="s">
        <v>73</v>
      </c>
      <c r="E255" t="s">
        <v>78</v>
      </c>
      <c r="F255" t="s">
        <v>91</v>
      </c>
      <c r="G255" t="s">
        <v>71</v>
      </c>
      <c r="H255">
        <v>1</v>
      </c>
      <c r="I255" t="s">
        <v>243</v>
      </c>
      <c r="J255" s="3" t="s">
        <v>177</v>
      </c>
      <c r="K255" s="3" t="s">
        <v>172</v>
      </c>
      <c r="L255">
        <v>31</v>
      </c>
      <c r="T255" t="str">
        <f>Toss[[#This Row],[服装]]&amp;Toss[[#This Row],[名前]]&amp;Toss[[#This Row],[レアリティ]]</f>
        <v>ユニフォーム沼尻凛太郎ICONIC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94</v>
      </c>
      <c r="D256" t="s">
        <v>90</v>
      </c>
      <c r="E256" t="s">
        <v>82</v>
      </c>
      <c r="F256" t="s">
        <v>91</v>
      </c>
      <c r="G256" t="s">
        <v>71</v>
      </c>
      <c r="H256">
        <v>1</v>
      </c>
      <c r="I256" t="s">
        <v>243</v>
      </c>
      <c r="J256" s="3" t="s">
        <v>176</v>
      </c>
      <c r="K256" s="3" t="s">
        <v>172</v>
      </c>
      <c r="L256">
        <v>25</v>
      </c>
      <c r="T256" t="str">
        <f>Toss[[#This Row],[服装]]&amp;Toss[[#This Row],[名前]]&amp;Toss[[#This Row],[レアリティ]]</f>
        <v>ユニフォーム飯坂信義ICONIC</v>
      </c>
    </row>
    <row r="257" spans="1:20" x14ac:dyDescent="0.3">
      <c r="A257">
        <f>VLOOKUP(Toss[[#This Row],[No用]],SetNo[[No.用]:[vlookup 用]],2,FALSE)</f>
        <v>92</v>
      </c>
      <c r="B257" t="s">
        <v>108</v>
      </c>
      <c r="C257" t="s">
        <v>94</v>
      </c>
      <c r="D257" t="s">
        <v>90</v>
      </c>
      <c r="E257" t="s">
        <v>82</v>
      </c>
      <c r="F257" t="s">
        <v>91</v>
      </c>
      <c r="G257" t="s">
        <v>71</v>
      </c>
      <c r="H257">
        <v>1</v>
      </c>
      <c r="I257" t="s">
        <v>243</v>
      </c>
      <c r="J257" s="3" t="s">
        <v>177</v>
      </c>
      <c r="K257" s="3" t="s">
        <v>172</v>
      </c>
      <c r="L257">
        <v>25</v>
      </c>
      <c r="T257" t="str">
        <f>Toss[[#This Row],[服装]]&amp;Toss[[#This Row],[名前]]&amp;Toss[[#This Row],[レアリティ]]</f>
        <v>ユニフォーム飯坂信義ICONIC</v>
      </c>
    </row>
    <row r="258" spans="1:20" x14ac:dyDescent="0.3">
      <c r="A258">
        <f>VLOOKUP(Toss[[#This Row],[No用]],SetNo[[No.用]:[vlookup 用]],2,FALSE)</f>
        <v>93</v>
      </c>
      <c r="B258" t="s">
        <v>108</v>
      </c>
      <c r="C258" t="s">
        <v>95</v>
      </c>
      <c r="D258" t="s">
        <v>90</v>
      </c>
      <c r="E258" t="s">
        <v>78</v>
      </c>
      <c r="F258" t="s">
        <v>91</v>
      </c>
      <c r="G258" t="s">
        <v>71</v>
      </c>
      <c r="H258">
        <v>1</v>
      </c>
      <c r="I258" t="s">
        <v>243</v>
      </c>
      <c r="J258" s="3" t="s">
        <v>176</v>
      </c>
      <c r="K258" s="3" t="s">
        <v>172</v>
      </c>
      <c r="L258">
        <v>26</v>
      </c>
      <c r="T258" t="str">
        <f>Toss[[#This Row],[服装]]&amp;Toss[[#This Row],[名前]]&amp;Toss[[#This Row],[レアリティ]]</f>
        <v>ユニフォーム東山勝道ICONIC</v>
      </c>
    </row>
    <row r="259" spans="1:20" x14ac:dyDescent="0.3">
      <c r="A259">
        <f>VLOOKUP(Toss[[#This Row],[No用]],SetNo[[No.用]:[vlookup 用]],2,FALSE)</f>
        <v>93</v>
      </c>
      <c r="B259" t="s">
        <v>108</v>
      </c>
      <c r="C259" t="s">
        <v>95</v>
      </c>
      <c r="D259" t="s">
        <v>90</v>
      </c>
      <c r="E259" t="s">
        <v>78</v>
      </c>
      <c r="F259" t="s">
        <v>91</v>
      </c>
      <c r="G259" t="s">
        <v>71</v>
      </c>
      <c r="H259">
        <v>1</v>
      </c>
      <c r="I259" t="s">
        <v>243</v>
      </c>
      <c r="J259" s="3" t="s">
        <v>177</v>
      </c>
      <c r="K259" s="3" t="s">
        <v>172</v>
      </c>
      <c r="L259">
        <v>31</v>
      </c>
      <c r="T259" t="str">
        <f>Toss[[#This Row],[服装]]&amp;Toss[[#This Row],[名前]]&amp;Toss[[#This Row],[レアリティ]]</f>
        <v>ユニフォーム東山勝道ICONIC</v>
      </c>
    </row>
    <row r="260" spans="1:20" x14ac:dyDescent="0.3">
      <c r="A260">
        <f>VLOOKUP(Toss[[#This Row],[No用]],SetNo[[No.用]:[vlookup 用]],2,FALSE)</f>
        <v>94</v>
      </c>
      <c r="B260" t="s">
        <v>108</v>
      </c>
      <c r="C260" t="s">
        <v>96</v>
      </c>
      <c r="D260" t="s">
        <v>90</v>
      </c>
      <c r="E260" t="s">
        <v>80</v>
      </c>
      <c r="F260" t="s">
        <v>91</v>
      </c>
      <c r="G260" t="s">
        <v>71</v>
      </c>
      <c r="H260">
        <v>1</v>
      </c>
      <c r="I260" t="s">
        <v>243</v>
      </c>
      <c r="J260" s="3" t="s">
        <v>176</v>
      </c>
      <c r="K260" s="3" t="s">
        <v>172</v>
      </c>
      <c r="L260">
        <v>27</v>
      </c>
      <c r="T260" t="str">
        <f>Toss[[#This Row],[服装]]&amp;Toss[[#This Row],[名前]]&amp;Toss[[#This Row],[レアリティ]]</f>
        <v>ユニフォーム土湯新ICONIC</v>
      </c>
    </row>
    <row r="261" spans="1:20" x14ac:dyDescent="0.3">
      <c r="A261">
        <f>VLOOKUP(Toss[[#This Row],[No用]],SetNo[[No.用]:[vlookup 用]],2,FALSE)</f>
        <v>95</v>
      </c>
      <c r="B261" t="s">
        <v>216</v>
      </c>
      <c r="C261" t="s">
        <v>584</v>
      </c>
      <c r="D261" t="s">
        <v>28</v>
      </c>
      <c r="E261" t="s">
        <v>25</v>
      </c>
      <c r="F261" t="s">
        <v>157</v>
      </c>
      <c r="G261" t="s">
        <v>71</v>
      </c>
      <c r="H261">
        <v>1</v>
      </c>
      <c r="I261" t="s">
        <v>243</v>
      </c>
      <c r="J261" s="3" t="s">
        <v>176</v>
      </c>
      <c r="K261" s="3" t="s">
        <v>172</v>
      </c>
      <c r="L261">
        <v>31</v>
      </c>
      <c r="T261" t="str">
        <f>Toss[[#This Row],[服装]]&amp;Toss[[#This Row],[名前]]&amp;Toss[[#This Row],[レアリティ]]</f>
        <v>ユニフォーム中島猛ICONIC</v>
      </c>
    </row>
    <row r="262" spans="1:20" x14ac:dyDescent="0.3">
      <c r="A262">
        <f>VLOOKUP(Toss[[#This Row],[No用]],SetNo[[No.用]:[vlookup 用]],2,FALSE)</f>
        <v>95</v>
      </c>
      <c r="B262" t="s">
        <v>216</v>
      </c>
      <c r="C262" t="s">
        <v>584</v>
      </c>
      <c r="D262" t="s">
        <v>28</v>
      </c>
      <c r="E262" t="s">
        <v>25</v>
      </c>
      <c r="F262" t="s">
        <v>157</v>
      </c>
      <c r="G262" t="s">
        <v>71</v>
      </c>
      <c r="H262">
        <v>1</v>
      </c>
      <c r="I262" t="s">
        <v>243</v>
      </c>
      <c r="J262" s="3" t="s">
        <v>177</v>
      </c>
      <c r="K262" s="3" t="s">
        <v>172</v>
      </c>
      <c r="L262">
        <v>33</v>
      </c>
      <c r="T262" t="str">
        <f>Toss[[#This Row],[服装]]&amp;Toss[[#This Row],[名前]]&amp;Toss[[#This Row],[レアリティ]]</f>
        <v>ユニフォーム中島猛ICONIC</v>
      </c>
    </row>
    <row r="263" spans="1:20" x14ac:dyDescent="0.3">
      <c r="A263">
        <f>VLOOKUP(Toss[[#This Row],[No用]],SetNo[[No.用]:[vlookup 用]],2,FALSE)</f>
        <v>96</v>
      </c>
      <c r="B263" t="s">
        <v>216</v>
      </c>
      <c r="C263" t="s">
        <v>587</v>
      </c>
      <c r="D263" t="s">
        <v>24</v>
      </c>
      <c r="E263" t="s">
        <v>25</v>
      </c>
      <c r="F263" t="s">
        <v>157</v>
      </c>
      <c r="G263" t="s">
        <v>71</v>
      </c>
      <c r="H263">
        <v>1</v>
      </c>
      <c r="I263" t="s">
        <v>243</v>
      </c>
      <c r="J263" s="3" t="s">
        <v>176</v>
      </c>
      <c r="K263" s="3" t="s">
        <v>172</v>
      </c>
      <c r="L263">
        <v>24</v>
      </c>
      <c r="T263" t="str">
        <f>Toss[[#This Row],[服装]]&amp;Toss[[#This Row],[名前]]&amp;Toss[[#This Row],[レアリティ]]</f>
        <v>ユニフォーム白石優希ICONIC</v>
      </c>
    </row>
    <row r="264" spans="1:20" x14ac:dyDescent="0.3">
      <c r="A264">
        <f>VLOOKUP(Toss[[#This Row],[No用]],SetNo[[No.用]:[vlookup 用]],2,FALSE)</f>
        <v>96</v>
      </c>
      <c r="B264" t="s">
        <v>216</v>
      </c>
      <c r="C264" t="s">
        <v>587</v>
      </c>
      <c r="D264" t="s">
        <v>24</v>
      </c>
      <c r="E264" t="s">
        <v>25</v>
      </c>
      <c r="F264" t="s">
        <v>157</v>
      </c>
      <c r="G264" t="s">
        <v>71</v>
      </c>
      <c r="H264">
        <v>1</v>
      </c>
      <c r="I264" t="s">
        <v>243</v>
      </c>
      <c r="J264" s="3" t="s">
        <v>177</v>
      </c>
      <c r="K264" s="3" t="s">
        <v>172</v>
      </c>
      <c r="L264">
        <v>29</v>
      </c>
      <c r="T264" t="str">
        <f>Toss[[#This Row],[服装]]&amp;Toss[[#This Row],[名前]]&amp;Toss[[#This Row],[レアリティ]]</f>
        <v>ユニフォーム白石優希ICONIC</v>
      </c>
    </row>
    <row r="265" spans="1:20" x14ac:dyDescent="0.3">
      <c r="A265">
        <f>VLOOKUP(Toss[[#This Row],[No用]],SetNo[[No.用]:[vlookup 用]],2,FALSE)</f>
        <v>97</v>
      </c>
      <c r="B265" t="s">
        <v>216</v>
      </c>
      <c r="C265" t="s">
        <v>590</v>
      </c>
      <c r="D265" t="s">
        <v>28</v>
      </c>
      <c r="E265" t="s">
        <v>31</v>
      </c>
      <c r="F265" t="s">
        <v>157</v>
      </c>
      <c r="G265" t="s">
        <v>71</v>
      </c>
      <c r="H265">
        <v>1</v>
      </c>
      <c r="I265" t="s">
        <v>243</v>
      </c>
      <c r="J265" s="3" t="s">
        <v>176</v>
      </c>
      <c r="K265" s="3" t="s">
        <v>183</v>
      </c>
      <c r="L265">
        <v>37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97</v>
      </c>
      <c r="B266" t="s">
        <v>216</v>
      </c>
      <c r="C266" t="s">
        <v>590</v>
      </c>
      <c r="D266" t="s">
        <v>28</v>
      </c>
      <c r="E266" t="s">
        <v>31</v>
      </c>
      <c r="F266" t="s">
        <v>157</v>
      </c>
      <c r="G266" t="s">
        <v>71</v>
      </c>
      <c r="H266">
        <v>1</v>
      </c>
      <c r="I266" t="s">
        <v>243</v>
      </c>
      <c r="J266" s="3" t="s">
        <v>179</v>
      </c>
      <c r="K266" s="3" t="s">
        <v>183</v>
      </c>
      <c r="L266">
        <v>37</v>
      </c>
      <c r="T266" t="str">
        <f>Toss[[#This Row],[服装]]&amp;Toss[[#This Row],[名前]]&amp;Toss[[#This Row],[レアリティ]]</f>
        <v>ユニフォーム花山一雅ICONIC</v>
      </c>
    </row>
    <row r="267" spans="1:20" x14ac:dyDescent="0.3">
      <c r="A267">
        <f>VLOOKUP(Toss[[#This Row],[No用]],SetNo[[No.用]:[vlookup 用]],2,FALSE)</f>
        <v>97</v>
      </c>
      <c r="B267" t="s">
        <v>216</v>
      </c>
      <c r="C267" t="s">
        <v>590</v>
      </c>
      <c r="D267" t="s">
        <v>28</v>
      </c>
      <c r="E267" t="s">
        <v>31</v>
      </c>
      <c r="F267" t="s">
        <v>157</v>
      </c>
      <c r="G267" t="s">
        <v>71</v>
      </c>
      <c r="H267">
        <v>1</v>
      </c>
      <c r="I267" t="s">
        <v>243</v>
      </c>
      <c r="J267" s="3" t="s">
        <v>182</v>
      </c>
      <c r="K267" s="3" t="s">
        <v>183</v>
      </c>
      <c r="L267">
        <v>42</v>
      </c>
      <c r="T267" t="str">
        <f>Toss[[#This Row],[服装]]&amp;Toss[[#This Row],[名前]]&amp;Toss[[#This Row],[レアリティ]]</f>
        <v>ユニフォーム花山一雅ICONIC</v>
      </c>
    </row>
    <row r="268" spans="1:20" x14ac:dyDescent="0.3">
      <c r="A268">
        <f>VLOOKUP(Toss[[#This Row],[No用]],SetNo[[No.用]:[vlookup 用]],2,FALSE)</f>
        <v>97</v>
      </c>
      <c r="B268" t="s">
        <v>216</v>
      </c>
      <c r="C268" t="s">
        <v>590</v>
      </c>
      <c r="D268" t="s">
        <v>28</v>
      </c>
      <c r="E268" t="s">
        <v>31</v>
      </c>
      <c r="F268" t="s">
        <v>157</v>
      </c>
      <c r="G268" t="s">
        <v>71</v>
      </c>
      <c r="H268">
        <v>1</v>
      </c>
      <c r="I268" t="s">
        <v>243</v>
      </c>
      <c r="J268" s="3" t="s">
        <v>244</v>
      </c>
      <c r="K268" s="3" t="s">
        <v>172</v>
      </c>
      <c r="L268">
        <v>35</v>
      </c>
      <c r="T268" t="str">
        <f>Toss[[#This Row],[服装]]&amp;Toss[[#This Row],[名前]]&amp;Toss[[#This Row],[レアリティ]]</f>
        <v>ユニフォーム花山一雅ICONIC</v>
      </c>
    </row>
    <row r="269" spans="1:20" x14ac:dyDescent="0.3">
      <c r="A269">
        <f>VLOOKUP(Toss[[#This Row],[No用]],SetNo[[No.用]:[vlookup 用]],2,FALSE)</f>
        <v>97</v>
      </c>
      <c r="B269" t="s">
        <v>216</v>
      </c>
      <c r="C269" t="s">
        <v>590</v>
      </c>
      <c r="D269" t="s">
        <v>28</v>
      </c>
      <c r="E269" t="s">
        <v>31</v>
      </c>
      <c r="F269" t="s">
        <v>157</v>
      </c>
      <c r="G269" t="s">
        <v>71</v>
      </c>
      <c r="H269">
        <v>1</v>
      </c>
      <c r="I269" t="s">
        <v>243</v>
      </c>
      <c r="J269" s="3" t="s">
        <v>193</v>
      </c>
      <c r="K269" s="3" t="s">
        <v>236</v>
      </c>
      <c r="L269">
        <v>49</v>
      </c>
      <c r="N269">
        <v>59</v>
      </c>
      <c r="T269" t="str">
        <f>Toss[[#This Row],[服装]]&amp;Toss[[#This Row],[名前]]&amp;Toss[[#This Row],[レアリティ]]</f>
        <v>ユニフォーム花山一雅ICONIC</v>
      </c>
    </row>
    <row r="270" spans="1:20" x14ac:dyDescent="0.3">
      <c r="A270">
        <f>VLOOKUP(Toss[[#This Row],[No用]],SetNo[[No.用]:[vlookup 用]],2,FALSE)</f>
        <v>98</v>
      </c>
      <c r="B270" t="s">
        <v>216</v>
      </c>
      <c r="C270" t="s">
        <v>593</v>
      </c>
      <c r="D270" t="s">
        <v>28</v>
      </c>
      <c r="E270" t="s">
        <v>26</v>
      </c>
      <c r="F270" t="s">
        <v>157</v>
      </c>
      <c r="G270" t="s">
        <v>71</v>
      </c>
      <c r="H270">
        <v>1</v>
      </c>
      <c r="I270" t="s">
        <v>243</v>
      </c>
      <c r="J270" s="3" t="s">
        <v>176</v>
      </c>
      <c r="K270" s="3" t="s">
        <v>172</v>
      </c>
      <c r="L270">
        <v>24</v>
      </c>
      <c r="T270" t="str">
        <f>Toss[[#This Row],[服装]]&amp;Toss[[#This Row],[名前]]&amp;Toss[[#This Row],[レアリティ]]</f>
        <v>ユニフォーム鳴子哲平ICONIC</v>
      </c>
    </row>
    <row r="271" spans="1:20" x14ac:dyDescent="0.3">
      <c r="A271">
        <f>VLOOKUP(Toss[[#This Row],[No用]],SetNo[[No.用]:[vlookup 用]],2,FALSE)</f>
        <v>98</v>
      </c>
      <c r="B271" t="s">
        <v>216</v>
      </c>
      <c r="C271" t="s">
        <v>593</v>
      </c>
      <c r="D271" t="s">
        <v>28</v>
      </c>
      <c r="E271" t="s">
        <v>26</v>
      </c>
      <c r="F271" t="s">
        <v>157</v>
      </c>
      <c r="G271" t="s">
        <v>71</v>
      </c>
      <c r="H271">
        <v>1</v>
      </c>
      <c r="I271" t="s">
        <v>243</v>
      </c>
      <c r="J271" s="3" t="s">
        <v>177</v>
      </c>
      <c r="K271" s="3" t="s">
        <v>172</v>
      </c>
      <c r="L271">
        <v>24</v>
      </c>
      <c r="T271" t="str">
        <f>Toss[[#This Row],[服装]]&amp;Toss[[#This Row],[名前]]&amp;Toss[[#This Row],[レアリティ]]</f>
        <v>ユニフォーム鳴子哲平ICONIC</v>
      </c>
    </row>
    <row r="272" spans="1:20" x14ac:dyDescent="0.3">
      <c r="A272">
        <f>VLOOKUP(Toss[[#This Row],[No用]],SetNo[[No.用]:[vlookup 用]],2,FALSE)</f>
        <v>99</v>
      </c>
      <c r="B272" t="s">
        <v>216</v>
      </c>
      <c r="C272" t="s">
        <v>596</v>
      </c>
      <c r="D272" t="s">
        <v>28</v>
      </c>
      <c r="E272" t="s">
        <v>21</v>
      </c>
      <c r="F272" t="s">
        <v>157</v>
      </c>
      <c r="G272" t="s">
        <v>71</v>
      </c>
      <c r="H272">
        <v>1</v>
      </c>
      <c r="I272" t="s">
        <v>243</v>
      </c>
      <c r="J272" s="3" t="s">
        <v>176</v>
      </c>
      <c r="K272" s="3" t="s">
        <v>172</v>
      </c>
      <c r="L272">
        <v>27</v>
      </c>
      <c r="T272" t="str">
        <f>Toss[[#This Row],[服装]]&amp;Toss[[#This Row],[名前]]&amp;Toss[[#This Row],[レアリティ]]</f>
        <v>ユニフォーム秋保和光ICONIC</v>
      </c>
    </row>
    <row r="273" spans="1:20" x14ac:dyDescent="0.3">
      <c r="A273">
        <f>VLOOKUP(Toss[[#This Row],[No用]],SetNo[[No.用]:[vlookup 用]],2,FALSE)</f>
        <v>100</v>
      </c>
      <c r="B273" t="s">
        <v>216</v>
      </c>
      <c r="C273" t="s">
        <v>599</v>
      </c>
      <c r="D273" t="s">
        <v>28</v>
      </c>
      <c r="E273" t="s">
        <v>26</v>
      </c>
      <c r="F273" t="s">
        <v>157</v>
      </c>
      <c r="G273" t="s">
        <v>71</v>
      </c>
      <c r="H273">
        <v>1</v>
      </c>
      <c r="I273" t="s">
        <v>243</v>
      </c>
      <c r="J273" s="3" t="s">
        <v>176</v>
      </c>
      <c r="K273" s="3" t="s">
        <v>172</v>
      </c>
      <c r="L273">
        <v>23</v>
      </c>
      <c r="T273" t="str">
        <f>Toss[[#This Row],[服装]]&amp;Toss[[#This Row],[名前]]&amp;Toss[[#This Row],[レアリティ]]</f>
        <v>ユニフォーム松島剛ICONIC</v>
      </c>
    </row>
    <row r="274" spans="1:20" x14ac:dyDescent="0.3">
      <c r="A274">
        <f>VLOOKUP(Toss[[#This Row],[No用]],SetNo[[No.用]:[vlookup 用]],2,FALSE)</f>
        <v>100</v>
      </c>
      <c r="B274" t="s">
        <v>216</v>
      </c>
      <c r="C274" t="s">
        <v>599</v>
      </c>
      <c r="D274" t="s">
        <v>28</v>
      </c>
      <c r="E274" t="s">
        <v>26</v>
      </c>
      <c r="F274" t="s">
        <v>157</v>
      </c>
      <c r="G274" t="s">
        <v>71</v>
      </c>
      <c r="H274">
        <v>1</v>
      </c>
      <c r="I274" t="s">
        <v>243</v>
      </c>
      <c r="J274" s="3" t="s">
        <v>177</v>
      </c>
      <c r="K274" s="3" t="s">
        <v>172</v>
      </c>
      <c r="L274">
        <v>23</v>
      </c>
      <c r="T274" t="str">
        <f>Toss[[#This Row],[服装]]&amp;Toss[[#This Row],[名前]]&amp;Toss[[#This Row],[レアリティ]]</f>
        <v>ユニフォーム松島剛ICONIC</v>
      </c>
    </row>
    <row r="275" spans="1:20" x14ac:dyDescent="0.3">
      <c r="A275">
        <f>VLOOKUP(Toss[[#This Row],[No用]],SetNo[[No.用]:[vlookup 用]],2,FALSE)</f>
        <v>101</v>
      </c>
      <c r="B275" t="s">
        <v>216</v>
      </c>
      <c r="C275" t="s">
        <v>602</v>
      </c>
      <c r="D275" t="s">
        <v>28</v>
      </c>
      <c r="E275" t="s">
        <v>25</v>
      </c>
      <c r="F275" t="s">
        <v>157</v>
      </c>
      <c r="G275" t="s">
        <v>71</v>
      </c>
      <c r="H275">
        <v>1</v>
      </c>
      <c r="I275" t="s">
        <v>243</v>
      </c>
      <c r="J275" s="3" t="s">
        <v>176</v>
      </c>
      <c r="K275" s="3" t="s">
        <v>172</v>
      </c>
      <c r="L275">
        <v>26</v>
      </c>
      <c r="T275" t="str">
        <f>Toss[[#This Row],[服装]]&amp;Toss[[#This Row],[名前]]&amp;Toss[[#This Row],[レアリティ]]</f>
        <v>ユニフォーム川渡瞬己ICONIC</v>
      </c>
    </row>
    <row r="276" spans="1:20" x14ac:dyDescent="0.3">
      <c r="A276">
        <f>VLOOKUP(Toss[[#This Row],[No用]],SetNo[[No.用]:[vlookup 用]],2,FALSE)</f>
        <v>101</v>
      </c>
      <c r="B276" t="s">
        <v>216</v>
      </c>
      <c r="C276" t="s">
        <v>602</v>
      </c>
      <c r="D276" t="s">
        <v>28</v>
      </c>
      <c r="E276" t="s">
        <v>25</v>
      </c>
      <c r="F276" t="s">
        <v>157</v>
      </c>
      <c r="G276" t="s">
        <v>71</v>
      </c>
      <c r="H276">
        <v>1</v>
      </c>
      <c r="I276" t="s">
        <v>243</v>
      </c>
      <c r="J276" s="3" t="s">
        <v>177</v>
      </c>
      <c r="K276" s="3" t="s">
        <v>172</v>
      </c>
      <c r="L276">
        <v>34</v>
      </c>
      <c r="T276" t="str">
        <f>Toss[[#This Row],[服装]]&amp;Toss[[#This Row],[名前]]&amp;Toss[[#This Row],[レアリティ]]</f>
        <v>ユニフォーム川渡瞬己ICONIC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109</v>
      </c>
      <c r="D277" t="s">
        <v>73</v>
      </c>
      <c r="E277" t="s">
        <v>78</v>
      </c>
      <c r="F277" t="s">
        <v>118</v>
      </c>
      <c r="G277" t="s">
        <v>71</v>
      </c>
      <c r="H277">
        <v>1</v>
      </c>
      <c r="I277" t="s">
        <v>243</v>
      </c>
      <c r="J277" s="3" t="s">
        <v>176</v>
      </c>
      <c r="K277" s="3" t="s">
        <v>172</v>
      </c>
      <c r="L277">
        <v>25</v>
      </c>
      <c r="T277" t="str">
        <f>Toss[[#This Row],[服装]]&amp;Toss[[#This Row],[名前]]&amp;Toss[[#This Row],[レアリティ]]</f>
        <v>ユニフォーム牛島若利ICONIC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109</v>
      </c>
      <c r="D278" t="s">
        <v>73</v>
      </c>
      <c r="E278" t="s">
        <v>78</v>
      </c>
      <c r="F278" t="s">
        <v>118</v>
      </c>
      <c r="G278" t="s">
        <v>71</v>
      </c>
      <c r="H278">
        <v>1</v>
      </c>
      <c r="I278" t="s">
        <v>243</v>
      </c>
      <c r="J278" s="3" t="s">
        <v>177</v>
      </c>
      <c r="K278" s="3" t="s">
        <v>172</v>
      </c>
      <c r="L278">
        <v>30</v>
      </c>
      <c r="T278" t="str">
        <f>Toss[[#This Row],[服装]]&amp;Toss[[#This Row],[名前]]&amp;Toss[[#This Row],[レアリティ]]</f>
        <v>ユニフォーム牛島若利ICONIC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109</v>
      </c>
      <c r="D279" t="s">
        <v>90</v>
      </c>
      <c r="E279" t="s">
        <v>78</v>
      </c>
      <c r="F279" t="s">
        <v>118</v>
      </c>
      <c r="G279" t="s">
        <v>71</v>
      </c>
      <c r="H279">
        <v>1</v>
      </c>
      <c r="I279" t="s">
        <v>243</v>
      </c>
      <c r="J279" s="3" t="s">
        <v>176</v>
      </c>
      <c r="K279" s="3" t="s">
        <v>172</v>
      </c>
      <c r="L279">
        <v>25</v>
      </c>
      <c r="T279" t="str">
        <f>Toss[[#This Row],[服装]]&amp;Toss[[#This Row],[名前]]&amp;Toss[[#This Row],[レアリティ]]</f>
        <v>水着牛島若利ICONIC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109</v>
      </c>
      <c r="D280" t="s">
        <v>90</v>
      </c>
      <c r="E280" t="s">
        <v>78</v>
      </c>
      <c r="F280" t="s">
        <v>118</v>
      </c>
      <c r="G280" t="s">
        <v>71</v>
      </c>
      <c r="H280">
        <v>1</v>
      </c>
      <c r="I280" t="s">
        <v>243</v>
      </c>
      <c r="J280" s="3" t="s">
        <v>177</v>
      </c>
      <c r="K280" s="3" t="s">
        <v>172</v>
      </c>
      <c r="L280">
        <v>30</v>
      </c>
      <c r="T280" t="str">
        <f>Toss[[#This Row],[服装]]&amp;Toss[[#This Row],[名前]]&amp;Toss[[#This Row],[レアリティ]]</f>
        <v>水着牛島若利ICONIC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110</v>
      </c>
      <c r="D281" t="s">
        <v>73</v>
      </c>
      <c r="E281" t="s">
        <v>82</v>
      </c>
      <c r="F281" t="s">
        <v>118</v>
      </c>
      <c r="G281" t="s">
        <v>71</v>
      </c>
      <c r="H281">
        <v>1</v>
      </c>
      <c r="I281" t="s">
        <v>243</v>
      </c>
      <c r="J281" s="3" t="s">
        <v>176</v>
      </c>
      <c r="K281" s="3" t="s">
        <v>172</v>
      </c>
      <c r="L281">
        <v>25</v>
      </c>
      <c r="T281" t="str">
        <f>Toss[[#This Row],[服装]]&amp;Toss[[#This Row],[名前]]&amp;Toss[[#This Row],[レアリティ]]</f>
        <v>ユニフォーム天童覚ICONIC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110</v>
      </c>
      <c r="D282" t="s">
        <v>73</v>
      </c>
      <c r="E282" t="s">
        <v>82</v>
      </c>
      <c r="F282" t="s">
        <v>118</v>
      </c>
      <c r="G282" t="s">
        <v>71</v>
      </c>
      <c r="H282">
        <v>1</v>
      </c>
      <c r="I282" t="s">
        <v>243</v>
      </c>
      <c r="J282" s="3" t="s">
        <v>177</v>
      </c>
      <c r="K282" s="3" t="s">
        <v>172</v>
      </c>
      <c r="L282">
        <v>30</v>
      </c>
      <c r="T282" t="str">
        <f>Toss[[#This Row],[服装]]&amp;Toss[[#This Row],[名前]]&amp;Toss[[#This Row],[レアリティ]]</f>
        <v>ユニフォーム天童覚ICONIC</v>
      </c>
    </row>
    <row r="283" spans="1:20" x14ac:dyDescent="0.3">
      <c r="A283">
        <f>VLOOKUP(Toss[[#This Row],[No用]],SetNo[[No.用]:[vlookup 用]],2,FALSE)</f>
        <v>105</v>
      </c>
      <c r="B283" t="s">
        <v>116</v>
      </c>
      <c r="C283" t="s">
        <v>110</v>
      </c>
      <c r="D283" t="s">
        <v>90</v>
      </c>
      <c r="E283" t="s">
        <v>82</v>
      </c>
      <c r="F283" t="s">
        <v>118</v>
      </c>
      <c r="G283" t="s">
        <v>71</v>
      </c>
      <c r="H283">
        <v>1</v>
      </c>
      <c r="I283" t="s">
        <v>243</v>
      </c>
      <c r="J283" s="3" t="s">
        <v>176</v>
      </c>
      <c r="K283" s="3" t="s">
        <v>172</v>
      </c>
      <c r="L283">
        <v>25</v>
      </c>
      <c r="T283" t="str">
        <f>Toss[[#This Row],[服装]]&amp;Toss[[#This Row],[名前]]&amp;Toss[[#This Row],[レアリティ]]</f>
        <v>水着天童覚ICONIC</v>
      </c>
    </row>
    <row r="284" spans="1:20" x14ac:dyDescent="0.3">
      <c r="A284">
        <f>VLOOKUP(Toss[[#This Row],[No用]],SetNo[[No.用]:[vlookup 用]],2,FALSE)</f>
        <v>105</v>
      </c>
      <c r="B284" t="s">
        <v>116</v>
      </c>
      <c r="C284" t="s">
        <v>110</v>
      </c>
      <c r="D284" t="s">
        <v>90</v>
      </c>
      <c r="E284" t="s">
        <v>82</v>
      </c>
      <c r="F284" t="s">
        <v>118</v>
      </c>
      <c r="G284" t="s">
        <v>71</v>
      </c>
      <c r="H284">
        <v>1</v>
      </c>
      <c r="I284" t="s">
        <v>243</v>
      </c>
      <c r="J284" s="3" t="s">
        <v>177</v>
      </c>
      <c r="K284" s="3" t="s">
        <v>172</v>
      </c>
      <c r="L284">
        <v>30</v>
      </c>
      <c r="T284" t="str">
        <f>Toss[[#This Row],[服装]]&amp;Toss[[#This Row],[名前]]&amp;Toss[[#This Row],[レアリティ]]</f>
        <v>水着天童覚ICONIC</v>
      </c>
    </row>
    <row r="285" spans="1:20" x14ac:dyDescent="0.3">
      <c r="A285">
        <f>VLOOKUP(Toss[[#This Row],[No用]],SetNo[[No.用]:[vlookup 用]],2,FALSE)</f>
        <v>106</v>
      </c>
      <c r="B285" t="s">
        <v>108</v>
      </c>
      <c r="C285" t="s">
        <v>111</v>
      </c>
      <c r="D285" t="s">
        <v>77</v>
      </c>
      <c r="E285" t="s">
        <v>78</v>
      </c>
      <c r="F285" t="s">
        <v>118</v>
      </c>
      <c r="G285" t="s">
        <v>71</v>
      </c>
      <c r="H285">
        <v>1</v>
      </c>
      <c r="I285" t="s">
        <v>243</v>
      </c>
      <c r="J285" s="3" t="s">
        <v>176</v>
      </c>
      <c r="K285" s="3" t="s">
        <v>172</v>
      </c>
      <c r="L285">
        <v>27</v>
      </c>
      <c r="T285" t="str">
        <f>Toss[[#This Row],[服装]]&amp;Toss[[#This Row],[名前]]&amp;Toss[[#This Row],[レアリティ]]</f>
        <v>ユニフォーム五色工ICONIC</v>
      </c>
    </row>
    <row r="286" spans="1:20" x14ac:dyDescent="0.3">
      <c r="A286">
        <f>VLOOKUP(Toss[[#This Row],[No用]],SetNo[[No.用]:[vlookup 用]],2,FALSE)</f>
        <v>106</v>
      </c>
      <c r="B286" t="s">
        <v>108</v>
      </c>
      <c r="C286" t="s">
        <v>111</v>
      </c>
      <c r="D286" t="s">
        <v>77</v>
      </c>
      <c r="E286" t="s">
        <v>78</v>
      </c>
      <c r="F286" t="s">
        <v>118</v>
      </c>
      <c r="G286" t="s">
        <v>71</v>
      </c>
      <c r="H286">
        <v>1</v>
      </c>
      <c r="I286" t="s">
        <v>243</v>
      </c>
      <c r="J286" s="3" t="s">
        <v>177</v>
      </c>
      <c r="K286" s="3" t="s">
        <v>172</v>
      </c>
      <c r="L286">
        <v>31</v>
      </c>
      <c r="T286" t="str">
        <f>Toss[[#This Row],[服装]]&amp;Toss[[#This Row],[名前]]&amp;Toss[[#This Row],[レアリティ]]</f>
        <v>ユニフォーム五色工ICONIC</v>
      </c>
    </row>
    <row r="287" spans="1:20" x14ac:dyDescent="0.3">
      <c r="A287">
        <f>VLOOKUP(Toss[[#This Row],[No用]],SetNo[[No.用]:[vlookup 用]],2,FALSE)</f>
        <v>107</v>
      </c>
      <c r="B287" s="3" t="s">
        <v>722</v>
      </c>
      <c r="C287" t="s">
        <v>111</v>
      </c>
      <c r="D287" s="3" t="s">
        <v>73</v>
      </c>
      <c r="E287" t="s">
        <v>78</v>
      </c>
      <c r="F287" t="s">
        <v>118</v>
      </c>
      <c r="G287" t="s">
        <v>71</v>
      </c>
      <c r="H287">
        <v>1</v>
      </c>
      <c r="I287" t="s">
        <v>243</v>
      </c>
      <c r="J287" s="3" t="s">
        <v>176</v>
      </c>
      <c r="K287" s="3" t="s">
        <v>172</v>
      </c>
      <c r="L287">
        <v>27</v>
      </c>
      <c r="T287" t="str">
        <f>Toss[[#This Row],[服装]]&amp;Toss[[#This Row],[名前]]&amp;Toss[[#This Row],[レアリティ]]</f>
        <v>職業体験五色工ICONIC</v>
      </c>
    </row>
    <row r="288" spans="1:20" x14ac:dyDescent="0.3">
      <c r="A288">
        <f>VLOOKUP(Toss[[#This Row],[No用]],SetNo[[No.用]:[vlookup 用]],2,FALSE)</f>
        <v>107</v>
      </c>
      <c r="B288" s="3" t="s">
        <v>722</v>
      </c>
      <c r="C288" t="s">
        <v>111</v>
      </c>
      <c r="D288" s="3" t="s">
        <v>73</v>
      </c>
      <c r="E288" t="s">
        <v>78</v>
      </c>
      <c r="F288" t="s">
        <v>118</v>
      </c>
      <c r="G288" t="s">
        <v>71</v>
      </c>
      <c r="H288">
        <v>1</v>
      </c>
      <c r="I288" t="s">
        <v>243</v>
      </c>
      <c r="J288" s="3" t="s">
        <v>177</v>
      </c>
      <c r="K288" s="3" t="s">
        <v>172</v>
      </c>
      <c r="L288">
        <v>31</v>
      </c>
      <c r="T288" t="str">
        <f>Toss[[#This Row],[服装]]&amp;Toss[[#This Row],[名前]]&amp;Toss[[#This Row],[レアリティ]]</f>
        <v>職業体験五色工ICONIC</v>
      </c>
    </row>
    <row r="289" spans="1:20" x14ac:dyDescent="0.3">
      <c r="A289">
        <f>VLOOKUP(Toss[[#This Row],[No用]],SetNo[[No.用]:[vlookup 用]],2,FALSE)</f>
        <v>108</v>
      </c>
      <c r="B289" t="s">
        <v>108</v>
      </c>
      <c r="C289" t="s">
        <v>112</v>
      </c>
      <c r="D289" t="s">
        <v>73</v>
      </c>
      <c r="E289" t="s">
        <v>74</v>
      </c>
      <c r="F289" t="s">
        <v>118</v>
      </c>
      <c r="G289" t="s">
        <v>71</v>
      </c>
      <c r="H289">
        <v>1</v>
      </c>
      <c r="I289" t="s">
        <v>243</v>
      </c>
      <c r="J289" t="s">
        <v>410</v>
      </c>
      <c r="K289" t="s">
        <v>289</v>
      </c>
      <c r="L289">
        <v>34</v>
      </c>
      <c r="T289" t="str">
        <f>Toss[[#This Row],[服装]]&amp;Toss[[#This Row],[名前]]&amp;Toss[[#This Row],[レアリティ]]</f>
        <v>ユニフォーム白布賢二郎ICONIC</v>
      </c>
    </row>
    <row r="290" spans="1:20" x14ac:dyDescent="0.3">
      <c r="A290">
        <f>VLOOKUP(Toss[[#This Row],[No用]],SetNo[[No.用]:[vlookup 用]],2,FALSE)</f>
        <v>108</v>
      </c>
      <c r="B290" t="s">
        <v>108</v>
      </c>
      <c r="C290" t="s">
        <v>112</v>
      </c>
      <c r="D290" t="s">
        <v>73</v>
      </c>
      <c r="E290" t="s">
        <v>74</v>
      </c>
      <c r="F290" t="s">
        <v>118</v>
      </c>
      <c r="G290" t="s">
        <v>71</v>
      </c>
      <c r="H290">
        <v>1</v>
      </c>
      <c r="I290" t="s">
        <v>243</v>
      </c>
      <c r="J290" t="s">
        <v>411</v>
      </c>
      <c r="K290" t="s">
        <v>289</v>
      </c>
      <c r="L290">
        <v>34</v>
      </c>
      <c r="T290" t="str">
        <f>Toss[[#This Row],[服装]]&amp;Toss[[#This Row],[名前]]&amp;Toss[[#This Row],[レアリティ]]</f>
        <v>ユニフォーム白布賢二郎ICONIC</v>
      </c>
    </row>
    <row r="291" spans="1:20" x14ac:dyDescent="0.3">
      <c r="A291">
        <f>VLOOKUP(Toss[[#This Row],[No用]],SetNo[[No.用]:[vlookup 用]],2,FALSE)</f>
        <v>108</v>
      </c>
      <c r="B291" t="s">
        <v>108</v>
      </c>
      <c r="C291" t="s">
        <v>112</v>
      </c>
      <c r="D291" t="s">
        <v>73</v>
      </c>
      <c r="E291" t="s">
        <v>74</v>
      </c>
      <c r="F291" t="s">
        <v>118</v>
      </c>
      <c r="G291" t="s">
        <v>71</v>
      </c>
      <c r="H291">
        <v>1</v>
      </c>
      <c r="I291" t="s">
        <v>243</v>
      </c>
      <c r="J291" t="s">
        <v>414</v>
      </c>
      <c r="K291" t="s">
        <v>289</v>
      </c>
      <c r="L291">
        <v>36</v>
      </c>
      <c r="T291" t="str">
        <f>Toss[[#This Row],[服装]]&amp;Toss[[#This Row],[名前]]&amp;Toss[[#This Row],[レアリティ]]</f>
        <v>ユニフォーム白布賢二郎ICONIC</v>
      </c>
    </row>
    <row r="292" spans="1:20" x14ac:dyDescent="0.3">
      <c r="A292">
        <f>VLOOKUP(Toss[[#This Row],[No用]],SetNo[[No.用]:[vlookup 用]],2,FALSE)</f>
        <v>108</v>
      </c>
      <c r="B292" t="s">
        <v>108</v>
      </c>
      <c r="C292" t="s">
        <v>112</v>
      </c>
      <c r="D292" t="s">
        <v>73</v>
      </c>
      <c r="E292" t="s">
        <v>74</v>
      </c>
      <c r="F292" t="s">
        <v>118</v>
      </c>
      <c r="G292" t="s">
        <v>71</v>
      </c>
      <c r="H292">
        <v>1</v>
      </c>
      <c r="I292" t="s">
        <v>243</v>
      </c>
      <c r="J292" t="s">
        <v>415</v>
      </c>
      <c r="K292" s="3" t="s">
        <v>172</v>
      </c>
      <c r="L292">
        <v>34</v>
      </c>
      <c r="T292" t="str">
        <f>Toss[[#This Row],[服装]]&amp;Toss[[#This Row],[名前]]&amp;Toss[[#This Row],[レアリティ]]</f>
        <v>ユニフォーム白布賢二郎ICONIC</v>
      </c>
    </row>
    <row r="293" spans="1:20" x14ac:dyDescent="0.3">
      <c r="A293">
        <f>VLOOKUP(Toss[[#This Row],[No用]],SetNo[[No.用]:[vlookup 用]],2,FALSE)</f>
        <v>108</v>
      </c>
      <c r="B293" t="s">
        <v>108</v>
      </c>
      <c r="C293" t="s">
        <v>112</v>
      </c>
      <c r="D293" t="s">
        <v>73</v>
      </c>
      <c r="E293" t="s">
        <v>74</v>
      </c>
      <c r="F293" t="s">
        <v>118</v>
      </c>
      <c r="G293" t="s">
        <v>71</v>
      </c>
      <c r="H293">
        <v>1</v>
      </c>
      <c r="I293" t="s">
        <v>243</v>
      </c>
      <c r="J293" t="s">
        <v>416</v>
      </c>
      <c r="K293" t="s">
        <v>417</v>
      </c>
      <c r="L293">
        <v>49</v>
      </c>
      <c r="N293">
        <v>59</v>
      </c>
      <c r="T293" t="str">
        <f>Toss[[#This Row],[服装]]&amp;Toss[[#This Row],[名前]]&amp;Toss[[#This Row],[レアリティ]]</f>
        <v>ユニフォーム白布賢二郎ICONIC</v>
      </c>
    </row>
    <row r="294" spans="1:20" x14ac:dyDescent="0.3">
      <c r="A294">
        <f>VLOOKUP(Toss[[#This Row],[No用]],SetNo[[No.用]:[vlookup 用]],2,FALSE)</f>
        <v>109</v>
      </c>
      <c r="B294" t="s">
        <v>406</v>
      </c>
      <c r="C294" t="s">
        <v>407</v>
      </c>
      <c r="D294" t="s">
        <v>24</v>
      </c>
      <c r="E294" t="s">
        <v>31</v>
      </c>
      <c r="F294" t="s">
        <v>158</v>
      </c>
      <c r="G294" t="s">
        <v>71</v>
      </c>
      <c r="H294">
        <v>1</v>
      </c>
      <c r="I294" t="s">
        <v>243</v>
      </c>
      <c r="J294" t="s">
        <v>410</v>
      </c>
      <c r="K294" t="s">
        <v>289</v>
      </c>
      <c r="L294">
        <v>34</v>
      </c>
      <c r="T294" t="str">
        <f>Toss[[#This Row],[服装]]&amp;Toss[[#This Row],[名前]]&amp;Toss[[#This Row],[レアリティ]]</f>
        <v>探偵白布賢二郎ICONIC</v>
      </c>
    </row>
    <row r="295" spans="1:20" x14ac:dyDescent="0.3">
      <c r="A295">
        <f>VLOOKUP(Toss[[#This Row],[No用]],SetNo[[No.用]:[vlookup 用]],2,FALSE)</f>
        <v>109</v>
      </c>
      <c r="B295" t="s">
        <v>406</v>
      </c>
      <c r="C295" t="s">
        <v>407</v>
      </c>
      <c r="D295" t="s">
        <v>24</v>
      </c>
      <c r="E295" t="s">
        <v>31</v>
      </c>
      <c r="F295" t="s">
        <v>158</v>
      </c>
      <c r="G295" t="s">
        <v>71</v>
      </c>
      <c r="H295">
        <v>1</v>
      </c>
      <c r="I295" t="s">
        <v>243</v>
      </c>
      <c r="J295" t="s">
        <v>411</v>
      </c>
      <c r="K295" t="s">
        <v>289</v>
      </c>
      <c r="L295">
        <v>34</v>
      </c>
      <c r="T295" t="str">
        <f>Toss[[#This Row],[服装]]&amp;Toss[[#This Row],[名前]]&amp;Toss[[#This Row],[レアリティ]]</f>
        <v>探偵白布賢二郎ICONIC</v>
      </c>
    </row>
    <row r="296" spans="1:20" x14ac:dyDescent="0.3">
      <c r="A296">
        <f>VLOOKUP(Toss[[#This Row],[No用]],SetNo[[No.用]:[vlookup 用]],2,FALSE)</f>
        <v>109</v>
      </c>
      <c r="B296" t="s">
        <v>406</v>
      </c>
      <c r="C296" t="s">
        <v>407</v>
      </c>
      <c r="D296" t="s">
        <v>24</v>
      </c>
      <c r="E296" t="s">
        <v>31</v>
      </c>
      <c r="F296" t="s">
        <v>158</v>
      </c>
      <c r="G296" t="s">
        <v>71</v>
      </c>
      <c r="H296">
        <v>1</v>
      </c>
      <c r="I296" t="s">
        <v>243</v>
      </c>
      <c r="J296" t="s">
        <v>412</v>
      </c>
      <c r="K296" t="s">
        <v>413</v>
      </c>
      <c r="L296">
        <v>31</v>
      </c>
      <c r="T296" t="str">
        <f>Toss[[#This Row],[服装]]&amp;Toss[[#This Row],[名前]]&amp;Toss[[#This Row],[レアリティ]]</f>
        <v>探偵白布賢二郎ICONIC</v>
      </c>
    </row>
    <row r="297" spans="1:20" x14ac:dyDescent="0.3">
      <c r="A297">
        <f>VLOOKUP(Toss[[#This Row],[No用]],SetNo[[No.用]:[vlookup 用]],2,FALSE)</f>
        <v>109</v>
      </c>
      <c r="B297" t="s">
        <v>406</v>
      </c>
      <c r="C297" t="s">
        <v>407</v>
      </c>
      <c r="D297" t="s">
        <v>24</v>
      </c>
      <c r="E297" t="s">
        <v>31</v>
      </c>
      <c r="F297" t="s">
        <v>158</v>
      </c>
      <c r="G297" t="s">
        <v>71</v>
      </c>
      <c r="H297">
        <v>1</v>
      </c>
      <c r="I297" t="s">
        <v>409</v>
      </c>
      <c r="J297" t="s">
        <v>414</v>
      </c>
      <c r="K297" t="s">
        <v>289</v>
      </c>
      <c r="L297">
        <v>36</v>
      </c>
      <c r="T297" t="str">
        <f>Toss[[#This Row],[服装]]&amp;Toss[[#This Row],[名前]]&amp;Toss[[#This Row],[レアリティ]]</f>
        <v>探偵白布賢二郎ICONIC</v>
      </c>
    </row>
    <row r="298" spans="1:20" x14ac:dyDescent="0.3">
      <c r="A298">
        <f>VLOOKUP(Toss[[#This Row],[No用]],SetNo[[No.用]:[vlookup 用]],2,FALSE)</f>
        <v>109</v>
      </c>
      <c r="B298" t="s">
        <v>406</v>
      </c>
      <c r="C298" t="s">
        <v>407</v>
      </c>
      <c r="D298" t="s">
        <v>24</v>
      </c>
      <c r="E298" t="s">
        <v>31</v>
      </c>
      <c r="F298" t="s">
        <v>158</v>
      </c>
      <c r="G298" t="s">
        <v>71</v>
      </c>
      <c r="H298">
        <v>1</v>
      </c>
      <c r="I298" t="s">
        <v>409</v>
      </c>
      <c r="J298" t="s">
        <v>415</v>
      </c>
      <c r="K298" t="s">
        <v>413</v>
      </c>
      <c r="L298">
        <v>37</v>
      </c>
      <c r="T298" t="str">
        <f>Toss[[#This Row],[服装]]&amp;Toss[[#This Row],[名前]]&amp;Toss[[#This Row],[レアリティ]]</f>
        <v>探偵白布賢二郎ICONIC</v>
      </c>
    </row>
    <row r="299" spans="1:20" x14ac:dyDescent="0.3">
      <c r="A299">
        <f>VLOOKUP(Toss[[#This Row],[No用]],SetNo[[No.用]:[vlookup 用]],2,FALSE)</f>
        <v>109</v>
      </c>
      <c r="B299" t="s">
        <v>406</v>
      </c>
      <c r="C299" t="s">
        <v>407</v>
      </c>
      <c r="D299" t="s">
        <v>24</v>
      </c>
      <c r="E299" t="s">
        <v>31</v>
      </c>
      <c r="F299" t="s">
        <v>158</v>
      </c>
      <c r="G299" t="s">
        <v>71</v>
      </c>
      <c r="H299">
        <v>1</v>
      </c>
      <c r="I299" t="s">
        <v>409</v>
      </c>
      <c r="J299" t="s">
        <v>416</v>
      </c>
      <c r="K299" t="s">
        <v>417</v>
      </c>
      <c r="L299">
        <v>49</v>
      </c>
      <c r="N299">
        <v>59</v>
      </c>
      <c r="T299" t="str">
        <f>Toss[[#This Row],[服装]]&amp;Toss[[#This Row],[名前]]&amp;Toss[[#This Row],[レアリティ]]</f>
        <v>探偵白布賢二郎ICONIC</v>
      </c>
    </row>
    <row r="300" spans="1:20" x14ac:dyDescent="0.3">
      <c r="A300">
        <f>VLOOKUP(Toss[[#This Row],[No用]],SetNo[[No.用]:[vlookup 用]],2,FALSE)</f>
        <v>110</v>
      </c>
      <c r="B300" t="s">
        <v>108</v>
      </c>
      <c r="C300" t="s">
        <v>113</v>
      </c>
      <c r="D300" t="s">
        <v>73</v>
      </c>
      <c r="E300" t="s">
        <v>78</v>
      </c>
      <c r="F300" t="s">
        <v>118</v>
      </c>
      <c r="G300" t="s">
        <v>71</v>
      </c>
      <c r="H300">
        <v>1</v>
      </c>
      <c r="I300" t="s">
        <v>409</v>
      </c>
      <c r="J300" s="3" t="s">
        <v>176</v>
      </c>
      <c r="K300" s="3" t="s">
        <v>172</v>
      </c>
      <c r="L300">
        <v>26</v>
      </c>
      <c r="T300" t="str">
        <f>Toss[[#This Row],[服装]]&amp;Toss[[#This Row],[名前]]&amp;Toss[[#This Row],[レアリティ]]</f>
        <v>ユニフォーム大平獅音ICONIC</v>
      </c>
    </row>
    <row r="301" spans="1:20" x14ac:dyDescent="0.3">
      <c r="A301">
        <f>VLOOKUP(Toss[[#This Row],[No用]],SetNo[[No.用]:[vlookup 用]],2,FALSE)</f>
        <v>110</v>
      </c>
      <c r="B301" t="s">
        <v>108</v>
      </c>
      <c r="C301" t="s">
        <v>113</v>
      </c>
      <c r="D301" t="s">
        <v>73</v>
      </c>
      <c r="E301" t="s">
        <v>78</v>
      </c>
      <c r="F301" t="s">
        <v>118</v>
      </c>
      <c r="G301" t="s">
        <v>71</v>
      </c>
      <c r="H301">
        <v>1</v>
      </c>
      <c r="I301" t="s">
        <v>409</v>
      </c>
      <c r="J301" s="3" t="s">
        <v>177</v>
      </c>
      <c r="K301" s="3" t="s">
        <v>172</v>
      </c>
      <c r="L301">
        <v>31</v>
      </c>
      <c r="T301" t="str">
        <f>Toss[[#This Row],[服装]]&amp;Toss[[#This Row],[名前]]&amp;Toss[[#This Row],[レアリティ]]</f>
        <v>ユニフォーム大平獅音ICONIC</v>
      </c>
    </row>
    <row r="302" spans="1:20" x14ac:dyDescent="0.3">
      <c r="A302">
        <f>VLOOKUP(Toss[[#This Row],[No用]],SetNo[[No.用]:[vlookup 用]],2,FALSE)</f>
        <v>111</v>
      </c>
      <c r="B302" t="s">
        <v>108</v>
      </c>
      <c r="C302" t="s">
        <v>114</v>
      </c>
      <c r="D302" t="s">
        <v>73</v>
      </c>
      <c r="E302" t="s">
        <v>82</v>
      </c>
      <c r="F302" t="s">
        <v>118</v>
      </c>
      <c r="G302" t="s">
        <v>71</v>
      </c>
      <c r="H302">
        <v>1</v>
      </c>
      <c r="I302" t="s">
        <v>409</v>
      </c>
      <c r="J302" s="3" t="s">
        <v>176</v>
      </c>
      <c r="K302" s="3" t="s">
        <v>172</v>
      </c>
      <c r="L302">
        <v>29</v>
      </c>
      <c r="T302" t="str">
        <f>Toss[[#This Row],[服装]]&amp;Toss[[#This Row],[名前]]&amp;Toss[[#This Row],[レアリティ]]</f>
        <v>ユニフォーム川西太一ICONIC</v>
      </c>
    </row>
    <row r="303" spans="1:20" x14ac:dyDescent="0.3">
      <c r="A303">
        <f>VLOOKUP(Toss[[#This Row],[No用]],SetNo[[No.用]:[vlookup 用]],2,FALSE)</f>
        <v>111</v>
      </c>
      <c r="B303" t="s">
        <v>108</v>
      </c>
      <c r="C303" t="s">
        <v>114</v>
      </c>
      <c r="D303" t="s">
        <v>73</v>
      </c>
      <c r="E303" t="s">
        <v>82</v>
      </c>
      <c r="F303" t="s">
        <v>118</v>
      </c>
      <c r="G303" t="s">
        <v>71</v>
      </c>
      <c r="H303">
        <v>1</v>
      </c>
      <c r="I303" t="s">
        <v>243</v>
      </c>
      <c r="J303" s="3" t="s">
        <v>177</v>
      </c>
      <c r="K303" s="3" t="s">
        <v>172</v>
      </c>
      <c r="L303">
        <v>31</v>
      </c>
      <c r="T303" t="str">
        <f>Toss[[#This Row],[服装]]&amp;Toss[[#This Row],[名前]]&amp;Toss[[#This Row],[レアリティ]]</f>
        <v>ユニフォーム川西太一ICONIC</v>
      </c>
    </row>
    <row r="304" spans="1:20" x14ac:dyDescent="0.3">
      <c r="A304">
        <f>VLOOKUP(Toss[[#This Row],[No用]],SetNo[[No.用]:[vlookup 用]],2,FALSE)</f>
        <v>112</v>
      </c>
      <c r="B304" t="s">
        <v>108</v>
      </c>
      <c r="C304" s="3" t="s">
        <v>677</v>
      </c>
      <c r="D304" t="s">
        <v>73</v>
      </c>
      <c r="E304" t="s">
        <v>74</v>
      </c>
      <c r="F304" t="s">
        <v>118</v>
      </c>
      <c r="G304" t="s">
        <v>71</v>
      </c>
      <c r="H304">
        <v>1</v>
      </c>
      <c r="I304" t="s">
        <v>243</v>
      </c>
      <c r="J304" s="3" t="s">
        <v>176</v>
      </c>
      <c r="K304" s="3" t="s">
        <v>183</v>
      </c>
      <c r="L304">
        <v>38</v>
      </c>
      <c r="T304" t="str">
        <f>Toss[[#This Row],[服装]]&amp;Toss[[#This Row],[名前]]&amp;Toss[[#This Row],[レアリティ]]</f>
        <v>ユニフォーム瀬見英太ICONIC</v>
      </c>
    </row>
    <row r="305" spans="1:20" x14ac:dyDescent="0.3">
      <c r="A305">
        <f>VLOOKUP(Toss[[#This Row],[No用]],SetNo[[No.用]:[vlookup 用]],2,FALSE)</f>
        <v>112</v>
      </c>
      <c r="B305" t="s">
        <v>108</v>
      </c>
      <c r="C305" s="3" t="s">
        <v>677</v>
      </c>
      <c r="D305" t="s">
        <v>73</v>
      </c>
      <c r="E305" t="s">
        <v>74</v>
      </c>
      <c r="F305" t="s">
        <v>118</v>
      </c>
      <c r="G305" t="s">
        <v>71</v>
      </c>
      <c r="H305">
        <v>1</v>
      </c>
      <c r="I305" t="s">
        <v>243</v>
      </c>
      <c r="J305" s="3" t="s">
        <v>179</v>
      </c>
      <c r="K305" s="3" t="s">
        <v>183</v>
      </c>
      <c r="L305">
        <v>38</v>
      </c>
      <c r="T305" t="str">
        <f>Toss[[#This Row],[服装]]&amp;Toss[[#This Row],[名前]]&amp;Toss[[#This Row],[レアリティ]]</f>
        <v>ユニフォーム瀬見英太ICONIC</v>
      </c>
    </row>
    <row r="306" spans="1:20" x14ac:dyDescent="0.3">
      <c r="A306">
        <f>VLOOKUP(Toss[[#This Row],[No用]],SetNo[[No.用]:[vlookup 用]],2,FALSE)</f>
        <v>112</v>
      </c>
      <c r="B306" t="s">
        <v>108</v>
      </c>
      <c r="C306" s="3" t="s">
        <v>677</v>
      </c>
      <c r="D306" t="s">
        <v>73</v>
      </c>
      <c r="E306" t="s">
        <v>74</v>
      </c>
      <c r="F306" t="s">
        <v>118</v>
      </c>
      <c r="G306" t="s">
        <v>71</v>
      </c>
      <c r="H306">
        <v>1</v>
      </c>
      <c r="I306" t="s">
        <v>243</v>
      </c>
      <c r="J306" s="3" t="s">
        <v>182</v>
      </c>
      <c r="K306" s="3" t="s">
        <v>183</v>
      </c>
      <c r="L306">
        <v>25</v>
      </c>
      <c r="T306" t="str">
        <f>Toss[[#This Row],[服装]]&amp;Toss[[#This Row],[名前]]&amp;Toss[[#This Row],[レアリティ]]</f>
        <v>ユニフォーム瀬見英太ICONIC</v>
      </c>
    </row>
    <row r="307" spans="1:20" x14ac:dyDescent="0.3">
      <c r="A307">
        <f>VLOOKUP(Toss[[#This Row],[No用]],SetNo[[No.用]:[vlookup 用]],2,FALSE)</f>
        <v>112</v>
      </c>
      <c r="B307" t="s">
        <v>108</v>
      </c>
      <c r="C307" s="3" t="s">
        <v>677</v>
      </c>
      <c r="D307" t="s">
        <v>73</v>
      </c>
      <c r="E307" t="s">
        <v>74</v>
      </c>
      <c r="F307" t="s">
        <v>118</v>
      </c>
      <c r="G307" t="s">
        <v>71</v>
      </c>
      <c r="H307">
        <v>1</v>
      </c>
      <c r="I307" t="s">
        <v>243</v>
      </c>
      <c r="J307" s="3" t="s">
        <v>399</v>
      </c>
      <c r="K307" s="3" t="s">
        <v>183</v>
      </c>
      <c r="L307">
        <v>45</v>
      </c>
      <c r="T307" t="str">
        <f>Toss[[#This Row],[服装]]&amp;Toss[[#This Row],[名前]]&amp;Toss[[#This Row],[レアリティ]]</f>
        <v>ユニフォーム瀬見英太ICONIC</v>
      </c>
    </row>
    <row r="308" spans="1:20" x14ac:dyDescent="0.3">
      <c r="A308">
        <f>VLOOKUP(Toss[[#This Row],[No用]],SetNo[[No.用]:[vlookup 用]],2,FALSE)</f>
        <v>112</v>
      </c>
      <c r="B308" t="s">
        <v>108</v>
      </c>
      <c r="C308" s="3" t="s">
        <v>677</v>
      </c>
      <c r="D308" t="s">
        <v>73</v>
      </c>
      <c r="E308" t="s">
        <v>74</v>
      </c>
      <c r="F308" t="s">
        <v>118</v>
      </c>
      <c r="G308" t="s">
        <v>71</v>
      </c>
      <c r="H308">
        <v>1</v>
      </c>
      <c r="I308" t="s">
        <v>243</v>
      </c>
      <c r="J308" s="3" t="s">
        <v>244</v>
      </c>
      <c r="K308" s="3" t="s">
        <v>172</v>
      </c>
      <c r="L308">
        <v>35</v>
      </c>
      <c r="T308" t="str">
        <f>Toss[[#This Row],[服装]]&amp;Toss[[#This Row],[名前]]&amp;Toss[[#This Row],[レアリティ]]</f>
        <v>ユニフォーム瀬見英太ICONIC</v>
      </c>
    </row>
    <row r="309" spans="1:20" x14ac:dyDescent="0.3">
      <c r="A309">
        <f>VLOOKUP(Toss[[#This Row],[No用]],SetNo[[No.用]:[vlookup 用]],2,FALSE)</f>
        <v>113</v>
      </c>
      <c r="B309" t="s">
        <v>108</v>
      </c>
      <c r="C309" t="s">
        <v>115</v>
      </c>
      <c r="D309" t="s">
        <v>73</v>
      </c>
      <c r="E309" t="s">
        <v>80</v>
      </c>
      <c r="F309" t="s">
        <v>118</v>
      </c>
      <c r="G309" t="s">
        <v>71</v>
      </c>
      <c r="H309">
        <v>1</v>
      </c>
      <c r="I309" t="s">
        <v>243</v>
      </c>
      <c r="J309" s="3" t="s">
        <v>176</v>
      </c>
      <c r="K309" s="3" t="s">
        <v>172</v>
      </c>
      <c r="L309">
        <v>27</v>
      </c>
      <c r="T309" t="str">
        <f>Toss[[#This Row],[服装]]&amp;Toss[[#This Row],[名前]]&amp;Toss[[#This Row],[レアリティ]]</f>
        <v>ユニフォーム山形隼人ICONIC</v>
      </c>
    </row>
    <row r="310" spans="1:20" x14ac:dyDescent="0.3">
      <c r="A310">
        <f>VLOOKUP(Toss[[#This Row],[No用]],SetNo[[No.用]:[vlookup 用]],2,FALSE)</f>
        <v>114</v>
      </c>
      <c r="B310" t="s">
        <v>108</v>
      </c>
      <c r="C310" t="s">
        <v>196</v>
      </c>
      <c r="D310" t="s">
        <v>77</v>
      </c>
      <c r="E310" t="s">
        <v>74</v>
      </c>
      <c r="F310" t="s">
        <v>195</v>
      </c>
      <c r="G310" t="s">
        <v>71</v>
      </c>
      <c r="H310">
        <v>1</v>
      </c>
      <c r="I310" t="s">
        <v>243</v>
      </c>
      <c r="J310" s="3" t="s">
        <v>176</v>
      </c>
      <c r="K310" s="3" t="s">
        <v>183</v>
      </c>
      <c r="L310">
        <v>38</v>
      </c>
      <c r="T310" t="str">
        <f>Toss[[#This Row],[服装]]&amp;Toss[[#This Row],[名前]]&amp;Toss[[#This Row],[レアリティ]]</f>
        <v>ユニフォーム宮侑ICONIC</v>
      </c>
    </row>
    <row r="311" spans="1:20" x14ac:dyDescent="0.3">
      <c r="A311">
        <f>VLOOKUP(Toss[[#This Row],[No用]],SetNo[[No.用]:[vlookup 用]],2,FALSE)</f>
        <v>114</v>
      </c>
      <c r="B311" t="s">
        <v>108</v>
      </c>
      <c r="C311" t="s">
        <v>196</v>
      </c>
      <c r="D311" t="s">
        <v>77</v>
      </c>
      <c r="E311" t="s">
        <v>74</v>
      </c>
      <c r="F311" t="s">
        <v>195</v>
      </c>
      <c r="G311" t="s">
        <v>71</v>
      </c>
      <c r="H311">
        <v>1</v>
      </c>
      <c r="I311" t="s">
        <v>243</v>
      </c>
      <c r="J311" s="3" t="s">
        <v>179</v>
      </c>
      <c r="K311" s="3" t="s">
        <v>183</v>
      </c>
      <c r="L311">
        <v>38</v>
      </c>
      <c r="T311" t="str">
        <f>Toss[[#This Row],[服装]]&amp;Toss[[#This Row],[名前]]&amp;Toss[[#This Row],[レアリティ]]</f>
        <v>ユニフォーム宮侑ICONIC</v>
      </c>
    </row>
    <row r="312" spans="1:20" x14ac:dyDescent="0.3">
      <c r="A312">
        <f>VLOOKUP(Toss[[#This Row],[No用]],SetNo[[No.用]:[vlookup 用]],2,FALSE)</f>
        <v>114</v>
      </c>
      <c r="B312" t="s">
        <v>108</v>
      </c>
      <c r="C312" t="s">
        <v>196</v>
      </c>
      <c r="D312" t="s">
        <v>77</v>
      </c>
      <c r="E312" t="s">
        <v>74</v>
      </c>
      <c r="F312" t="s">
        <v>195</v>
      </c>
      <c r="G312" t="s">
        <v>71</v>
      </c>
      <c r="H312">
        <v>1</v>
      </c>
      <c r="I312" t="s">
        <v>243</v>
      </c>
      <c r="J312" s="3" t="s">
        <v>191</v>
      </c>
      <c r="K312" s="3" t="s">
        <v>183</v>
      </c>
      <c r="L312">
        <v>42</v>
      </c>
      <c r="T312" t="str">
        <f>Toss[[#This Row],[服装]]&amp;Toss[[#This Row],[名前]]&amp;Toss[[#This Row],[レアリティ]]</f>
        <v>ユニフォーム宮侑ICONIC</v>
      </c>
    </row>
    <row r="313" spans="1:20" x14ac:dyDescent="0.3">
      <c r="A313">
        <f>VLOOKUP(Toss[[#This Row],[No用]],SetNo[[No.用]:[vlookup 用]],2,FALSE)</f>
        <v>114</v>
      </c>
      <c r="B313" t="s">
        <v>108</v>
      </c>
      <c r="C313" t="s">
        <v>196</v>
      </c>
      <c r="D313" t="s">
        <v>77</v>
      </c>
      <c r="E313" t="s">
        <v>74</v>
      </c>
      <c r="F313" t="s">
        <v>195</v>
      </c>
      <c r="G313" t="s">
        <v>71</v>
      </c>
      <c r="H313">
        <v>1</v>
      </c>
      <c r="I313" t="s">
        <v>243</v>
      </c>
      <c r="J313" s="3" t="s">
        <v>244</v>
      </c>
      <c r="K313" s="3" t="s">
        <v>172</v>
      </c>
      <c r="L313">
        <v>25</v>
      </c>
      <c r="T313" t="str">
        <f>Toss[[#This Row],[服装]]&amp;Toss[[#This Row],[名前]]&amp;Toss[[#This Row],[レアリティ]]</f>
        <v>ユニフォーム宮侑ICONIC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196</v>
      </c>
      <c r="D314" t="s">
        <v>77</v>
      </c>
      <c r="E314" t="s">
        <v>74</v>
      </c>
      <c r="F314" t="s">
        <v>195</v>
      </c>
      <c r="G314" t="s">
        <v>71</v>
      </c>
      <c r="H314">
        <v>1</v>
      </c>
      <c r="I314" t="s">
        <v>243</v>
      </c>
      <c r="J314" s="3" t="s">
        <v>193</v>
      </c>
      <c r="K314" s="3" t="s">
        <v>236</v>
      </c>
      <c r="L314">
        <v>50</v>
      </c>
      <c r="N314">
        <v>60</v>
      </c>
      <c r="T314" t="str">
        <f>Toss[[#This Row],[服装]]&amp;Toss[[#This Row],[名前]]&amp;Toss[[#This Row],[レアリティ]]</f>
        <v>ユニフォーム宮侑ICONIC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196</v>
      </c>
      <c r="D315" t="s">
        <v>77</v>
      </c>
      <c r="E315" t="s">
        <v>74</v>
      </c>
      <c r="F315" t="s">
        <v>195</v>
      </c>
      <c r="G315" t="s">
        <v>71</v>
      </c>
      <c r="H315">
        <v>1</v>
      </c>
      <c r="I315" t="s">
        <v>243</v>
      </c>
      <c r="J315" s="3" t="s">
        <v>179</v>
      </c>
      <c r="K315" s="3" t="s">
        <v>236</v>
      </c>
      <c r="L315">
        <v>57</v>
      </c>
      <c r="N315">
        <v>64</v>
      </c>
      <c r="P315" s="3" t="s">
        <v>197</v>
      </c>
      <c r="T315" t="str">
        <f>Toss[[#This Row],[服装]]&amp;Toss[[#This Row],[名前]]&amp;Toss[[#This Row],[レアリティ]]</f>
        <v>ユニフォーム宮侑ICONIC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t="s">
        <v>197</v>
      </c>
      <c r="D316" t="s">
        <v>90</v>
      </c>
      <c r="E316" t="s">
        <v>78</v>
      </c>
      <c r="F316" t="s">
        <v>195</v>
      </c>
      <c r="G316" t="s">
        <v>71</v>
      </c>
      <c r="H316">
        <v>1</v>
      </c>
      <c r="I316" t="s">
        <v>243</v>
      </c>
      <c r="J316" s="3" t="s">
        <v>176</v>
      </c>
      <c r="K316" s="3" t="s">
        <v>172</v>
      </c>
      <c r="L316">
        <v>25</v>
      </c>
      <c r="T316" t="str">
        <f>Toss[[#This Row],[服装]]&amp;Toss[[#This Row],[名前]]&amp;Toss[[#This Row],[レアリティ]]</f>
        <v>ユニフォーム宮治ICONIC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t="s">
        <v>197</v>
      </c>
      <c r="D317" t="s">
        <v>90</v>
      </c>
      <c r="E317" t="s">
        <v>78</v>
      </c>
      <c r="F317" t="s">
        <v>195</v>
      </c>
      <c r="G317" t="s">
        <v>71</v>
      </c>
      <c r="H317">
        <v>1</v>
      </c>
      <c r="I317" t="s">
        <v>243</v>
      </c>
      <c r="J317" s="3" t="s">
        <v>177</v>
      </c>
      <c r="K317" s="3" t="s">
        <v>172</v>
      </c>
      <c r="L317">
        <v>29</v>
      </c>
      <c r="T317" t="str">
        <f>Toss[[#This Row],[服装]]&amp;Toss[[#This Row],[名前]]&amp;Toss[[#This Row],[レアリティ]]</f>
        <v>ユニフォーム宮治ICONIC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t="s">
        <v>198</v>
      </c>
      <c r="D318" t="s">
        <v>77</v>
      </c>
      <c r="E318" t="s">
        <v>82</v>
      </c>
      <c r="F318" t="s">
        <v>195</v>
      </c>
      <c r="G318" t="s">
        <v>71</v>
      </c>
      <c r="H318">
        <v>1</v>
      </c>
      <c r="I318" t="s">
        <v>243</v>
      </c>
      <c r="J318" s="3" t="s">
        <v>176</v>
      </c>
      <c r="K318" s="3" t="s">
        <v>172</v>
      </c>
      <c r="L318">
        <v>25</v>
      </c>
      <c r="T318" t="str">
        <f>Toss[[#This Row],[服装]]&amp;Toss[[#This Row],[名前]]&amp;Toss[[#This Row],[レアリティ]]</f>
        <v>ユニフォーム角名倫太郎ICONIC</v>
      </c>
    </row>
    <row r="319" spans="1:20" x14ac:dyDescent="0.3">
      <c r="A319">
        <f>VLOOKUP(Toss[[#This Row],[No用]],SetNo[[No.用]:[vlookup 用]],2,FALSE)</f>
        <v>116</v>
      </c>
      <c r="B319" t="s">
        <v>108</v>
      </c>
      <c r="C319" t="s">
        <v>198</v>
      </c>
      <c r="D319" t="s">
        <v>77</v>
      </c>
      <c r="E319" t="s">
        <v>82</v>
      </c>
      <c r="F319" t="s">
        <v>195</v>
      </c>
      <c r="G319" t="s">
        <v>71</v>
      </c>
      <c r="H319">
        <v>1</v>
      </c>
      <c r="I319" t="s">
        <v>243</v>
      </c>
      <c r="J319" s="3" t="s">
        <v>177</v>
      </c>
      <c r="K319" s="3" t="s">
        <v>172</v>
      </c>
      <c r="L319">
        <v>33</v>
      </c>
      <c r="T319" t="str">
        <f>Toss[[#This Row],[服装]]&amp;Toss[[#This Row],[名前]]&amp;Toss[[#This Row],[レアリティ]]</f>
        <v>ユニフォーム角名倫太郎ICONIC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t="s">
        <v>199</v>
      </c>
      <c r="D320" t="s">
        <v>77</v>
      </c>
      <c r="E320" t="s">
        <v>78</v>
      </c>
      <c r="F320" t="s">
        <v>195</v>
      </c>
      <c r="G320" t="s">
        <v>71</v>
      </c>
      <c r="H320">
        <v>1</v>
      </c>
      <c r="I320" t="s">
        <v>243</v>
      </c>
      <c r="J320" s="3" t="s">
        <v>176</v>
      </c>
      <c r="K320" s="3" t="s">
        <v>172</v>
      </c>
      <c r="L320">
        <v>26</v>
      </c>
      <c r="T320" t="str">
        <f>Toss[[#This Row],[服装]]&amp;Toss[[#This Row],[名前]]&amp;Toss[[#This Row],[レアリティ]]</f>
        <v>ユニフォーム北信介ICONIC</v>
      </c>
    </row>
    <row r="321" spans="1:20" x14ac:dyDescent="0.3">
      <c r="A321">
        <f>VLOOKUP(Toss[[#This Row],[No用]],SetNo[[No.用]:[vlookup 用]],2,FALSE)</f>
        <v>117</v>
      </c>
      <c r="B321" t="s">
        <v>108</v>
      </c>
      <c r="C321" t="s">
        <v>199</v>
      </c>
      <c r="D321" t="s">
        <v>77</v>
      </c>
      <c r="E321" t="s">
        <v>78</v>
      </c>
      <c r="F321" t="s">
        <v>195</v>
      </c>
      <c r="G321" t="s">
        <v>71</v>
      </c>
      <c r="H321">
        <v>1</v>
      </c>
      <c r="I321" t="s">
        <v>243</v>
      </c>
      <c r="J321" s="3" t="s">
        <v>177</v>
      </c>
      <c r="K321" s="3" t="s">
        <v>172</v>
      </c>
      <c r="L321">
        <v>31</v>
      </c>
      <c r="T321" t="str">
        <f>Toss[[#This Row],[服装]]&amp;Toss[[#This Row],[名前]]&amp;Toss[[#This Row],[レアリティ]]</f>
        <v>ユニフォーム北信介ICONIC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680</v>
      </c>
      <c r="D322" t="s">
        <v>77</v>
      </c>
      <c r="E322" s="3" t="s">
        <v>78</v>
      </c>
      <c r="F322" t="s">
        <v>195</v>
      </c>
      <c r="G322" t="s">
        <v>71</v>
      </c>
      <c r="H322">
        <v>1</v>
      </c>
      <c r="I322" t="s">
        <v>243</v>
      </c>
      <c r="J322" s="3" t="s">
        <v>176</v>
      </c>
      <c r="K322" s="3" t="s">
        <v>172</v>
      </c>
      <c r="L322">
        <v>24</v>
      </c>
      <c r="T322" t="str">
        <f>Toss[[#This Row],[服装]]&amp;Toss[[#This Row],[名前]]&amp;Toss[[#This Row],[レアリティ]]</f>
        <v>ユニフォーム尾白アランICONIC</v>
      </c>
    </row>
    <row r="323" spans="1:20" x14ac:dyDescent="0.3">
      <c r="A323">
        <f>VLOOKUP(Toss[[#This Row],[No用]],SetNo[[No.用]:[vlookup 用]],2,FALSE)</f>
        <v>118</v>
      </c>
      <c r="B323" t="s">
        <v>108</v>
      </c>
      <c r="C323" s="3" t="s">
        <v>680</v>
      </c>
      <c r="D323" t="s">
        <v>77</v>
      </c>
      <c r="E323" s="3" t="s">
        <v>78</v>
      </c>
      <c r="F323" t="s">
        <v>195</v>
      </c>
      <c r="G323" t="s">
        <v>71</v>
      </c>
      <c r="H323">
        <v>1</v>
      </c>
      <c r="I323" t="s">
        <v>243</v>
      </c>
      <c r="J323" s="3" t="s">
        <v>177</v>
      </c>
      <c r="K323" s="3" t="s">
        <v>172</v>
      </c>
      <c r="L323">
        <v>26</v>
      </c>
      <c r="T323" t="str">
        <f>Toss[[#This Row],[服装]]&amp;Toss[[#This Row],[名前]]&amp;Toss[[#This Row],[レアリティ]]</f>
        <v>ユニフォーム尾白アランICONIC</v>
      </c>
    </row>
    <row r="324" spans="1:20" x14ac:dyDescent="0.3">
      <c r="A324">
        <f>VLOOKUP(Toss[[#This Row],[No用]],SetNo[[No.用]:[vlookup 用]],2,FALSE)</f>
        <v>119</v>
      </c>
      <c r="B324" t="s">
        <v>108</v>
      </c>
      <c r="C324" s="3" t="s">
        <v>682</v>
      </c>
      <c r="D324" t="s">
        <v>77</v>
      </c>
      <c r="E324" s="3" t="s">
        <v>80</v>
      </c>
      <c r="F324" t="s">
        <v>195</v>
      </c>
      <c r="G324" t="s">
        <v>71</v>
      </c>
      <c r="H324">
        <v>1</v>
      </c>
      <c r="I324" t="s">
        <v>243</v>
      </c>
      <c r="J324" s="3" t="s">
        <v>176</v>
      </c>
      <c r="K324" s="3" t="s">
        <v>172</v>
      </c>
      <c r="L324">
        <v>28</v>
      </c>
      <c r="T324" t="str">
        <f>Toss[[#This Row],[服装]]&amp;Toss[[#This Row],[名前]]&amp;Toss[[#This Row],[レアリティ]]</f>
        <v>ユニフォーム赤木路成ICONIC</v>
      </c>
    </row>
    <row r="325" spans="1:20" x14ac:dyDescent="0.3">
      <c r="A325">
        <f>VLOOKUP(Toss[[#This Row],[No用]],SetNo[[No.用]:[vlookup 用]],2,FALSE)</f>
        <v>120</v>
      </c>
      <c r="B325" t="s">
        <v>108</v>
      </c>
      <c r="C325" s="3" t="s">
        <v>684</v>
      </c>
      <c r="D325" t="s">
        <v>77</v>
      </c>
      <c r="E325" s="3" t="s">
        <v>82</v>
      </c>
      <c r="F325" t="s">
        <v>195</v>
      </c>
      <c r="G325" t="s">
        <v>71</v>
      </c>
      <c r="H325">
        <v>1</v>
      </c>
      <c r="I325" t="s">
        <v>243</v>
      </c>
      <c r="J325" s="3" t="s">
        <v>176</v>
      </c>
      <c r="K325" s="3" t="s">
        <v>172</v>
      </c>
      <c r="L325">
        <v>27</v>
      </c>
      <c r="T325" t="str">
        <f>Toss[[#This Row],[服装]]&amp;Toss[[#This Row],[名前]]&amp;Toss[[#This Row],[レアリティ]]</f>
        <v>ユニフォーム大耳練ICONIC</v>
      </c>
    </row>
    <row r="326" spans="1:20" x14ac:dyDescent="0.3">
      <c r="A326">
        <f>VLOOKUP(Toss[[#This Row],[No用]],SetNo[[No.用]:[vlookup 用]],2,FALSE)</f>
        <v>120</v>
      </c>
      <c r="B326" t="s">
        <v>108</v>
      </c>
      <c r="C326" s="3" t="s">
        <v>684</v>
      </c>
      <c r="D326" t="s">
        <v>77</v>
      </c>
      <c r="E326" s="3" t="s">
        <v>82</v>
      </c>
      <c r="F326" t="s">
        <v>195</v>
      </c>
      <c r="G326" t="s">
        <v>71</v>
      </c>
      <c r="H326">
        <v>1</v>
      </c>
      <c r="I326" t="s">
        <v>243</v>
      </c>
      <c r="J326" s="3" t="s">
        <v>177</v>
      </c>
      <c r="K326" s="3" t="s">
        <v>172</v>
      </c>
      <c r="L326">
        <v>27</v>
      </c>
      <c r="T326" t="str">
        <f>Toss[[#This Row],[服装]]&amp;Toss[[#This Row],[名前]]&amp;Toss[[#This Row],[レアリティ]]</f>
        <v>ユニフォーム大耳練ICONIC</v>
      </c>
    </row>
    <row r="327" spans="1:20" x14ac:dyDescent="0.3">
      <c r="A327">
        <f>VLOOKUP(Toss[[#This Row],[No用]],SetNo[[No.用]:[vlookup 用]],2,FALSE)</f>
        <v>121</v>
      </c>
      <c r="B327" t="s">
        <v>108</v>
      </c>
      <c r="C327" s="3" t="s">
        <v>686</v>
      </c>
      <c r="D327" t="s">
        <v>77</v>
      </c>
      <c r="E327" s="3" t="s">
        <v>78</v>
      </c>
      <c r="F327" t="s">
        <v>195</v>
      </c>
      <c r="G327" t="s">
        <v>71</v>
      </c>
      <c r="H327">
        <v>1</v>
      </c>
      <c r="I327" t="s">
        <v>243</v>
      </c>
      <c r="J327" s="3" t="s">
        <v>176</v>
      </c>
      <c r="K327" s="3" t="s">
        <v>172</v>
      </c>
      <c r="L327">
        <v>23</v>
      </c>
      <c r="T327" t="str">
        <f>Toss[[#This Row],[服装]]&amp;Toss[[#This Row],[名前]]&amp;Toss[[#This Row],[レアリティ]]</f>
        <v>ユニフォーム理石平介ICONIC</v>
      </c>
    </row>
    <row r="328" spans="1:20" x14ac:dyDescent="0.3">
      <c r="A328">
        <f>VLOOKUP(Toss[[#This Row],[No用]],SetNo[[No.用]:[vlookup 用]],2,FALSE)</f>
        <v>121</v>
      </c>
      <c r="B328" t="s">
        <v>108</v>
      </c>
      <c r="C328" s="3" t="s">
        <v>686</v>
      </c>
      <c r="D328" t="s">
        <v>77</v>
      </c>
      <c r="E328" s="3" t="s">
        <v>78</v>
      </c>
      <c r="F328" t="s">
        <v>195</v>
      </c>
      <c r="G328" t="s">
        <v>71</v>
      </c>
      <c r="H328">
        <v>1</v>
      </c>
      <c r="I328" t="s">
        <v>243</v>
      </c>
      <c r="J328" s="3" t="s">
        <v>177</v>
      </c>
      <c r="K328" s="3" t="s">
        <v>172</v>
      </c>
      <c r="L328">
        <v>25</v>
      </c>
      <c r="T328" t="str">
        <f>Toss[[#This Row],[服装]]&amp;Toss[[#This Row],[名前]]&amp;Toss[[#This Row],[レアリティ]]</f>
        <v>ユニフォーム理石平介ICONIC</v>
      </c>
    </row>
    <row r="329" spans="1:20" x14ac:dyDescent="0.3">
      <c r="A329">
        <f>VLOOKUP(Toss[[#This Row],[No用]],SetNo[[No.用]:[vlookup 用]],2,FALSE)</f>
        <v>122</v>
      </c>
      <c r="B329" t="s">
        <v>108</v>
      </c>
      <c r="C329" t="s">
        <v>122</v>
      </c>
      <c r="D329" t="s">
        <v>90</v>
      </c>
      <c r="E329" t="s">
        <v>78</v>
      </c>
      <c r="F329" t="s">
        <v>128</v>
      </c>
      <c r="G329" t="s">
        <v>71</v>
      </c>
      <c r="H329">
        <v>1</v>
      </c>
      <c r="I329" t="s">
        <v>243</v>
      </c>
      <c r="J329" s="3" t="s">
        <v>176</v>
      </c>
      <c r="K329" s="3" t="s">
        <v>172</v>
      </c>
      <c r="L329">
        <v>25</v>
      </c>
      <c r="T329" t="str">
        <f>Toss[[#This Row],[服装]]&amp;Toss[[#This Row],[名前]]&amp;Toss[[#This Row],[レアリティ]]</f>
        <v>ユニフォーム木兎光太郎ICONIC</v>
      </c>
    </row>
    <row r="330" spans="1:20" x14ac:dyDescent="0.3">
      <c r="A330">
        <f>VLOOKUP(Toss[[#This Row],[No用]],SetNo[[No.用]:[vlookup 用]],2,FALSE)</f>
        <v>122</v>
      </c>
      <c r="B330" t="s">
        <v>108</v>
      </c>
      <c r="C330" t="s">
        <v>122</v>
      </c>
      <c r="D330" t="s">
        <v>90</v>
      </c>
      <c r="E330" t="s">
        <v>78</v>
      </c>
      <c r="F330" t="s">
        <v>128</v>
      </c>
      <c r="G330" t="s">
        <v>71</v>
      </c>
      <c r="H330">
        <v>1</v>
      </c>
      <c r="I330" t="s">
        <v>243</v>
      </c>
      <c r="J330" s="3" t="s">
        <v>177</v>
      </c>
      <c r="K330" s="3" t="s">
        <v>172</v>
      </c>
      <c r="L330">
        <v>30</v>
      </c>
      <c r="T330" t="str">
        <f>Toss[[#This Row],[服装]]&amp;Toss[[#This Row],[名前]]&amp;Toss[[#This Row],[レアリティ]]</f>
        <v>ユニフォーム木兎光太郎ICONIC</v>
      </c>
    </row>
    <row r="331" spans="1:20" x14ac:dyDescent="0.3">
      <c r="A331">
        <f>VLOOKUP(Toss[[#This Row],[No用]],SetNo[[No.用]:[vlookup 用]],2,FALSE)</f>
        <v>123</v>
      </c>
      <c r="B331" t="s">
        <v>150</v>
      </c>
      <c r="C331" t="s">
        <v>122</v>
      </c>
      <c r="D331" t="s">
        <v>77</v>
      </c>
      <c r="E331" t="s">
        <v>78</v>
      </c>
      <c r="F331" t="s">
        <v>128</v>
      </c>
      <c r="G331" t="s">
        <v>71</v>
      </c>
      <c r="H331">
        <v>1</v>
      </c>
      <c r="I331" t="s">
        <v>243</v>
      </c>
      <c r="J331" s="3" t="s">
        <v>176</v>
      </c>
      <c r="K331" s="3" t="s">
        <v>172</v>
      </c>
      <c r="L331">
        <v>25</v>
      </c>
      <c r="T331" t="str">
        <f>Toss[[#This Row],[服装]]&amp;Toss[[#This Row],[名前]]&amp;Toss[[#This Row],[レアリティ]]</f>
        <v>夏祭り木兎光太郎ICONIC</v>
      </c>
    </row>
    <row r="332" spans="1:20" x14ac:dyDescent="0.3">
      <c r="A332">
        <f>VLOOKUP(Toss[[#This Row],[No用]],SetNo[[No.用]:[vlookup 用]],2,FALSE)</f>
        <v>123</v>
      </c>
      <c r="B332" t="s">
        <v>150</v>
      </c>
      <c r="C332" t="s">
        <v>122</v>
      </c>
      <c r="D332" t="s">
        <v>77</v>
      </c>
      <c r="E332" t="s">
        <v>78</v>
      </c>
      <c r="F332" t="s">
        <v>128</v>
      </c>
      <c r="G332" t="s">
        <v>71</v>
      </c>
      <c r="H332">
        <v>1</v>
      </c>
      <c r="I332" t="s">
        <v>243</v>
      </c>
      <c r="J332" s="3" t="s">
        <v>177</v>
      </c>
      <c r="K332" s="3" t="s">
        <v>188</v>
      </c>
      <c r="L332">
        <v>33</v>
      </c>
      <c r="T332" t="str">
        <f>Toss[[#This Row],[服装]]&amp;Toss[[#This Row],[名前]]&amp;Toss[[#This Row],[レアリティ]]</f>
        <v>夏祭り木兎光太郎ICONIC</v>
      </c>
    </row>
    <row r="333" spans="1:20" x14ac:dyDescent="0.3">
      <c r="A333">
        <f>VLOOKUP(Toss[[#This Row],[No用]],SetNo[[No.用]:[vlookup 用]],2,FALSE)</f>
        <v>124</v>
      </c>
      <c r="B333" t="s">
        <v>108</v>
      </c>
      <c r="C333" t="s">
        <v>123</v>
      </c>
      <c r="D333" t="s">
        <v>90</v>
      </c>
      <c r="E333" t="s">
        <v>78</v>
      </c>
      <c r="F333" t="s">
        <v>128</v>
      </c>
      <c r="G333" t="s">
        <v>71</v>
      </c>
      <c r="H333">
        <v>1</v>
      </c>
      <c r="I333" t="s">
        <v>243</v>
      </c>
      <c r="J333" s="3" t="s">
        <v>176</v>
      </c>
      <c r="K333" s="3" t="s">
        <v>172</v>
      </c>
      <c r="L333">
        <v>31</v>
      </c>
      <c r="T333" t="str">
        <f>Toss[[#This Row],[服装]]&amp;Toss[[#This Row],[名前]]&amp;Toss[[#This Row],[レアリティ]]</f>
        <v>ユニフォーム木葉秋紀ICONIC</v>
      </c>
    </row>
    <row r="334" spans="1:20" x14ac:dyDescent="0.3">
      <c r="A334">
        <f>VLOOKUP(Toss[[#This Row],[No用]],SetNo[[No.用]:[vlookup 用]],2,FALSE)</f>
        <v>124</v>
      </c>
      <c r="B334" t="s">
        <v>108</v>
      </c>
      <c r="C334" t="s">
        <v>123</v>
      </c>
      <c r="D334" t="s">
        <v>90</v>
      </c>
      <c r="E334" t="s">
        <v>78</v>
      </c>
      <c r="F334" t="s">
        <v>128</v>
      </c>
      <c r="G334" t="s">
        <v>71</v>
      </c>
      <c r="H334">
        <v>1</v>
      </c>
      <c r="I334" t="s">
        <v>243</v>
      </c>
      <c r="J334" s="3" t="s">
        <v>177</v>
      </c>
      <c r="K334" s="3" t="s">
        <v>172</v>
      </c>
      <c r="L334">
        <v>28</v>
      </c>
      <c r="T334" t="str">
        <f>Toss[[#This Row],[服装]]&amp;Toss[[#This Row],[名前]]&amp;Toss[[#This Row],[レアリティ]]</f>
        <v>ユニフォーム木葉秋紀ICONIC</v>
      </c>
    </row>
    <row r="335" spans="1:20" x14ac:dyDescent="0.3">
      <c r="A335">
        <f>VLOOKUP(Toss[[#This Row],[No用]],SetNo[[No.用]:[vlookup 用]],2,FALSE)</f>
        <v>125</v>
      </c>
      <c r="B335" s="3" t="s">
        <v>400</v>
      </c>
      <c r="C335" t="s">
        <v>123</v>
      </c>
      <c r="D335" s="3" t="s">
        <v>77</v>
      </c>
      <c r="E335" t="s">
        <v>78</v>
      </c>
      <c r="F335" t="s">
        <v>128</v>
      </c>
      <c r="G335" t="s">
        <v>71</v>
      </c>
      <c r="H335">
        <v>1</v>
      </c>
      <c r="I335" t="s">
        <v>409</v>
      </c>
      <c r="J335" s="3" t="s">
        <v>176</v>
      </c>
      <c r="K335" s="3" t="s">
        <v>172</v>
      </c>
      <c r="L335">
        <v>31</v>
      </c>
      <c r="T335" t="str">
        <f>Toss[[#This Row],[服装]]&amp;Toss[[#This Row],[名前]]&amp;Toss[[#This Row],[レアリティ]]</f>
        <v>探偵木葉秋紀ICONIC</v>
      </c>
    </row>
    <row r="336" spans="1:20" x14ac:dyDescent="0.3">
      <c r="A336">
        <f>VLOOKUP(Toss[[#This Row],[No用]],SetNo[[No.用]:[vlookup 用]],2,FALSE)</f>
        <v>125</v>
      </c>
      <c r="B336" s="3" t="s">
        <v>400</v>
      </c>
      <c r="C336" t="s">
        <v>123</v>
      </c>
      <c r="D336" s="3" t="s">
        <v>77</v>
      </c>
      <c r="E336" t="s">
        <v>78</v>
      </c>
      <c r="F336" t="s">
        <v>128</v>
      </c>
      <c r="G336" t="s">
        <v>71</v>
      </c>
      <c r="H336">
        <v>1</v>
      </c>
      <c r="I336" t="s">
        <v>409</v>
      </c>
      <c r="J336" s="3" t="s">
        <v>177</v>
      </c>
      <c r="K336" s="3" t="s">
        <v>172</v>
      </c>
      <c r="L336">
        <v>28</v>
      </c>
      <c r="T336" t="str">
        <f>Toss[[#This Row],[服装]]&amp;Toss[[#This Row],[名前]]&amp;Toss[[#This Row],[レアリティ]]</f>
        <v>探偵木葉秋紀ICONIC</v>
      </c>
    </row>
    <row r="337" spans="1:20" x14ac:dyDescent="0.3">
      <c r="A337">
        <f>VLOOKUP(Toss[[#This Row],[No用]],SetNo[[No.用]:[vlookup 用]],2,FALSE)</f>
        <v>126</v>
      </c>
      <c r="B337" t="s">
        <v>108</v>
      </c>
      <c r="C337" t="s">
        <v>124</v>
      </c>
      <c r="D337" t="s">
        <v>90</v>
      </c>
      <c r="E337" t="s">
        <v>78</v>
      </c>
      <c r="F337" t="s">
        <v>128</v>
      </c>
      <c r="G337" t="s">
        <v>71</v>
      </c>
      <c r="H337">
        <v>1</v>
      </c>
      <c r="I337" t="s">
        <v>243</v>
      </c>
      <c r="J337" s="3" t="s">
        <v>176</v>
      </c>
      <c r="K337" s="3" t="s">
        <v>172</v>
      </c>
      <c r="L337" s="3">
        <v>25</v>
      </c>
      <c r="T337" t="str">
        <f>Toss[[#This Row],[服装]]&amp;Toss[[#This Row],[名前]]&amp;Toss[[#This Row],[レアリティ]]</f>
        <v>ユニフォーム猿杙大和ICONIC</v>
      </c>
    </row>
    <row r="338" spans="1:20" x14ac:dyDescent="0.3">
      <c r="A338">
        <f>VLOOKUP(Toss[[#This Row],[No用]],SetNo[[No.用]:[vlookup 用]],2,FALSE)</f>
        <v>126</v>
      </c>
      <c r="B338" t="s">
        <v>108</v>
      </c>
      <c r="C338" t="s">
        <v>124</v>
      </c>
      <c r="D338" t="s">
        <v>90</v>
      </c>
      <c r="E338" t="s">
        <v>78</v>
      </c>
      <c r="F338" t="s">
        <v>128</v>
      </c>
      <c r="G338" t="s">
        <v>71</v>
      </c>
      <c r="H338">
        <v>1</v>
      </c>
      <c r="I338" t="s">
        <v>243</v>
      </c>
      <c r="J338" s="3" t="s">
        <v>177</v>
      </c>
      <c r="K338" s="3" t="s">
        <v>172</v>
      </c>
      <c r="L338">
        <v>29</v>
      </c>
      <c r="T338" t="str">
        <f>Toss[[#This Row],[服装]]&amp;Toss[[#This Row],[名前]]&amp;Toss[[#This Row],[レアリティ]]</f>
        <v>ユニフォーム猿杙大和ICONIC</v>
      </c>
    </row>
    <row r="339" spans="1:20" x14ac:dyDescent="0.3">
      <c r="A339">
        <f>VLOOKUP(Toss[[#This Row],[No用]],SetNo[[No.用]:[vlookup 用]],2,FALSE)</f>
        <v>127</v>
      </c>
      <c r="B339" t="s">
        <v>108</v>
      </c>
      <c r="C339" t="s">
        <v>125</v>
      </c>
      <c r="D339" t="s">
        <v>90</v>
      </c>
      <c r="E339" t="s">
        <v>80</v>
      </c>
      <c r="F339" t="s">
        <v>128</v>
      </c>
      <c r="G339" t="s">
        <v>71</v>
      </c>
      <c r="H339">
        <v>1</v>
      </c>
      <c r="I339" t="s">
        <v>243</v>
      </c>
      <c r="J339" s="3" t="s">
        <v>176</v>
      </c>
      <c r="K339" s="3" t="s">
        <v>172</v>
      </c>
      <c r="L339">
        <v>25</v>
      </c>
      <c r="T339" t="str">
        <f>Toss[[#This Row],[服装]]&amp;Toss[[#This Row],[名前]]&amp;Toss[[#This Row],[レアリティ]]</f>
        <v>ユニフォーム小見春樹ICONIC</v>
      </c>
    </row>
    <row r="340" spans="1:20" x14ac:dyDescent="0.3">
      <c r="A340">
        <f>VLOOKUP(Toss[[#This Row],[No用]],SetNo[[No.用]:[vlookup 用]],2,FALSE)</f>
        <v>128</v>
      </c>
      <c r="B340" t="s">
        <v>108</v>
      </c>
      <c r="C340" t="s">
        <v>126</v>
      </c>
      <c r="D340" t="s">
        <v>90</v>
      </c>
      <c r="E340" t="s">
        <v>82</v>
      </c>
      <c r="F340" t="s">
        <v>128</v>
      </c>
      <c r="G340" t="s">
        <v>71</v>
      </c>
      <c r="H340">
        <v>1</v>
      </c>
      <c r="I340" t="s">
        <v>243</v>
      </c>
      <c r="J340" s="3" t="s">
        <v>176</v>
      </c>
      <c r="K340" s="3" t="s">
        <v>172</v>
      </c>
      <c r="L340">
        <v>27</v>
      </c>
      <c r="T340" t="str">
        <f>Toss[[#This Row],[服装]]&amp;Toss[[#This Row],[名前]]&amp;Toss[[#This Row],[レアリティ]]</f>
        <v>ユニフォーム尾長渉ICONIC</v>
      </c>
    </row>
    <row r="341" spans="1:20" x14ac:dyDescent="0.3">
      <c r="A341">
        <f>VLOOKUP(Toss[[#This Row],[No用]],SetNo[[No.用]:[vlookup 用]],2,FALSE)</f>
        <v>128</v>
      </c>
      <c r="B341" t="s">
        <v>108</v>
      </c>
      <c r="C341" t="s">
        <v>126</v>
      </c>
      <c r="D341" t="s">
        <v>90</v>
      </c>
      <c r="E341" t="s">
        <v>82</v>
      </c>
      <c r="F341" t="s">
        <v>128</v>
      </c>
      <c r="G341" t="s">
        <v>71</v>
      </c>
      <c r="H341">
        <v>1</v>
      </c>
      <c r="I341" t="s">
        <v>243</v>
      </c>
      <c r="J341" s="3" t="s">
        <v>177</v>
      </c>
      <c r="K341" s="3" t="s">
        <v>172</v>
      </c>
      <c r="L341">
        <v>27</v>
      </c>
      <c r="T341" t="str">
        <f>Toss[[#This Row],[服装]]&amp;Toss[[#This Row],[名前]]&amp;Toss[[#This Row],[レアリティ]]</f>
        <v>ユニフォーム尾長渉ICONIC</v>
      </c>
    </row>
    <row r="342" spans="1:20" x14ac:dyDescent="0.3">
      <c r="A342">
        <f>VLOOKUP(Toss[[#This Row],[No用]],SetNo[[No.用]:[vlookup 用]],2,FALSE)</f>
        <v>129</v>
      </c>
      <c r="B342" t="s">
        <v>108</v>
      </c>
      <c r="C342" t="s">
        <v>127</v>
      </c>
      <c r="D342" t="s">
        <v>90</v>
      </c>
      <c r="E342" t="s">
        <v>82</v>
      </c>
      <c r="F342" t="s">
        <v>128</v>
      </c>
      <c r="G342" t="s">
        <v>71</v>
      </c>
      <c r="H342">
        <v>1</v>
      </c>
      <c r="I342" t="s">
        <v>243</v>
      </c>
      <c r="J342" s="3" t="s">
        <v>176</v>
      </c>
      <c r="K342" s="3" t="s">
        <v>172</v>
      </c>
      <c r="L342">
        <v>27</v>
      </c>
      <c r="T342" t="str">
        <f>Toss[[#This Row],[服装]]&amp;Toss[[#This Row],[名前]]&amp;Toss[[#This Row],[レアリティ]]</f>
        <v>ユニフォーム鷲尾辰生ICONIC</v>
      </c>
    </row>
    <row r="343" spans="1:20" x14ac:dyDescent="0.3">
      <c r="A343">
        <f>VLOOKUP(Toss[[#This Row],[No用]],SetNo[[No.用]:[vlookup 用]],2,FALSE)</f>
        <v>129</v>
      </c>
      <c r="B343" t="s">
        <v>108</v>
      </c>
      <c r="C343" t="s">
        <v>127</v>
      </c>
      <c r="D343" t="s">
        <v>90</v>
      </c>
      <c r="E343" t="s">
        <v>82</v>
      </c>
      <c r="F343" t="s">
        <v>128</v>
      </c>
      <c r="G343" t="s">
        <v>71</v>
      </c>
      <c r="H343">
        <v>1</v>
      </c>
      <c r="I343" t="s">
        <v>243</v>
      </c>
      <c r="J343" s="3" t="s">
        <v>177</v>
      </c>
      <c r="K343" s="3" t="s">
        <v>172</v>
      </c>
      <c r="L343">
        <v>25</v>
      </c>
      <c r="T343" t="str">
        <f>Toss[[#This Row],[服装]]&amp;Toss[[#This Row],[名前]]&amp;Toss[[#This Row],[レアリティ]]</f>
        <v>ユニフォーム鷲尾辰生ICONIC</v>
      </c>
    </row>
    <row r="344" spans="1:20" x14ac:dyDescent="0.3">
      <c r="A344">
        <f>VLOOKUP(Toss[[#This Row],[No用]],SetNo[[No.用]:[vlookup 用]],2,FALSE)</f>
        <v>130</v>
      </c>
      <c r="B344" t="s">
        <v>108</v>
      </c>
      <c r="C344" t="s">
        <v>129</v>
      </c>
      <c r="D344" t="s">
        <v>73</v>
      </c>
      <c r="E344" t="s">
        <v>74</v>
      </c>
      <c r="F344" t="s">
        <v>128</v>
      </c>
      <c r="G344" t="s">
        <v>71</v>
      </c>
      <c r="H344">
        <v>1</v>
      </c>
      <c r="I344" t="s">
        <v>243</v>
      </c>
      <c r="J344" s="3" t="s">
        <v>176</v>
      </c>
      <c r="K344" s="3" t="s">
        <v>183</v>
      </c>
      <c r="L344">
        <v>38</v>
      </c>
      <c r="T344" t="str">
        <f>Toss[[#This Row],[服装]]&amp;Toss[[#This Row],[名前]]&amp;Toss[[#This Row],[レアリティ]]</f>
        <v>ユニフォーム赤葦京治ICONIC</v>
      </c>
    </row>
    <row r="345" spans="1:20" x14ac:dyDescent="0.3">
      <c r="A345">
        <f>VLOOKUP(Toss[[#This Row],[No用]],SetNo[[No.用]:[vlookup 用]],2,FALSE)</f>
        <v>130</v>
      </c>
      <c r="B345" t="s">
        <v>108</v>
      </c>
      <c r="C345" t="s">
        <v>129</v>
      </c>
      <c r="D345" t="s">
        <v>73</v>
      </c>
      <c r="E345" t="s">
        <v>74</v>
      </c>
      <c r="F345" t="s">
        <v>128</v>
      </c>
      <c r="G345" t="s">
        <v>71</v>
      </c>
      <c r="H345">
        <v>1</v>
      </c>
      <c r="I345" t="s">
        <v>243</v>
      </c>
      <c r="J345" s="3" t="s">
        <v>179</v>
      </c>
      <c r="K345" s="3" t="s">
        <v>183</v>
      </c>
      <c r="L345">
        <v>38</v>
      </c>
      <c r="T345" t="str">
        <f>Toss[[#This Row],[服装]]&amp;Toss[[#This Row],[名前]]&amp;Toss[[#This Row],[レアリティ]]</f>
        <v>ユニフォーム赤葦京治ICONIC</v>
      </c>
    </row>
    <row r="346" spans="1:20" x14ac:dyDescent="0.3">
      <c r="A346">
        <f>VLOOKUP(Toss[[#This Row],[No用]],SetNo[[No.用]:[vlookup 用]],2,FALSE)</f>
        <v>130</v>
      </c>
      <c r="B346" t="s">
        <v>108</v>
      </c>
      <c r="C346" t="s">
        <v>129</v>
      </c>
      <c r="D346" t="s">
        <v>73</v>
      </c>
      <c r="E346" t="s">
        <v>74</v>
      </c>
      <c r="F346" t="s">
        <v>128</v>
      </c>
      <c r="G346" t="s">
        <v>71</v>
      </c>
      <c r="H346">
        <v>1</v>
      </c>
      <c r="I346" t="s">
        <v>243</v>
      </c>
      <c r="J346" s="3" t="s">
        <v>245</v>
      </c>
      <c r="K346" s="3" t="s">
        <v>172</v>
      </c>
      <c r="L346">
        <v>38</v>
      </c>
      <c r="T346" t="str">
        <f>Toss[[#This Row],[服装]]&amp;Toss[[#This Row],[名前]]&amp;Toss[[#This Row],[レアリティ]]</f>
        <v>ユニフォーム赤葦京治ICONIC</v>
      </c>
    </row>
    <row r="347" spans="1:20" x14ac:dyDescent="0.3">
      <c r="A347">
        <f>VLOOKUP(Toss[[#This Row],[No用]],SetNo[[No.用]:[vlookup 用]],2,FALSE)</f>
        <v>130</v>
      </c>
      <c r="B347" t="s">
        <v>108</v>
      </c>
      <c r="C347" t="s">
        <v>129</v>
      </c>
      <c r="D347" t="s">
        <v>73</v>
      </c>
      <c r="E347" t="s">
        <v>74</v>
      </c>
      <c r="F347" t="s">
        <v>128</v>
      </c>
      <c r="G347" t="s">
        <v>71</v>
      </c>
      <c r="H347">
        <v>1</v>
      </c>
      <c r="I347" t="s">
        <v>243</v>
      </c>
      <c r="J347" s="3" t="s">
        <v>182</v>
      </c>
      <c r="K347" s="3" t="s">
        <v>183</v>
      </c>
      <c r="L347">
        <v>41</v>
      </c>
      <c r="T347" t="str">
        <f>Toss[[#This Row],[服装]]&amp;Toss[[#This Row],[名前]]&amp;Toss[[#This Row],[レアリティ]]</f>
        <v>ユニフォーム赤葦京治ICONIC</v>
      </c>
    </row>
    <row r="348" spans="1:20" x14ac:dyDescent="0.3">
      <c r="A348">
        <f>VLOOKUP(Toss[[#This Row],[No用]],SetNo[[No.用]:[vlookup 用]],2,FALSE)</f>
        <v>130</v>
      </c>
      <c r="B348" t="s">
        <v>108</v>
      </c>
      <c r="C348" t="s">
        <v>129</v>
      </c>
      <c r="D348" t="s">
        <v>73</v>
      </c>
      <c r="E348" t="s">
        <v>74</v>
      </c>
      <c r="F348" t="s">
        <v>128</v>
      </c>
      <c r="G348" t="s">
        <v>71</v>
      </c>
      <c r="H348">
        <v>1</v>
      </c>
      <c r="I348" t="s">
        <v>243</v>
      </c>
      <c r="J348" s="3" t="s">
        <v>244</v>
      </c>
      <c r="K348" s="3" t="s">
        <v>172</v>
      </c>
      <c r="L348">
        <v>30</v>
      </c>
      <c r="T348" t="str">
        <f>Toss[[#This Row],[服装]]&amp;Toss[[#This Row],[名前]]&amp;Toss[[#This Row],[レアリティ]]</f>
        <v>ユニフォーム赤葦京治ICONIC</v>
      </c>
    </row>
    <row r="349" spans="1:20" x14ac:dyDescent="0.3">
      <c r="A349">
        <f>VLOOKUP(Toss[[#This Row],[No用]],SetNo[[No.用]:[vlookup 用]],2,FALSE)</f>
        <v>130</v>
      </c>
      <c r="B349" t="s">
        <v>108</v>
      </c>
      <c r="C349" t="s">
        <v>129</v>
      </c>
      <c r="D349" t="s">
        <v>73</v>
      </c>
      <c r="E349" t="s">
        <v>74</v>
      </c>
      <c r="F349" t="s">
        <v>128</v>
      </c>
      <c r="G349" t="s">
        <v>71</v>
      </c>
      <c r="H349">
        <v>1</v>
      </c>
      <c r="I349" t="s">
        <v>243</v>
      </c>
      <c r="J349" s="3" t="s">
        <v>179</v>
      </c>
      <c r="K349" s="3" t="s">
        <v>236</v>
      </c>
      <c r="L349">
        <v>50</v>
      </c>
      <c r="N349">
        <v>60</v>
      </c>
      <c r="T349" t="str">
        <f>Toss[[#This Row],[服装]]&amp;Toss[[#This Row],[名前]]&amp;Toss[[#This Row],[レアリティ]]</f>
        <v>ユニフォーム赤葦京治ICONIC</v>
      </c>
    </row>
    <row r="350" spans="1:20" x14ac:dyDescent="0.3">
      <c r="A350">
        <f>VLOOKUP(Toss[[#This Row],[No用]],SetNo[[No.用]:[vlookup 用]],2,FALSE)</f>
        <v>131</v>
      </c>
      <c r="B350" t="s">
        <v>150</v>
      </c>
      <c r="C350" t="s">
        <v>129</v>
      </c>
      <c r="D350" t="s">
        <v>90</v>
      </c>
      <c r="E350" t="s">
        <v>74</v>
      </c>
      <c r="F350" t="s">
        <v>128</v>
      </c>
      <c r="G350" t="s">
        <v>71</v>
      </c>
      <c r="H350">
        <v>1</v>
      </c>
      <c r="I350" t="s">
        <v>243</v>
      </c>
      <c r="J350" s="3" t="s">
        <v>176</v>
      </c>
      <c r="K350" s="3" t="s">
        <v>183</v>
      </c>
      <c r="L350">
        <v>38</v>
      </c>
      <c r="T350" t="str">
        <f>Toss[[#This Row],[服装]]&amp;Toss[[#This Row],[名前]]&amp;Toss[[#This Row],[レアリティ]]</f>
        <v>夏祭り赤葦京治ICONIC</v>
      </c>
    </row>
    <row r="351" spans="1:20" x14ac:dyDescent="0.3">
      <c r="A351">
        <f>VLOOKUP(Toss[[#This Row],[No用]],SetNo[[No.用]:[vlookup 用]],2,FALSE)</f>
        <v>131</v>
      </c>
      <c r="B351" t="s">
        <v>150</v>
      </c>
      <c r="C351" t="s">
        <v>129</v>
      </c>
      <c r="D351" t="s">
        <v>90</v>
      </c>
      <c r="E351" t="s">
        <v>74</v>
      </c>
      <c r="F351" t="s">
        <v>128</v>
      </c>
      <c r="G351" t="s">
        <v>71</v>
      </c>
      <c r="H351">
        <v>1</v>
      </c>
      <c r="I351" t="s">
        <v>243</v>
      </c>
      <c r="J351" s="3" t="s">
        <v>179</v>
      </c>
      <c r="K351" s="3" t="s">
        <v>183</v>
      </c>
      <c r="L351">
        <v>38</v>
      </c>
      <c r="T351" t="str">
        <f>Toss[[#This Row],[服装]]&amp;Toss[[#This Row],[名前]]&amp;Toss[[#This Row],[レアリティ]]</f>
        <v>夏祭り赤葦京治ICONIC</v>
      </c>
    </row>
    <row r="352" spans="1:20" x14ac:dyDescent="0.3">
      <c r="A352">
        <f>VLOOKUP(Toss[[#This Row],[No用]],SetNo[[No.用]:[vlookup 用]],2,FALSE)</f>
        <v>131</v>
      </c>
      <c r="B352" t="s">
        <v>150</v>
      </c>
      <c r="C352" t="s">
        <v>129</v>
      </c>
      <c r="D352" t="s">
        <v>90</v>
      </c>
      <c r="E352" t="s">
        <v>74</v>
      </c>
      <c r="F352" t="s">
        <v>128</v>
      </c>
      <c r="G352" t="s">
        <v>71</v>
      </c>
      <c r="H352">
        <v>1</v>
      </c>
      <c r="I352" t="s">
        <v>243</v>
      </c>
      <c r="J352" s="3" t="s">
        <v>245</v>
      </c>
      <c r="K352" s="3" t="s">
        <v>172</v>
      </c>
      <c r="L352">
        <v>38</v>
      </c>
      <c r="T352" t="str">
        <f>Toss[[#This Row],[服装]]&amp;Toss[[#This Row],[名前]]&amp;Toss[[#This Row],[レアリティ]]</f>
        <v>夏祭り赤葦京治ICONIC</v>
      </c>
    </row>
    <row r="353" spans="1:20" x14ac:dyDescent="0.3">
      <c r="A353">
        <f>VLOOKUP(Toss[[#This Row],[No用]],SetNo[[No.用]:[vlookup 用]],2,FALSE)</f>
        <v>131</v>
      </c>
      <c r="B353" t="s">
        <v>150</v>
      </c>
      <c r="C353" t="s">
        <v>129</v>
      </c>
      <c r="D353" t="s">
        <v>90</v>
      </c>
      <c r="E353" t="s">
        <v>74</v>
      </c>
      <c r="F353" t="s">
        <v>128</v>
      </c>
      <c r="G353" t="s">
        <v>71</v>
      </c>
      <c r="H353">
        <v>1</v>
      </c>
      <c r="I353" t="s">
        <v>243</v>
      </c>
      <c r="J353" s="3" t="s">
        <v>182</v>
      </c>
      <c r="K353" s="3" t="s">
        <v>183</v>
      </c>
      <c r="L353">
        <v>41</v>
      </c>
      <c r="T353" t="str">
        <f>Toss[[#This Row],[服装]]&amp;Toss[[#This Row],[名前]]&amp;Toss[[#This Row],[レアリティ]]</f>
        <v>夏祭り赤葦京治ICONIC</v>
      </c>
    </row>
    <row r="354" spans="1:20" x14ac:dyDescent="0.3">
      <c r="A354">
        <f>VLOOKUP(Toss[[#This Row],[No用]],SetNo[[No.用]:[vlookup 用]],2,FALSE)</f>
        <v>131</v>
      </c>
      <c r="B354" t="s">
        <v>150</v>
      </c>
      <c r="C354" t="s">
        <v>129</v>
      </c>
      <c r="D354" t="s">
        <v>90</v>
      </c>
      <c r="E354" t="s">
        <v>74</v>
      </c>
      <c r="F354" t="s">
        <v>128</v>
      </c>
      <c r="G354" t="s">
        <v>71</v>
      </c>
      <c r="H354">
        <v>1</v>
      </c>
      <c r="I354" t="s">
        <v>243</v>
      </c>
      <c r="J354" s="3" t="s">
        <v>244</v>
      </c>
      <c r="K354" s="3" t="s">
        <v>188</v>
      </c>
      <c r="L354">
        <v>33</v>
      </c>
      <c r="T354" t="str">
        <f>Toss[[#This Row],[服装]]&amp;Toss[[#This Row],[名前]]&amp;Toss[[#This Row],[レアリティ]]</f>
        <v>夏祭り赤葦京治ICONIC</v>
      </c>
    </row>
    <row r="355" spans="1:20" x14ac:dyDescent="0.3">
      <c r="A355">
        <f>VLOOKUP(Toss[[#This Row],[No用]],SetNo[[No.用]:[vlookup 用]],2,FALSE)</f>
        <v>131</v>
      </c>
      <c r="B355" t="s">
        <v>150</v>
      </c>
      <c r="C355" t="s">
        <v>129</v>
      </c>
      <c r="D355" t="s">
        <v>90</v>
      </c>
      <c r="E355" t="s">
        <v>74</v>
      </c>
      <c r="F355" t="s">
        <v>128</v>
      </c>
      <c r="G355" t="s">
        <v>71</v>
      </c>
      <c r="H355">
        <v>1</v>
      </c>
      <c r="I355" t="s">
        <v>243</v>
      </c>
      <c r="J355" s="3" t="s">
        <v>193</v>
      </c>
      <c r="K355" s="3" t="s">
        <v>236</v>
      </c>
      <c r="L355">
        <v>50</v>
      </c>
      <c r="N355">
        <v>60</v>
      </c>
      <c r="P355" s="3" t="s">
        <v>122</v>
      </c>
      <c r="T355" t="str">
        <f>Toss[[#This Row],[服装]]&amp;Toss[[#This Row],[名前]]&amp;Toss[[#This Row],[レアリティ]]</f>
        <v>夏祭り赤葦京治ICONIC</v>
      </c>
    </row>
    <row r="356" spans="1:20" x14ac:dyDescent="0.3">
      <c r="A356">
        <f>VLOOKUP(Toss[[#This Row],[No用]],SetNo[[No.用]:[vlookup 用]],2,FALSE)</f>
        <v>131</v>
      </c>
      <c r="B356" t="s">
        <v>150</v>
      </c>
      <c r="C356" t="s">
        <v>129</v>
      </c>
      <c r="D356" t="s">
        <v>90</v>
      </c>
      <c r="E356" t="s">
        <v>74</v>
      </c>
      <c r="F356" t="s">
        <v>128</v>
      </c>
      <c r="G356" t="s">
        <v>71</v>
      </c>
      <c r="H356">
        <v>1</v>
      </c>
      <c r="I356" t="s">
        <v>243</v>
      </c>
      <c r="J356" s="3" t="s">
        <v>193</v>
      </c>
      <c r="K356" s="3" t="s">
        <v>236</v>
      </c>
      <c r="L356">
        <v>50</v>
      </c>
      <c r="N356">
        <v>60</v>
      </c>
      <c r="T356" t="str">
        <f>Toss[[#This Row],[服装]]&amp;Toss[[#This Row],[名前]]&amp;Toss[[#This Row],[レアリティ]]</f>
        <v>夏祭り赤葦京治ICONIC</v>
      </c>
    </row>
    <row r="357" spans="1:20" x14ac:dyDescent="0.3">
      <c r="A357">
        <f>VLOOKUP(Toss[[#This Row],[No用]],SetNo[[No.用]:[vlookup 用]],2,FALSE)</f>
        <v>132</v>
      </c>
      <c r="B357" t="s">
        <v>108</v>
      </c>
      <c r="C357" t="s">
        <v>297</v>
      </c>
      <c r="D357" t="s">
        <v>77</v>
      </c>
      <c r="E357" t="s">
        <v>78</v>
      </c>
      <c r="F357" t="s">
        <v>134</v>
      </c>
      <c r="G357" t="s">
        <v>71</v>
      </c>
      <c r="H357">
        <v>1</v>
      </c>
      <c r="I357" t="s">
        <v>243</v>
      </c>
      <c r="J357" s="3" t="s">
        <v>176</v>
      </c>
      <c r="K357" s="3" t="s">
        <v>172</v>
      </c>
      <c r="L357">
        <v>27</v>
      </c>
      <c r="T357" t="str">
        <f>Toss[[#This Row],[服装]]&amp;Toss[[#This Row],[名前]]&amp;Toss[[#This Row],[レアリティ]]</f>
        <v>ユニフォーム星海光来ICONIC</v>
      </c>
    </row>
    <row r="358" spans="1:20" x14ac:dyDescent="0.3">
      <c r="A358">
        <f>VLOOKUP(Toss[[#This Row],[No用]],SetNo[[No.用]:[vlookup 用]],2,FALSE)</f>
        <v>132</v>
      </c>
      <c r="B358" t="s">
        <v>108</v>
      </c>
      <c r="C358" t="s">
        <v>297</v>
      </c>
      <c r="D358" t="s">
        <v>77</v>
      </c>
      <c r="E358" t="s">
        <v>78</v>
      </c>
      <c r="F358" t="s">
        <v>134</v>
      </c>
      <c r="G358" t="s">
        <v>71</v>
      </c>
      <c r="H358">
        <v>1</v>
      </c>
      <c r="I358" t="s">
        <v>243</v>
      </c>
      <c r="J358" s="3" t="s">
        <v>177</v>
      </c>
      <c r="K358" s="3" t="s">
        <v>172</v>
      </c>
      <c r="L358">
        <v>32</v>
      </c>
      <c r="T358" t="str">
        <f>Toss[[#This Row],[服装]]&amp;Toss[[#This Row],[名前]]&amp;Toss[[#This Row],[レアリティ]]</f>
        <v>ユニフォーム星海光来ICONIC</v>
      </c>
    </row>
    <row r="359" spans="1:20" x14ac:dyDescent="0.3">
      <c r="A359">
        <f>VLOOKUP(Toss[[#This Row],[No用]],SetNo[[No.用]:[vlookup 用]],2,FALSE)</f>
        <v>133</v>
      </c>
      <c r="B359" t="s">
        <v>108</v>
      </c>
      <c r="C359" t="s">
        <v>133</v>
      </c>
      <c r="D359" t="s">
        <v>77</v>
      </c>
      <c r="E359" t="s">
        <v>82</v>
      </c>
      <c r="F359" t="s">
        <v>134</v>
      </c>
      <c r="G359" t="s">
        <v>71</v>
      </c>
      <c r="H359">
        <v>1</v>
      </c>
      <c r="I359" t="s">
        <v>243</v>
      </c>
      <c r="J359" s="3" t="s">
        <v>176</v>
      </c>
      <c r="K359" s="3" t="s">
        <v>172</v>
      </c>
      <c r="L359">
        <v>25</v>
      </c>
      <c r="T359" t="str">
        <f>Toss[[#This Row],[服装]]&amp;Toss[[#This Row],[名前]]&amp;Toss[[#This Row],[レアリティ]]</f>
        <v>ユニフォーム昼神幸郎ICONIC</v>
      </c>
    </row>
    <row r="360" spans="1:20" x14ac:dyDescent="0.3">
      <c r="A360">
        <f>VLOOKUP(Toss[[#This Row],[No用]],SetNo[[No.用]:[vlookup 用]],2,FALSE)</f>
        <v>133</v>
      </c>
      <c r="B360" t="s">
        <v>108</v>
      </c>
      <c r="C360" t="s">
        <v>133</v>
      </c>
      <c r="D360" t="s">
        <v>77</v>
      </c>
      <c r="E360" t="s">
        <v>82</v>
      </c>
      <c r="F360" t="s">
        <v>134</v>
      </c>
      <c r="G360" t="s">
        <v>71</v>
      </c>
      <c r="H360">
        <v>1</v>
      </c>
      <c r="I360" t="s">
        <v>243</v>
      </c>
      <c r="J360" s="3" t="s">
        <v>177</v>
      </c>
      <c r="K360" s="3" t="s">
        <v>172</v>
      </c>
      <c r="L360">
        <v>26</v>
      </c>
      <c r="T360" t="str">
        <f>Toss[[#This Row],[服装]]&amp;Toss[[#This Row],[名前]]&amp;Toss[[#This Row],[レアリティ]]</f>
        <v>ユニフォーム昼神幸郎ICONIC</v>
      </c>
    </row>
    <row r="361" spans="1:20" x14ac:dyDescent="0.3">
      <c r="A361">
        <f>VLOOKUP(Toss[[#This Row],[No用]],SetNo[[No.用]:[vlookup 用]],2,FALSE)</f>
        <v>134</v>
      </c>
      <c r="B361" t="s">
        <v>108</v>
      </c>
      <c r="C361" t="s">
        <v>131</v>
      </c>
      <c r="D361" t="s">
        <v>77</v>
      </c>
      <c r="E361" t="s">
        <v>78</v>
      </c>
      <c r="F361" t="s">
        <v>135</v>
      </c>
      <c r="G361" t="s">
        <v>71</v>
      </c>
      <c r="H361">
        <v>1</v>
      </c>
      <c r="I361" t="s">
        <v>243</v>
      </c>
      <c r="J361" s="3" t="s">
        <v>176</v>
      </c>
      <c r="K361" s="3" t="s">
        <v>172</v>
      </c>
      <c r="L361">
        <v>27</v>
      </c>
      <c r="T361" t="str">
        <f>Toss[[#This Row],[服装]]&amp;Toss[[#This Row],[名前]]&amp;Toss[[#This Row],[レアリティ]]</f>
        <v>ユニフォーム佐久早聖臣ICONIC</v>
      </c>
    </row>
    <row r="362" spans="1:20" x14ac:dyDescent="0.3">
      <c r="A362">
        <f>VLOOKUP(Toss[[#This Row],[No用]],SetNo[[No.用]:[vlookup 用]],2,FALSE)</f>
        <v>134</v>
      </c>
      <c r="B362" t="s">
        <v>108</v>
      </c>
      <c r="C362" t="s">
        <v>131</v>
      </c>
      <c r="D362" t="s">
        <v>77</v>
      </c>
      <c r="E362" t="s">
        <v>78</v>
      </c>
      <c r="F362" t="s">
        <v>135</v>
      </c>
      <c r="G362" t="s">
        <v>71</v>
      </c>
      <c r="H362">
        <v>1</v>
      </c>
      <c r="I362" t="s">
        <v>243</v>
      </c>
      <c r="J362" s="3" t="s">
        <v>177</v>
      </c>
      <c r="K362" s="3" t="s">
        <v>172</v>
      </c>
      <c r="L362">
        <v>32</v>
      </c>
      <c r="T362" t="str">
        <f>Toss[[#This Row],[服装]]&amp;Toss[[#This Row],[名前]]&amp;Toss[[#This Row],[レアリティ]]</f>
        <v>ユニフォーム佐久早聖臣ICONIC</v>
      </c>
    </row>
    <row r="363" spans="1:20" x14ac:dyDescent="0.3">
      <c r="A363">
        <f>VLOOKUP(Toss[[#This Row],[No用]],SetNo[[No.用]:[vlookup 用]],2,FALSE)</f>
        <v>135</v>
      </c>
      <c r="B363" t="s">
        <v>108</v>
      </c>
      <c r="C363" t="s">
        <v>132</v>
      </c>
      <c r="D363" t="s">
        <v>77</v>
      </c>
      <c r="E363" t="s">
        <v>80</v>
      </c>
      <c r="F363" t="s">
        <v>135</v>
      </c>
      <c r="G363" t="s">
        <v>71</v>
      </c>
      <c r="H363">
        <v>1</v>
      </c>
      <c r="I363" t="s">
        <v>243</v>
      </c>
      <c r="J363" s="3" t="s">
        <v>176</v>
      </c>
      <c r="K363" s="3" t="s">
        <v>172</v>
      </c>
      <c r="L363">
        <v>26</v>
      </c>
      <c r="T363" t="str">
        <f>Toss[[#This Row],[服装]]&amp;Toss[[#This Row],[名前]]&amp;Toss[[#This Row],[レアリティ]]</f>
        <v>ユニフォーム小森元也ICONIC</v>
      </c>
    </row>
    <row r="364" spans="1:20" x14ac:dyDescent="0.3">
      <c r="A364">
        <f>VLOOKUP(Toss[[#This Row],[No用]],SetNo[[No.用]:[vlookup 用]],2,FALSE)</f>
        <v>135</v>
      </c>
      <c r="B364" t="s">
        <v>108</v>
      </c>
      <c r="C364" t="s">
        <v>132</v>
      </c>
      <c r="D364" t="s">
        <v>77</v>
      </c>
      <c r="E364" t="s">
        <v>80</v>
      </c>
      <c r="F364" t="s">
        <v>135</v>
      </c>
      <c r="G364" t="s">
        <v>71</v>
      </c>
      <c r="H364">
        <v>1</v>
      </c>
      <c r="I364" t="s">
        <v>243</v>
      </c>
      <c r="J364" s="3" t="s">
        <v>179</v>
      </c>
      <c r="K364" s="3" t="s">
        <v>172</v>
      </c>
      <c r="L364">
        <v>26</v>
      </c>
      <c r="T364" t="str">
        <f>Toss[[#This Row],[服装]]&amp;Toss[[#This Row],[名前]]&amp;Toss[[#This Row],[レアリティ]]</f>
        <v>ユニフォーム小森元也ICONIC</v>
      </c>
    </row>
    <row r="365" spans="1:20" x14ac:dyDescent="0.3">
      <c r="A365">
        <f>VLOOKUP(Toss[[#This Row],[No用]],SetNo[[No.用]:[vlookup 用]],2,FALSE)</f>
        <v>136</v>
      </c>
      <c r="B365" t="s">
        <v>108</v>
      </c>
      <c r="C365" s="3" t="s">
        <v>706</v>
      </c>
      <c r="D365" s="3" t="s">
        <v>90</v>
      </c>
      <c r="E365" s="3" t="s">
        <v>78</v>
      </c>
      <c r="F365" s="3" t="s">
        <v>708</v>
      </c>
      <c r="G365" t="s">
        <v>71</v>
      </c>
      <c r="H365">
        <v>1</v>
      </c>
      <c r="I365" t="s">
        <v>409</v>
      </c>
      <c r="J365" s="3" t="s">
        <v>176</v>
      </c>
      <c r="K365" s="3" t="s">
        <v>172</v>
      </c>
      <c r="L365">
        <v>29</v>
      </c>
      <c r="T365" t="str">
        <f>Toss[[#This Row],[服装]]&amp;Toss[[#This Row],[名前]]&amp;Toss[[#This Row],[レアリティ]]</f>
        <v>ユニフォーム大将優ICONIC</v>
      </c>
    </row>
    <row r="366" spans="1:20" x14ac:dyDescent="0.3">
      <c r="A366">
        <f>VLOOKUP(Toss[[#This Row],[No用]],SetNo[[No.用]:[vlookup 用]],2,FALSE)</f>
        <v>136</v>
      </c>
      <c r="B366" t="s">
        <v>108</v>
      </c>
      <c r="C366" s="3" t="s">
        <v>706</v>
      </c>
      <c r="D366" s="3" t="s">
        <v>90</v>
      </c>
      <c r="E366" s="3" t="s">
        <v>78</v>
      </c>
      <c r="F366" s="3" t="s">
        <v>708</v>
      </c>
      <c r="G366" t="s">
        <v>71</v>
      </c>
      <c r="H366">
        <v>1</v>
      </c>
      <c r="I366" t="s">
        <v>409</v>
      </c>
      <c r="J366" s="3" t="s">
        <v>177</v>
      </c>
      <c r="K366" s="3" t="s">
        <v>172</v>
      </c>
      <c r="L366">
        <v>28</v>
      </c>
      <c r="T366" t="str">
        <f>Toss[[#This Row],[服装]]&amp;Toss[[#This Row],[名前]]&amp;Toss[[#This Row],[レアリティ]]</f>
        <v>ユニフォーム大将優ICONIC</v>
      </c>
    </row>
    <row r="367" spans="1:20" x14ac:dyDescent="0.3">
      <c r="A367">
        <f>VLOOKUP(Toss[[#This Row],[No用]],SetNo[[No.用]:[vlookup 用]],2,FALSE)</f>
        <v>137</v>
      </c>
      <c r="B367" t="s">
        <v>108</v>
      </c>
      <c r="C367" s="3" t="s">
        <v>711</v>
      </c>
      <c r="D367" s="3" t="s">
        <v>90</v>
      </c>
      <c r="E367" s="3" t="s">
        <v>78</v>
      </c>
      <c r="F367" s="3" t="s">
        <v>708</v>
      </c>
      <c r="G367" t="s">
        <v>71</v>
      </c>
      <c r="H367">
        <v>1</v>
      </c>
      <c r="I367" t="s">
        <v>409</v>
      </c>
      <c r="J367" s="3" t="s">
        <v>176</v>
      </c>
      <c r="K367" s="3" t="s">
        <v>172</v>
      </c>
      <c r="L367">
        <v>26</v>
      </c>
      <c r="T367" t="str">
        <f>Toss[[#This Row],[服装]]&amp;Toss[[#This Row],[名前]]&amp;Toss[[#This Row],[レアリティ]]</f>
        <v>ユニフォーム沼井和馬ICONIC</v>
      </c>
    </row>
    <row r="368" spans="1:20" x14ac:dyDescent="0.3">
      <c r="A368">
        <f>VLOOKUP(Toss[[#This Row],[No用]],SetNo[[No.用]:[vlookup 用]],2,FALSE)</f>
        <v>137</v>
      </c>
      <c r="B368" t="s">
        <v>108</v>
      </c>
      <c r="C368" s="3" t="s">
        <v>711</v>
      </c>
      <c r="D368" s="3" t="s">
        <v>90</v>
      </c>
      <c r="E368" s="3" t="s">
        <v>78</v>
      </c>
      <c r="F368" s="3" t="s">
        <v>708</v>
      </c>
      <c r="G368" t="s">
        <v>71</v>
      </c>
      <c r="H368">
        <v>1</v>
      </c>
      <c r="I368" t="s">
        <v>409</v>
      </c>
      <c r="J368" s="3" t="s">
        <v>177</v>
      </c>
      <c r="K368" s="3" t="s">
        <v>172</v>
      </c>
      <c r="L368">
        <v>31</v>
      </c>
      <c r="T368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28"/>
  <sheetViews>
    <sheetView topLeftCell="A229" workbookViewId="0">
      <selection activeCell="A256" sqref="A256:XFD256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246</v>
      </c>
      <c r="J2" t="s">
        <v>178</v>
      </c>
      <c r="K2" t="s">
        <v>183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246</v>
      </c>
      <c r="J3" t="s">
        <v>179</v>
      </c>
      <c r="K3" t="s">
        <v>172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246</v>
      </c>
      <c r="J4" t="s">
        <v>180</v>
      </c>
      <c r="K4" t="s">
        <v>172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246</v>
      </c>
      <c r="J5" t="s">
        <v>181</v>
      </c>
      <c r="K5" t="s">
        <v>183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246</v>
      </c>
      <c r="J6" t="s">
        <v>182</v>
      </c>
      <c r="K6" t="s">
        <v>172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246</v>
      </c>
      <c r="J7" t="s">
        <v>179</v>
      </c>
      <c r="K7" t="s">
        <v>236</v>
      </c>
      <c r="L7">
        <v>39</v>
      </c>
      <c r="M7">
        <v>5</v>
      </c>
      <c r="N7">
        <v>49</v>
      </c>
      <c r="O7">
        <v>7</v>
      </c>
      <c r="P7" t="s">
        <v>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246</v>
      </c>
      <c r="J8" t="s">
        <v>178</v>
      </c>
      <c r="K8" t="s">
        <v>183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246</v>
      </c>
      <c r="J9" t="s">
        <v>179</v>
      </c>
      <c r="K9" t="s">
        <v>172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246</v>
      </c>
      <c r="J10" t="s">
        <v>180</v>
      </c>
      <c r="K10" t="s">
        <v>172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246</v>
      </c>
      <c r="J11" t="s">
        <v>181</v>
      </c>
      <c r="K11" t="s">
        <v>183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246</v>
      </c>
      <c r="J12" t="s">
        <v>182</v>
      </c>
      <c r="K12" t="s">
        <v>188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246</v>
      </c>
      <c r="J13" t="s">
        <v>179</v>
      </c>
      <c r="K13" t="s">
        <v>236</v>
      </c>
      <c r="L13">
        <v>39</v>
      </c>
      <c r="M13">
        <v>5</v>
      </c>
      <c r="N13">
        <v>49</v>
      </c>
      <c r="O13">
        <v>7</v>
      </c>
      <c r="P13" t="s">
        <v>293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246</v>
      </c>
      <c r="J14" t="s">
        <v>178</v>
      </c>
      <c r="K14" t="s">
        <v>183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246</v>
      </c>
      <c r="J15" t="s">
        <v>179</v>
      </c>
      <c r="K15" t="s">
        <v>172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246</v>
      </c>
      <c r="J16" t="s">
        <v>180</v>
      </c>
      <c r="K16" t="s">
        <v>172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246</v>
      </c>
      <c r="J17" t="s">
        <v>181</v>
      </c>
      <c r="K17" t="s">
        <v>188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246</v>
      </c>
      <c r="J18" t="s">
        <v>182</v>
      </c>
      <c r="K18" t="s">
        <v>172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246</v>
      </c>
      <c r="J19" t="s">
        <v>179</v>
      </c>
      <c r="K19" t="s">
        <v>236</v>
      </c>
      <c r="L19">
        <v>39</v>
      </c>
      <c r="M19">
        <v>5</v>
      </c>
      <c r="N19">
        <v>49</v>
      </c>
      <c r="O19">
        <v>7</v>
      </c>
      <c r="P19" t="s">
        <v>293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246</v>
      </c>
      <c r="J20" t="s">
        <v>178</v>
      </c>
      <c r="K20" t="s">
        <v>172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246</v>
      </c>
      <c r="J21" t="s">
        <v>179</v>
      </c>
      <c r="K21" t="s">
        <v>172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246</v>
      </c>
      <c r="J22" t="s">
        <v>181</v>
      </c>
      <c r="K22" t="s">
        <v>172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246</v>
      </c>
      <c r="J23" t="s">
        <v>182</v>
      </c>
      <c r="K23" t="s">
        <v>172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246</v>
      </c>
      <c r="J24" t="s">
        <v>178</v>
      </c>
      <c r="K24" t="s">
        <v>172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246</v>
      </c>
      <c r="J25" t="s">
        <v>179</v>
      </c>
      <c r="K25" t="s">
        <v>172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246</v>
      </c>
      <c r="J26" t="s">
        <v>181</v>
      </c>
      <c r="K26" t="s">
        <v>172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246</v>
      </c>
      <c r="J27" t="s">
        <v>182</v>
      </c>
      <c r="K27" t="s">
        <v>172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246</v>
      </c>
      <c r="J28" t="s">
        <v>178</v>
      </c>
      <c r="K28" t="s">
        <v>172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246</v>
      </c>
      <c r="J29" t="s">
        <v>179</v>
      </c>
      <c r="K29" t="s">
        <v>172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246</v>
      </c>
      <c r="J30" t="s">
        <v>181</v>
      </c>
      <c r="K30" t="s">
        <v>172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246</v>
      </c>
      <c r="J31" t="s">
        <v>182</v>
      </c>
      <c r="K31" t="s">
        <v>172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246</v>
      </c>
      <c r="J32" t="s">
        <v>178</v>
      </c>
      <c r="K32" t="s">
        <v>172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246</v>
      </c>
      <c r="J33" t="s">
        <v>179</v>
      </c>
      <c r="K33" t="s">
        <v>172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246</v>
      </c>
      <c r="J34" t="s">
        <v>181</v>
      </c>
      <c r="K34" t="s">
        <v>183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246</v>
      </c>
      <c r="J35" t="s">
        <v>178</v>
      </c>
      <c r="K35" t="s">
        <v>172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246</v>
      </c>
      <c r="J36" t="s">
        <v>179</v>
      </c>
      <c r="K36" t="s">
        <v>172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246</v>
      </c>
      <c r="J37" t="s">
        <v>181</v>
      </c>
      <c r="K37" t="s">
        <v>183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246</v>
      </c>
      <c r="J38" t="s">
        <v>178</v>
      </c>
      <c r="K38" t="s">
        <v>172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246</v>
      </c>
      <c r="J39" t="s">
        <v>179</v>
      </c>
      <c r="K39" t="s">
        <v>172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246</v>
      </c>
      <c r="J40" t="s">
        <v>181</v>
      </c>
      <c r="K40" t="s">
        <v>188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246</v>
      </c>
      <c r="J41" t="s">
        <v>182</v>
      </c>
      <c r="K41" t="s">
        <v>172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246</v>
      </c>
      <c r="J42" t="s">
        <v>178</v>
      </c>
      <c r="K42" t="s">
        <v>172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246</v>
      </c>
      <c r="J43" t="s">
        <v>179</v>
      </c>
      <c r="K43" t="s">
        <v>172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246</v>
      </c>
      <c r="J44" t="s">
        <v>181</v>
      </c>
      <c r="K44" t="s">
        <v>188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246</v>
      </c>
      <c r="J45" t="s">
        <v>182</v>
      </c>
      <c r="K45" t="s">
        <v>172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246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246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246</v>
      </c>
      <c r="J48" t="s">
        <v>178</v>
      </c>
      <c r="K48" t="s">
        <v>183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246</v>
      </c>
      <c r="J49" t="s">
        <v>179</v>
      </c>
      <c r="K49" t="s">
        <v>172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216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246</v>
      </c>
      <c r="J50" t="s">
        <v>283</v>
      </c>
      <c r="K50" t="s">
        <v>183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216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246</v>
      </c>
      <c r="J51" t="s">
        <v>193</v>
      </c>
      <c r="K51" t="s">
        <v>236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246</v>
      </c>
      <c r="J52" t="s">
        <v>178</v>
      </c>
      <c r="K52" t="s">
        <v>183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246</v>
      </c>
      <c r="J53" t="s">
        <v>179</v>
      </c>
      <c r="K53" t="s">
        <v>188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246</v>
      </c>
      <c r="J54" t="s">
        <v>283</v>
      </c>
      <c r="K54" t="s">
        <v>183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246</v>
      </c>
      <c r="J55" t="s">
        <v>193</v>
      </c>
      <c r="K55" t="s">
        <v>236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216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246</v>
      </c>
      <c r="J56" t="s">
        <v>178</v>
      </c>
      <c r="K56" t="s">
        <v>172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216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246</v>
      </c>
      <c r="J57" t="s">
        <v>179</v>
      </c>
      <c r="K57" t="s">
        <v>172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216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246</v>
      </c>
      <c r="J58" t="s">
        <v>182</v>
      </c>
      <c r="K58" t="s">
        <v>172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246</v>
      </c>
      <c r="J59" t="s">
        <v>178</v>
      </c>
      <c r="K59" t="s">
        <v>172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246</v>
      </c>
      <c r="J60" t="s">
        <v>179</v>
      </c>
      <c r="K60" t="s">
        <v>172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246</v>
      </c>
      <c r="J61" t="s">
        <v>182</v>
      </c>
      <c r="K61" t="s">
        <v>172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216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246</v>
      </c>
      <c r="J62" t="s">
        <v>178</v>
      </c>
      <c r="K62" t="s">
        <v>172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216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246</v>
      </c>
      <c r="J63" t="s">
        <v>179</v>
      </c>
      <c r="K63" t="s">
        <v>172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216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246</v>
      </c>
      <c r="J64" t="s">
        <v>181</v>
      </c>
      <c r="K64" t="s">
        <v>172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216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246</v>
      </c>
      <c r="J65" t="s">
        <v>182</v>
      </c>
      <c r="K65" t="s">
        <v>172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246</v>
      </c>
      <c r="J66" t="s">
        <v>178</v>
      </c>
      <c r="K66" t="s">
        <v>172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246</v>
      </c>
      <c r="J67" t="s">
        <v>179</v>
      </c>
      <c r="K67" t="s">
        <v>172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246</v>
      </c>
      <c r="J68" t="s">
        <v>181</v>
      </c>
      <c r="K68" t="s">
        <v>172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246</v>
      </c>
      <c r="J69" t="s">
        <v>182</v>
      </c>
      <c r="K69" t="s">
        <v>172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246</v>
      </c>
      <c r="J70" t="s">
        <v>178</v>
      </c>
      <c r="K70" t="s">
        <v>183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246</v>
      </c>
      <c r="J71" t="s">
        <v>179</v>
      </c>
      <c r="K71" t="s">
        <v>172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246</v>
      </c>
      <c r="J72" t="s">
        <v>180</v>
      </c>
      <c r="K72" t="s">
        <v>183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216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246</v>
      </c>
      <c r="J73" t="s">
        <v>181</v>
      </c>
      <c r="K73" t="s">
        <v>172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216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246</v>
      </c>
      <c r="J74" t="s">
        <v>193</v>
      </c>
      <c r="K74" t="s">
        <v>236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216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246</v>
      </c>
      <c r="J75" t="s">
        <v>193</v>
      </c>
      <c r="K75" t="s">
        <v>236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216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246</v>
      </c>
      <c r="J76" t="s">
        <v>182</v>
      </c>
      <c r="K76" t="s">
        <v>172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246</v>
      </c>
      <c r="J77" t="s">
        <v>178</v>
      </c>
      <c r="K77" t="s">
        <v>183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246</v>
      </c>
      <c r="J78" t="s">
        <v>179</v>
      </c>
      <c r="K78" t="s">
        <v>172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246</v>
      </c>
      <c r="J79" t="s">
        <v>180</v>
      </c>
      <c r="K79" t="s">
        <v>183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246</v>
      </c>
      <c r="J80" t="s">
        <v>181</v>
      </c>
      <c r="K80" t="s">
        <v>172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246</v>
      </c>
      <c r="J81" t="s">
        <v>182</v>
      </c>
      <c r="K81" t="s">
        <v>172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216</v>
      </c>
      <c r="C82" t="s">
        <v>145</v>
      </c>
      <c r="D82" t="s">
        <v>28</v>
      </c>
      <c r="E82" t="s">
        <v>25</v>
      </c>
      <c r="F82" t="s">
        <v>136</v>
      </c>
      <c r="G82" t="s">
        <v>229</v>
      </c>
      <c r="H82">
        <v>1</v>
      </c>
      <c r="I82" t="s">
        <v>246</v>
      </c>
      <c r="J82" t="s">
        <v>178</v>
      </c>
      <c r="K82" t="s">
        <v>183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216</v>
      </c>
      <c r="C83" t="s">
        <v>145</v>
      </c>
      <c r="D83" t="s">
        <v>28</v>
      </c>
      <c r="E83" t="s">
        <v>25</v>
      </c>
      <c r="F83" t="s">
        <v>136</v>
      </c>
      <c r="G83" t="s">
        <v>229</v>
      </c>
      <c r="H83">
        <v>1</v>
      </c>
      <c r="I83" t="s">
        <v>246</v>
      </c>
      <c r="J83" t="s">
        <v>179</v>
      </c>
      <c r="K83" t="s">
        <v>172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216</v>
      </c>
      <c r="C84" t="s">
        <v>145</v>
      </c>
      <c r="D84" t="s">
        <v>28</v>
      </c>
      <c r="E84" t="s">
        <v>25</v>
      </c>
      <c r="F84" t="s">
        <v>136</v>
      </c>
      <c r="G84" t="s">
        <v>229</v>
      </c>
      <c r="H84">
        <v>1</v>
      </c>
      <c r="I84" t="s">
        <v>246</v>
      </c>
      <c r="J84" t="s">
        <v>180</v>
      </c>
      <c r="K84" t="s">
        <v>183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216</v>
      </c>
      <c r="C85" t="s">
        <v>145</v>
      </c>
      <c r="D85" t="s">
        <v>28</v>
      </c>
      <c r="E85" t="s">
        <v>25</v>
      </c>
      <c r="F85" t="s">
        <v>136</v>
      </c>
      <c r="G85" t="s">
        <v>229</v>
      </c>
      <c r="H85">
        <v>1</v>
      </c>
      <c r="I85" t="s">
        <v>246</v>
      </c>
      <c r="J85" t="s">
        <v>181</v>
      </c>
      <c r="K85" t="s">
        <v>172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216</v>
      </c>
      <c r="C86" t="s">
        <v>145</v>
      </c>
      <c r="D86" t="s">
        <v>28</v>
      </c>
      <c r="E86" t="s">
        <v>25</v>
      </c>
      <c r="F86" t="s">
        <v>136</v>
      </c>
      <c r="G86" t="s">
        <v>229</v>
      </c>
      <c r="H86">
        <v>1</v>
      </c>
      <c r="I86" t="s">
        <v>246</v>
      </c>
      <c r="J86" t="s">
        <v>193</v>
      </c>
      <c r="K86" t="s">
        <v>236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216</v>
      </c>
      <c r="C87" t="s">
        <v>145</v>
      </c>
      <c r="D87" t="s">
        <v>28</v>
      </c>
      <c r="E87" t="s">
        <v>25</v>
      </c>
      <c r="F87" t="s">
        <v>136</v>
      </c>
      <c r="G87" t="s">
        <v>229</v>
      </c>
      <c r="H87">
        <v>1</v>
      </c>
      <c r="I87" t="s">
        <v>246</v>
      </c>
      <c r="J87" t="s">
        <v>193</v>
      </c>
      <c r="K87" t="s">
        <v>236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216</v>
      </c>
      <c r="C88" t="s">
        <v>145</v>
      </c>
      <c r="D88" t="s">
        <v>28</v>
      </c>
      <c r="E88" t="s">
        <v>25</v>
      </c>
      <c r="F88" t="s">
        <v>136</v>
      </c>
      <c r="G88" t="s">
        <v>229</v>
      </c>
      <c r="H88">
        <v>1</v>
      </c>
      <c r="I88" t="s">
        <v>246</v>
      </c>
      <c r="J88" t="s">
        <v>182</v>
      </c>
      <c r="K88" t="s">
        <v>172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216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246</v>
      </c>
      <c r="J89" t="s">
        <v>178</v>
      </c>
      <c r="K89" t="s">
        <v>188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216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246</v>
      </c>
      <c r="J90" t="s">
        <v>179</v>
      </c>
      <c r="K90" t="s">
        <v>172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400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246</v>
      </c>
      <c r="J91" s="3" t="s">
        <v>178</v>
      </c>
      <c r="K91" s="3" t="s">
        <v>188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400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246</v>
      </c>
      <c r="J92" s="3" t="s">
        <v>179</v>
      </c>
      <c r="K92" s="3" t="s">
        <v>188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400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246</v>
      </c>
      <c r="J93" s="3" t="s">
        <v>181</v>
      </c>
      <c r="K93" s="3" t="s">
        <v>183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400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246</v>
      </c>
      <c r="J94" s="3" t="s">
        <v>193</v>
      </c>
      <c r="K94" s="3" t="s">
        <v>236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216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246</v>
      </c>
      <c r="J95" t="s">
        <v>178</v>
      </c>
      <c r="K95" t="s">
        <v>183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216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246</v>
      </c>
      <c r="J96" t="s">
        <v>179</v>
      </c>
      <c r="K96" t="s">
        <v>172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216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246</v>
      </c>
      <c r="J97" t="s">
        <v>181</v>
      </c>
      <c r="K97" t="s">
        <v>183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216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246</v>
      </c>
      <c r="J98" t="s">
        <v>182</v>
      </c>
      <c r="K98" t="s">
        <v>172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216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246</v>
      </c>
      <c r="J99" t="s">
        <v>178</v>
      </c>
      <c r="K99" t="s">
        <v>172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216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246</v>
      </c>
      <c r="J100" t="s">
        <v>179</v>
      </c>
      <c r="K100" t="s">
        <v>172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216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246</v>
      </c>
      <c r="J101" t="s">
        <v>182</v>
      </c>
      <c r="K101" t="s">
        <v>172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216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246</v>
      </c>
      <c r="J102" t="s">
        <v>181</v>
      </c>
      <c r="K102" t="s">
        <v>236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246</v>
      </c>
      <c r="J103" t="s">
        <v>178</v>
      </c>
      <c r="K103" t="s">
        <v>183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246</v>
      </c>
      <c r="J104" t="s">
        <v>179</v>
      </c>
      <c r="K104" t="s">
        <v>172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246</v>
      </c>
      <c r="J105" t="s">
        <v>181</v>
      </c>
      <c r="K105" t="s">
        <v>172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246</v>
      </c>
      <c r="J106" t="s">
        <v>182</v>
      </c>
      <c r="K106" t="s">
        <v>172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246</v>
      </c>
      <c r="J107" t="s">
        <v>178</v>
      </c>
      <c r="K107" t="s">
        <v>183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246</v>
      </c>
      <c r="J108" t="s">
        <v>179</v>
      </c>
      <c r="K108" t="s">
        <v>172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246</v>
      </c>
      <c r="J109" t="s">
        <v>181</v>
      </c>
      <c r="K109" t="s">
        <v>188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246</v>
      </c>
      <c r="J110" t="s">
        <v>182</v>
      </c>
      <c r="K110" t="s">
        <v>172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246</v>
      </c>
      <c r="J111" t="s">
        <v>181</v>
      </c>
      <c r="K111" t="s">
        <v>236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246</v>
      </c>
      <c r="J112" t="s">
        <v>178</v>
      </c>
      <c r="K112" t="s">
        <v>172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246</v>
      </c>
      <c r="J113" t="s">
        <v>179</v>
      </c>
      <c r="K113" t="s">
        <v>172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246</v>
      </c>
      <c r="J114" t="s">
        <v>181</v>
      </c>
      <c r="K114" t="s">
        <v>172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246</v>
      </c>
      <c r="J115" t="s">
        <v>182</v>
      </c>
      <c r="K115" t="s">
        <v>172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246</v>
      </c>
      <c r="J116" t="s">
        <v>178</v>
      </c>
      <c r="K116" t="s">
        <v>183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246</v>
      </c>
      <c r="J117" t="s">
        <v>179</v>
      </c>
      <c r="K117" t="s">
        <v>172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246</v>
      </c>
      <c r="J118" t="s">
        <v>283</v>
      </c>
      <c r="K118" t="s">
        <v>183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246</v>
      </c>
      <c r="J119" t="s">
        <v>181</v>
      </c>
      <c r="K119" t="s">
        <v>172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246</v>
      </c>
      <c r="J120" t="s">
        <v>182</v>
      </c>
      <c r="K120" t="s">
        <v>172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246</v>
      </c>
      <c r="J121" t="s">
        <v>178</v>
      </c>
      <c r="K121" t="s">
        <v>188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246</v>
      </c>
      <c r="J122" t="s">
        <v>179</v>
      </c>
      <c r="K122" t="s">
        <v>172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246</v>
      </c>
      <c r="J123" t="s">
        <v>283</v>
      </c>
      <c r="K123" t="s">
        <v>183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246</v>
      </c>
      <c r="J124" t="s">
        <v>181</v>
      </c>
      <c r="K124" t="s">
        <v>172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246</v>
      </c>
      <c r="J125" t="s">
        <v>182</v>
      </c>
      <c r="K125" t="s">
        <v>172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246</v>
      </c>
      <c r="J126" t="s">
        <v>181</v>
      </c>
      <c r="K126" t="s">
        <v>236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246</v>
      </c>
      <c r="J127" t="s">
        <v>178</v>
      </c>
      <c r="K127" t="s">
        <v>183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246</v>
      </c>
      <c r="J128" t="s">
        <v>179</v>
      </c>
      <c r="K128" t="s">
        <v>188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246</v>
      </c>
      <c r="J129" t="s">
        <v>283</v>
      </c>
      <c r="K129" t="s">
        <v>183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246</v>
      </c>
      <c r="J130" t="s">
        <v>181</v>
      </c>
      <c r="K130" t="s">
        <v>172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246</v>
      </c>
      <c r="J131" t="s">
        <v>182</v>
      </c>
      <c r="K131" t="s">
        <v>172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246</v>
      </c>
      <c r="J132" t="s">
        <v>193</v>
      </c>
      <c r="K132" t="s">
        <v>236</v>
      </c>
      <c r="L132">
        <v>44</v>
      </c>
      <c r="N132">
        <v>54</v>
      </c>
      <c r="P132" t="s">
        <v>296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246</v>
      </c>
      <c r="J133" t="s">
        <v>178</v>
      </c>
      <c r="K133" t="s">
        <v>172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246</v>
      </c>
      <c r="J134" t="s">
        <v>179</v>
      </c>
      <c r="K134" t="s">
        <v>172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246</v>
      </c>
      <c r="J135" t="s">
        <v>182</v>
      </c>
      <c r="K135" t="s">
        <v>172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400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246</v>
      </c>
      <c r="J136" t="s">
        <v>178</v>
      </c>
      <c r="K136" s="3" t="s">
        <v>188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400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246</v>
      </c>
      <c r="J137" t="s">
        <v>179</v>
      </c>
      <c r="K137" s="3" t="s">
        <v>188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400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246</v>
      </c>
      <c r="J138" t="s">
        <v>182</v>
      </c>
      <c r="K138" t="s">
        <v>172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400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246</v>
      </c>
      <c r="J139" s="3" t="s">
        <v>193</v>
      </c>
      <c r="K139" s="3" t="s">
        <v>236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246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246</v>
      </c>
      <c r="J141" t="s">
        <v>178</v>
      </c>
      <c r="K141" t="s">
        <v>183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246</v>
      </c>
      <c r="J142" t="s">
        <v>179</v>
      </c>
      <c r="K142" t="s">
        <v>183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246</v>
      </c>
      <c r="J143" t="s">
        <v>181</v>
      </c>
      <c r="K143" t="s">
        <v>172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246</v>
      </c>
      <c r="J144" t="s">
        <v>298</v>
      </c>
      <c r="K144" t="s">
        <v>183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246</v>
      </c>
      <c r="J145" t="s">
        <v>182</v>
      </c>
      <c r="K145" t="s">
        <v>172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246</v>
      </c>
      <c r="J146" t="s">
        <v>193</v>
      </c>
      <c r="K146" t="s">
        <v>236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246</v>
      </c>
      <c r="J147" t="s">
        <v>178</v>
      </c>
      <c r="K147" t="s">
        <v>172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246</v>
      </c>
      <c r="J148" t="s">
        <v>179</v>
      </c>
      <c r="K148" t="s">
        <v>172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246</v>
      </c>
      <c r="J149" t="s">
        <v>180</v>
      </c>
      <c r="K149" t="s">
        <v>183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246</v>
      </c>
      <c r="J150" t="s">
        <v>182</v>
      </c>
      <c r="K150" t="s">
        <v>172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246</v>
      </c>
      <c r="J151" t="s">
        <v>178</v>
      </c>
      <c r="K151" t="s">
        <v>183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246</v>
      </c>
      <c r="J152" t="s">
        <v>179</v>
      </c>
      <c r="K152" t="s">
        <v>183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246</v>
      </c>
      <c r="J153" t="s">
        <v>283</v>
      </c>
      <c r="K153" t="s">
        <v>183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246</v>
      </c>
      <c r="J154" t="s">
        <v>182</v>
      </c>
      <c r="K154" t="s">
        <v>172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246</v>
      </c>
      <c r="J155" t="s">
        <v>193</v>
      </c>
      <c r="K155" t="s">
        <v>236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246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246</v>
      </c>
      <c r="J157" t="s">
        <v>178</v>
      </c>
      <c r="K157" t="s">
        <v>183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246</v>
      </c>
      <c r="J158" t="s">
        <v>179</v>
      </c>
      <c r="K158" t="s">
        <v>183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246</v>
      </c>
      <c r="J159" t="s">
        <v>298</v>
      </c>
      <c r="K159" t="s">
        <v>183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246</v>
      </c>
      <c r="J160" t="s">
        <v>300</v>
      </c>
      <c r="K160" t="s">
        <v>183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246</v>
      </c>
      <c r="J161" t="s">
        <v>182</v>
      </c>
      <c r="K161" t="s">
        <v>172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246</v>
      </c>
      <c r="J162" t="s">
        <v>193</v>
      </c>
      <c r="K162" t="s">
        <v>236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246</v>
      </c>
      <c r="J163" t="s">
        <v>178</v>
      </c>
      <c r="K163" t="s">
        <v>172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246</v>
      </c>
      <c r="J164" t="s">
        <v>179</v>
      </c>
      <c r="K164" t="s">
        <v>172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246</v>
      </c>
      <c r="J165" t="s">
        <v>298</v>
      </c>
      <c r="K165" t="s">
        <v>172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246</v>
      </c>
      <c r="J166" t="s">
        <v>300</v>
      </c>
      <c r="K166" t="s">
        <v>172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246</v>
      </c>
      <c r="J167" t="s">
        <v>182</v>
      </c>
      <c r="K167" t="s">
        <v>172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246</v>
      </c>
      <c r="J168" t="s">
        <v>193</v>
      </c>
      <c r="K168" t="s">
        <v>236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216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246</v>
      </c>
      <c r="J169" t="s">
        <v>178</v>
      </c>
      <c r="K169" t="s">
        <v>172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216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246</v>
      </c>
      <c r="J170" t="s">
        <v>179</v>
      </c>
      <c r="K170" t="s">
        <v>172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216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246</v>
      </c>
      <c r="J171" t="s">
        <v>180</v>
      </c>
      <c r="K171" t="s">
        <v>183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216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246</v>
      </c>
      <c r="J172" t="s">
        <v>182</v>
      </c>
      <c r="K172" t="s">
        <v>172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246</v>
      </c>
      <c r="J173" t="s">
        <v>178</v>
      </c>
      <c r="K173" t="s">
        <v>172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246</v>
      </c>
      <c r="J174" t="s">
        <v>179</v>
      </c>
      <c r="K174" t="s">
        <v>172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246</v>
      </c>
      <c r="J175" t="s">
        <v>180</v>
      </c>
      <c r="K175" t="s">
        <v>183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246</v>
      </c>
      <c r="J176" t="s">
        <v>182</v>
      </c>
      <c r="K176" t="s">
        <v>172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246</v>
      </c>
      <c r="J177" t="s">
        <v>193</v>
      </c>
      <c r="K177" t="s">
        <v>236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246</v>
      </c>
      <c r="J178" t="s">
        <v>178</v>
      </c>
      <c r="K178" t="s">
        <v>188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246</v>
      </c>
      <c r="J179" t="s">
        <v>179</v>
      </c>
      <c r="K179" t="s">
        <v>183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246</v>
      </c>
      <c r="J180" t="s">
        <v>180</v>
      </c>
      <c r="K180" t="s">
        <v>183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246</v>
      </c>
      <c r="J181" t="s">
        <v>182</v>
      </c>
      <c r="K181" t="s">
        <v>172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246</v>
      </c>
      <c r="J182" t="s">
        <v>193</v>
      </c>
      <c r="K182" t="s">
        <v>236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216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246</v>
      </c>
      <c r="J183" t="s">
        <v>178</v>
      </c>
      <c r="K183" t="s">
        <v>183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216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246</v>
      </c>
      <c r="J184" t="s">
        <v>179</v>
      </c>
      <c r="K184" t="s">
        <v>183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216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246</v>
      </c>
      <c r="J185" t="s">
        <v>181</v>
      </c>
      <c r="K185" t="s">
        <v>172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216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246</v>
      </c>
      <c r="J186" t="s">
        <v>298</v>
      </c>
      <c r="K186" t="s">
        <v>183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216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246</v>
      </c>
      <c r="J187" t="s">
        <v>193</v>
      </c>
      <c r="K187" t="s">
        <v>236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246</v>
      </c>
      <c r="J188" t="s">
        <v>178</v>
      </c>
      <c r="K188" t="s">
        <v>183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246</v>
      </c>
      <c r="J189" t="s">
        <v>179</v>
      </c>
      <c r="K189" t="s">
        <v>183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246</v>
      </c>
      <c r="J190" t="s">
        <v>181</v>
      </c>
      <c r="K190" t="s">
        <v>172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246</v>
      </c>
      <c r="J191" t="s">
        <v>298</v>
      </c>
      <c r="K191" t="s">
        <v>183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246</v>
      </c>
      <c r="J192" t="s">
        <v>193</v>
      </c>
      <c r="K192" t="s">
        <v>236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246</v>
      </c>
      <c r="J193" t="s">
        <v>178</v>
      </c>
      <c r="K193" t="s">
        <v>183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246</v>
      </c>
      <c r="J194" t="s">
        <v>179</v>
      </c>
      <c r="K194" t="s">
        <v>183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246</v>
      </c>
      <c r="J195" t="s">
        <v>181</v>
      </c>
      <c r="K195" t="s">
        <v>172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246</v>
      </c>
      <c r="J196" t="s">
        <v>298</v>
      </c>
      <c r="K196" t="s">
        <v>172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216</v>
      </c>
      <c r="C197" t="s">
        <v>398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246</v>
      </c>
      <c r="J197" s="3" t="s">
        <v>178</v>
      </c>
      <c r="K197" t="s">
        <v>172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216</v>
      </c>
      <c r="C198" t="s">
        <v>398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246</v>
      </c>
      <c r="J198" s="3" t="s">
        <v>179</v>
      </c>
      <c r="K198" t="s">
        <v>172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398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246</v>
      </c>
      <c r="J199" s="3" t="s">
        <v>178</v>
      </c>
      <c r="K199" t="s">
        <v>172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398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246</v>
      </c>
      <c r="J200" s="3" t="s">
        <v>179</v>
      </c>
      <c r="K200" t="s">
        <v>172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216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246</v>
      </c>
      <c r="J201" s="3" t="s">
        <v>178</v>
      </c>
      <c r="K201" s="3" t="s">
        <v>183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216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246</v>
      </c>
      <c r="J202" s="3" t="s">
        <v>179</v>
      </c>
      <c r="K202" s="3" t="s">
        <v>183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216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246</v>
      </c>
      <c r="J203" s="3" t="s">
        <v>180</v>
      </c>
      <c r="K203" s="3" t="s">
        <v>183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216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246</v>
      </c>
      <c r="J204" s="3" t="s">
        <v>181</v>
      </c>
      <c r="K204" s="3" t="s">
        <v>183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216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246</v>
      </c>
      <c r="J205" s="3" t="s">
        <v>182</v>
      </c>
      <c r="K205" s="3" t="s">
        <v>172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216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246</v>
      </c>
      <c r="J206" s="3" t="s">
        <v>193</v>
      </c>
      <c r="K206" s="3" t="s">
        <v>236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216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246</v>
      </c>
      <c r="J207" s="3" t="s">
        <v>178</v>
      </c>
      <c r="K207" s="3" t="s">
        <v>183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216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246</v>
      </c>
      <c r="J208" s="3" t="s">
        <v>179</v>
      </c>
      <c r="K208" s="3" t="s">
        <v>183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216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246</v>
      </c>
      <c r="J209" s="3" t="s">
        <v>180</v>
      </c>
      <c r="K209" s="3" t="s">
        <v>183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216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246</v>
      </c>
      <c r="J210" s="3" t="s">
        <v>181</v>
      </c>
      <c r="K210" s="3" t="s">
        <v>183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216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246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216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246</v>
      </c>
      <c r="J212" s="3" t="s">
        <v>178</v>
      </c>
      <c r="K212" s="3" t="s">
        <v>172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216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246</v>
      </c>
      <c r="J213" s="3" t="s">
        <v>179</v>
      </c>
      <c r="K213" s="3" t="s">
        <v>172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216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246</v>
      </c>
      <c r="J214" s="3" t="s">
        <v>182</v>
      </c>
      <c r="K214" s="3" t="s">
        <v>172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216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246</v>
      </c>
      <c r="J215" s="3" t="s">
        <v>178</v>
      </c>
      <c r="K215" s="3" t="s">
        <v>172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216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246</v>
      </c>
      <c r="J216" s="3" t="s">
        <v>179</v>
      </c>
      <c r="K216" s="3" t="s">
        <v>172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216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246</v>
      </c>
      <c r="J217" s="3" t="s">
        <v>181</v>
      </c>
      <c r="K217" s="3" t="s">
        <v>172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216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246</v>
      </c>
      <c r="J218" s="3" t="s">
        <v>182</v>
      </c>
      <c r="K218" s="3" t="s">
        <v>172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246</v>
      </c>
      <c r="J219" s="3" t="s">
        <v>178</v>
      </c>
      <c r="K219" s="3" t="s">
        <v>172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246</v>
      </c>
      <c r="J220" s="3" t="s">
        <v>179</v>
      </c>
      <c r="K220" s="3" t="s">
        <v>172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246</v>
      </c>
      <c r="J221" s="3" t="s">
        <v>181</v>
      </c>
      <c r="K221" s="3" t="s">
        <v>172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246</v>
      </c>
      <c r="J222" s="3" t="s">
        <v>182</v>
      </c>
      <c r="K222" s="3" t="s">
        <v>172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216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246</v>
      </c>
      <c r="J223" s="3" t="s">
        <v>178</v>
      </c>
      <c r="K223" s="3" t="s">
        <v>183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216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246</v>
      </c>
      <c r="J224" s="3" t="s">
        <v>179</v>
      </c>
      <c r="K224" s="3" t="s">
        <v>183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216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246</v>
      </c>
      <c r="J225" s="3" t="s">
        <v>283</v>
      </c>
      <c r="K225" s="3" t="s">
        <v>183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216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246</v>
      </c>
      <c r="J226" s="3" t="s">
        <v>181</v>
      </c>
      <c r="K226" s="3" t="s">
        <v>183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216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246</v>
      </c>
      <c r="J227" s="3" t="s">
        <v>193</v>
      </c>
      <c r="K227" s="3" t="s">
        <v>236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246</v>
      </c>
      <c r="J228" s="3" t="s">
        <v>178</v>
      </c>
      <c r="K228" s="3" t="s">
        <v>183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246</v>
      </c>
      <c r="J229" s="3" t="s">
        <v>179</v>
      </c>
      <c r="K229" s="3" t="s">
        <v>183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246</v>
      </c>
      <c r="J230" s="3" t="s">
        <v>283</v>
      </c>
      <c r="K230" s="3" t="s">
        <v>183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246</v>
      </c>
      <c r="J231" s="3" t="s">
        <v>181</v>
      </c>
      <c r="K231" s="3" t="s">
        <v>183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246</v>
      </c>
      <c r="J232" s="3" t="s">
        <v>193</v>
      </c>
      <c r="K232" s="3" t="s">
        <v>236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246</v>
      </c>
      <c r="J233" s="3" t="s">
        <v>193</v>
      </c>
      <c r="K233" s="3" t="s">
        <v>236</v>
      </c>
      <c r="L233">
        <v>47</v>
      </c>
      <c r="N233">
        <v>57</v>
      </c>
      <c r="P233" s="3" t="s">
        <v>403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216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246</v>
      </c>
      <c r="J234" s="3" t="s">
        <v>178</v>
      </c>
      <c r="K234" s="3" t="s">
        <v>172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216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246</v>
      </c>
      <c r="J235" s="3" t="s">
        <v>179</v>
      </c>
      <c r="K235" s="3" t="s">
        <v>172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216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246</v>
      </c>
      <c r="J236" s="3" t="s">
        <v>182</v>
      </c>
      <c r="K236" s="3" t="s">
        <v>172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216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246</v>
      </c>
      <c r="J237" s="3" t="s">
        <v>193</v>
      </c>
      <c r="K237" s="3" t="s">
        <v>236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216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246</v>
      </c>
      <c r="J238" s="3" t="s">
        <v>178</v>
      </c>
      <c r="K238" s="3" t="s">
        <v>183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216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246</v>
      </c>
      <c r="J239" s="3" t="s">
        <v>179</v>
      </c>
      <c r="K239" s="3" t="s">
        <v>183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216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246</v>
      </c>
      <c r="J240" s="3" t="s">
        <v>283</v>
      </c>
      <c r="K240" s="3" t="s">
        <v>183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216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246</v>
      </c>
      <c r="J241" s="3" t="s">
        <v>182</v>
      </c>
      <c r="K241" s="3" t="s">
        <v>172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216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246</v>
      </c>
      <c r="J242" s="3" t="s">
        <v>193</v>
      </c>
      <c r="K242" s="3" t="s">
        <v>236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216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246</v>
      </c>
      <c r="J243" s="3" t="s">
        <v>178</v>
      </c>
      <c r="K243" s="3" t="s">
        <v>188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216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246</v>
      </c>
      <c r="J244" s="3" t="s">
        <v>179</v>
      </c>
      <c r="K244" s="3" t="s">
        <v>183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216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246</v>
      </c>
      <c r="J245" s="3" t="s">
        <v>180</v>
      </c>
      <c r="K245" s="3" t="s">
        <v>183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216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246</v>
      </c>
      <c r="J246" s="3" t="s">
        <v>181</v>
      </c>
      <c r="K246" s="3" t="s">
        <v>183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216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246</v>
      </c>
      <c r="J247" s="3" t="s">
        <v>182</v>
      </c>
      <c r="K247" s="3" t="s">
        <v>172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216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246</v>
      </c>
      <c r="J248" s="3" t="s">
        <v>193</v>
      </c>
      <c r="K248" s="3" t="s">
        <v>236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s="3" t="s">
        <v>722</v>
      </c>
      <c r="C249" t="s">
        <v>35</v>
      </c>
      <c r="D249" s="3" t="s">
        <v>90</v>
      </c>
      <c r="E249" t="s">
        <v>25</v>
      </c>
      <c r="F249" t="s">
        <v>20</v>
      </c>
      <c r="G249" t="s">
        <v>71</v>
      </c>
      <c r="H249">
        <v>1</v>
      </c>
      <c r="I249" t="s">
        <v>246</v>
      </c>
      <c r="J249" s="3" t="s">
        <v>178</v>
      </c>
      <c r="K249" s="3" t="s">
        <v>188</v>
      </c>
      <c r="L249">
        <v>32</v>
      </c>
      <c r="T249" t="str">
        <f>Attack[[#This Row],[服装]]&amp;Attack[[#This Row],[名前]]&amp;Attack[[#This Row],[レアリティ]]</f>
        <v>職業体験国見英ICONIC</v>
      </c>
    </row>
    <row r="250" spans="1:20" x14ac:dyDescent="0.3">
      <c r="A250">
        <f>VLOOKUP(Attack[[#This Row],[No用]],SetNo[[No.用]:[vlookup 用]],2,FALSE)</f>
        <v>60</v>
      </c>
      <c r="B250" s="3" t="s">
        <v>722</v>
      </c>
      <c r="C250" t="s">
        <v>35</v>
      </c>
      <c r="D250" s="3" t="s">
        <v>90</v>
      </c>
      <c r="E250" t="s">
        <v>25</v>
      </c>
      <c r="F250" t="s">
        <v>20</v>
      </c>
      <c r="G250" t="s">
        <v>71</v>
      </c>
      <c r="H250">
        <v>1</v>
      </c>
      <c r="I250" t="s">
        <v>246</v>
      </c>
      <c r="J250" s="3" t="s">
        <v>179</v>
      </c>
      <c r="K250" s="3" t="s">
        <v>183</v>
      </c>
      <c r="L250">
        <v>32</v>
      </c>
      <c r="T250" t="str">
        <f>Attack[[#This Row],[服装]]&amp;Attack[[#This Row],[名前]]&amp;Attack[[#This Row],[レアリティ]]</f>
        <v>職業体験国見英ICONIC</v>
      </c>
    </row>
    <row r="251" spans="1:20" x14ac:dyDescent="0.3">
      <c r="A251">
        <f>VLOOKUP(Attack[[#This Row],[No用]],SetNo[[No.用]:[vlookup 用]],2,FALSE)</f>
        <v>60</v>
      </c>
      <c r="B251" s="3" t="s">
        <v>722</v>
      </c>
      <c r="C251" t="s">
        <v>35</v>
      </c>
      <c r="D251" s="3" t="s">
        <v>90</v>
      </c>
      <c r="E251" t="s">
        <v>25</v>
      </c>
      <c r="F251" t="s">
        <v>20</v>
      </c>
      <c r="G251" t="s">
        <v>71</v>
      </c>
      <c r="H251">
        <v>1</v>
      </c>
      <c r="I251" t="s">
        <v>246</v>
      </c>
      <c r="J251" s="3" t="s">
        <v>180</v>
      </c>
      <c r="K251" s="3" t="s">
        <v>183</v>
      </c>
      <c r="L251">
        <v>32</v>
      </c>
      <c r="T251" t="str">
        <f>Attack[[#This Row],[服装]]&amp;Attack[[#This Row],[名前]]&amp;Attack[[#This Row],[レアリティ]]</f>
        <v>職業体験国見英ICONIC</v>
      </c>
    </row>
    <row r="252" spans="1:20" x14ac:dyDescent="0.3">
      <c r="A252">
        <f>VLOOKUP(Attack[[#This Row],[No用]],SetNo[[No.用]:[vlookup 用]],2,FALSE)</f>
        <v>60</v>
      </c>
      <c r="B252" s="3" t="s">
        <v>722</v>
      </c>
      <c r="C252" t="s">
        <v>35</v>
      </c>
      <c r="D252" s="3" t="s">
        <v>90</v>
      </c>
      <c r="E252" t="s">
        <v>25</v>
      </c>
      <c r="F252" t="s">
        <v>20</v>
      </c>
      <c r="G252" t="s">
        <v>71</v>
      </c>
      <c r="H252">
        <v>1</v>
      </c>
      <c r="I252" t="s">
        <v>246</v>
      </c>
      <c r="J252" s="3" t="s">
        <v>283</v>
      </c>
      <c r="K252" s="3" t="s">
        <v>188</v>
      </c>
      <c r="L252">
        <v>29</v>
      </c>
      <c r="T252" t="str">
        <f>Attack[[#This Row],[服装]]&amp;Attack[[#This Row],[名前]]&amp;Attack[[#This Row],[レアリティ]]</f>
        <v>職業体験国見英ICONIC</v>
      </c>
    </row>
    <row r="253" spans="1:20" x14ac:dyDescent="0.3">
      <c r="A253">
        <f>VLOOKUP(Attack[[#This Row],[No用]],SetNo[[No.用]:[vlookup 用]],2,FALSE)</f>
        <v>60</v>
      </c>
      <c r="B253" s="3" t="s">
        <v>722</v>
      </c>
      <c r="C253" t="s">
        <v>35</v>
      </c>
      <c r="D253" s="3" t="s">
        <v>90</v>
      </c>
      <c r="E253" t="s">
        <v>25</v>
      </c>
      <c r="F253" t="s">
        <v>20</v>
      </c>
      <c r="G253" t="s">
        <v>71</v>
      </c>
      <c r="H253">
        <v>1</v>
      </c>
      <c r="I253" t="s">
        <v>246</v>
      </c>
      <c r="J253" s="3" t="s">
        <v>181</v>
      </c>
      <c r="K253" s="3" t="s">
        <v>183</v>
      </c>
      <c r="L253">
        <v>42</v>
      </c>
      <c r="T253" t="str">
        <f>Attack[[#This Row],[服装]]&amp;Attack[[#This Row],[名前]]&amp;Attack[[#This Row],[レアリティ]]</f>
        <v>職業体験国見英ICONIC</v>
      </c>
    </row>
    <row r="254" spans="1:20" x14ac:dyDescent="0.3">
      <c r="A254">
        <f>VLOOKUP(Attack[[#This Row],[No用]],SetNo[[No.用]:[vlookup 用]],2,FALSE)</f>
        <v>60</v>
      </c>
      <c r="B254" s="3" t="s">
        <v>722</v>
      </c>
      <c r="C254" t="s">
        <v>35</v>
      </c>
      <c r="D254" s="3" t="s">
        <v>90</v>
      </c>
      <c r="E254" t="s">
        <v>25</v>
      </c>
      <c r="F254" t="s">
        <v>20</v>
      </c>
      <c r="G254" t="s">
        <v>71</v>
      </c>
      <c r="H254">
        <v>1</v>
      </c>
      <c r="I254" t="s">
        <v>246</v>
      </c>
      <c r="J254" s="3" t="s">
        <v>300</v>
      </c>
      <c r="K254" s="3" t="s">
        <v>188</v>
      </c>
      <c r="L254">
        <v>29</v>
      </c>
      <c r="T254" t="str">
        <f>Attack[[#This Row],[服装]]&amp;Attack[[#This Row],[名前]]&amp;Attack[[#This Row],[レアリティ]]</f>
        <v>職業体験国見英ICONIC</v>
      </c>
    </row>
    <row r="255" spans="1:20" x14ac:dyDescent="0.3">
      <c r="A255">
        <f>VLOOKUP(Attack[[#This Row],[No用]],SetNo[[No.用]:[vlookup 用]],2,FALSE)</f>
        <v>60</v>
      </c>
      <c r="B255" s="3" t="s">
        <v>722</v>
      </c>
      <c r="C255" t="s">
        <v>35</v>
      </c>
      <c r="D255" s="3" t="s">
        <v>90</v>
      </c>
      <c r="E255" t="s">
        <v>25</v>
      </c>
      <c r="F255" t="s">
        <v>20</v>
      </c>
      <c r="G255" t="s">
        <v>71</v>
      </c>
      <c r="H255">
        <v>1</v>
      </c>
      <c r="I255" t="s">
        <v>246</v>
      </c>
      <c r="J255" s="3" t="s">
        <v>182</v>
      </c>
      <c r="K255" s="3" t="s">
        <v>172</v>
      </c>
      <c r="L255">
        <v>30</v>
      </c>
      <c r="T255" t="str">
        <f>Attack[[#This Row],[服装]]&amp;Attack[[#This Row],[名前]]&amp;Attack[[#This Row],[レアリティ]]</f>
        <v>職業体験国見英ICONIC</v>
      </c>
    </row>
    <row r="256" spans="1:20" x14ac:dyDescent="0.3">
      <c r="A256">
        <f>VLOOKUP(Attack[[#This Row],[No用]],SetNo[[No.用]:[vlookup 用]],2,FALSE)</f>
        <v>60</v>
      </c>
      <c r="B256" s="3" t="s">
        <v>722</v>
      </c>
      <c r="C256" t="s">
        <v>35</v>
      </c>
      <c r="D256" s="3" t="s">
        <v>90</v>
      </c>
      <c r="E256" t="s">
        <v>25</v>
      </c>
      <c r="F256" t="s">
        <v>20</v>
      </c>
      <c r="G256" t="s">
        <v>71</v>
      </c>
      <c r="H256">
        <v>1</v>
      </c>
      <c r="I256" t="s">
        <v>246</v>
      </c>
      <c r="J256" s="3" t="s">
        <v>181</v>
      </c>
      <c r="K256" s="3" t="s">
        <v>236</v>
      </c>
      <c r="L256">
        <v>44</v>
      </c>
      <c r="N256">
        <v>54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60</v>
      </c>
      <c r="B257" s="3" t="s">
        <v>722</v>
      </c>
      <c r="C257" t="s">
        <v>35</v>
      </c>
      <c r="D257" s="3" t="s">
        <v>90</v>
      </c>
      <c r="E257" t="s">
        <v>25</v>
      </c>
      <c r="F257" t="s">
        <v>20</v>
      </c>
      <c r="G257" t="s">
        <v>71</v>
      </c>
      <c r="H257">
        <v>1</v>
      </c>
      <c r="I257" t="s">
        <v>246</v>
      </c>
      <c r="J257" s="3" t="s">
        <v>193</v>
      </c>
      <c r="K257" s="3" t="s">
        <v>236</v>
      </c>
      <c r="L257">
        <v>44</v>
      </c>
      <c r="N257">
        <v>54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61</v>
      </c>
      <c r="B258" t="s">
        <v>216</v>
      </c>
      <c r="C258" t="s">
        <v>36</v>
      </c>
      <c r="D258" t="s">
        <v>23</v>
      </c>
      <c r="E258" t="s">
        <v>21</v>
      </c>
      <c r="F258" t="s">
        <v>20</v>
      </c>
      <c r="G258" t="s">
        <v>71</v>
      </c>
      <c r="H258">
        <v>1</v>
      </c>
      <c r="I258" t="s">
        <v>246</v>
      </c>
      <c r="J258" s="3"/>
      <c r="K258" s="3"/>
      <c r="T258" t="str">
        <f>Attack[[#This Row],[服装]]&amp;Attack[[#This Row],[名前]]&amp;Attack[[#This Row],[レアリティ]]</f>
        <v>ユニフォーム渡親治ICONIC</v>
      </c>
    </row>
    <row r="259" spans="1:20" x14ac:dyDescent="0.3">
      <c r="A259">
        <f>VLOOKUP(Attack[[#This Row],[No用]],SetNo[[No.用]:[vlookup 用]],2,FALSE)</f>
        <v>62</v>
      </c>
      <c r="B259" t="s">
        <v>216</v>
      </c>
      <c r="C259" t="s">
        <v>37</v>
      </c>
      <c r="D259" t="s">
        <v>23</v>
      </c>
      <c r="E259" t="s">
        <v>26</v>
      </c>
      <c r="F259" t="s">
        <v>20</v>
      </c>
      <c r="G259" t="s">
        <v>71</v>
      </c>
      <c r="H259">
        <v>1</v>
      </c>
      <c r="I259" t="s">
        <v>246</v>
      </c>
      <c r="J259" s="3" t="s">
        <v>178</v>
      </c>
      <c r="K259" s="3" t="s">
        <v>172</v>
      </c>
      <c r="L259">
        <v>27</v>
      </c>
      <c r="T259" t="str">
        <f>Attack[[#This Row],[服装]]&amp;Attack[[#This Row],[名前]]&amp;Attack[[#This Row],[レアリティ]]</f>
        <v>ユニフォーム松川一静ICONIC</v>
      </c>
    </row>
    <row r="260" spans="1:20" x14ac:dyDescent="0.3">
      <c r="A260">
        <f>VLOOKUP(Attack[[#This Row],[No用]],SetNo[[No.用]:[vlookup 用]],2,FALSE)</f>
        <v>62</v>
      </c>
      <c r="B260" t="s">
        <v>216</v>
      </c>
      <c r="C260" t="s">
        <v>37</v>
      </c>
      <c r="D260" t="s">
        <v>23</v>
      </c>
      <c r="E260" t="s">
        <v>26</v>
      </c>
      <c r="F260" t="s">
        <v>20</v>
      </c>
      <c r="G260" t="s">
        <v>71</v>
      </c>
      <c r="H260">
        <v>1</v>
      </c>
      <c r="I260" t="s">
        <v>246</v>
      </c>
      <c r="J260" s="3" t="s">
        <v>179</v>
      </c>
      <c r="K260" s="3" t="s">
        <v>172</v>
      </c>
      <c r="L260">
        <v>25</v>
      </c>
      <c r="T260" t="str">
        <f>Attack[[#This Row],[服装]]&amp;Attack[[#This Row],[名前]]&amp;Attack[[#This Row],[レアリティ]]</f>
        <v>ユニフォーム松川一静ICONIC</v>
      </c>
    </row>
    <row r="261" spans="1:20" x14ac:dyDescent="0.3">
      <c r="A261">
        <f>VLOOKUP(Attack[[#This Row],[No用]],SetNo[[No.用]:[vlookup 用]],2,FALSE)</f>
        <v>62</v>
      </c>
      <c r="B261" t="s">
        <v>216</v>
      </c>
      <c r="C261" t="s">
        <v>37</v>
      </c>
      <c r="D261" t="s">
        <v>23</v>
      </c>
      <c r="E261" t="s">
        <v>26</v>
      </c>
      <c r="F261" t="s">
        <v>20</v>
      </c>
      <c r="G261" t="s">
        <v>71</v>
      </c>
      <c r="H261">
        <v>1</v>
      </c>
      <c r="I261" t="s">
        <v>246</v>
      </c>
      <c r="J261" s="3" t="s">
        <v>182</v>
      </c>
      <c r="K261" s="3" t="s">
        <v>172</v>
      </c>
      <c r="L261">
        <v>25</v>
      </c>
      <c r="T261" t="str">
        <f>Attack[[#This Row],[服装]]&amp;Attack[[#This Row],[名前]]&amp;Attack[[#This Row],[レアリティ]]</f>
        <v>ユニフォーム松川一静ICONIC</v>
      </c>
    </row>
    <row r="262" spans="1:20" x14ac:dyDescent="0.3">
      <c r="A262">
        <f>VLOOKUP(Attack[[#This Row],[No用]],SetNo[[No.用]:[vlookup 用]],2,FALSE)</f>
        <v>63</v>
      </c>
      <c r="B262" t="s">
        <v>216</v>
      </c>
      <c r="C262" t="s">
        <v>38</v>
      </c>
      <c r="D262" t="s">
        <v>23</v>
      </c>
      <c r="E262" t="s">
        <v>25</v>
      </c>
      <c r="F262" t="s">
        <v>20</v>
      </c>
      <c r="G262" t="s">
        <v>71</v>
      </c>
      <c r="H262">
        <v>1</v>
      </c>
      <c r="I262" t="s">
        <v>246</v>
      </c>
      <c r="J262" s="3" t="s">
        <v>178</v>
      </c>
      <c r="K262" s="3" t="s">
        <v>183</v>
      </c>
      <c r="L262">
        <v>35</v>
      </c>
      <c r="T262" t="str">
        <f>Attack[[#This Row],[服装]]&amp;Attack[[#This Row],[名前]]&amp;Attack[[#This Row],[レアリティ]]</f>
        <v>ユニフォーム花巻貴大ICONIC</v>
      </c>
    </row>
    <row r="263" spans="1:20" x14ac:dyDescent="0.3">
      <c r="A263">
        <f>VLOOKUP(Attack[[#This Row],[No用]],SetNo[[No.用]:[vlookup 用]],2,FALSE)</f>
        <v>63</v>
      </c>
      <c r="B263" t="s">
        <v>216</v>
      </c>
      <c r="C263" t="s">
        <v>38</v>
      </c>
      <c r="D263" t="s">
        <v>23</v>
      </c>
      <c r="E263" t="s">
        <v>25</v>
      </c>
      <c r="F263" t="s">
        <v>20</v>
      </c>
      <c r="G263" t="s">
        <v>71</v>
      </c>
      <c r="H263">
        <v>1</v>
      </c>
      <c r="I263" t="s">
        <v>246</v>
      </c>
      <c r="J263" s="3" t="s">
        <v>179</v>
      </c>
      <c r="K263" s="3" t="s">
        <v>183</v>
      </c>
      <c r="L263">
        <v>35</v>
      </c>
      <c r="T263" t="str">
        <f>Attack[[#This Row],[服装]]&amp;Attack[[#This Row],[名前]]&amp;Attack[[#This Row],[レアリティ]]</f>
        <v>ユニフォーム花巻貴大ICONIC</v>
      </c>
    </row>
    <row r="264" spans="1:20" x14ac:dyDescent="0.3">
      <c r="A264">
        <f>VLOOKUP(Attack[[#This Row],[No用]],SetNo[[No.用]:[vlookup 用]],2,FALSE)</f>
        <v>63</v>
      </c>
      <c r="B264" t="s">
        <v>216</v>
      </c>
      <c r="C264" t="s">
        <v>38</v>
      </c>
      <c r="D264" t="s">
        <v>23</v>
      </c>
      <c r="E264" t="s">
        <v>25</v>
      </c>
      <c r="F264" t="s">
        <v>20</v>
      </c>
      <c r="G264" t="s">
        <v>71</v>
      </c>
      <c r="H264">
        <v>1</v>
      </c>
      <c r="I264" t="s">
        <v>246</v>
      </c>
      <c r="J264" s="3" t="s">
        <v>180</v>
      </c>
      <c r="K264" s="3" t="s">
        <v>183</v>
      </c>
      <c r="L264">
        <v>38</v>
      </c>
      <c r="T264" t="str">
        <f>Attack[[#This Row],[服装]]&amp;Attack[[#This Row],[名前]]&amp;Attack[[#This Row],[レアリティ]]</f>
        <v>ユニフォーム花巻貴大ICONIC</v>
      </c>
    </row>
    <row r="265" spans="1:20" x14ac:dyDescent="0.3">
      <c r="A265">
        <f>VLOOKUP(Attack[[#This Row],[No用]],SetNo[[No.用]:[vlookup 用]],2,FALSE)</f>
        <v>63</v>
      </c>
      <c r="B265" t="s">
        <v>216</v>
      </c>
      <c r="C265" t="s">
        <v>38</v>
      </c>
      <c r="D265" t="s">
        <v>23</v>
      </c>
      <c r="E265" t="s">
        <v>25</v>
      </c>
      <c r="F265" t="s">
        <v>20</v>
      </c>
      <c r="G265" t="s">
        <v>71</v>
      </c>
      <c r="H265">
        <v>1</v>
      </c>
      <c r="I265" t="s">
        <v>246</v>
      </c>
      <c r="J265" s="3" t="s">
        <v>181</v>
      </c>
      <c r="K265" s="3" t="s">
        <v>183</v>
      </c>
      <c r="L265">
        <v>42</v>
      </c>
      <c r="T265" t="str">
        <f>Attack[[#This Row],[服装]]&amp;Attack[[#This Row],[名前]]&amp;Attack[[#This Row],[レアリティ]]</f>
        <v>ユニフォーム花巻貴大ICONIC</v>
      </c>
    </row>
    <row r="266" spans="1:20" x14ac:dyDescent="0.3">
      <c r="A266">
        <f>VLOOKUP(Attack[[#This Row],[No用]],SetNo[[No.用]:[vlookup 用]],2,FALSE)</f>
        <v>63</v>
      </c>
      <c r="B266" t="s">
        <v>216</v>
      </c>
      <c r="C266" t="s">
        <v>38</v>
      </c>
      <c r="D266" t="s">
        <v>23</v>
      </c>
      <c r="E266" t="s">
        <v>25</v>
      </c>
      <c r="F266" t="s">
        <v>20</v>
      </c>
      <c r="G266" t="s">
        <v>71</v>
      </c>
      <c r="H266">
        <v>1</v>
      </c>
      <c r="I266" t="s">
        <v>246</v>
      </c>
      <c r="J266" s="3" t="s">
        <v>182</v>
      </c>
      <c r="K266" s="3" t="s">
        <v>172</v>
      </c>
      <c r="L266">
        <v>30</v>
      </c>
      <c r="T266" t="str">
        <f>Attack[[#This Row],[服装]]&amp;Attack[[#This Row],[名前]]&amp;Attack[[#This Row],[レアリティ]]</f>
        <v>ユニフォーム花巻貴大ICONIC</v>
      </c>
    </row>
    <row r="267" spans="1:20" x14ac:dyDescent="0.3">
      <c r="A267">
        <f>VLOOKUP(Attack[[#This Row],[No用]],SetNo[[No.用]:[vlookup 用]],2,FALSE)</f>
        <v>64</v>
      </c>
      <c r="B267" t="s">
        <v>216</v>
      </c>
      <c r="C267" t="s">
        <v>55</v>
      </c>
      <c r="D267" t="s">
        <v>23</v>
      </c>
      <c r="E267" t="s">
        <v>25</v>
      </c>
      <c r="F267" t="s">
        <v>56</v>
      </c>
      <c r="G267" t="s">
        <v>71</v>
      </c>
      <c r="H267">
        <v>1</v>
      </c>
      <c r="I267" t="s">
        <v>246</v>
      </c>
      <c r="J267" s="3" t="s">
        <v>178</v>
      </c>
      <c r="K267" s="3" t="s">
        <v>183</v>
      </c>
      <c r="L267">
        <v>29</v>
      </c>
      <c r="T267" t="str">
        <f>Attack[[#This Row],[服装]]&amp;Attack[[#This Row],[名前]]&amp;Attack[[#This Row],[レアリティ]]</f>
        <v>ユニフォーム駒木輝ICONIC</v>
      </c>
    </row>
    <row r="268" spans="1:20" x14ac:dyDescent="0.3">
      <c r="A268">
        <f>VLOOKUP(Attack[[#This Row],[No用]],SetNo[[No.用]:[vlookup 用]],2,FALSE)</f>
        <v>64</v>
      </c>
      <c r="B268" t="s">
        <v>216</v>
      </c>
      <c r="C268" t="s">
        <v>55</v>
      </c>
      <c r="D268" t="s">
        <v>23</v>
      </c>
      <c r="E268" t="s">
        <v>25</v>
      </c>
      <c r="F268" t="s">
        <v>56</v>
      </c>
      <c r="G268" t="s">
        <v>71</v>
      </c>
      <c r="H268">
        <v>1</v>
      </c>
      <c r="I268" t="s">
        <v>246</v>
      </c>
      <c r="J268" s="3" t="s">
        <v>179</v>
      </c>
      <c r="K268" s="3" t="s">
        <v>183</v>
      </c>
      <c r="L268">
        <v>29</v>
      </c>
      <c r="T268" t="str">
        <f>Attack[[#This Row],[服装]]&amp;Attack[[#This Row],[名前]]&amp;Attack[[#This Row],[レアリティ]]</f>
        <v>ユニフォーム駒木輝ICONIC</v>
      </c>
    </row>
    <row r="269" spans="1:20" x14ac:dyDescent="0.3">
      <c r="A269">
        <f>VLOOKUP(Attack[[#This Row],[No用]],SetNo[[No.用]:[vlookup 用]],2,FALSE)</f>
        <v>64</v>
      </c>
      <c r="B269" t="s">
        <v>216</v>
      </c>
      <c r="C269" t="s">
        <v>55</v>
      </c>
      <c r="D269" t="s">
        <v>23</v>
      </c>
      <c r="E269" t="s">
        <v>25</v>
      </c>
      <c r="F269" t="s">
        <v>56</v>
      </c>
      <c r="G269" t="s">
        <v>71</v>
      </c>
      <c r="H269">
        <v>1</v>
      </c>
      <c r="I269" t="s">
        <v>246</v>
      </c>
      <c r="J269" s="3" t="s">
        <v>300</v>
      </c>
      <c r="K269" s="3" t="s">
        <v>183</v>
      </c>
      <c r="L269">
        <v>41</v>
      </c>
      <c r="T269" t="str">
        <f>Attack[[#This Row],[服装]]&amp;Attack[[#This Row],[名前]]&amp;Attack[[#This Row],[レアリティ]]</f>
        <v>ユニフォーム駒木輝ICONIC</v>
      </c>
    </row>
    <row r="270" spans="1:20" x14ac:dyDescent="0.3">
      <c r="A270">
        <f>VLOOKUP(Attack[[#This Row],[No用]],SetNo[[No.用]:[vlookup 用]],2,FALSE)</f>
        <v>64</v>
      </c>
      <c r="B270" t="s">
        <v>216</v>
      </c>
      <c r="C270" t="s">
        <v>55</v>
      </c>
      <c r="D270" t="s">
        <v>23</v>
      </c>
      <c r="E270" t="s">
        <v>25</v>
      </c>
      <c r="F270" t="s">
        <v>56</v>
      </c>
      <c r="G270" t="s">
        <v>71</v>
      </c>
      <c r="H270">
        <v>1</v>
      </c>
      <c r="I270" t="s">
        <v>246</v>
      </c>
      <c r="J270" s="3" t="s">
        <v>182</v>
      </c>
      <c r="K270" s="3" t="s">
        <v>172</v>
      </c>
      <c r="L270">
        <v>29</v>
      </c>
      <c r="T270" t="str">
        <f>Attack[[#This Row],[服装]]&amp;Attack[[#This Row],[名前]]&amp;Attack[[#This Row],[レアリティ]]</f>
        <v>ユニフォーム駒木輝ICONIC</v>
      </c>
    </row>
    <row r="271" spans="1:20" x14ac:dyDescent="0.3">
      <c r="A271">
        <f>VLOOKUP(Attack[[#This Row],[No用]],SetNo[[No.用]:[vlookup 用]],2,FALSE)</f>
        <v>64</v>
      </c>
      <c r="B271" t="s">
        <v>216</v>
      </c>
      <c r="C271" t="s">
        <v>55</v>
      </c>
      <c r="D271" t="s">
        <v>23</v>
      </c>
      <c r="E271" t="s">
        <v>25</v>
      </c>
      <c r="F271" t="s">
        <v>56</v>
      </c>
      <c r="G271" t="s">
        <v>71</v>
      </c>
      <c r="H271">
        <v>1</v>
      </c>
      <c r="I271" t="s">
        <v>246</v>
      </c>
      <c r="J271" s="3" t="s">
        <v>181</v>
      </c>
      <c r="K271" s="3" t="s">
        <v>236</v>
      </c>
      <c r="L271">
        <v>44</v>
      </c>
      <c r="N271">
        <v>54</v>
      </c>
      <c r="T271" t="str">
        <f>Attack[[#This Row],[服装]]&amp;Attack[[#This Row],[名前]]&amp;Attack[[#This Row],[レアリティ]]</f>
        <v>ユニフォーム駒木輝ICONIC</v>
      </c>
    </row>
    <row r="272" spans="1:20" x14ac:dyDescent="0.3">
      <c r="A272">
        <f>VLOOKUP(Attack[[#This Row],[No用]],SetNo[[No.用]:[vlookup 用]],2,FALSE)</f>
        <v>65</v>
      </c>
      <c r="B272" t="s">
        <v>216</v>
      </c>
      <c r="C272" t="s">
        <v>57</v>
      </c>
      <c r="D272" t="s">
        <v>24</v>
      </c>
      <c r="E272" t="s">
        <v>26</v>
      </c>
      <c r="F272" t="s">
        <v>56</v>
      </c>
      <c r="G272" t="s">
        <v>71</v>
      </c>
      <c r="H272">
        <v>1</v>
      </c>
      <c r="I272" t="s">
        <v>246</v>
      </c>
      <c r="J272" s="3" t="s">
        <v>178</v>
      </c>
      <c r="K272" s="3" t="s">
        <v>172</v>
      </c>
      <c r="L272">
        <v>25</v>
      </c>
      <c r="T272" t="str">
        <f>Attack[[#This Row],[服装]]&amp;Attack[[#This Row],[名前]]&amp;Attack[[#This Row],[レアリティ]]</f>
        <v>ユニフォーム茶屋和馬ICONIC</v>
      </c>
    </row>
    <row r="273" spans="1:20" x14ac:dyDescent="0.3">
      <c r="A273">
        <f>VLOOKUP(Attack[[#This Row],[No用]],SetNo[[No.用]:[vlookup 用]],2,FALSE)</f>
        <v>65</v>
      </c>
      <c r="B273" t="s">
        <v>216</v>
      </c>
      <c r="C273" t="s">
        <v>57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246</v>
      </c>
      <c r="J273" s="3" t="s">
        <v>179</v>
      </c>
      <c r="K273" s="3" t="s">
        <v>172</v>
      </c>
      <c r="L273">
        <v>23</v>
      </c>
      <c r="T273" t="str">
        <f>Attack[[#This Row],[服装]]&amp;Attack[[#This Row],[名前]]&amp;Attack[[#This Row],[レアリティ]]</f>
        <v>ユニフォーム茶屋和馬ICONIC</v>
      </c>
    </row>
    <row r="274" spans="1:20" x14ac:dyDescent="0.3">
      <c r="A274">
        <f>VLOOKUP(Attack[[#This Row],[No用]],SetNo[[No.用]:[vlookup 用]],2,FALSE)</f>
        <v>66</v>
      </c>
      <c r="B274" t="s">
        <v>216</v>
      </c>
      <c r="C274" t="s">
        <v>58</v>
      </c>
      <c r="D274" t="s">
        <v>24</v>
      </c>
      <c r="E274" t="s">
        <v>25</v>
      </c>
      <c r="F274" t="s">
        <v>56</v>
      </c>
      <c r="G274" t="s">
        <v>71</v>
      </c>
      <c r="H274">
        <v>1</v>
      </c>
      <c r="I274" t="s">
        <v>246</v>
      </c>
      <c r="J274" s="3" t="s">
        <v>178</v>
      </c>
      <c r="K274" s="3" t="s">
        <v>183</v>
      </c>
      <c r="L274">
        <v>31</v>
      </c>
      <c r="T274" t="str">
        <f>Attack[[#This Row],[服装]]&amp;Attack[[#This Row],[名前]]&amp;Attack[[#This Row],[レアリティ]]</f>
        <v>ユニフォーム玉川弘樹ICONIC</v>
      </c>
    </row>
    <row r="275" spans="1:20" x14ac:dyDescent="0.3">
      <c r="A275">
        <f>VLOOKUP(Attack[[#This Row],[No用]],SetNo[[No.用]:[vlookup 用]],2,FALSE)</f>
        <v>66</v>
      </c>
      <c r="B275" t="s">
        <v>216</v>
      </c>
      <c r="C275" t="s">
        <v>58</v>
      </c>
      <c r="D275" t="s">
        <v>24</v>
      </c>
      <c r="E275" t="s">
        <v>25</v>
      </c>
      <c r="F275" t="s">
        <v>56</v>
      </c>
      <c r="G275" t="s">
        <v>71</v>
      </c>
      <c r="H275">
        <v>1</v>
      </c>
      <c r="I275" t="s">
        <v>246</v>
      </c>
      <c r="J275" s="3" t="s">
        <v>179</v>
      </c>
      <c r="K275" s="3" t="s">
        <v>183</v>
      </c>
      <c r="L275">
        <v>31</v>
      </c>
      <c r="T275" t="str">
        <f>Attack[[#This Row],[服装]]&amp;Attack[[#This Row],[名前]]&amp;Attack[[#This Row],[レアリティ]]</f>
        <v>ユニフォーム玉川弘樹ICONIC</v>
      </c>
    </row>
    <row r="276" spans="1:20" x14ac:dyDescent="0.3">
      <c r="A276">
        <f>VLOOKUP(Attack[[#This Row],[No用]],SetNo[[No.用]:[vlookup 用]],2,FALSE)</f>
        <v>66</v>
      </c>
      <c r="B276" t="s">
        <v>216</v>
      </c>
      <c r="C276" t="s">
        <v>58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246</v>
      </c>
      <c r="J276" s="3" t="s">
        <v>298</v>
      </c>
      <c r="K276" s="3" t="s">
        <v>183</v>
      </c>
      <c r="L276">
        <v>36</v>
      </c>
      <c r="T276" t="str">
        <f>Attack[[#This Row],[服装]]&amp;Attack[[#This Row],[名前]]&amp;Attack[[#This Row],[レアリティ]]</f>
        <v>ユニフォーム玉川弘樹ICONIC</v>
      </c>
    </row>
    <row r="277" spans="1:20" x14ac:dyDescent="0.3">
      <c r="A277">
        <f>VLOOKUP(Attack[[#This Row],[No用]],SetNo[[No.用]:[vlookup 用]],2,FALSE)</f>
        <v>66</v>
      </c>
      <c r="B277" t="s">
        <v>216</v>
      </c>
      <c r="C277" t="s">
        <v>58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246</v>
      </c>
      <c r="J277" s="3" t="s">
        <v>182</v>
      </c>
      <c r="K277" s="3" t="s">
        <v>172</v>
      </c>
      <c r="L277">
        <v>29</v>
      </c>
      <c r="T277" t="str">
        <f>Attack[[#This Row],[服装]]&amp;Attack[[#This Row],[名前]]&amp;Attack[[#This Row],[レアリティ]]</f>
        <v>ユニフォーム玉川弘樹ICONIC</v>
      </c>
    </row>
    <row r="278" spans="1:20" x14ac:dyDescent="0.3">
      <c r="A278">
        <f>VLOOKUP(Attack[[#This Row],[No用]],SetNo[[No.用]:[vlookup 用]],2,FALSE)</f>
        <v>66</v>
      </c>
      <c r="B278" t="s">
        <v>216</v>
      </c>
      <c r="C278" t="s">
        <v>58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246</v>
      </c>
      <c r="J278" s="3" t="s">
        <v>181</v>
      </c>
      <c r="K278" s="3" t="s">
        <v>236</v>
      </c>
      <c r="L278">
        <v>43</v>
      </c>
      <c r="N278">
        <v>53</v>
      </c>
      <c r="T278" t="str">
        <f>Attack[[#This Row],[服装]]&amp;Attack[[#This Row],[名前]]&amp;Attack[[#This Row],[レアリティ]]</f>
        <v>ユニフォーム玉川弘樹ICONIC</v>
      </c>
    </row>
    <row r="279" spans="1:20" x14ac:dyDescent="0.3">
      <c r="A279">
        <f>VLOOKUP(Attack[[#This Row],[No用]],SetNo[[No.用]:[vlookup 用]],2,FALSE)</f>
        <v>67</v>
      </c>
      <c r="B279" t="s">
        <v>216</v>
      </c>
      <c r="C279" t="s">
        <v>59</v>
      </c>
      <c r="D279" t="s">
        <v>24</v>
      </c>
      <c r="E279" t="s">
        <v>21</v>
      </c>
      <c r="F279" t="s">
        <v>56</v>
      </c>
      <c r="G279" t="s">
        <v>71</v>
      </c>
      <c r="H279">
        <v>1</v>
      </c>
      <c r="I279" t="s">
        <v>246</v>
      </c>
      <c r="T279" t="str">
        <f>Attack[[#This Row],[服装]]&amp;Attack[[#This Row],[名前]]&amp;Attack[[#This Row],[レアリティ]]</f>
        <v>ユニフォーム桜井大河ICONIC</v>
      </c>
    </row>
    <row r="280" spans="1:20" x14ac:dyDescent="0.3">
      <c r="A280">
        <f>VLOOKUP(Attack[[#This Row],[No用]],SetNo[[No.用]:[vlookup 用]],2,FALSE)</f>
        <v>68</v>
      </c>
      <c r="B280" t="s">
        <v>216</v>
      </c>
      <c r="C280" t="s">
        <v>60</v>
      </c>
      <c r="D280" t="s">
        <v>24</v>
      </c>
      <c r="E280" t="s">
        <v>31</v>
      </c>
      <c r="F280" t="s">
        <v>56</v>
      </c>
      <c r="G280" t="s">
        <v>71</v>
      </c>
      <c r="H280">
        <v>1</v>
      </c>
      <c r="I280" t="s">
        <v>246</v>
      </c>
      <c r="J280" s="3" t="s">
        <v>178</v>
      </c>
      <c r="K280" s="3" t="s">
        <v>172</v>
      </c>
      <c r="L280">
        <v>26</v>
      </c>
      <c r="T280" t="str">
        <f>Attack[[#This Row],[服装]]&amp;Attack[[#This Row],[名前]]&amp;Attack[[#This Row],[レアリティ]]</f>
        <v>ユニフォーム芳賀良治ICONIC</v>
      </c>
    </row>
    <row r="281" spans="1:20" x14ac:dyDescent="0.3">
      <c r="A281">
        <f>VLOOKUP(Attack[[#This Row],[No用]],SetNo[[No.用]:[vlookup 用]],2,FALSE)</f>
        <v>68</v>
      </c>
      <c r="B281" t="s">
        <v>216</v>
      </c>
      <c r="C281" t="s">
        <v>60</v>
      </c>
      <c r="D281" t="s">
        <v>24</v>
      </c>
      <c r="E281" t="s">
        <v>31</v>
      </c>
      <c r="F281" t="s">
        <v>56</v>
      </c>
      <c r="G281" t="s">
        <v>71</v>
      </c>
      <c r="H281">
        <v>1</v>
      </c>
      <c r="I281" t="s">
        <v>246</v>
      </c>
      <c r="J281" s="3" t="s">
        <v>179</v>
      </c>
      <c r="K281" s="3" t="s">
        <v>172</v>
      </c>
      <c r="L281">
        <v>26</v>
      </c>
      <c r="T281" t="str">
        <f>Attack[[#This Row],[服装]]&amp;Attack[[#This Row],[名前]]&amp;Attack[[#This Row],[レアリティ]]</f>
        <v>ユニフォーム芳賀良治ICONIC</v>
      </c>
    </row>
    <row r="282" spans="1:20" x14ac:dyDescent="0.3">
      <c r="A282">
        <f>VLOOKUP(Attack[[#This Row],[No用]],SetNo[[No.用]:[vlookup 用]],2,FALSE)</f>
        <v>69</v>
      </c>
      <c r="B282" t="s">
        <v>216</v>
      </c>
      <c r="C282" t="s">
        <v>61</v>
      </c>
      <c r="D282" t="s">
        <v>24</v>
      </c>
      <c r="E282" t="s">
        <v>26</v>
      </c>
      <c r="F282" t="s">
        <v>56</v>
      </c>
      <c r="G282" t="s">
        <v>71</v>
      </c>
      <c r="H282">
        <v>1</v>
      </c>
      <c r="I282" t="s">
        <v>246</v>
      </c>
      <c r="J282" s="3" t="s">
        <v>178</v>
      </c>
      <c r="K282" s="3" t="s">
        <v>172</v>
      </c>
      <c r="L282">
        <v>26</v>
      </c>
      <c r="T282" t="str">
        <f>Attack[[#This Row],[服装]]&amp;Attack[[#This Row],[名前]]&amp;Attack[[#This Row],[レアリティ]]</f>
        <v>ユニフォーム渋谷陸斗ICONIC</v>
      </c>
    </row>
    <row r="283" spans="1:20" x14ac:dyDescent="0.3">
      <c r="A283">
        <f>VLOOKUP(Attack[[#This Row],[No用]],SetNo[[No.用]:[vlookup 用]],2,FALSE)</f>
        <v>69</v>
      </c>
      <c r="B283" t="s">
        <v>216</v>
      </c>
      <c r="C283" t="s">
        <v>61</v>
      </c>
      <c r="D283" t="s">
        <v>24</v>
      </c>
      <c r="E283" t="s">
        <v>26</v>
      </c>
      <c r="F283" t="s">
        <v>56</v>
      </c>
      <c r="G283" t="s">
        <v>71</v>
      </c>
      <c r="H283">
        <v>1</v>
      </c>
      <c r="I283" t="s">
        <v>246</v>
      </c>
      <c r="J283" s="3" t="s">
        <v>179</v>
      </c>
      <c r="K283" s="3" t="s">
        <v>172</v>
      </c>
      <c r="L283">
        <v>24</v>
      </c>
      <c r="T283" t="str">
        <f>Attack[[#This Row],[服装]]&amp;Attack[[#This Row],[名前]]&amp;Attack[[#This Row],[レアリティ]]</f>
        <v>ユニフォーム渋谷陸斗ICONIC</v>
      </c>
    </row>
    <row r="284" spans="1:20" x14ac:dyDescent="0.3">
      <c r="A284">
        <f>VLOOKUP(Attack[[#This Row],[No用]],SetNo[[No.用]:[vlookup 用]],2,FALSE)</f>
        <v>69</v>
      </c>
      <c r="B284" t="s">
        <v>216</v>
      </c>
      <c r="C284" t="s">
        <v>61</v>
      </c>
      <c r="D284" t="s">
        <v>24</v>
      </c>
      <c r="E284" t="s">
        <v>26</v>
      </c>
      <c r="F284" t="s">
        <v>56</v>
      </c>
      <c r="G284" t="s">
        <v>71</v>
      </c>
      <c r="H284">
        <v>1</v>
      </c>
      <c r="I284" t="s">
        <v>246</v>
      </c>
      <c r="J284" s="3" t="s">
        <v>182</v>
      </c>
      <c r="K284" s="3" t="s">
        <v>172</v>
      </c>
      <c r="L284">
        <v>24</v>
      </c>
      <c r="T284" t="str">
        <f>Attack[[#This Row],[服装]]&amp;Attack[[#This Row],[名前]]&amp;Attack[[#This Row],[レアリティ]]</f>
        <v>ユニフォーム渋谷陸斗ICONIC</v>
      </c>
    </row>
    <row r="285" spans="1:20" x14ac:dyDescent="0.3">
      <c r="A285">
        <f>VLOOKUP(Attack[[#This Row],[No用]],SetNo[[No.用]:[vlookup 用]],2,FALSE)</f>
        <v>70</v>
      </c>
      <c r="B285" t="s">
        <v>216</v>
      </c>
      <c r="C285" t="s">
        <v>62</v>
      </c>
      <c r="D285" t="s">
        <v>24</v>
      </c>
      <c r="E285" t="s">
        <v>25</v>
      </c>
      <c r="F285" t="s">
        <v>56</v>
      </c>
      <c r="G285" t="s">
        <v>71</v>
      </c>
      <c r="H285">
        <v>1</v>
      </c>
      <c r="I285" t="s">
        <v>246</v>
      </c>
      <c r="J285" s="3" t="s">
        <v>178</v>
      </c>
      <c r="K285" s="3" t="s">
        <v>183</v>
      </c>
      <c r="L285">
        <v>33</v>
      </c>
      <c r="T285" t="str">
        <f>Attack[[#This Row],[服装]]&amp;Attack[[#This Row],[名前]]&amp;Attack[[#This Row],[レアリティ]]</f>
        <v>ユニフォーム池尻隼人ICONIC</v>
      </c>
    </row>
    <row r="286" spans="1:20" x14ac:dyDescent="0.3">
      <c r="A286">
        <f>VLOOKUP(Attack[[#This Row],[No用]],SetNo[[No.用]:[vlookup 用]],2,FALSE)</f>
        <v>70</v>
      </c>
      <c r="B286" t="s">
        <v>216</v>
      </c>
      <c r="C286" t="s">
        <v>62</v>
      </c>
      <c r="D286" t="s">
        <v>24</v>
      </c>
      <c r="E286" t="s">
        <v>25</v>
      </c>
      <c r="F286" t="s">
        <v>56</v>
      </c>
      <c r="G286" t="s">
        <v>71</v>
      </c>
      <c r="H286">
        <v>1</v>
      </c>
      <c r="I286" t="s">
        <v>246</v>
      </c>
      <c r="J286" s="3" t="s">
        <v>179</v>
      </c>
      <c r="K286" s="3" t="s">
        <v>183</v>
      </c>
      <c r="L286">
        <v>33</v>
      </c>
      <c r="T286" t="str">
        <f>Attack[[#This Row],[服装]]&amp;Attack[[#This Row],[名前]]&amp;Attack[[#This Row],[レアリティ]]</f>
        <v>ユニフォーム池尻隼人ICONIC</v>
      </c>
    </row>
    <row r="287" spans="1:20" x14ac:dyDescent="0.3">
      <c r="A287">
        <f>VLOOKUP(Attack[[#This Row],[No用]],SetNo[[No.用]:[vlookup 用]],2,FALSE)</f>
        <v>70</v>
      </c>
      <c r="B287" t="s">
        <v>216</v>
      </c>
      <c r="C287" t="s">
        <v>62</v>
      </c>
      <c r="D287" t="s">
        <v>24</v>
      </c>
      <c r="E287" t="s">
        <v>25</v>
      </c>
      <c r="F287" t="s">
        <v>56</v>
      </c>
      <c r="G287" t="s">
        <v>71</v>
      </c>
      <c r="H287">
        <v>1</v>
      </c>
      <c r="I287" t="s">
        <v>246</v>
      </c>
      <c r="J287" s="3" t="s">
        <v>300</v>
      </c>
      <c r="K287" s="3" t="s">
        <v>183</v>
      </c>
      <c r="L287">
        <v>42</v>
      </c>
      <c r="T287" t="str">
        <f>Attack[[#This Row],[服装]]&amp;Attack[[#This Row],[名前]]&amp;Attack[[#This Row],[レアリティ]]</f>
        <v>ユニフォーム池尻隼人ICONIC</v>
      </c>
    </row>
    <row r="288" spans="1:20" x14ac:dyDescent="0.3">
      <c r="A288">
        <f>VLOOKUP(Attack[[#This Row],[No用]],SetNo[[No.用]:[vlookup 用]],2,FALSE)</f>
        <v>70</v>
      </c>
      <c r="B288" t="s">
        <v>216</v>
      </c>
      <c r="C288" t="s">
        <v>62</v>
      </c>
      <c r="D288" t="s">
        <v>24</v>
      </c>
      <c r="E288" t="s">
        <v>25</v>
      </c>
      <c r="F288" t="s">
        <v>56</v>
      </c>
      <c r="G288" t="s">
        <v>71</v>
      </c>
      <c r="H288">
        <v>1</v>
      </c>
      <c r="I288" t="s">
        <v>246</v>
      </c>
      <c r="J288" s="3" t="s">
        <v>182</v>
      </c>
      <c r="K288" s="3" t="s">
        <v>172</v>
      </c>
      <c r="L288">
        <v>30</v>
      </c>
      <c r="T288" t="str">
        <f>Attack[[#This Row],[服装]]&amp;Attack[[#This Row],[名前]]&amp;Attack[[#This Row],[レアリティ]]</f>
        <v>ユニフォーム池尻隼人ICONIC</v>
      </c>
    </row>
    <row r="289" spans="1:20" x14ac:dyDescent="0.3">
      <c r="A289">
        <f>VLOOKUP(Attack[[#This Row],[No用]],SetNo[[No.用]:[vlookup 用]],2,FALSE)</f>
        <v>70</v>
      </c>
      <c r="B289" t="s">
        <v>216</v>
      </c>
      <c r="C289" t="s">
        <v>62</v>
      </c>
      <c r="D289" t="s">
        <v>24</v>
      </c>
      <c r="E289" t="s">
        <v>25</v>
      </c>
      <c r="F289" t="s">
        <v>56</v>
      </c>
      <c r="G289" t="s">
        <v>71</v>
      </c>
      <c r="H289">
        <v>1</v>
      </c>
      <c r="I289" t="s">
        <v>246</v>
      </c>
      <c r="J289" s="3" t="s">
        <v>193</v>
      </c>
      <c r="K289" s="3" t="s">
        <v>236</v>
      </c>
      <c r="L289">
        <v>45</v>
      </c>
      <c r="N289">
        <v>55</v>
      </c>
      <c r="T289" t="str">
        <f>Attack[[#This Row],[服装]]&amp;Attack[[#This Row],[名前]]&amp;Attack[[#This Row],[レアリティ]]</f>
        <v>ユニフォーム池尻隼人ICONIC</v>
      </c>
    </row>
    <row r="290" spans="1:20" x14ac:dyDescent="0.3">
      <c r="A290">
        <f>VLOOKUP(Attack[[#This Row],[No用]],SetNo[[No.用]:[vlookup 用]],2,FALSE)</f>
        <v>71</v>
      </c>
      <c r="B290" t="s">
        <v>216</v>
      </c>
      <c r="C290" t="s">
        <v>63</v>
      </c>
      <c r="D290" t="s">
        <v>28</v>
      </c>
      <c r="E290" t="s">
        <v>25</v>
      </c>
      <c r="F290" t="s">
        <v>64</v>
      </c>
      <c r="G290" t="s">
        <v>71</v>
      </c>
      <c r="H290">
        <v>1</v>
      </c>
      <c r="I290" t="s">
        <v>246</v>
      </c>
      <c r="J290" s="3" t="s">
        <v>178</v>
      </c>
      <c r="K290" s="3" t="s">
        <v>183</v>
      </c>
      <c r="L290">
        <v>30</v>
      </c>
      <c r="T290" t="str">
        <f>Attack[[#This Row],[服装]]&amp;Attack[[#This Row],[名前]]&amp;Attack[[#This Row],[レアリティ]]</f>
        <v>ユニフォーム十和田良樹ICONIC</v>
      </c>
    </row>
    <row r="291" spans="1:20" x14ac:dyDescent="0.3">
      <c r="A291">
        <f>VLOOKUP(Attack[[#This Row],[No用]],SetNo[[No.用]:[vlookup 用]],2,FALSE)</f>
        <v>71</v>
      </c>
      <c r="B291" t="s">
        <v>216</v>
      </c>
      <c r="C291" t="s">
        <v>63</v>
      </c>
      <c r="D291" t="s">
        <v>28</v>
      </c>
      <c r="E291" t="s">
        <v>25</v>
      </c>
      <c r="F291" t="s">
        <v>64</v>
      </c>
      <c r="G291" t="s">
        <v>71</v>
      </c>
      <c r="H291">
        <v>1</v>
      </c>
      <c r="I291" t="s">
        <v>246</v>
      </c>
      <c r="J291" s="3" t="s">
        <v>179</v>
      </c>
      <c r="K291" s="3" t="s">
        <v>183</v>
      </c>
      <c r="L291">
        <v>30</v>
      </c>
      <c r="T291" t="str">
        <f>Attack[[#This Row],[服装]]&amp;Attack[[#This Row],[名前]]&amp;Attack[[#This Row],[レアリティ]]</f>
        <v>ユニフォーム十和田良樹ICONIC</v>
      </c>
    </row>
    <row r="292" spans="1:20" x14ac:dyDescent="0.3">
      <c r="A292">
        <f>VLOOKUP(Attack[[#This Row],[No用]],SetNo[[No.用]:[vlookup 用]],2,FALSE)</f>
        <v>71</v>
      </c>
      <c r="B292" t="s">
        <v>216</v>
      </c>
      <c r="C292" t="s">
        <v>63</v>
      </c>
      <c r="D292" t="s">
        <v>28</v>
      </c>
      <c r="E292" t="s">
        <v>25</v>
      </c>
      <c r="F292" t="s">
        <v>64</v>
      </c>
      <c r="G292" t="s">
        <v>71</v>
      </c>
      <c r="H292">
        <v>1</v>
      </c>
      <c r="I292" t="s">
        <v>246</v>
      </c>
      <c r="J292" s="3" t="s">
        <v>298</v>
      </c>
      <c r="K292" s="3" t="s">
        <v>183</v>
      </c>
      <c r="L292">
        <v>42</v>
      </c>
      <c r="T292" t="str">
        <f>Attack[[#This Row],[服装]]&amp;Attack[[#This Row],[名前]]&amp;Attack[[#This Row],[レアリティ]]</f>
        <v>ユニフォーム十和田良樹ICONIC</v>
      </c>
    </row>
    <row r="293" spans="1:20" x14ac:dyDescent="0.3">
      <c r="A293">
        <f>VLOOKUP(Attack[[#This Row],[No用]],SetNo[[No.用]:[vlookup 用]],2,FALSE)</f>
        <v>71</v>
      </c>
      <c r="B293" t="s">
        <v>216</v>
      </c>
      <c r="C293" t="s">
        <v>63</v>
      </c>
      <c r="D293" t="s">
        <v>28</v>
      </c>
      <c r="E293" t="s">
        <v>25</v>
      </c>
      <c r="F293" t="s">
        <v>64</v>
      </c>
      <c r="G293" t="s">
        <v>71</v>
      </c>
      <c r="H293">
        <v>1</v>
      </c>
      <c r="I293" t="s">
        <v>246</v>
      </c>
      <c r="J293" s="3" t="s">
        <v>182</v>
      </c>
      <c r="K293" s="3" t="s">
        <v>172</v>
      </c>
      <c r="L293">
        <v>30</v>
      </c>
      <c r="T293" t="str">
        <f>Attack[[#This Row],[服装]]&amp;Attack[[#This Row],[名前]]&amp;Attack[[#This Row],[レアリティ]]</f>
        <v>ユニフォーム十和田良樹ICONIC</v>
      </c>
    </row>
    <row r="294" spans="1:20" x14ac:dyDescent="0.3">
      <c r="A294">
        <f>VLOOKUP(Attack[[#This Row],[No用]],SetNo[[No.用]:[vlookup 用]],2,FALSE)</f>
        <v>71</v>
      </c>
      <c r="B294" t="s">
        <v>216</v>
      </c>
      <c r="C294" t="s">
        <v>63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246</v>
      </c>
      <c r="J294" s="3" t="s">
        <v>193</v>
      </c>
      <c r="K294" s="3" t="s">
        <v>236</v>
      </c>
      <c r="L294">
        <v>47</v>
      </c>
      <c r="N294">
        <v>57</v>
      </c>
      <c r="T294" t="str">
        <f>Attack[[#This Row],[服装]]&amp;Attack[[#This Row],[名前]]&amp;Attack[[#This Row],[レアリティ]]</f>
        <v>ユニフォーム十和田良樹ICONIC</v>
      </c>
    </row>
    <row r="295" spans="1:20" x14ac:dyDescent="0.3">
      <c r="A295">
        <f>VLOOKUP(Attack[[#This Row],[No用]],SetNo[[No.用]:[vlookup 用]],2,FALSE)</f>
        <v>72</v>
      </c>
      <c r="B295" t="s">
        <v>216</v>
      </c>
      <c r="C295" t="s">
        <v>65</v>
      </c>
      <c r="D295" t="s">
        <v>28</v>
      </c>
      <c r="E295" t="s">
        <v>26</v>
      </c>
      <c r="F295" t="s">
        <v>64</v>
      </c>
      <c r="G295" t="s">
        <v>71</v>
      </c>
      <c r="H295">
        <v>1</v>
      </c>
      <c r="I295" t="s">
        <v>246</v>
      </c>
      <c r="J295" s="3" t="s">
        <v>178</v>
      </c>
      <c r="K295" s="3" t="s">
        <v>172</v>
      </c>
      <c r="L295">
        <v>26</v>
      </c>
      <c r="T295" t="str">
        <f>Attack[[#This Row],[服装]]&amp;Attack[[#This Row],[名前]]&amp;Attack[[#This Row],[レアリティ]]</f>
        <v>ユニフォーム森岳歩ICONIC</v>
      </c>
    </row>
    <row r="296" spans="1:20" x14ac:dyDescent="0.3">
      <c r="A296">
        <f>VLOOKUP(Attack[[#This Row],[No用]],SetNo[[No.用]:[vlookup 用]],2,FALSE)</f>
        <v>72</v>
      </c>
      <c r="B296" t="s">
        <v>216</v>
      </c>
      <c r="C296" t="s">
        <v>65</v>
      </c>
      <c r="D296" t="s">
        <v>28</v>
      </c>
      <c r="E296" t="s">
        <v>26</v>
      </c>
      <c r="F296" t="s">
        <v>64</v>
      </c>
      <c r="G296" t="s">
        <v>71</v>
      </c>
      <c r="H296">
        <v>1</v>
      </c>
      <c r="I296" t="s">
        <v>246</v>
      </c>
      <c r="J296" s="3" t="s">
        <v>179</v>
      </c>
      <c r="K296" s="3" t="s">
        <v>172</v>
      </c>
      <c r="L296">
        <v>24</v>
      </c>
      <c r="T296" t="str">
        <f>Attack[[#This Row],[服装]]&amp;Attack[[#This Row],[名前]]&amp;Attack[[#This Row],[レアリティ]]</f>
        <v>ユニフォーム森岳歩ICONIC</v>
      </c>
    </row>
    <row r="297" spans="1:20" x14ac:dyDescent="0.3">
      <c r="A297">
        <f>VLOOKUP(Attack[[#This Row],[No用]],SetNo[[No.用]:[vlookup 用]],2,FALSE)</f>
        <v>72</v>
      </c>
      <c r="B297" t="s">
        <v>216</v>
      </c>
      <c r="C297" t="s">
        <v>65</v>
      </c>
      <c r="D297" t="s">
        <v>28</v>
      </c>
      <c r="E297" t="s">
        <v>26</v>
      </c>
      <c r="F297" t="s">
        <v>64</v>
      </c>
      <c r="G297" t="s">
        <v>71</v>
      </c>
      <c r="H297">
        <v>1</v>
      </c>
      <c r="I297" t="s">
        <v>246</v>
      </c>
      <c r="J297" s="3" t="s">
        <v>182</v>
      </c>
      <c r="K297" s="3" t="s">
        <v>172</v>
      </c>
      <c r="L297">
        <v>24</v>
      </c>
      <c r="T297" t="str">
        <f>Attack[[#This Row],[服装]]&amp;Attack[[#This Row],[名前]]&amp;Attack[[#This Row],[レアリティ]]</f>
        <v>ユニフォーム森岳歩ICONIC</v>
      </c>
    </row>
    <row r="298" spans="1:20" x14ac:dyDescent="0.3">
      <c r="A298">
        <f>VLOOKUP(Attack[[#This Row],[No用]],SetNo[[No.用]:[vlookup 用]],2,FALSE)</f>
        <v>73</v>
      </c>
      <c r="B298" t="s">
        <v>216</v>
      </c>
      <c r="C298" t="s">
        <v>66</v>
      </c>
      <c r="D298" t="s">
        <v>24</v>
      </c>
      <c r="E298" t="s">
        <v>25</v>
      </c>
      <c r="F298" t="s">
        <v>64</v>
      </c>
      <c r="G298" t="s">
        <v>71</v>
      </c>
      <c r="H298">
        <v>1</v>
      </c>
      <c r="I298" t="s">
        <v>246</v>
      </c>
      <c r="J298" s="3" t="s">
        <v>178</v>
      </c>
      <c r="K298" s="3" t="s">
        <v>183</v>
      </c>
      <c r="L298">
        <v>33</v>
      </c>
      <c r="T298" t="str">
        <f>Attack[[#This Row],[服装]]&amp;Attack[[#This Row],[名前]]&amp;Attack[[#This Row],[レアリティ]]</f>
        <v>ユニフォーム唐松拓巳ICONIC</v>
      </c>
    </row>
    <row r="299" spans="1:20" x14ac:dyDescent="0.3">
      <c r="A299">
        <f>VLOOKUP(Attack[[#This Row],[No用]],SetNo[[No.用]:[vlookup 用]],2,FALSE)</f>
        <v>73</v>
      </c>
      <c r="B299" t="s">
        <v>216</v>
      </c>
      <c r="C299" t="s">
        <v>66</v>
      </c>
      <c r="D299" t="s">
        <v>24</v>
      </c>
      <c r="E299" t="s">
        <v>25</v>
      </c>
      <c r="F299" t="s">
        <v>64</v>
      </c>
      <c r="G299" t="s">
        <v>71</v>
      </c>
      <c r="H299">
        <v>1</v>
      </c>
      <c r="I299" t="s">
        <v>246</v>
      </c>
      <c r="J299" s="3" t="s">
        <v>179</v>
      </c>
      <c r="K299" s="3" t="s">
        <v>183</v>
      </c>
      <c r="L299">
        <v>33</v>
      </c>
      <c r="T299" t="str">
        <f>Attack[[#This Row],[服装]]&amp;Attack[[#This Row],[名前]]&amp;Attack[[#This Row],[レアリティ]]</f>
        <v>ユニフォーム唐松拓巳ICONIC</v>
      </c>
    </row>
    <row r="300" spans="1:20" x14ac:dyDescent="0.3">
      <c r="A300">
        <f>VLOOKUP(Attack[[#This Row],[No用]],SetNo[[No.用]:[vlookup 用]],2,FALSE)</f>
        <v>73</v>
      </c>
      <c r="B300" t="s">
        <v>216</v>
      </c>
      <c r="C300" t="s">
        <v>66</v>
      </c>
      <c r="D300" t="s">
        <v>24</v>
      </c>
      <c r="E300" t="s">
        <v>25</v>
      </c>
      <c r="F300" t="s">
        <v>64</v>
      </c>
      <c r="G300" t="s">
        <v>71</v>
      </c>
      <c r="H300">
        <v>1</v>
      </c>
      <c r="I300" t="s">
        <v>246</v>
      </c>
      <c r="J300" s="3" t="s">
        <v>283</v>
      </c>
      <c r="K300" s="3" t="s">
        <v>183</v>
      </c>
      <c r="L300">
        <v>42</v>
      </c>
      <c r="T300" t="str">
        <f>Attack[[#This Row],[服装]]&amp;Attack[[#This Row],[名前]]&amp;Attack[[#This Row],[レアリティ]]</f>
        <v>ユニフォーム唐松拓巳ICONIC</v>
      </c>
    </row>
    <row r="301" spans="1:20" x14ac:dyDescent="0.3">
      <c r="A301">
        <f>VLOOKUP(Attack[[#This Row],[No用]],SetNo[[No.用]:[vlookup 用]],2,FALSE)</f>
        <v>73</v>
      </c>
      <c r="B301" t="s">
        <v>216</v>
      </c>
      <c r="C301" t="s">
        <v>66</v>
      </c>
      <c r="D301" t="s">
        <v>24</v>
      </c>
      <c r="E301" t="s">
        <v>25</v>
      </c>
      <c r="F301" t="s">
        <v>64</v>
      </c>
      <c r="G301" t="s">
        <v>71</v>
      </c>
      <c r="H301">
        <v>1</v>
      </c>
      <c r="I301" t="s">
        <v>246</v>
      </c>
      <c r="J301" s="3" t="s">
        <v>182</v>
      </c>
      <c r="K301" s="3" t="s">
        <v>172</v>
      </c>
      <c r="L301">
        <v>30</v>
      </c>
      <c r="T301" t="str">
        <f>Attack[[#This Row],[服装]]&amp;Attack[[#This Row],[名前]]&amp;Attack[[#This Row],[レアリティ]]</f>
        <v>ユニフォーム唐松拓巳ICONIC</v>
      </c>
    </row>
    <row r="302" spans="1:20" x14ac:dyDescent="0.3">
      <c r="A302">
        <f>VLOOKUP(Attack[[#This Row],[No用]],SetNo[[No.用]:[vlookup 用]],2,FALSE)</f>
        <v>73</v>
      </c>
      <c r="B302" t="s">
        <v>216</v>
      </c>
      <c r="C302" t="s">
        <v>66</v>
      </c>
      <c r="D302" t="s">
        <v>24</v>
      </c>
      <c r="E302" t="s">
        <v>25</v>
      </c>
      <c r="F302" t="s">
        <v>64</v>
      </c>
      <c r="G302" t="s">
        <v>71</v>
      </c>
      <c r="H302">
        <v>1</v>
      </c>
      <c r="I302" t="s">
        <v>246</v>
      </c>
      <c r="J302" s="3" t="s">
        <v>193</v>
      </c>
      <c r="K302" s="3" t="s">
        <v>236</v>
      </c>
      <c r="L302">
        <v>45</v>
      </c>
      <c r="N302">
        <v>55</v>
      </c>
      <c r="T302" t="str">
        <f>Attack[[#This Row],[服装]]&amp;Attack[[#This Row],[名前]]&amp;Attack[[#This Row],[レアリティ]]</f>
        <v>ユニフォーム唐松拓巳ICONIC</v>
      </c>
    </row>
    <row r="303" spans="1:20" x14ac:dyDescent="0.3">
      <c r="A303">
        <f>VLOOKUP(Attack[[#This Row],[No用]],SetNo[[No.用]:[vlookup 用]],2,FALSE)</f>
        <v>74</v>
      </c>
      <c r="B303" t="s">
        <v>216</v>
      </c>
      <c r="C303" t="s">
        <v>67</v>
      </c>
      <c r="D303" t="s">
        <v>28</v>
      </c>
      <c r="E303" t="s">
        <v>25</v>
      </c>
      <c r="F303" t="s">
        <v>64</v>
      </c>
      <c r="G303" t="s">
        <v>71</v>
      </c>
      <c r="H303">
        <v>1</v>
      </c>
      <c r="I303" t="s">
        <v>246</v>
      </c>
      <c r="J303" s="3" t="s">
        <v>178</v>
      </c>
      <c r="K303" s="3" t="s">
        <v>183</v>
      </c>
      <c r="L303">
        <v>35</v>
      </c>
      <c r="T303" t="str">
        <f>Attack[[#This Row],[服装]]&amp;Attack[[#This Row],[名前]]&amp;Attack[[#This Row],[レアリティ]]</f>
        <v>ユニフォーム田沢裕樹ICONIC</v>
      </c>
    </row>
    <row r="304" spans="1:20" x14ac:dyDescent="0.3">
      <c r="A304">
        <f>VLOOKUP(Attack[[#This Row],[No用]],SetNo[[No.用]:[vlookup 用]],2,FALSE)</f>
        <v>74</v>
      </c>
      <c r="B304" t="s">
        <v>216</v>
      </c>
      <c r="C304" t="s">
        <v>67</v>
      </c>
      <c r="D304" t="s">
        <v>28</v>
      </c>
      <c r="E304" t="s">
        <v>25</v>
      </c>
      <c r="F304" t="s">
        <v>64</v>
      </c>
      <c r="G304" t="s">
        <v>71</v>
      </c>
      <c r="H304">
        <v>1</v>
      </c>
      <c r="I304" t="s">
        <v>246</v>
      </c>
      <c r="J304" s="3" t="s">
        <v>179</v>
      </c>
      <c r="K304" s="3" t="s">
        <v>183</v>
      </c>
      <c r="L304">
        <v>35</v>
      </c>
      <c r="T304" t="str">
        <f>Attack[[#This Row],[服装]]&amp;Attack[[#This Row],[名前]]&amp;Attack[[#This Row],[レアリティ]]</f>
        <v>ユニフォーム田沢裕樹ICONIC</v>
      </c>
    </row>
    <row r="305" spans="1:20" x14ac:dyDescent="0.3">
      <c r="A305">
        <f>VLOOKUP(Attack[[#This Row],[No用]],SetNo[[No.用]:[vlookup 用]],2,FALSE)</f>
        <v>74</v>
      </c>
      <c r="B305" t="s">
        <v>216</v>
      </c>
      <c r="C305" t="s">
        <v>67</v>
      </c>
      <c r="D305" t="s">
        <v>28</v>
      </c>
      <c r="E305" t="s">
        <v>25</v>
      </c>
      <c r="F305" t="s">
        <v>64</v>
      </c>
      <c r="G305" t="s">
        <v>71</v>
      </c>
      <c r="H305">
        <v>1</v>
      </c>
      <c r="I305" t="s">
        <v>246</v>
      </c>
      <c r="J305" s="3" t="s">
        <v>180</v>
      </c>
      <c r="K305" s="3" t="s">
        <v>183</v>
      </c>
      <c r="L305">
        <v>42</v>
      </c>
      <c r="T305" t="str">
        <f>Attack[[#This Row],[服装]]&amp;Attack[[#This Row],[名前]]&amp;Attack[[#This Row],[レアリティ]]</f>
        <v>ユニフォーム田沢裕樹ICONIC</v>
      </c>
    </row>
    <row r="306" spans="1:20" x14ac:dyDescent="0.3">
      <c r="A306">
        <f>VLOOKUP(Attack[[#This Row],[No用]],SetNo[[No.用]:[vlookup 用]],2,FALSE)</f>
        <v>74</v>
      </c>
      <c r="B306" t="s">
        <v>216</v>
      </c>
      <c r="C306" t="s">
        <v>67</v>
      </c>
      <c r="D306" t="s">
        <v>28</v>
      </c>
      <c r="E306" t="s">
        <v>25</v>
      </c>
      <c r="F306" t="s">
        <v>64</v>
      </c>
      <c r="G306" t="s">
        <v>71</v>
      </c>
      <c r="H306">
        <v>1</v>
      </c>
      <c r="I306" t="s">
        <v>246</v>
      </c>
      <c r="J306" s="3" t="s">
        <v>182</v>
      </c>
      <c r="K306" s="3" t="s">
        <v>172</v>
      </c>
      <c r="L306">
        <v>30</v>
      </c>
      <c r="T306" t="str">
        <f>Attack[[#This Row],[服装]]&amp;Attack[[#This Row],[名前]]&amp;Attack[[#This Row],[レアリティ]]</f>
        <v>ユニフォーム田沢裕樹ICONIC</v>
      </c>
    </row>
    <row r="307" spans="1:20" x14ac:dyDescent="0.3">
      <c r="A307">
        <f>VLOOKUP(Attack[[#This Row],[No用]],SetNo[[No.用]:[vlookup 用]],2,FALSE)</f>
        <v>74</v>
      </c>
      <c r="B307" t="s">
        <v>216</v>
      </c>
      <c r="C307" t="s">
        <v>67</v>
      </c>
      <c r="D307" t="s">
        <v>28</v>
      </c>
      <c r="E307" t="s">
        <v>25</v>
      </c>
      <c r="F307" t="s">
        <v>64</v>
      </c>
      <c r="G307" t="s">
        <v>71</v>
      </c>
      <c r="H307">
        <v>1</v>
      </c>
      <c r="I307" t="s">
        <v>246</v>
      </c>
      <c r="J307" s="3" t="s">
        <v>181</v>
      </c>
      <c r="K307" s="3" t="s">
        <v>236</v>
      </c>
      <c r="L307">
        <v>45</v>
      </c>
      <c r="N307">
        <v>55</v>
      </c>
      <c r="T307" t="str">
        <f>Attack[[#This Row],[服装]]&amp;Attack[[#This Row],[名前]]&amp;Attack[[#This Row],[レアリティ]]</f>
        <v>ユニフォーム田沢裕樹ICONIC</v>
      </c>
    </row>
    <row r="308" spans="1:20" x14ac:dyDescent="0.3">
      <c r="A308">
        <f>VLOOKUP(Attack[[#This Row],[No用]],SetNo[[No.用]:[vlookup 用]],2,FALSE)</f>
        <v>75</v>
      </c>
      <c r="B308" t="s">
        <v>216</v>
      </c>
      <c r="C308" t="s">
        <v>68</v>
      </c>
      <c r="D308" t="s">
        <v>28</v>
      </c>
      <c r="E308" t="s">
        <v>26</v>
      </c>
      <c r="F308" t="s">
        <v>64</v>
      </c>
      <c r="G308" t="s">
        <v>71</v>
      </c>
      <c r="H308">
        <v>1</v>
      </c>
      <c r="I308" t="s">
        <v>246</v>
      </c>
      <c r="J308" s="3" t="s">
        <v>178</v>
      </c>
      <c r="K308" s="3" t="s">
        <v>172</v>
      </c>
      <c r="L308">
        <v>27</v>
      </c>
      <c r="T308" t="str">
        <f>Attack[[#This Row],[服装]]&amp;Attack[[#This Row],[名前]]&amp;Attack[[#This Row],[レアリティ]]</f>
        <v>ユニフォーム子安颯真ICONIC</v>
      </c>
    </row>
    <row r="309" spans="1:20" x14ac:dyDescent="0.3">
      <c r="A309">
        <f>VLOOKUP(Attack[[#This Row],[No用]],SetNo[[No.用]:[vlookup 用]],2,FALSE)</f>
        <v>75</v>
      </c>
      <c r="B309" t="s">
        <v>216</v>
      </c>
      <c r="C309" t="s">
        <v>68</v>
      </c>
      <c r="D309" t="s">
        <v>28</v>
      </c>
      <c r="E309" t="s">
        <v>26</v>
      </c>
      <c r="F309" t="s">
        <v>64</v>
      </c>
      <c r="G309" t="s">
        <v>71</v>
      </c>
      <c r="H309">
        <v>1</v>
      </c>
      <c r="I309" t="s">
        <v>246</v>
      </c>
      <c r="J309" s="3" t="s">
        <v>179</v>
      </c>
      <c r="K309" s="3" t="s">
        <v>172</v>
      </c>
      <c r="L309">
        <v>27</v>
      </c>
      <c r="T309" t="str">
        <f>Attack[[#This Row],[服装]]&amp;Attack[[#This Row],[名前]]&amp;Attack[[#This Row],[レアリティ]]</f>
        <v>ユニフォーム子安颯真ICONIC</v>
      </c>
    </row>
    <row r="310" spans="1:20" x14ac:dyDescent="0.3">
      <c r="A310">
        <f>VLOOKUP(Attack[[#This Row],[No用]],SetNo[[No.用]:[vlookup 用]],2,FALSE)</f>
        <v>75</v>
      </c>
      <c r="B310" t="s">
        <v>216</v>
      </c>
      <c r="C310" t="s">
        <v>68</v>
      </c>
      <c r="D310" t="s">
        <v>28</v>
      </c>
      <c r="E310" t="s">
        <v>26</v>
      </c>
      <c r="F310" t="s">
        <v>64</v>
      </c>
      <c r="G310" t="s">
        <v>71</v>
      </c>
      <c r="H310">
        <v>1</v>
      </c>
      <c r="I310" t="s">
        <v>246</v>
      </c>
      <c r="J310" s="3" t="s">
        <v>182</v>
      </c>
      <c r="K310" s="3" t="s">
        <v>172</v>
      </c>
      <c r="L310">
        <v>25</v>
      </c>
      <c r="T310" t="str">
        <f>Attack[[#This Row],[服装]]&amp;Attack[[#This Row],[名前]]&amp;Attack[[#This Row],[レアリティ]]</f>
        <v>ユニフォーム子安颯真ICONIC</v>
      </c>
    </row>
    <row r="311" spans="1:20" x14ac:dyDescent="0.3">
      <c r="A311">
        <f>VLOOKUP(Attack[[#This Row],[No用]],SetNo[[No.用]:[vlookup 用]],2,FALSE)</f>
        <v>76</v>
      </c>
      <c r="B311" t="s">
        <v>216</v>
      </c>
      <c r="C311" t="s">
        <v>69</v>
      </c>
      <c r="D311" t="s">
        <v>28</v>
      </c>
      <c r="E311" t="s">
        <v>21</v>
      </c>
      <c r="F311" t="s">
        <v>64</v>
      </c>
      <c r="G311" t="s">
        <v>71</v>
      </c>
      <c r="H311">
        <v>1</v>
      </c>
      <c r="I311" t="s">
        <v>246</v>
      </c>
      <c r="J311" s="3"/>
      <c r="K311" s="3"/>
      <c r="T311" t="str">
        <f>Attack[[#This Row],[服装]]&amp;Attack[[#This Row],[名前]]&amp;Attack[[#This Row],[レアリティ]]</f>
        <v>ユニフォーム横手駿ICONIC</v>
      </c>
    </row>
    <row r="312" spans="1:20" x14ac:dyDescent="0.3">
      <c r="A312">
        <f>VLOOKUP(Attack[[#This Row],[No用]],SetNo[[No.用]:[vlookup 用]],2,FALSE)</f>
        <v>77</v>
      </c>
      <c r="B312" t="s">
        <v>216</v>
      </c>
      <c r="C312" t="s">
        <v>70</v>
      </c>
      <c r="D312" t="s">
        <v>28</v>
      </c>
      <c r="E312" t="s">
        <v>31</v>
      </c>
      <c r="F312" t="s">
        <v>64</v>
      </c>
      <c r="G312" t="s">
        <v>71</v>
      </c>
      <c r="H312">
        <v>1</v>
      </c>
      <c r="I312" t="s">
        <v>246</v>
      </c>
      <c r="J312" s="3" t="s">
        <v>178</v>
      </c>
      <c r="K312" s="3" t="s">
        <v>172</v>
      </c>
      <c r="L312">
        <v>27</v>
      </c>
      <c r="T312" t="str">
        <f>Attack[[#This Row],[服装]]&amp;Attack[[#This Row],[名前]]&amp;Attack[[#This Row],[レアリティ]]</f>
        <v>ユニフォーム夏瀬伊吹ICONIC</v>
      </c>
    </row>
    <row r="313" spans="1:20" x14ac:dyDescent="0.3">
      <c r="A313">
        <f>VLOOKUP(Attack[[#This Row],[No用]],SetNo[[No.用]:[vlookup 用]],2,FALSE)</f>
        <v>77</v>
      </c>
      <c r="B313" t="s">
        <v>216</v>
      </c>
      <c r="C313" t="s">
        <v>70</v>
      </c>
      <c r="D313" t="s">
        <v>28</v>
      </c>
      <c r="E313" t="s">
        <v>31</v>
      </c>
      <c r="F313" t="s">
        <v>64</v>
      </c>
      <c r="G313" t="s">
        <v>71</v>
      </c>
      <c r="H313">
        <v>1</v>
      </c>
      <c r="I313" t="s">
        <v>246</v>
      </c>
      <c r="J313" s="3" t="s">
        <v>179</v>
      </c>
      <c r="K313" s="3" t="s">
        <v>172</v>
      </c>
      <c r="L313">
        <v>27</v>
      </c>
      <c r="T313" t="str">
        <f>Attack[[#This Row],[服装]]&amp;Attack[[#This Row],[名前]]&amp;Attack[[#This Row],[レアリティ]]</f>
        <v>ユニフォーム夏瀬伊吹ICONIC</v>
      </c>
    </row>
    <row r="314" spans="1:20" x14ac:dyDescent="0.3">
      <c r="A314">
        <f>VLOOKUP(Attack[[#This Row],[No用]],SetNo[[No.用]:[vlookup 用]],2,FALSE)</f>
        <v>78</v>
      </c>
      <c r="B314" t="s">
        <v>216</v>
      </c>
      <c r="C314" t="s">
        <v>72</v>
      </c>
      <c r="D314" t="s">
        <v>23</v>
      </c>
      <c r="E314" t="s">
        <v>31</v>
      </c>
      <c r="F314" t="s">
        <v>75</v>
      </c>
      <c r="G314" t="s">
        <v>71</v>
      </c>
      <c r="H314">
        <v>1</v>
      </c>
      <c r="I314" t="s">
        <v>246</v>
      </c>
      <c r="J314" s="3" t="s">
        <v>178</v>
      </c>
      <c r="K314" s="3" t="s">
        <v>172</v>
      </c>
      <c r="L314">
        <v>27</v>
      </c>
      <c r="T314" t="str">
        <f>Attack[[#This Row],[服装]]&amp;Attack[[#This Row],[名前]]&amp;Attack[[#This Row],[レアリティ]]</f>
        <v>ユニフォーム古牧譲ICONIC</v>
      </c>
    </row>
    <row r="315" spans="1:20" x14ac:dyDescent="0.3">
      <c r="A315">
        <f>VLOOKUP(Attack[[#This Row],[No用]],SetNo[[No.用]:[vlookup 用]],2,FALSE)</f>
        <v>78</v>
      </c>
      <c r="B315" t="s">
        <v>216</v>
      </c>
      <c r="C315" t="s">
        <v>72</v>
      </c>
      <c r="D315" t="s">
        <v>23</v>
      </c>
      <c r="E315" t="s">
        <v>31</v>
      </c>
      <c r="F315" t="s">
        <v>75</v>
      </c>
      <c r="G315" t="s">
        <v>71</v>
      </c>
      <c r="H315">
        <v>1</v>
      </c>
      <c r="I315" t="s">
        <v>246</v>
      </c>
      <c r="J315" s="3" t="s">
        <v>179</v>
      </c>
      <c r="K315" s="3" t="s">
        <v>172</v>
      </c>
      <c r="L315">
        <v>27</v>
      </c>
      <c r="T315" t="str">
        <f>Attack[[#This Row],[服装]]&amp;Attack[[#This Row],[名前]]&amp;Attack[[#This Row],[レアリティ]]</f>
        <v>ユニフォーム古牧譲ICONIC</v>
      </c>
    </row>
    <row r="316" spans="1:20" x14ac:dyDescent="0.3">
      <c r="A316">
        <f>VLOOKUP(Attack[[#This Row],[No用]],SetNo[[No.用]:[vlookup 用]],2,FALSE)</f>
        <v>79</v>
      </c>
      <c r="B316" t="s">
        <v>216</v>
      </c>
      <c r="C316" t="s">
        <v>76</v>
      </c>
      <c r="D316" t="s">
        <v>28</v>
      </c>
      <c r="E316" t="s">
        <v>25</v>
      </c>
      <c r="F316" t="s">
        <v>75</v>
      </c>
      <c r="G316" t="s">
        <v>71</v>
      </c>
      <c r="H316">
        <v>1</v>
      </c>
      <c r="I316" t="s">
        <v>246</v>
      </c>
      <c r="J316" s="3" t="s">
        <v>178</v>
      </c>
      <c r="K316" s="3" t="s">
        <v>183</v>
      </c>
      <c r="L316">
        <v>35</v>
      </c>
      <c r="T316" t="str">
        <f>Attack[[#This Row],[服装]]&amp;Attack[[#This Row],[名前]]&amp;Attack[[#This Row],[レアリティ]]</f>
        <v>ユニフォーム浅虫快人ICONIC</v>
      </c>
    </row>
    <row r="317" spans="1:20" x14ac:dyDescent="0.3">
      <c r="A317">
        <f>VLOOKUP(Attack[[#This Row],[No用]],SetNo[[No.用]:[vlookup 用]],2,FALSE)</f>
        <v>79</v>
      </c>
      <c r="B317" t="s">
        <v>216</v>
      </c>
      <c r="C317" t="s">
        <v>76</v>
      </c>
      <c r="D317" t="s">
        <v>28</v>
      </c>
      <c r="E317" t="s">
        <v>25</v>
      </c>
      <c r="F317" t="s">
        <v>75</v>
      </c>
      <c r="G317" t="s">
        <v>71</v>
      </c>
      <c r="H317">
        <v>1</v>
      </c>
      <c r="I317" t="s">
        <v>246</v>
      </c>
      <c r="J317" s="3" t="s">
        <v>179</v>
      </c>
      <c r="K317" s="3" t="s">
        <v>183</v>
      </c>
      <c r="L317">
        <v>35</v>
      </c>
      <c r="T317" t="str">
        <f>Attack[[#This Row],[服装]]&amp;Attack[[#This Row],[名前]]&amp;Attack[[#This Row],[レアリティ]]</f>
        <v>ユニフォーム浅虫快人ICONIC</v>
      </c>
    </row>
    <row r="318" spans="1:20" x14ac:dyDescent="0.3">
      <c r="A318">
        <f>VLOOKUP(Attack[[#This Row],[No用]],SetNo[[No.用]:[vlookup 用]],2,FALSE)</f>
        <v>79</v>
      </c>
      <c r="B318" t="s">
        <v>216</v>
      </c>
      <c r="C318" t="s">
        <v>76</v>
      </c>
      <c r="D318" t="s">
        <v>28</v>
      </c>
      <c r="E318" t="s">
        <v>25</v>
      </c>
      <c r="F318" t="s">
        <v>75</v>
      </c>
      <c r="G318" t="s">
        <v>71</v>
      </c>
      <c r="H318">
        <v>1</v>
      </c>
      <c r="I318" t="s">
        <v>246</v>
      </c>
      <c r="J318" s="3" t="s">
        <v>180</v>
      </c>
      <c r="K318" s="3" t="s">
        <v>183</v>
      </c>
      <c r="L318">
        <v>43</v>
      </c>
      <c r="T318" t="str">
        <f>Attack[[#This Row],[服装]]&amp;Attack[[#This Row],[名前]]&amp;Attack[[#This Row],[レアリティ]]</f>
        <v>ユニフォーム浅虫快人ICONIC</v>
      </c>
    </row>
    <row r="319" spans="1:20" x14ac:dyDescent="0.3">
      <c r="A319">
        <f>VLOOKUP(Attack[[#This Row],[No用]],SetNo[[No.用]:[vlookup 用]],2,FALSE)</f>
        <v>79</v>
      </c>
      <c r="B319" t="s">
        <v>216</v>
      </c>
      <c r="C319" t="s">
        <v>76</v>
      </c>
      <c r="D319" t="s">
        <v>28</v>
      </c>
      <c r="E319" t="s">
        <v>25</v>
      </c>
      <c r="F319" t="s">
        <v>75</v>
      </c>
      <c r="G319" t="s">
        <v>71</v>
      </c>
      <c r="H319">
        <v>1</v>
      </c>
      <c r="I319" t="s">
        <v>246</v>
      </c>
      <c r="J319" s="3" t="s">
        <v>182</v>
      </c>
      <c r="K319" s="3" t="s">
        <v>172</v>
      </c>
      <c r="L319">
        <v>31</v>
      </c>
      <c r="T319" t="str">
        <f>Attack[[#This Row],[服装]]&amp;Attack[[#This Row],[名前]]&amp;Attack[[#This Row],[レアリティ]]</f>
        <v>ユニフォーム浅虫快人ICONIC</v>
      </c>
    </row>
    <row r="320" spans="1:20" x14ac:dyDescent="0.3">
      <c r="A320">
        <f>VLOOKUP(Attack[[#This Row],[No用]],SetNo[[No.用]:[vlookup 用]],2,FALSE)</f>
        <v>79</v>
      </c>
      <c r="B320" t="s">
        <v>216</v>
      </c>
      <c r="C320" t="s">
        <v>76</v>
      </c>
      <c r="D320" t="s">
        <v>28</v>
      </c>
      <c r="E320" t="s">
        <v>25</v>
      </c>
      <c r="F320" t="s">
        <v>75</v>
      </c>
      <c r="G320" t="s">
        <v>71</v>
      </c>
      <c r="H320">
        <v>1</v>
      </c>
      <c r="I320" t="s">
        <v>246</v>
      </c>
      <c r="J320" s="3" t="s">
        <v>193</v>
      </c>
      <c r="K320" s="3" t="s">
        <v>236</v>
      </c>
      <c r="L320">
        <v>46</v>
      </c>
      <c r="N320">
        <v>56</v>
      </c>
      <c r="T320" t="str">
        <f>Attack[[#This Row],[服装]]&amp;Attack[[#This Row],[名前]]&amp;Attack[[#This Row],[レアリティ]]</f>
        <v>ユニフォーム浅虫快人ICONIC</v>
      </c>
    </row>
    <row r="321" spans="1:20" x14ac:dyDescent="0.3">
      <c r="A321">
        <f>VLOOKUP(Attack[[#This Row],[No用]],SetNo[[No.用]:[vlookup 用]],2,FALSE)</f>
        <v>80</v>
      </c>
      <c r="B321" t="s">
        <v>216</v>
      </c>
      <c r="C321" t="s">
        <v>79</v>
      </c>
      <c r="D321" t="s">
        <v>23</v>
      </c>
      <c r="E321" t="s">
        <v>21</v>
      </c>
      <c r="F321" t="s">
        <v>75</v>
      </c>
      <c r="G321" t="s">
        <v>71</v>
      </c>
      <c r="H321">
        <v>1</v>
      </c>
      <c r="I321" t="s">
        <v>246</v>
      </c>
      <c r="J321" s="3"/>
      <c r="K321" s="3"/>
      <c r="T321" t="str">
        <f>Attack[[#This Row],[服装]]&amp;Attack[[#This Row],[名前]]&amp;Attack[[#This Row],[レアリティ]]</f>
        <v>ユニフォーム南田大志ICONIC</v>
      </c>
    </row>
    <row r="322" spans="1:20" x14ac:dyDescent="0.3">
      <c r="A322">
        <f>VLOOKUP(Attack[[#This Row],[No用]],SetNo[[No.用]:[vlookup 用]],2,FALSE)</f>
        <v>81</v>
      </c>
      <c r="B322" t="s">
        <v>216</v>
      </c>
      <c r="C322" t="s">
        <v>81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246</v>
      </c>
      <c r="J322" s="3" t="s">
        <v>178</v>
      </c>
      <c r="K322" s="3" t="s">
        <v>172</v>
      </c>
      <c r="L322">
        <v>27</v>
      </c>
      <c r="T322" t="str">
        <f>Attack[[#This Row],[服装]]&amp;Attack[[#This Row],[名前]]&amp;Attack[[#This Row],[レアリティ]]</f>
        <v>ユニフォーム湯川良明ICONIC</v>
      </c>
    </row>
    <row r="323" spans="1:20" x14ac:dyDescent="0.3">
      <c r="A323">
        <f>VLOOKUP(Attack[[#This Row],[No用]],SetNo[[No.用]:[vlookup 用]],2,FALSE)</f>
        <v>81</v>
      </c>
      <c r="B323" t="s">
        <v>216</v>
      </c>
      <c r="C323" t="s">
        <v>81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246</v>
      </c>
      <c r="J323" s="3" t="s">
        <v>179</v>
      </c>
      <c r="K323" s="3" t="s">
        <v>172</v>
      </c>
      <c r="L323">
        <v>25</v>
      </c>
      <c r="T323" t="str">
        <f>Attack[[#This Row],[服装]]&amp;Attack[[#This Row],[名前]]&amp;Attack[[#This Row],[レアリティ]]</f>
        <v>ユニフォーム湯川良明ICONIC</v>
      </c>
    </row>
    <row r="324" spans="1:20" x14ac:dyDescent="0.3">
      <c r="A324">
        <f>VLOOKUP(Attack[[#This Row],[No用]],SetNo[[No.用]:[vlookup 用]],2,FALSE)</f>
        <v>81</v>
      </c>
      <c r="B324" t="s">
        <v>216</v>
      </c>
      <c r="C324" t="s">
        <v>81</v>
      </c>
      <c r="D324" t="s">
        <v>23</v>
      </c>
      <c r="E324" t="s">
        <v>26</v>
      </c>
      <c r="F324" t="s">
        <v>75</v>
      </c>
      <c r="G324" t="s">
        <v>71</v>
      </c>
      <c r="H324">
        <v>1</v>
      </c>
      <c r="I324" t="s">
        <v>246</v>
      </c>
      <c r="J324" s="3" t="s">
        <v>182</v>
      </c>
      <c r="K324" s="3" t="s">
        <v>172</v>
      </c>
      <c r="L324">
        <v>25</v>
      </c>
      <c r="T324" t="str">
        <f>Attack[[#This Row],[服装]]&amp;Attack[[#This Row],[名前]]&amp;Attack[[#This Row],[レアリティ]]</f>
        <v>ユニフォーム湯川良明ICONIC</v>
      </c>
    </row>
    <row r="325" spans="1:20" x14ac:dyDescent="0.3">
      <c r="A325">
        <f>VLOOKUP(Attack[[#This Row],[No用]],SetNo[[No.用]:[vlookup 用]],2,FALSE)</f>
        <v>82</v>
      </c>
      <c r="B325" t="s">
        <v>216</v>
      </c>
      <c r="C325" t="s">
        <v>83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246</v>
      </c>
      <c r="J325" s="3" t="s">
        <v>178</v>
      </c>
      <c r="K325" s="3" t="s">
        <v>183</v>
      </c>
      <c r="L325">
        <v>33</v>
      </c>
      <c r="T325" t="str">
        <f>Attack[[#This Row],[服装]]&amp;Attack[[#This Row],[名前]]&amp;Attack[[#This Row],[レアリティ]]</f>
        <v>ユニフォーム稲垣功ICONIC</v>
      </c>
    </row>
    <row r="326" spans="1:20" x14ac:dyDescent="0.3">
      <c r="A326">
        <f>VLOOKUP(Attack[[#This Row],[No用]],SetNo[[No.用]:[vlookup 用]],2,FALSE)</f>
        <v>82</v>
      </c>
      <c r="B326" t="s">
        <v>216</v>
      </c>
      <c r="C326" t="s">
        <v>83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246</v>
      </c>
      <c r="J326" s="3" t="s">
        <v>179</v>
      </c>
      <c r="K326" s="3" t="s">
        <v>183</v>
      </c>
      <c r="L326">
        <v>33</v>
      </c>
      <c r="T326" t="str">
        <f>Attack[[#This Row],[服装]]&amp;Attack[[#This Row],[名前]]&amp;Attack[[#This Row],[レアリティ]]</f>
        <v>ユニフォーム稲垣功ICONIC</v>
      </c>
    </row>
    <row r="327" spans="1:20" x14ac:dyDescent="0.3">
      <c r="A327">
        <f>VLOOKUP(Attack[[#This Row],[No用]],SetNo[[No.用]:[vlookup 用]],2,FALSE)</f>
        <v>82</v>
      </c>
      <c r="B327" t="s">
        <v>216</v>
      </c>
      <c r="C327" t="s">
        <v>83</v>
      </c>
      <c r="D327" t="s">
        <v>23</v>
      </c>
      <c r="E327" t="s">
        <v>25</v>
      </c>
      <c r="F327" t="s">
        <v>75</v>
      </c>
      <c r="G327" t="s">
        <v>71</v>
      </c>
      <c r="H327">
        <v>1</v>
      </c>
      <c r="I327" t="s">
        <v>246</v>
      </c>
      <c r="J327" s="3" t="s">
        <v>298</v>
      </c>
      <c r="K327" s="3" t="s">
        <v>183</v>
      </c>
      <c r="L327">
        <v>43</v>
      </c>
      <c r="T327" t="str">
        <f>Attack[[#This Row],[服装]]&amp;Attack[[#This Row],[名前]]&amp;Attack[[#This Row],[レアリティ]]</f>
        <v>ユニフォーム稲垣功ICONIC</v>
      </c>
    </row>
    <row r="328" spans="1:20" x14ac:dyDescent="0.3">
      <c r="A328">
        <f>VLOOKUP(Attack[[#This Row],[No用]],SetNo[[No.用]:[vlookup 用]],2,FALSE)</f>
        <v>82</v>
      </c>
      <c r="B328" t="s">
        <v>216</v>
      </c>
      <c r="C328" t="s">
        <v>83</v>
      </c>
      <c r="D328" t="s">
        <v>23</v>
      </c>
      <c r="E328" t="s">
        <v>25</v>
      </c>
      <c r="F328" t="s">
        <v>75</v>
      </c>
      <c r="G328" t="s">
        <v>71</v>
      </c>
      <c r="H328">
        <v>1</v>
      </c>
      <c r="I328" t="s">
        <v>246</v>
      </c>
      <c r="J328" s="3" t="s">
        <v>182</v>
      </c>
      <c r="K328" s="3" t="s">
        <v>172</v>
      </c>
      <c r="L328">
        <v>31</v>
      </c>
      <c r="T328" t="str">
        <f>Attack[[#This Row],[服装]]&amp;Attack[[#This Row],[名前]]&amp;Attack[[#This Row],[レアリティ]]</f>
        <v>ユニフォーム稲垣功ICONIC</v>
      </c>
    </row>
    <row r="329" spans="1:20" x14ac:dyDescent="0.3">
      <c r="A329">
        <f>VLOOKUP(Attack[[#This Row],[No用]],SetNo[[No.用]:[vlookup 用]],2,FALSE)</f>
        <v>82</v>
      </c>
      <c r="B329" t="s">
        <v>216</v>
      </c>
      <c r="C329" t="s">
        <v>83</v>
      </c>
      <c r="D329" t="s">
        <v>23</v>
      </c>
      <c r="E329" t="s">
        <v>25</v>
      </c>
      <c r="F329" t="s">
        <v>75</v>
      </c>
      <c r="G329" t="s">
        <v>71</v>
      </c>
      <c r="H329">
        <v>1</v>
      </c>
      <c r="I329" t="s">
        <v>246</v>
      </c>
      <c r="J329" s="3" t="s">
        <v>193</v>
      </c>
      <c r="K329" s="3" t="s">
        <v>236</v>
      </c>
      <c r="L329">
        <v>44</v>
      </c>
      <c r="N329">
        <v>54</v>
      </c>
      <c r="T329" t="str">
        <f>Attack[[#This Row],[服装]]&amp;Attack[[#This Row],[名前]]&amp;Attack[[#This Row],[レアリティ]]</f>
        <v>ユニフォーム稲垣功ICONIC</v>
      </c>
    </row>
    <row r="330" spans="1:20" x14ac:dyDescent="0.3">
      <c r="A330">
        <f>VLOOKUP(Attack[[#This Row],[No用]],SetNo[[No.用]:[vlookup 用]],2,FALSE)</f>
        <v>83</v>
      </c>
      <c r="B330" t="s">
        <v>216</v>
      </c>
      <c r="C330" t="s">
        <v>86</v>
      </c>
      <c r="D330" t="s">
        <v>23</v>
      </c>
      <c r="E330" t="s">
        <v>26</v>
      </c>
      <c r="F330" t="s">
        <v>75</v>
      </c>
      <c r="G330" t="s">
        <v>71</v>
      </c>
      <c r="H330">
        <v>1</v>
      </c>
      <c r="I330" t="s">
        <v>246</v>
      </c>
      <c r="J330" s="3" t="s">
        <v>178</v>
      </c>
      <c r="K330" s="3" t="s">
        <v>172</v>
      </c>
      <c r="L330">
        <v>27</v>
      </c>
      <c r="T330" t="str">
        <f>Attack[[#This Row],[服装]]&amp;Attack[[#This Row],[名前]]&amp;Attack[[#This Row],[レアリティ]]</f>
        <v>ユニフォーム馬門英治ICONIC</v>
      </c>
    </row>
    <row r="331" spans="1:20" x14ac:dyDescent="0.3">
      <c r="A331">
        <f>VLOOKUP(Attack[[#This Row],[No用]],SetNo[[No.用]:[vlookup 用]],2,FALSE)</f>
        <v>83</v>
      </c>
      <c r="B331" t="s">
        <v>216</v>
      </c>
      <c r="C331" t="s">
        <v>86</v>
      </c>
      <c r="D331" t="s">
        <v>23</v>
      </c>
      <c r="E331" t="s">
        <v>26</v>
      </c>
      <c r="F331" t="s">
        <v>75</v>
      </c>
      <c r="G331" t="s">
        <v>71</v>
      </c>
      <c r="H331">
        <v>1</v>
      </c>
      <c r="I331" t="s">
        <v>246</v>
      </c>
      <c r="J331" s="3" t="s">
        <v>179</v>
      </c>
      <c r="K331" s="3" t="s">
        <v>172</v>
      </c>
      <c r="L331">
        <v>25</v>
      </c>
      <c r="T331" t="str">
        <f>Attack[[#This Row],[服装]]&amp;Attack[[#This Row],[名前]]&amp;Attack[[#This Row],[レアリティ]]</f>
        <v>ユニフォーム馬門英治ICONIC</v>
      </c>
    </row>
    <row r="332" spans="1:20" x14ac:dyDescent="0.3">
      <c r="A332">
        <f>VLOOKUP(Attack[[#This Row],[No用]],SetNo[[No.用]:[vlookup 用]],2,FALSE)</f>
        <v>83</v>
      </c>
      <c r="B332" t="s">
        <v>216</v>
      </c>
      <c r="C332" t="s">
        <v>86</v>
      </c>
      <c r="D332" t="s">
        <v>23</v>
      </c>
      <c r="E332" t="s">
        <v>26</v>
      </c>
      <c r="F332" t="s">
        <v>75</v>
      </c>
      <c r="G332" t="s">
        <v>71</v>
      </c>
      <c r="H332">
        <v>1</v>
      </c>
      <c r="I332" t="s">
        <v>246</v>
      </c>
      <c r="J332" s="3" t="s">
        <v>182</v>
      </c>
      <c r="K332" s="3" t="s">
        <v>172</v>
      </c>
      <c r="L332">
        <v>25</v>
      </c>
      <c r="T332" t="str">
        <f>Attack[[#This Row],[服装]]&amp;Attack[[#This Row],[名前]]&amp;Attack[[#This Row],[レアリティ]]</f>
        <v>ユニフォーム馬門英治ICONIC</v>
      </c>
    </row>
    <row r="333" spans="1:20" x14ac:dyDescent="0.3">
      <c r="A333">
        <f>VLOOKUP(Attack[[#This Row],[No用]],SetNo[[No.用]:[vlookup 用]],2,FALSE)</f>
        <v>84</v>
      </c>
      <c r="B333" t="s">
        <v>216</v>
      </c>
      <c r="C333" t="s">
        <v>88</v>
      </c>
      <c r="D333" t="s">
        <v>23</v>
      </c>
      <c r="E333" t="s">
        <v>25</v>
      </c>
      <c r="F333" t="s">
        <v>75</v>
      </c>
      <c r="G333" t="s">
        <v>71</v>
      </c>
      <c r="H333">
        <v>1</v>
      </c>
      <c r="I333" t="s">
        <v>246</v>
      </c>
      <c r="J333" s="3" t="s">
        <v>178</v>
      </c>
      <c r="K333" s="3" t="s">
        <v>183</v>
      </c>
      <c r="L333">
        <v>33</v>
      </c>
      <c r="T333" t="str">
        <f>Attack[[#This Row],[服装]]&amp;Attack[[#This Row],[名前]]&amp;Attack[[#This Row],[レアリティ]]</f>
        <v>ユニフォーム百沢雄大ICONIC</v>
      </c>
    </row>
    <row r="334" spans="1:20" x14ac:dyDescent="0.3">
      <c r="A334">
        <f>VLOOKUP(Attack[[#This Row],[No用]],SetNo[[No.用]:[vlookup 用]],2,FALSE)</f>
        <v>84</v>
      </c>
      <c r="B334" t="s">
        <v>216</v>
      </c>
      <c r="C334" t="s">
        <v>88</v>
      </c>
      <c r="D334" t="s">
        <v>23</v>
      </c>
      <c r="E334" t="s">
        <v>25</v>
      </c>
      <c r="F334" t="s">
        <v>75</v>
      </c>
      <c r="G334" t="s">
        <v>71</v>
      </c>
      <c r="H334">
        <v>1</v>
      </c>
      <c r="I334" t="s">
        <v>246</v>
      </c>
      <c r="J334" s="3" t="s">
        <v>179</v>
      </c>
      <c r="K334" s="3" t="s">
        <v>172</v>
      </c>
      <c r="L334">
        <v>12</v>
      </c>
      <c r="T334" t="str">
        <f>Attack[[#This Row],[服装]]&amp;Attack[[#This Row],[名前]]&amp;Attack[[#This Row],[レアリティ]]</f>
        <v>ユニフォーム百沢雄大ICONIC</v>
      </c>
    </row>
    <row r="335" spans="1:20" x14ac:dyDescent="0.3">
      <c r="A335">
        <f>VLOOKUP(Attack[[#This Row],[No用]],SetNo[[No.用]:[vlookup 用]],2,FALSE)</f>
        <v>84</v>
      </c>
      <c r="B335" t="s">
        <v>216</v>
      </c>
      <c r="C335" t="s">
        <v>88</v>
      </c>
      <c r="D335" t="s">
        <v>23</v>
      </c>
      <c r="E335" t="s">
        <v>25</v>
      </c>
      <c r="F335" t="s">
        <v>75</v>
      </c>
      <c r="G335" t="s">
        <v>71</v>
      </c>
      <c r="H335">
        <v>1</v>
      </c>
      <c r="I335" t="s">
        <v>246</v>
      </c>
      <c r="J335" s="3" t="s">
        <v>193</v>
      </c>
      <c r="K335" s="3" t="s">
        <v>236</v>
      </c>
      <c r="L335">
        <v>50</v>
      </c>
      <c r="M335">
        <v>5</v>
      </c>
      <c r="N335">
        <v>60</v>
      </c>
      <c r="O335">
        <v>8</v>
      </c>
      <c r="T335" t="str">
        <f>Attack[[#This Row],[服装]]&amp;Attack[[#This Row],[名前]]&amp;Attack[[#This Row],[レアリティ]]</f>
        <v>ユニフォーム百沢雄大ICONIC</v>
      </c>
    </row>
    <row r="336" spans="1:20" x14ac:dyDescent="0.3">
      <c r="A336">
        <f>VLOOKUP(Attack[[#This Row],[No用]],SetNo[[No.用]:[vlookup 用]],2,FALSE)</f>
        <v>85</v>
      </c>
      <c r="B336" s="3" t="s">
        <v>722</v>
      </c>
      <c r="C336" t="s">
        <v>88</v>
      </c>
      <c r="D336" s="3" t="s">
        <v>90</v>
      </c>
      <c r="E336" t="s">
        <v>78</v>
      </c>
      <c r="F336" t="s">
        <v>75</v>
      </c>
      <c r="G336" t="s">
        <v>71</v>
      </c>
      <c r="H336">
        <v>1</v>
      </c>
      <c r="I336" t="s">
        <v>246</v>
      </c>
      <c r="J336" s="3" t="s">
        <v>178</v>
      </c>
      <c r="K336" s="3" t="s">
        <v>183</v>
      </c>
      <c r="L336">
        <v>33</v>
      </c>
      <c r="T336" t="str">
        <f>Attack[[#This Row],[服装]]&amp;Attack[[#This Row],[名前]]&amp;Attack[[#This Row],[レアリティ]]</f>
        <v>職業体験百沢雄大ICONIC</v>
      </c>
    </row>
    <row r="337" spans="1:20" x14ac:dyDescent="0.3">
      <c r="A337">
        <f>VLOOKUP(Attack[[#This Row],[No用]],SetNo[[No.用]:[vlookup 用]],2,FALSE)</f>
        <v>85</v>
      </c>
      <c r="B337" s="3" t="s">
        <v>722</v>
      </c>
      <c r="C337" t="s">
        <v>88</v>
      </c>
      <c r="D337" s="3" t="s">
        <v>90</v>
      </c>
      <c r="E337" t="s">
        <v>78</v>
      </c>
      <c r="F337" t="s">
        <v>75</v>
      </c>
      <c r="G337" t="s">
        <v>71</v>
      </c>
      <c r="H337">
        <v>1</v>
      </c>
      <c r="I337" t="s">
        <v>246</v>
      </c>
      <c r="J337" s="3" t="s">
        <v>179</v>
      </c>
      <c r="K337" s="3" t="s">
        <v>172</v>
      </c>
      <c r="L337">
        <v>12</v>
      </c>
      <c r="T337" t="str">
        <f>Attack[[#This Row],[服装]]&amp;Attack[[#This Row],[名前]]&amp;Attack[[#This Row],[レアリティ]]</f>
        <v>職業体験百沢雄大ICONIC</v>
      </c>
    </row>
    <row r="338" spans="1:20" x14ac:dyDescent="0.3">
      <c r="A338">
        <f>VLOOKUP(Attack[[#This Row],[No用]],SetNo[[No.用]:[vlookup 用]],2,FALSE)</f>
        <v>85</v>
      </c>
      <c r="B338" s="3" t="s">
        <v>722</v>
      </c>
      <c r="C338" t="s">
        <v>88</v>
      </c>
      <c r="D338" s="3" t="s">
        <v>90</v>
      </c>
      <c r="E338" t="s">
        <v>78</v>
      </c>
      <c r="F338" t="s">
        <v>75</v>
      </c>
      <c r="G338" t="s">
        <v>71</v>
      </c>
      <c r="H338">
        <v>1</v>
      </c>
      <c r="I338" t="s">
        <v>246</v>
      </c>
      <c r="J338" s="3" t="s">
        <v>193</v>
      </c>
      <c r="K338" s="3" t="s">
        <v>236</v>
      </c>
      <c r="L338">
        <v>50</v>
      </c>
      <c r="M338">
        <v>5</v>
      </c>
      <c r="N338">
        <v>60</v>
      </c>
      <c r="O338">
        <v>8</v>
      </c>
      <c r="T338" t="str">
        <f>Attack[[#This Row],[服装]]&amp;Attack[[#This Row],[名前]]&amp;Attack[[#This Row],[レアリティ]]</f>
        <v>職業体験百沢雄大ICONIC</v>
      </c>
    </row>
    <row r="339" spans="1:20" x14ac:dyDescent="0.3">
      <c r="A339">
        <f>VLOOKUP(Attack[[#This Row],[No用]],SetNo[[No.用]:[vlookup 用]],2,FALSE)</f>
        <v>86</v>
      </c>
      <c r="B339" t="s">
        <v>108</v>
      </c>
      <c r="C339" t="s">
        <v>89</v>
      </c>
      <c r="D339" t="s">
        <v>90</v>
      </c>
      <c r="E339" t="s">
        <v>78</v>
      </c>
      <c r="F339" t="s">
        <v>91</v>
      </c>
      <c r="G339" t="s">
        <v>71</v>
      </c>
      <c r="H339">
        <v>1</v>
      </c>
      <c r="I339" t="s">
        <v>246</v>
      </c>
      <c r="J339" s="3" t="s">
        <v>178</v>
      </c>
      <c r="K339" s="3" t="s">
        <v>183</v>
      </c>
      <c r="L339">
        <v>39</v>
      </c>
      <c r="T339" t="str">
        <f>Attack[[#This Row],[服装]]&amp;Attack[[#This Row],[名前]]&amp;Attack[[#This Row],[レアリティ]]</f>
        <v>ユニフォーム照島游児ICONIC</v>
      </c>
    </row>
    <row r="340" spans="1:20" x14ac:dyDescent="0.3">
      <c r="A340">
        <f>VLOOKUP(Attack[[#This Row],[No用]],SetNo[[No.用]:[vlookup 用]],2,FALSE)</f>
        <v>86</v>
      </c>
      <c r="B340" t="s">
        <v>108</v>
      </c>
      <c r="C340" t="s">
        <v>89</v>
      </c>
      <c r="D340" t="s">
        <v>90</v>
      </c>
      <c r="E340" t="s">
        <v>78</v>
      </c>
      <c r="F340" t="s">
        <v>91</v>
      </c>
      <c r="G340" t="s">
        <v>71</v>
      </c>
      <c r="H340">
        <v>1</v>
      </c>
      <c r="I340" t="s">
        <v>246</v>
      </c>
      <c r="J340" s="3" t="s">
        <v>179</v>
      </c>
      <c r="K340" s="3" t="s">
        <v>183</v>
      </c>
      <c r="L340">
        <v>39</v>
      </c>
      <c r="T340" t="str">
        <f>Attack[[#This Row],[服装]]&amp;Attack[[#This Row],[名前]]&amp;Attack[[#This Row],[レアリティ]]</f>
        <v>ユニフォーム照島游児ICONIC</v>
      </c>
    </row>
    <row r="341" spans="1:20" x14ac:dyDescent="0.3">
      <c r="A341">
        <f>VLOOKUP(Attack[[#This Row],[No用]],SetNo[[No.用]:[vlookup 用]],2,FALSE)</f>
        <v>86</v>
      </c>
      <c r="B341" t="s">
        <v>108</v>
      </c>
      <c r="C341" t="s">
        <v>89</v>
      </c>
      <c r="D341" t="s">
        <v>90</v>
      </c>
      <c r="E341" t="s">
        <v>78</v>
      </c>
      <c r="F341" t="s">
        <v>91</v>
      </c>
      <c r="G341" t="s">
        <v>71</v>
      </c>
      <c r="H341">
        <v>1</v>
      </c>
      <c r="I341" t="s">
        <v>246</v>
      </c>
      <c r="J341" s="3" t="s">
        <v>181</v>
      </c>
      <c r="K341" s="3" t="s">
        <v>183</v>
      </c>
      <c r="L341">
        <v>38</v>
      </c>
      <c r="T341" t="str">
        <f>Attack[[#This Row],[服装]]&amp;Attack[[#This Row],[名前]]&amp;Attack[[#This Row],[レアリティ]]</f>
        <v>ユニフォーム照島游児ICONIC</v>
      </c>
    </row>
    <row r="342" spans="1:20" x14ac:dyDescent="0.3">
      <c r="A342">
        <f>VLOOKUP(Attack[[#This Row],[No用]],SetNo[[No.用]:[vlookup 用]],2,FALSE)</f>
        <v>86</v>
      </c>
      <c r="B342" t="s">
        <v>108</v>
      </c>
      <c r="C342" t="s">
        <v>89</v>
      </c>
      <c r="D342" t="s">
        <v>90</v>
      </c>
      <c r="E342" t="s">
        <v>78</v>
      </c>
      <c r="F342" t="s">
        <v>91</v>
      </c>
      <c r="G342" t="s">
        <v>71</v>
      </c>
      <c r="H342">
        <v>1</v>
      </c>
      <c r="I342" t="s">
        <v>246</v>
      </c>
      <c r="J342" s="3" t="s">
        <v>182</v>
      </c>
      <c r="K342" s="3" t="s">
        <v>172</v>
      </c>
      <c r="L342">
        <v>33</v>
      </c>
      <c r="T342" t="str">
        <f>Attack[[#This Row],[服装]]&amp;Attack[[#This Row],[名前]]&amp;Attack[[#This Row],[レアリティ]]</f>
        <v>ユニフォーム照島游児ICONIC</v>
      </c>
    </row>
    <row r="343" spans="1:20" x14ac:dyDescent="0.3">
      <c r="A343">
        <f>VLOOKUP(Attack[[#This Row],[No用]],SetNo[[No.用]:[vlookup 用]],2,FALSE)</f>
        <v>87</v>
      </c>
      <c r="B343" t="s">
        <v>149</v>
      </c>
      <c r="C343" t="s">
        <v>89</v>
      </c>
      <c r="D343" t="s">
        <v>77</v>
      </c>
      <c r="E343" t="s">
        <v>78</v>
      </c>
      <c r="F343" t="s">
        <v>91</v>
      </c>
      <c r="G343" t="s">
        <v>71</v>
      </c>
      <c r="H343">
        <v>1</v>
      </c>
      <c r="I343" t="s">
        <v>246</v>
      </c>
      <c r="J343" s="3" t="s">
        <v>178</v>
      </c>
      <c r="K343" s="3" t="s">
        <v>183</v>
      </c>
      <c r="L343">
        <v>39</v>
      </c>
      <c r="T343" t="str">
        <f>Attack[[#This Row],[服装]]&amp;Attack[[#This Row],[名前]]&amp;Attack[[#This Row],[レアリティ]]</f>
        <v>制服照島游児ICONIC</v>
      </c>
    </row>
    <row r="344" spans="1:20" x14ac:dyDescent="0.3">
      <c r="A344">
        <f>VLOOKUP(Attack[[#This Row],[No用]],SetNo[[No.用]:[vlookup 用]],2,FALSE)</f>
        <v>87</v>
      </c>
      <c r="B344" t="s">
        <v>149</v>
      </c>
      <c r="C344" t="s">
        <v>89</v>
      </c>
      <c r="D344" t="s">
        <v>77</v>
      </c>
      <c r="E344" t="s">
        <v>78</v>
      </c>
      <c r="F344" t="s">
        <v>91</v>
      </c>
      <c r="G344" t="s">
        <v>71</v>
      </c>
      <c r="H344">
        <v>1</v>
      </c>
      <c r="I344" t="s">
        <v>246</v>
      </c>
      <c r="J344" s="3" t="s">
        <v>179</v>
      </c>
      <c r="K344" s="3" t="s">
        <v>183</v>
      </c>
      <c r="L344">
        <v>39</v>
      </c>
      <c r="T344" t="str">
        <f>Attack[[#This Row],[服装]]&amp;Attack[[#This Row],[名前]]&amp;Attack[[#This Row],[レアリティ]]</f>
        <v>制服照島游児ICONIC</v>
      </c>
    </row>
    <row r="345" spans="1:20" x14ac:dyDescent="0.3">
      <c r="A345">
        <f>VLOOKUP(Attack[[#This Row],[No用]],SetNo[[No.用]:[vlookup 用]],2,FALSE)</f>
        <v>87</v>
      </c>
      <c r="B345" t="s">
        <v>149</v>
      </c>
      <c r="C345" t="s">
        <v>89</v>
      </c>
      <c r="D345" t="s">
        <v>77</v>
      </c>
      <c r="E345" t="s">
        <v>78</v>
      </c>
      <c r="F345" t="s">
        <v>91</v>
      </c>
      <c r="G345" t="s">
        <v>71</v>
      </c>
      <c r="H345">
        <v>1</v>
      </c>
      <c r="I345" t="s">
        <v>246</v>
      </c>
      <c r="J345" s="3" t="s">
        <v>181</v>
      </c>
      <c r="K345" s="3" t="s">
        <v>183</v>
      </c>
      <c r="L345">
        <v>38</v>
      </c>
      <c r="T345" t="str">
        <f>Attack[[#This Row],[服装]]&amp;Attack[[#This Row],[名前]]&amp;Attack[[#This Row],[レアリティ]]</f>
        <v>制服照島游児ICONIC</v>
      </c>
    </row>
    <row r="346" spans="1:20" x14ac:dyDescent="0.3">
      <c r="A346">
        <f>VLOOKUP(Attack[[#This Row],[No用]],SetNo[[No.用]:[vlookup 用]],2,FALSE)</f>
        <v>87</v>
      </c>
      <c r="B346" t="s">
        <v>149</v>
      </c>
      <c r="C346" t="s">
        <v>89</v>
      </c>
      <c r="D346" t="s">
        <v>77</v>
      </c>
      <c r="E346" t="s">
        <v>78</v>
      </c>
      <c r="F346" t="s">
        <v>91</v>
      </c>
      <c r="G346" t="s">
        <v>71</v>
      </c>
      <c r="H346">
        <v>1</v>
      </c>
      <c r="I346" t="s">
        <v>246</v>
      </c>
      <c r="J346" s="3" t="s">
        <v>182</v>
      </c>
      <c r="K346" s="3" t="s">
        <v>172</v>
      </c>
      <c r="L346">
        <v>33</v>
      </c>
      <c r="T346" t="str">
        <f>Attack[[#This Row],[服装]]&amp;Attack[[#This Row],[名前]]&amp;Attack[[#This Row],[レアリティ]]</f>
        <v>制服照島游児ICONIC</v>
      </c>
    </row>
    <row r="347" spans="1:20" x14ac:dyDescent="0.3">
      <c r="A347">
        <f>VLOOKUP(Attack[[#This Row],[No用]],SetNo[[No.用]:[vlookup 用]],2,FALSE)</f>
        <v>88</v>
      </c>
      <c r="B347" t="s">
        <v>108</v>
      </c>
      <c r="C347" t="s">
        <v>92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246</v>
      </c>
      <c r="J347" s="3" t="s">
        <v>178</v>
      </c>
      <c r="K347" s="3" t="s">
        <v>172</v>
      </c>
      <c r="L347">
        <v>27</v>
      </c>
      <c r="T347" t="str">
        <f>Attack[[#This Row],[服装]]&amp;Attack[[#This Row],[名前]]&amp;Attack[[#This Row],[レアリティ]]</f>
        <v>ユニフォーム母畑和馬ICONIC</v>
      </c>
    </row>
    <row r="348" spans="1:20" x14ac:dyDescent="0.3">
      <c r="A348">
        <f>VLOOKUP(Attack[[#This Row],[No用]],SetNo[[No.用]:[vlookup 用]],2,FALSE)</f>
        <v>88</v>
      </c>
      <c r="B348" t="s">
        <v>108</v>
      </c>
      <c r="C348" t="s">
        <v>92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246</v>
      </c>
      <c r="J348" s="3" t="s">
        <v>179</v>
      </c>
      <c r="K348" s="3" t="s">
        <v>172</v>
      </c>
      <c r="L348">
        <v>25</v>
      </c>
      <c r="T348" t="str">
        <f>Attack[[#This Row],[服装]]&amp;Attack[[#This Row],[名前]]&amp;Attack[[#This Row],[レアリティ]]</f>
        <v>ユニフォーム母畑和馬ICONIC</v>
      </c>
    </row>
    <row r="349" spans="1:20" x14ac:dyDescent="0.3">
      <c r="A349">
        <f>VLOOKUP(Attack[[#This Row],[No用]],SetNo[[No.用]:[vlookup 用]],2,FALSE)</f>
        <v>88</v>
      </c>
      <c r="B349" t="s">
        <v>108</v>
      </c>
      <c r="C349" t="s">
        <v>92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246</v>
      </c>
      <c r="J349" s="3" t="s">
        <v>182</v>
      </c>
      <c r="K349" s="3" t="s">
        <v>172</v>
      </c>
      <c r="L349">
        <v>25</v>
      </c>
      <c r="T349" t="str">
        <f>Attack[[#This Row],[服装]]&amp;Attack[[#This Row],[名前]]&amp;Attack[[#This Row],[レアリティ]]</f>
        <v>ユニフォーム母畑和馬ICONIC</v>
      </c>
    </row>
    <row r="350" spans="1:20" x14ac:dyDescent="0.3">
      <c r="A350">
        <f>VLOOKUP(Attack[[#This Row],[No用]],SetNo[[No.用]:[vlookup 用]],2,FALSE)</f>
        <v>89</v>
      </c>
      <c r="B350" t="s">
        <v>108</v>
      </c>
      <c r="C350" t="s">
        <v>93</v>
      </c>
      <c r="D350" t="s">
        <v>73</v>
      </c>
      <c r="E350" t="s">
        <v>74</v>
      </c>
      <c r="F350" t="s">
        <v>91</v>
      </c>
      <c r="G350" t="s">
        <v>71</v>
      </c>
      <c r="H350">
        <v>1</v>
      </c>
      <c r="I350" t="s">
        <v>246</v>
      </c>
      <c r="J350" s="3" t="s">
        <v>178</v>
      </c>
      <c r="K350" s="3" t="s">
        <v>172</v>
      </c>
      <c r="L350">
        <v>27</v>
      </c>
      <c r="T350" t="str">
        <f>Attack[[#This Row],[服装]]&amp;Attack[[#This Row],[名前]]&amp;Attack[[#This Row],[レアリティ]]</f>
        <v>ユニフォーム二岐丈晴ICONIC</v>
      </c>
    </row>
    <row r="351" spans="1:20" x14ac:dyDescent="0.3">
      <c r="A351">
        <f>VLOOKUP(Attack[[#This Row],[No用]],SetNo[[No.用]:[vlookup 用]],2,FALSE)</f>
        <v>89</v>
      </c>
      <c r="B351" t="s">
        <v>108</v>
      </c>
      <c r="C351" t="s">
        <v>93</v>
      </c>
      <c r="D351" t="s">
        <v>73</v>
      </c>
      <c r="E351" t="s">
        <v>74</v>
      </c>
      <c r="F351" t="s">
        <v>91</v>
      </c>
      <c r="G351" t="s">
        <v>71</v>
      </c>
      <c r="H351">
        <v>1</v>
      </c>
      <c r="I351" t="s">
        <v>246</v>
      </c>
      <c r="J351" s="3" t="s">
        <v>179</v>
      </c>
      <c r="K351" s="3" t="s">
        <v>172</v>
      </c>
      <c r="L351">
        <v>27</v>
      </c>
      <c r="T351" t="str">
        <f>Attack[[#This Row],[服装]]&amp;Attack[[#This Row],[名前]]&amp;Attack[[#This Row],[レアリティ]]</f>
        <v>ユニフォーム二岐丈晴ICONIC</v>
      </c>
    </row>
    <row r="352" spans="1:20" x14ac:dyDescent="0.3">
      <c r="A352">
        <f>VLOOKUP(Attack[[#This Row],[No用]],SetNo[[No.用]:[vlookup 用]],2,FALSE)</f>
        <v>90</v>
      </c>
      <c r="B352" t="s">
        <v>149</v>
      </c>
      <c r="C352" t="s">
        <v>93</v>
      </c>
      <c r="D352" t="s">
        <v>90</v>
      </c>
      <c r="E352" t="s">
        <v>74</v>
      </c>
      <c r="F352" t="s">
        <v>91</v>
      </c>
      <c r="G352" t="s">
        <v>71</v>
      </c>
      <c r="H352">
        <v>1</v>
      </c>
      <c r="I352" t="s">
        <v>246</v>
      </c>
      <c r="J352" s="3" t="s">
        <v>178</v>
      </c>
      <c r="K352" s="3" t="s">
        <v>172</v>
      </c>
      <c r="L352">
        <v>27</v>
      </c>
      <c r="T352" t="str">
        <f>Attack[[#This Row],[服装]]&amp;Attack[[#This Row],[名前]]&amp;Attack[[#This Row],[レアリティ]]</f>
        <v>制服二岐丈晴ICONIC</v>
      </c>
    </row>
    <row r="353" spans="1:20" x14ac:dyDescent="0.3">
      <c r="A353">
        <f>VLOOKUP(Attack[[#This Row],[No用]],SetNo[[No.用]:[vlookup 用]],2,FALSE)</f>
        <v>90</v>
      </c>
      <c r="B353" t="s">
        <v>149</v>
      </c>
      <c r="C353" t="s">
        <v>93</v>
      </c>
      <c r="D353" t="s">
        <v>90</v>
      </c>
      <c r="E353" t="s">
        <v>74</v>
      </c>
      <c r="F353" t="s">
        <v>91</v>
      </c>
      <c r="G353" t="s">
        <v>71</v>
      </c>
      <c r="H353">
        <v>1</v>
      </c>
      <c r="I353" t="s">
        <v>246</v>
      </c>
      <c r="J353" s="3" t="s">
        <v>179</v>
      </c>
      <c r="K353" s="3" t="s">
        <v>172</v>
      </c>
      <c r="L353">
        <v>27</v>
      </c>
      <c r="T353" t="str">
        <f>Attack[[#This Row],[服装]]&amp;Attack[[#This Row],[名前]]&amp;Attack[[#This Row],[レアリティ]]</f>
        <v>制服二岐丈晴ICONIC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99</v>
      </c>
      <c r="D354" t="s">
        <v>73</v>
      </c>
      <c r="E354" t="s">
        <v>78</v>
      </c>
      <c r="F354" t="s">
        <v>91</v>
      </c>
      <c r="G354" t="s">
        <v>71</v>
      </c>
      <c r="H354">
        <v>1</v>
      </c>
      <c r="I354" t="s">
        <v>246</v>
      </c>
      <c r="J354" s="3" t="s">
        <v>178</v>
      </c>
      <c r="K354" s="3" t="s">
        <v>183</v>
      </c>
      <c r="L354">
        <v>38</v>
      </c>
      <c r="T354" t="str">
        <f>Attack[[#This Row],[服装]]&amp;Attack[[#This Row],[名前]]&amp;Attack[[#This Row],[レアリティ]]</f>
        <v>ユニフォーム沼尻凛太郎ICONIC</v>
      </c>
    </row>
    <row r="355" spans="1:20" x14ac:dyDescent="0.3">
      <c r="A355">
        <f>VLOOKUP(Attack[[#This Row],[No用]],SetNo[[No.用]:[vlookup 用]],2,FALSE)</f>
        <v>91</v>
      </c>
      <c r="B355" t="s">
        <v>108</v>
      </c>
      <c r="C355" t="s">
        <v>99</v>
      </c>
      <c r="D355" t="s">
        <v>73</v>
      </c>
      <c r="E355" t="s">
        <v>78</v>
      </c>
      <c r="F355" t="s">
        <v>91</v>
      </c>
      <c r="G355" t="s">
        <v>71</v>
      </c>
      <c r="H355">
        <v>1</v>
      </c>
      <c r="I355" t="s">
        <v>246</v>
      </c>
      <c r="J355" s="3" t="s">
        <v>179</v>
      </c>
      <c r="K355" s="3" t="s">
        <v>183</v>
      </c>
      <c r="L355">
        <v>38</v>
      </c>
      <c r="T355" t="str">
        <f>Attack[[#This Row],[服装]]&amp;Attack[[#This Row],[名前]]&amp;Attack[[#This Row],[レアリティ]]</f>
        <v>ユニフォーム沼尻凛太郎ICONIC</v>
      </c>
    </row>
    <row r="356" spans="1:20" x14ac:dyDescent="0.3">
      <c r="A356">
        <f>VLOOKUP(Attack[[#This Row],[No用]],SetNo[[No.用]:[vlookup 用]],2,FALSE)</f>
        <v>91</v>
      </c>
      <c r="B356" t="s">
        <v>108</v>
      </c>
      <c r="C356" t="s">
        <v>99</v>
      </c>
      <c r="D356" t="s">
        <v>73</v>
      </c>
      <c r="E356" t="s">
        <v>78</v>
      </c>
      <c r="F356" t="s">
        <v>91</v>
      </c>
      <c r="G356" t="s">
        <v>71</v>
      </c>
      <c r="H356">
        <v>1</v>
      </c>
      <c r="I356" t="s">
        <v>246</v>
      </c>
      <c r="J356" s="3" t="s">
        <v>181</v>
      </c>
      <c r="K356" s="3" t="s">
        <v>183</v>
      </c>
      <c r="L356">
        <v>43</v>
      </c>
      <c r="T356" t="str">
        <f>Attack[[#This Row],[服装]]&amp;Attack[[#This Row],[名前]]&amp;Attack[[#This Row],[レアリティ]]</f>
        <v>ユニフォーム沼尻凛太郎ICONIC</v>
      </c>
    </row>
    <row r="357" spans="1:20" x14ac:dyDescent="0.3">
      <c r="A357">
        <f>VLOOKUP(Attack[[#This Row],[No用]],SetNo[[No.用]:[vlookup 用]],2,FALSE)</f>
        <v>91</v>
      </c>
      <c r="B357" t="s">
        <v>108</v>
      </c>
      <c r="C357" t="s">
        <v>99</v>
      </c>
      <c r="D357" t="s">
        <v>73</v>
      </c>
      <c r="E357" t="s">
        <v>78</v>
      </c>
      <c r="F357" t="s">
        <v>91</v>
      </c>
      <c r="G357" t="s">
        <v>71</v>
      </c>
      <c r="H357">
        <v>1</v>
      </c>
      <c r="I357" t="s">
        <v>246</v>
      </c>
      <c r="J357" s="3" t="s">
        <v>182</v>
      </c>
      <c r="K357" s="3" t="s">
        <v>172</v>
      </c>
      <c r="L357">
        <v>29</v>
      </c>
      <c r="T357" t="str">
        <f>Attack[[#This Row],[服装]]&amp;Attack[[#This Row],[名前]]&amp;Attack[[#This Row],[レアリティ]]</f>
        <v>ユニフォーム沼尻凛太郎ICONIC</v>
      </c>
    </row>
    <row r="358" spans="1:20" x14ac:dyDescent="0.3">
      <c r="A358">
        <f>VLOOKUP(Attack[[#This Row],[No用]],SetNo[[No.用]:[vlookup 用]],2,FALSE)</f>
        <v>91</v>
      </c>
      <c r="B358" t="s">
        <v>108</v>
      </c>
      <c r="C358" t="s">
        <v>99</v>
      </c>
      <c r="D358" t="s">
        <v>73</v>
      </c>
      <c r="E358" t="s">
        <v>78</v>
      </c>
      <c r="F358" t="s">
        <v>91</v>
      </c>
      <c r="G358" t="s">
        <v>71</v>
      </c>
      <c r="H358">
        <v>1</v>
      </c>
      <c r="I358" t="s">
        <v>246</v>
      </c>
      <c r="J358" s="3" t="s">
        <v>193</v>
      </c>
      <c r="K358" s="3" t="s">
        <v>236</v>
      </c>
      <c r="L358">
        <v>45</v>
      </c>
      <c r="N358">
        <v>55</v>
      </c>
      <c r="T358" t="str">
        <f>Attack[[#This Row],[服装]]&amp;Attack[[#This Row],[名前]]&amp;Attack[[#This Row],[レアリティ]]</f>
        <v>ユニフォーム沼尻凛太郎ICONIC</v>
      </c>
    </row>
    <row r="359" spans="1:20" x14ac:dyDescent="0.3">
      <c r="A359">
        <f>VLOOKUP(Attack[[#This Row],[No用]],SetNo[[No.用]:[vlookup 用]],2,FALSE)</f>
        <v>92</v>
      </c>
      <c r="B359" t="s">
        <v>108</v>
      </c>
      <c r="C359" t="s">
        <v>94</v>
      </c>
      <c r="D359" t="s">
        <v>90</v>
      </c>
      <c r="E359" t="s">
        <v>82</v>
      </c>
      <c r="F359" t="s">
        <v>91</v>
      </c>
      <c r="G359" t="s">
        <v>71</v>
      </c>
      <c r="H359">
        <v>1</v>
      </c>
      <c r="I359" t="s">
        <v>246</v>
      </c>
      <c r="J359" s="3" t="s">
        <v>178</v>
      </c>
      <c r="K359" s="3" t="s">
        <v>172</v>
      </c>
      <c r="L359">
        <v>27</v>
      </c>
      <c r="T359" t="str">
        <f>Attack[[#This Row],[服装]]&amp;Attack[[#This Row],[名前]]&amp;Attack[[#This Row],[レアリティ]]</f>
        <v>ユニフォーム飯坂信義ICONIC</v>
      </c>
    </row>
    <row r="360" spans="1:20" x14ac:dyDescent="0.3">
      <c r="A360">
        <f>VLOOKUP(Attack[[#This Row],[No用]],SetNo[[No.用]:[vlookup 用]],2,FALSE)</f>
        <v>92</v>
      </c>
      <c r="B360" t="s">
        <v>108</v>
      </c>
      <c r="C360" t="s">
        <v>94</v>
      </c>
      <c r="D360" t="s">
        <v>90</v>
      </c>
      <c r="E360" t="s">
        <v>82</v>
      </c>
      <c r="F360" t="s">
        <v>91</v>
      </c>
      <c r="G360" t="s">
        <v>71</v>
      </c>
      <c r="H360">
        <v>1</v>
      </c>
      <c r="I360" t="s">
        <v>246</v>
      </c>
      <c r="J360" s="3" t="s">
        <v>179</v>
      </c>
      <c r="K360" s="3" t="s">
        <v>172</v>
      </c>
      <c r="L360">
        <v>25</v>
      </c>
      <c r="T360" t="str">
        <f>Attack[[#This Row],[服装]]&amp;Attack[[#This Row],[名前]]&amp;Attack[[#This Row],[レアリティ]]</f>
        <v>ユニフォーム飯坂信義ICONIC</v>
      </c>
    </row>
    <row r="361" spans="1:20" x14ac:dyDescent="0.3">
      <c r="A361">
        <f>VLOOKUP(Attack[[#This Row],[No用]],SetNo[[No.用]:[vlookup 用]],2,FALSE)</f>
        <v>92</v>
      </c>
      <c r="B361" t="s">
        <v>108</v>
      </c>
      <c r="C361" t="s">
        <v>94</v>
      </c>
      <c r="D361" t="s">
        <v>90</v>
      </c>
      <c r="E361" t="s">
        <v>82</v>
      </c>
      <c r="F361" t="s">
        <v>91</v>
      </c>
      <c r="G361" t="s">
        <v>71</v>
      </c>
      <c r="H361">
        <v>1</v>
      </c>
      <c r="I361" t="s">
        <v>246</v>
      </c>
      <c r="J361" s="3" t="s">
        <v>182</v>
      </c>
      <c r="K361" s="3" t="s">
        <v>172</v>
      </c>
      <c r="L361">
        <v>25</v>
      </c>
      <c r="T361" t="str">
        <f>Attack[[#This Row],[服装]]&amp;Attack[[#This Row],[名前]]&amp;Attack[[#This Row],[レアリティ]]</f>
        <v>ユニフォーム飯坂信義ICONIC</v>
      </c>
    </row>
    <row r="362" spans="1:20" x14ac:dyDescent="0.3">
      <c r="A362">
        <f>VLOOKUP(Attack[[#This Row],[No用]],SetNo[[No.用]:[vlookup 用]],2,FALSE)</f>
        <v>93</v>
      </c>
      <c r="B362" t="s">
        <v>108</v>
      </c>
      <c r="C362" t="s">
        <v>95</v>
      </c>
      <c r="D362" t="s">
        <v>90</v>
      </c>
      <c r="E362" t="s">
        <v>78</v>
      </c>
      <c r="F362" t="s">
        <v>91</v>
      </c>
      <c r="G362" t="s">
        <v>71</v>
      </c>
      <c r="H362">
        <v>1</v>
      </c>
      <c r="I362" t="s">
        <v>246</v>
      </c>
      <c r="J362" s="3" t="s">
        <v>178</v>
      </c>
      <c r="K362" s="3" t="s">
        <v>183</v>
      </c>
      <c r="L362">
        <v>34</v>
      </c>
      <c r="T362" t="str">
        <f>Attack[[#This Row],[服装]]&amp;Attack[[#This Row],[名前]]&amp;Attack[[#This Row],[レアリティ]]</f>
        <v>ユニフォーム東山勝道ICONIC</v>
      </c>
    </row>
    <row r="363" spans="1:20" x14ac:dyDescent="0.3">
      <c r="A363">
        <f>VLOOKUP(Attack[[#This Row],[No用]],SetNo[[No.用]:[vlookup 用]],2,FALSE)</f>
        <v>93</v>
      </c>
      <c r="B363" t="s">
        <v>108</v>
      </c>
      <c r="C363" t="s">
        <v>95</v>
      </c>
      <c r="D363" t="s">
        <v>90</v>
      </c>
      <c r="E363" t="s">
        <v>78</v>
      </c>
      <c r="F363" t="s">
        <v>91</v>
      </c>
      <c r="G363" t="s">
        <v>71</v>
      </c>
      <c r="H363">
        <v>1</v>
      </c>
      <c r="I363" t="s">
        <v>246</v>
      </c>
      <c r="J363" s="3" t="s">
        <v>179</v>
      </c>
      <c r="K363" s="3" t="s">
        <v>183</v>
      </c>
      <c r="L363">
        <v>34</v>
      </c>
      <c r="T363" t="str">
        <f>Attack[[#This Row],[服装]]&amp;Attack[[#This Row],[名前]]&amp;Attack[[#This Row],[レアリティ]]</f>
        <v>ユニフォーム東山勝道ICONIC</v>
      </c>
    </row>
    <row r="364" spans="1:20" x14ac:dyDescent="0.3">
      <c r="A364">
        <f>VLOOKUP(Attack[[#This Row],[No用]],SetNo[[No.用]:[vlookup 用]],2,FALSE)</f>
        <v>93</v>
      </c>
      <c r="B364" t="s">
        <v>108</v>
      </c>
      <c r="C364" t="s">
        <v>95</v>
      </c>
      <c r="D364" t="s">
        <v>90</v>
      </c>
      <c r="E364" t="s">
        <v>78</v>
      </c>
      <c r="F364" t="s">
        <v>91</v>
      </c>
      <c r="G364" t="s">
        <v>71</v>
      </c>
      <c r="H364">
        <v>1</v>
      </c>
      <c r="I364" t="s">
        <v>246</v>
      </c>
      <c r="J364" s="3" t="s">
        <v>283</v>
      </c>
      <c r="K364" s="3" t="s">
        <v>183</v>
      </c>
      <c r="L364">
        <v>43</v>
      </c>
      <c r="T364" t="str">
        <f>Attack[[#This Row],[服装]]&amp;Attack[[#This Row],[名前]]&amp;Attack[[#This Row],[レアリティ]]</f>
        <v>ユニフォーム東山勝道ICONIC</v>
      </c>
    </row>
    <row r="365" spans="1:20" x14ac:dyDescent="0.3">
      <c r="A365">
        <f>VLOOKUP(Attack[[#This Row],[No用]],SetNo[[No.用]:[vlookup 用]],2,FALSE)</f>
        <v>93</v>
      </c>
      <c r="B365" t="s">
        <v>108</v>
      </c>
      <c r="C365" t="s">
        <v>95</v>
      </c>
      <c r="D365" t="s">
        <v>90</v>
      </c>
      <c r="E365" t="s">
        <v>78</v>
      </c>
      <c r="F365" t="s">
        <v>91</v>
      </c>
      <c r="G365" t="s">
        <v>71</v>
      </c>
      <c r="H365">
        <v>1</v>
      </c>
      <c r="I365" t="s">
        <v>246</v>
      </c>
      <c r="J365" s="3" t="s">
        <v>182</v>
      </c>
      <c r="K365" s="3" t="s">
        <v>172</v>
      </c>
      <c r="L365">
        <v>14</v>
      </c>
      <c r="T365" t="str">
        <f>Attack[[#This Row],[服装]]&amp;Attack[[#This Row],[名前]]&amp;Attack[[#This Row],[レアリティ]]</f>
        <v>ユニフォーム東山勝道ICONIC</v>
      </c>
    </row>
    <row r="366" spans="1:20" x14ac:dyDescent="0.3">
      <c r="A366">
        <f>VLOOKUP(Attack[[#This Row],[No用]],SetNo[[No.用]:[vlookup 用]],2,FALSE)</f>
        <v>93</v>
      </c>
      <c r="B366" t="s">
        <v>108</v>
      </c>
      <c r="C366" t="s">
        <v>95</v>
      </c>
      <c r="D366" t="s">
        <v>90</v>
      </c>
      <c r="E366" t="s">
        <v>78</v>
      </c>
      <c r="F366" t="s">
        <v>91</v>
      </c>
      <c r="G366" t="s">
        <v>71</v>
      </c>
      <c r="H366">
        <v>1</v>
      </c>
      <c r="I366" t="s">
        <v>246</v>
      </c>
      <c r="J366" s="3" t="s">
        <v>181</v>
      </c>
      <c r="K366" s="3" t="s">
        <v>236</v>
      </c>
      <c r="L366">
        <v>38</v>
      </c>
      <c r="N366">
        <v>48</v>
      </c>
      <c r="T366" t="str">
        <f>Attack[[#This Row],[服装]]&amp;Attack[[#This Row],[名前]]&amp;Attack[[#This Row],[レアリティ]]</f>
        <v>ユニフォーム東山勝道ICONIC</v>
      </c>
    </row>
    <row r="367" spans="1:20" x14ac:dyDescent="0.3">
      <c r="A367">
        <f>VLOOKUP(Attack[[#This Row],[No用]],SetNo[[No.用]:[vlookup 用]],2,FALSE)</f>
        <v>94</v>
      </c>
      <c r="B367" t="s">
        <v>108</v>
      </c>
      <c r="C367" t="s">
        <v>96</v>
      </c>
      <c r="D367" t="s">
        <v>90</v>
      </c>
      <c r="E367" t="s">
        <v>80</v>
      </c>
      <c r="F367" t="s">
        <v>91</v>
      </c>
      <c r="G367" t="s">
        <v>71</v>
      </c>
      <c r="H367">
        <v>1</v>
      </c>
      <c r="I367" t="s">
        <v>246</v>
      </c>
      <c r="T367" t="str">
        <f>Attack[[#This Row],[服装]]&amp;Attack[[#This Row],[名前]]&amp;Attack[[#This Row],[レアリティ]]</f>
        <v>ユニフォーム土湯新ICONIC</v>
      </c>
    </row>
    <row r="368" spans="1:20" x14ac:dyDescent="0.3">
      <c r="A368">
        <f>VLOOKUP(Attack[[#This Row],[No用]],SetNo[[No.用]:[vlookup 用]],2,FALSE)</f>
        <v>95</v>
      </c>
      <c r="B368" t="s">
        <v>216</v>
      </c>
      <c r="C368" t="s">
        <v>584</v>
      </c>
      <c r="D368" t="s">
        <v>28</v>
      </c>
      <c r="E368" t="s">
        <v>25</v>
      </c>
      <c r="F368" t="s">
        <v>157</v>
      </c>
      <c r="G368" t="s">
        <v>71</v>
      </c>
      <c r="H368">
        <v>1</v>
      </c>
      <c r="I368" t="s">
        <v>246</v>
      </c>
      <c r="J368" s="3" t="s">
        <v>178</v>
      </c>
      <c r="K368" s="3" t="s">
        <v>183</v>
      </c>
      <c r="L368">
        <v>36</v>
      </c>
      <c r="T368" t="str">
        <f>Attack[[#This Row],[服装]]&amp;Attack[[#This Row],[名前]]&amp;Attack[[#This Row],[レアリティ]]</f>
        <v>ユニフォーム中島猛ICONIC</v>
      </c>
    </row>
    <row r="369" spans="1:20" x14ac:dyDescent="0.3">
      <c r="A369">
        <f>VLOOKUP(Attack[[#This Row],[No用]],SetNo[[No.用]:[vlookup 用]],2,FALSE)</f>
        <v>95</v>
      </c>
      <c r="B369" t="s">
        <v>216</v>
      </c>
      <c r="C369" t="s">
        <v>584</v>
      </c>
      <c r="D369" t="s">
        <v>28</v>
      </c>
      <c r="E369" t="s">
        <v>25</v>
      </c>
      <c r="F369" t="s">
        <v>157</v>
      </c>
      <c r="G369" t="s">
        <v>71</v>
      </c>
      <c r="H369">
        <v>1</v>
      </c>
      <c r="I369" t="s">
        <v>246</v>
      </c>
      <c r="J369" s="3" t="s">
        <v>179</v>
      </c>
      <c r="K369" s="3" t="s">
        <v>183</v>
      </c>
      <c r="L369">
        <v>36</v>
      </c>
      <c r="T369" t="str">
        <f>Attack[[#This Row],[服装]]&amp;Attack[[#This Row],[名前]]&amp;Attack[[#This Row],[レアリティ]]</f>
        <v>ユニフォーム中島猛ICONIC</v>
      </c>
    </row>
    <row r="370" spans="1:20" x14ac:dyDescent="0.3">
      <c r="A370">
        <f>VLOOKUP(Attack[[#This Row],[No用]],SetNo[[No.用]:[vlookup 用]],2,FALSE)</f>
        <v>95</v>
      </c>
      <c r="B370" t="s">
        <v>216</v>
      </c>
      <c r="C370" t="s">
        <v>584</v>
      </c>
      <c r="D370" t="s">
        <v>28</v>
      </c>
      <c r="E370" t="s">
        <v>25</v>
      </c>
      <c r="F370" t="s">
        <v>157</v>
      </c>
      <c r="G370" t="s">
        <v>71</v>
      </c>
      <c r="H370">
        <v>1</v>
      </c>
      <c r="I370" t="s">
        <v>246</v>
      </c>
      <c r="J370" s="3" t="s">
        <v>180</v>
      </c>
      <c r="K370" s="3" t="s">
        <v>183</v>
      </c>
      <c r="L370">
        <v>42</v>
      </c>
      <c r="T370" t="str">
        <f>Attack[[#This Row],[服装]]&amp;Attack[[#This Row],[名前]]&amp;Attack[[#This Row],[レアリティ]]</f>
        <v>ユニフォーム中島猛ICONIC</v>
      </c>
    </row>
    <row r="371" spans="1:20" x14ac:dyDescent="0.3">
      <c r="A371">
        <f>VLOOKUP(Attack[[#This Row],[No用]],SetNo[[No.用]:[vlookup 用]],2,FALSE)</f>
        <v>95</v>
      </c>
      <c r="B371" t="s">
        <v>216</v>
      </c>
      <c r="C371" t="s">
        <v>584</v>
      </c>
      <c r="D371" t="s">
        <v>28</v>
      </c>
      <c r="E371" t="s">
        <v>25</v>
      </c>
      <c r="F371" t="s">
        <v>157</v>
      </c>
      <c r="G371" t="s">
        <v>71</v>
      </c>
      <c r="H371">
        <v>1</v>
      </c>
      <c r="I371" t="s">
        <v>246</v>
      </c>
      <c r="J371" s="3" t="s">
        <v>182</v>
      </c>
      <c r="K371" s="3" t="s">
        <v>172</v>
      </c>
      <c r="L371">
        <v>26</v>
      </c>
      <c r="T371" t="str">
        <f>Attack[[#This Row],[服装]]&amp;Attack[[#This Row],[名前]]&amp;Attack[[#This Row],[レアリティ]]</f>
        <v>ユニフォーム中島猛ICONIC</v>
      </c>
    </row>
    <row r="372" spans="1:20" x14ac:dyDescent="0.3">
      <c r="A372">
        <f>VLOOKUP(Attack[[#This Row],[No用]],SetNo[[No.用]:[vlookup 用]],2,FALSE)</f>
        <v>96</v>
      </c>
      <c r="B372" t="s">
        <v>216</v>
      </c>
      <c r="C372" t="s">
        <v>587</v>
      </c>
      <c r="D372" t="s">
        <v>24</v>
      </c>
      <c r="E372" t="s">
        <v>25</v>
      </c>
      <c r="F372" t="s">
        <v>157</v>
      </c>
      <c r="G372" t="s">
        <v>71</v>
      </c>
      <c r="H372">
        <v>1</v>
      </c>
      <c r="I372" t="s">
        <v>246</v>
      </c>
      <c r="J372" s="3" t="s">
        <v>178</v>
      </c>
      <c r="K372" s="3" t="s">
        <v>183</v>
      </c>
      <c r="L372">
        <v>32</v>
      </c>
      <c r="T372" t="str">
        <f>Attack[[#This Row],[服装]]&amp;Attack[[#This Row],[名前]]&amp;Attack[[#This Row],[レアリティ]]</f>
        <v>ユニフォーム白石優希ICONIC</v>
      </c>
    </row>
    <row r="373" spans="1:20" x14ac:dyDescent="0.3">
      <c r="A373">
        <f>VLOOKUP(Attack[[#This Row],[No用]],SetNo[[No.用]:[vlookup 用]],2,FALSE)</f>
        <v>96</v>
      </c>
      <c r="B373" t="s">
        <v>216</v>
      </c>
      <c r="C373" t="s">
        <v>587</v>
      </c>
      <c r="D373" t="s">
        <v>24</v>
      </c>
      <c r="E373" t="s">
        <v>25</v>
      </c>
      <c r="F373" t="s">
        <v>157</v>
      </c>
      <c r="G373" t="s">
        <v>71</v>
      </c>
      <c r="H373">
        <v>1</v>
      </c>
      <c r="I373" t="s">
        <v>246</v>
      </c>
      <c r="J373" s="3" t="s">
        <v>179</v>
      </c>
      <c r="K373" s="3" t="s">
        <v>183</v>
      </c>
      <c r="L373">
        <v>32</v>
      </c>
      <c r="T373" t="str">
        <f>Attack[[#This Row],[服装]]&amp;Attack[[#This Row],[名前]]&amp;Attack[[#This Row],[レアリティ]]</f>
        <v>ユニフォーム白石優希ICONIC</v>
      </c>
    </row>
    <row r="374" spans="1:20" x14ac:dyDescent="0.3">
      <c r="A374">
        <f>VLOOKUP(Attack[[#This Row],[No用]],SetNo[[No.用]:[vlookup 用]],2,FALSE)</f>
        <v>96</v>
      </c>
      <c r="B374" t="s">
        <v>216</v>
      </c>
      <c r="C374" t="s">
        <v>587</v>
      </c>
      <c r="D374" t="s">
        <v>24</v>
      </c>
      <c r="E374" t="s">
        <v>25</v>
      </c>
      <c r="F374" t="s">
        <v>157</v>
      </c>
      <c r="G374" t="s">
        <v>71</v>
      </c>
      <c r="H374">
        <v>1</v>
      </c>
      <c r="I374" t="s">
        <v>246</v>
      </c>
      <c r="J374" s="3" t="s">
        <v>181</v>
      </c>
      <c r="K374" s="3" t="s">
        <v>183</v>
      </c>
      <c r="L374">
        <v>41</v>
      </c>
      <c r="T374" t="str">
        <f>Attack[[#This Row],[服装]]&amp;Attack[[#This Row],[名前]]&amp;Attack[[#This Row],[レアリティ]]</f>
        <v>ユニフォーム白石優希ICONIC</v>
      </c>
    </row>
    <row r="375" spans="1:20" x14ac:dyDescent="0.3">
      <c r="A375">
        <f>VLOOKUP(Attack[[#This Row],[No用]],SetNo[[No.用]:[vlookup 用]],2,FALSE)</f>
        <v>96</v>
      </c>
      <c r="B375" t="s">
        <v>216</v>
      </c>
      <c r="C375" t="s">
        <v>587</v>
      </c>
      <c r="D375" t="s">
        <v>24</v>
      </c>
      <c r="E375" t="s">
        <v>25</v>
      </c>
      <c r="F375" t="s">
        <v>157</v>
      </c>
      <c r="G375" t="s">
        <v>71</v>
      </c>
      <c r="H375">
        <v>1</v>
      </c>
      <c r="I375" t="s">
        <v>246</v>
      </c>
      <c r="J375" s="3" t="s">
        <v>182</v>
      </c>
      <c r="K375" s="3" t="s">
        <v>172</v>
      </c>
      <c r="L375">
        <v>12</v>
      </c>
      <c r="T375" t="str">
        <f>Attack[[#This Row],[服装]]&amp;Attack[[#This Row],[名前]]&amp;Attack[[#This Row],[レアリティ]]</f>
        <v>ユニフォーム白石優希ICONIC</v>
      </c>
    </row>
    <row r="376" spans="1:20" x14ac:dyDescent="0.3">
      <c r="A376">
        <f>VLOOKUP(Attack[[#This Row],[No用]],SetNo[[No.用]:[vlookup 用]],2,FALSE)</f>
        <v>96</v>
      </c>
      <c r="B376" t="s">
        <v>216</v>
      </c>
      <c r="C376" t="s">
        <v>587</v>
      </c>
      <c r="D376" t="s">
        <v>24</v>
      </c>
      <c r="E376" t="s">
        <v>25</v>
      </c>
      <c r="F376" t="s">
        <v>157</v>
      </c>
      <c r="G376" t="s">
        <v>71</v>
      </c>
      <c r="H376">
        <v>1</v>
      </c>
      <c r="I376" t="s">
        <v>246</v>
      </c>
      <c r="J376" s="3" t="s">
        <v>193</v>
      </c>
      <c r="K376" s="3" t="s">
        <v>236</v>
      </c>
      <c r="L376">
        <v>42</v>
      </c>
      <c r="N376">
        <v>52</v>
      </c>
      <c r="T376" t="str">
        <f>Attack[[#This Row],[服装]]&amp;Attack[[#This Row],[名前]]&amp;Attack[[#This Row],[レアリティ]]</f>
        <v>ユニフォーム白石優希ICONIC</v>
      </c>
    </row>
    <row r="377" spans="1:20" x14ac:dyDescent="0.3">
      <c r="A377">
        <f>VLOOKUP(Attack[[#This Row],[No用]],SetNo[[No.用]:[vlookup 用]],2,FALSE)</f>
        <v>97</v>
      </c>
      <c r="B377" t="s">
        <v>216</v>
      </c>
      <c r="C377" t="s">
        <v>590</v>
      </c>
      <c r="D377" t="s">
        <v>28</v>
      </c>
      <c r="E377" t="s">
        <v>31</v>
      </c>
      <c r="F377" t="s">
        <v>157</v>
      </c>
      <c r="G377" t="s">
        <v>71</v>
      </c>
      <c r="H377">
        <v>1</v>
      </c>
      <c r="I377" t="s">
        <v>246</v>
      </c>
      <c r="J377" s="3" t="s">
        <v>178</v>
      </c>
      <c r="K377" s="3" t="s">
        <v>172</v>
      </c>
      <c r="L377">
        <v>31</v>
      </c>
      <c r="T377" t="str">
        <f>Attack[[#This Row],[服装]]&amp;Attack[[#This Row],[名前]]&amp;Attack[[#This Row],[レアリティ]]</f>
        <v>ユニフォーム花山一雅ICONIC</v>
      </c>
    </row>
    <row r="378" spans="1:20" x14ac:dyDescent="0.3">
      <c r="A378">
        <f>VLOOKUP(Attack[[#This Row],[No用]],SetNo[[No.用]:[vlookup 用]],2,FALSE)</f>
        <v>97</v>
      </c>
      <c r="B378" t="s">
        <v>216</v>
      </c>
      <c r="C378" t="s">
        <v>590</v>
      </c>
      <c r="D378" t="s">
        <v>28</v>
      </c>
      <c r="E378" t="s">
        <v>31</v>
      </c>
      <c r="F378" t="s">
        <v>157</v>
      </c>
      <c r="G378" t="s">
        <v>71</v>
      </c>
      <c r="H378">
        <v>1</v>
      </c>
      <c r="I378" t="s">
        <v>246</v>
      </c>
      <c r="J378" s="3" t="s">
        <v>179</v>
      </c>
      <c r="K378" s="3" t="s">
        <v>172</v>
      </c>
      <c r="L378">
        <v>26</v>
      </c>
      <c r="T378" t="str">
        <f>Attack[[#This Row],[服装]]&amp;Attack[[#This Row],[名前]]&amp;Attack[[#This Row],[レアリティ]]</f>
        <v>ユニフォーム花山一雅ICONIC</v>
      </c>
    </row>
    <row r="379" spans="1:20" x14ac:dyDescent="0.3">
      <c r="A379">
        <f>VLOOKUP(Attack[[#This Row],[No用]],SetNo[[No.用]:[vlookup 用]],2,FALSE)</f>
        <v>98</v>
      </c>
      <c r="B379" t="s">
        <v>216</v>
      </c>
      <c r="C379" t="s">
        <v>593</v>
      </c>
      <c r="D379" t="s">
        <v>28</v>
      </c>
      <c r="E379" t="s">
        <v>26</v>
      </c>
      <c r="F379" t="s">
        <v>157</v>
      </c>
      <c r="G379" t="s">
        <v>71</v>
      </c>
      <c r="H379">
        <v>1</v>
      </c>
      <c r="I379" t="s">
        <v>246</v>
      </c>
      <c r="J379" s="3" t="s">
        <v>178</v>
      </c>
      <c r="K379" s="3" t="s">
        <v>172</v>
      </c>
      <c r="L379">
        <v>26</v>
      </c>
      <c r="T379" t="str">
        <f>Attack[[#This Row],[服装]]&amp;Attack[[#This Row],[名前]]&amp;Attack[[#This Row],[レアリティ]]</f>
        <v>ユニフォーム鳴子哲平ICONIC</v>
      </c>
    </row>
    <row r="380" spans="1:20" x14ac:dyDescent="0.3">
      <c r="A380">
        <f>VLOOKUP(Attack[[#This Row],[No用]],SetNo[[No.用]:[vlookup 用]],2,FALSE)</f>
        <v>98</v>
      </c>
      <c r="B380" t="s">
        <v>216</v>
      </c>
      <c r="C380" t="s">
        <v>593</v>
      </c>
      <c r="D380" t="s">
        <v>28</v>
      </c>
      <c r="E380" t="s">
        <v>26</v>
      </c>
      <c r="F380" t="s">
        <v>157</v>
      </c>
      <c r="G380" t="s">
        <v>71</v>
      </c>
      <c r="H380">
        <v>1</v>
      </c>
      <c r="I380" t="s">
        <v>246</v>
      </c>
      <c r="J380" s="3" t="s">
        <v>179</v>
      </c>
      <c r="K380" s="3" t="s">
        <v>172</v>
      </c>
      <c r="L380">
        <v>24</v>
      </c>
      <c r="T380" t="str">
        <f>Attack[[#This Row],[服装]]&amp;Attack[[#This Row],[名前]]&amp;Attack[[#This Row],[レアリティ]]</f>
        <v>ユニフォーム鳴子哲平ICONIC</v>
      </c>
    </row>
    <row r="381" spans="1:20" x14ac:dyDescent="0.3">
      <c r="A381">
        <f>VLOOKUP(Attack[[#This Row],[No用]],SetNo[[No.用]:[vlookup 用]],2,FALSE)</f>
        <v>98</v>
      </c>
      <c r="B381" t="s">
        <v>216</v>
      </c>
      <c r="C381" t="s">
        <v>593</v>
      </c>
      <c r="D381" t="s">
        <v>28</v>
      </c>
      <c r="E381" t="s">
        <v>26</v>
      </c>
      <c r="F381" t="s">
        <v>157</v>
      </c>
      <c r="G381" t="s">
        <v>71</v>
      </c>
      <c r="H381">
        <v>1</v>
      </c>
      <c r="I381" t="s">
        <v>246</v>
      </c>
      <c r="J381" s="3" t="s">
        <v>182</v>
      </c>
      <c r="K381" s="3" t="s">
        <v>172</v>
      </c>
      <c r="L381">
        <v>24</v>
      </c>
      <c r="T381" t="str">
        <f>Attack[[#This Row],[服装]]&amp;Attack[[#This Row],[名前]]&amp;Attack[[#This Row],[レアリティ]]</f>
        <v>ユニフォーム鳴子哲平ICONIC</v>
      </c>
    </row>
    <row r="382" spans="1:20" x14ac:dyDescent="0.3">
      <c r="A382">
        <f>VLOOKUP(Attack[[#This Row],[No用]],SetNo[[No.用]:[vlookup 用]],2,FALSE)</f>
        <v>99</v>
      </c>
      <c r="B382" t="s">
        <v>216</v>
      </c>
      <c r="C382" t="s">
        <v>596</v>
      </c>
      <c r="D382" t="s">
        <v>28</v>
      </c>
      <c r="E382" t="s">
        <v>21</v>
      </c>
      <c r="F382" t="s">
        <v>157</v>
      </c>
      <c r="G382" t="s">
        <v>71</v>
      </c>
      <c r="H382">
        <v>1</v>
      </c>
      <c r="I382" t="s">
        <v>246</v>
      </c>
      <c r="T382" t="str">
        <f>Attack[[#This Row],[服装]]&amp;Attack[[#This Row],[名前]]&amp;Attack[[#This Row],[レアリティ]]</f>
        <v>ユニフォーム秋保和光ICONIC</v>
      </c>
    </row>
    <row r="383" spans="1:20" x14ac:dyDescent="0.3">
      <c r="A383">
        <f>VLOOKUP(Attack[[#This Row],[No用]],SetNo[[No.用]:[vlookup 用]],2,FALSE)</f>
        <v>100</v>
      </c>
      <c r="B383" t="s">
        <v>216</v>
      </c>
      <c r="C383" t="s">
        <v>599</v>
      </c>
      <c r="D383" t="s">
        <v>28</v>
      </c>
      <c r="E383" t="s">
        <v>26</v>
      </c>
      <c r="F383" t="s">
        <v>157</v>
      </c>
      <c r="G383" t="s">
        <v>71</v>
      </c>
      <c r="H383">
        <v>1</v>
      </c>
      <c r="I383" t="s">
        <v>246</v>
      </c>
      <c r="J383" s="3" t="s">
        <v>178</v>
      </c>
      <c r="K383" s="3" t="s">
        <v>172</v>
      </c>
      <c r="L383">
        <v>25</v>
      </c>
      <c r="T383" t="str">
        <f>Attack[[#This Row],[服装]]&amp;Attack[[#This Row],[名前]]&amp;Attack[[#This Row],[レアリティ]]</f>
        <v>ユニフォーム松島剛ICONIC</v>
      </c>
    </row>
    <row r="384" spans="1:20" x14ac:dyDescent="0.3">
      <c r="A384">
        <f>VLOOKUP(Attack[[#This Row],[No用]],SetNo[[No.用]:[vlookup 用]],2,FALSE)</f>
        <v>100</v>
      </c>
      <c r="B384" t="s">
        <v>216</v>
      </c>
      <c r="C384" t="s">
        <v>599</v>
      </c>
      <c r="D384" t="s">
        <v>28</v>
      </c>
      <c r="E384" t="s">
        <v>26</v>
      </c>
      <c r="F384" t="s">
        <v>157</v>
      </c>
      <c r="G384" t="s">
        <v>71</v>
      </c>
      <c r="H384">
        <v>1</v>
      </c>
      <c r="I384" t="s">
        <v>246</v>
      </c>
      <c r="J384" s="3" t="s">
        <v>179</v>
      </c>
      <c r="K384" s="3" t="s">
        <v>172</v>
      </c>
      <c r="L384">
        <v>23</v>
      </c>
      <c r="T384" t="str">
        <f>Attack[[#This Row],[服装]]&amp;Attack[[#This Row],[名前]]&amp;Attack[[#This Row],[レアリティ]]</f>
        <v>ユニフォーム松島剛ICONIC</v>
      </c>
    </row>
    <row r="385" spans="1:20" x14ac:dyDescent="0.3">
      <c r="A385">
        <f>VLOOKUP(Attack[[#This Row],[No用]],SetNo[[No.用]:[vlookup 用]],2,FALSE)</f>
        <v>100</v>
      </c>
      <c r="B385" t="s">
        <v>216</v>
      </c>
      <c r="C385" t="s">
        <v>599</v>
      </c>
      <c r="D385" t="s">
        <v>28</v>
      </c>
      <c r="E385" t="s">
        <v>26</v>
      </c>
      <c r="F385" t="s">
        <v>157</v>
      </c>
      <c r="G385" t="s">
        <v>71</v>
      </c>
      <c r="H385">
        <v>1</v>
      </c>
      <c r="I385" t="s">
        <v>246</v>
      </c>
      <c r="J385" s="3" t="s">
        <v>182</v>
      </c>
      <c r="K385" s="3" t="s">
        <v>172</v>
      </c>
      <c r="L385">
        <v>23</v>
      </c>
      <c r="T385" t="str">
        <f>Attack[[#This Row],[服装]]&amp;Attack[[#This Row],[名前]]&amp;Attack[[#This Row],[レアリティ]]</f>
        <v>ユニフォーム松島剛ICONIC</v>
      </c>
    </row>
    <row r="386" spans="1:20" x14ac:dyDescent="0.3">
      <c r="A386">
        <f>VLOOKUP(Attack[[#This Row],[No用]],SetNo[[No.用]:[vlookup 用]],2,FALSE)</f>
        <v>101</v>
      </c>
      <c r="B386" t="s">
        <v>216</v>
      </c>
      <c r="C386" t="s">
        <v>602</v>
      </c>
      <c r="D386" t="s">
        <v>28</v>
      </c>
      <c r="E386" t="s">
        <v>25</v>
      </c>
      <c r="F386" t="s">
        <v>157</v>
      </c>
      <c r="G386" t="s">
        <v>71</v>
      </c>
      <c r="H386">
        <v>1</v>
      </c>
      <c r="I386" t="s">
        <v>246</v>
      </c>
      <c r="J386" s="3" t="s">
        <v>178</v>
      </c>
      <c r="K386" s="3" t="s">
        <v>183</v>
      </c>
      <c r="L386">
        <v>37</v>
      </c>
      <c r="T386" t="str">
        <f>Attack[[#This Row],[服装]]&amp;Attack[[#This Row],[名前]]&amp;Attack[[#This Row],[レアリティ]]</f>
        <v>ユニフォーム川渡瞬己ICONIC</v>
      </c>
    </row>
    <row r="387" spans="1:20" x14ac:dyDescent="0.3">
      <c r="A387">
        <f>VLOOKUP(Attack[[#This Row],[No用]],SetNo[[No.用]:[vlookup 用]],2,FALSE)</f>
        <v>101</v>
      </c>
      <c r="B387" t="s">
        <v>216</v>
      </c>
      <c r="C387" t="s">
        <v>602</v>
      </c>
      <c r="D387" t="s">
        <v>28</v>
      </c>
      <c r="E387" t="s">
        <v>25</v>
      </c>
      <c r="F387" t="s">
        <v>157</v>
      </c>
      <c r="G387" t="s">
        <v>71</v>
      </c>
      <c r="H387">
        <v>1</v>
      </c>
      <c r="I387" t="s">
        <v>246</v>
      </c>
      <c r="J387" s="3" t="s">
        <v>179</v>
      </c>
      <c r="K387" s="3" t="s">
        <v>183</v>
      </c>
      <c r="L387">
        <v>37</v>
      </c>
      <c r="T387" t="str">
        <f>Attack[[#This Row],[服装]]&amp;Attack[[#This Row],[名前]]&amp;Attack[[#This Row],[レアリティ]]</f>
        <v>ユニフォーム川渡瞬己ICONIC</v>
      </c>
    </row>
    <row r="388" spans="1:20" x14ac:dyDescent="0.3">
      <c r="A388">
        <f>VLOOKUP(Attack[[#This Row],[No用]],SetNo[[No.用]:[vlookup 用]],2,FALSE)</f>
        <v>101</v>
      </c>
      <c r="B388" t="s">
        <v>216</v>
      </c>
      <c r="C388" t="s">
        <v>602</v>
      </c>
      <c r="D388" t="s">
        <v>28</v>
      </c>
      <c r="E388" t="s">
        <v>25</v>
      </c>
      <c r="F388" t="s">
        <v>157</v>
      </c>
      <c r="G388" t="s">
        <v>71</v>
      </c>
      <c r="H388">
        <v>1</v>
      </c>
      <c r="I388" t="s">
        <v>246</v>
      </c>
      <c r="J388" s="3" t="s">
        <v>298</v>
      </c>
      <c r="K388" s="3" t="s">
        <v>183</v>
      </c>
      <c r="L388">
        <v>43</v>
      </c>
      <c r="T388" t="str">
        <f>Attack[[#This Row],[服装]]&amp;Attack[[#This Row],[名前]]&amp;Attack[[#This Row],[レアリティ]]</f>
        <v>ユニフォーム川渡瞬己ICONIC</v>
      </c>
    </row>
    <row r="389" spans="1:20" x14ac:dyDescent="0.3">
      <c r="A389">
        <f>VLOOKUP(Attack[[#This Row],[No用]],SetNo[[No.用]:[vlookup 用]],2,FALSE)</f>
        <v>101</v>
      </c>
      <c r="B389" t="s">
        <v>216</v>
      </c>
      <c r="C389" t="s">
        <v>602</v>
      </c>
      <c r="D389" t="s">
        <v>28</v>
      </c>
      <c r="E389" t="s">
        <v>25</v>
      </c>
      <c r="F389" t="s">
        <v>157</v>
      </c>
      <c r="G389" t="s">
        <v>71</v>
      </c>
      <c r="H389">
        <v>1</v>
      </c>
      <c r="I389" t="s">
        <v>246</v>
      </c>
      <c r="J389" s="3" t="s">
        <v>182</v>
      </c>
      <c r="K389" s="3" t="s">
        <v>172</v>
      </c>
      <c r="L389">
        <v>34</v>
      </c>
      <c r="T389" t="str">
        <f>Attack[[#This Row],[服装]]&amp;Attack[[#This Row],[名前]]&amp;Attack[[#This Row],[レアリティ]]</f>
        <v>ユニフォーム川渡瞬己ICONIC</v>
      </c>
    </row>
    <row r="390" spans="1:20" x14ac:dyDescent="0.3">
      <c r="A390">
        <f>VLOOKUP(Attack[[#This Row],[No用]],SetNo[[No.用]:[vlookup 用]],2,FALSE)</f>
        <v>101</v>
      </c>
      <c r="B390" t="s">
        <v>216</v>
      </c>
      <c r="C390" t="s">
        <v>602</v>
      </c>
      <c r="D390" t="s">
        <v>28</v>
      </c>
      <c r="E390" t="s">
        <v>25</v>
      </c>
      <c r="F390" t="s">
        <v>157</v>
      </c>
      <c r="G390" t="s">
        <v>71</v>
      </c>
      <c r="H390">
        <v>1</v>
      </c>
      <c r="I390" t="s">
        <v>246</v>
      </c>
      <c r="J390" s="3" t="s">
        <v>182</v>
      </c>
      <c r="K390" s="3" t="s">
        <v>236</v>
      </c>
      <c r="L390">
        <v>47</v>
      </c>
      <c r="N390">
        <v>57</v>
      </c>
      <c r="T390" t="str">
        <f>Attack[[#This Row],[服装]]&amp;Attack[[#This Row],[名前]]&amp;Attack[[#This Row],[レアリティ]]</f>
        <v>ユニフォーム川渡瞬己ICONIC</v>
      </c>
    </row>
    <row r="391" spans="1:20" x14ac:dyDescent="0.3">
      <c r="A391">
        <f>VLOOKUP(Attack[[#This Row],[No用]],SetNo[[No.用]:[vlookup 用]],2,FALSE)</f>
        <v>102</v>
      </c>
      <c r="B391" t="s">
        <v>108</v>
      </c>
      <c r="C391" t="s">
        <v>109</v>
      </c>
      <c r="D391" t="s">
        <v>73</v>
      </c>
      <c r="E391" t="s">
        <v>78</v>
      </c>
      <c r="F391" t="s">
        <v>118</v>
      </c>
      <c r="G391" t="s">
        <v>71</v>
      </c>
      <c r="H391">
        <v>1</v>
      </c>
      <c r="I391" t="s">
        <v>246</v>
      </c>
      <c r="J391" s="3" t="s">
        <v>178</v>
      </c>
      <c r="K391" s="3" t="s">
        <v>183</v>
      </c>
      <c r="L391">
        <v>39</v>
      </c>
      <c r="T391" t="str">
        <f>Attack[[#This Row],[服装]]&amp;Attack[[#This Row],[名前]]&amp;Attack[[#This Row],[レアリティ]]</f>
        <v>ユニフォーム牛島若利ICONIC</v>
      </c>
    </row>
    <row r="392" spans="1:20" x14ac:dyDescent="0.3">
      <c r="A392">
        <f>VLOOKUP(Attack[[#This Row],[No用]],SetNo[[No.用]:[vlookup 用]],2,FALSE)</f>
        <v>102</v>
      </c>
      <c r="B392" t="s">
        <v>108</v>
      </c>
      <c r="C392" t="s">
        <v>109</v>
      </c>
      <c r="D392" t="s">
        <v>73</v>
      </c>
      <c r="E392" t="s">
        <v>78</v>
      </c>
      <c r="F392" t="s">
        <v>118</v>
      </c>
      <c r="G392" t="s">
        <v>71</v>
      </c>
      <c r="H392">
        <v>1</v>
      </c>
      <c r="I392" t="s">
        <v>246</v>
      </c>
      <c r="J392" s="3" t="s">
        <v>179</v>
      </c>
      <c r="K392" s="3" t="s">
        <v>183</v>
      </c>
      <c r="L392">
        <v>35</v>
      </c>
      <c r="T392" t="str">
        <f>Attack[[#This Row],[服装]]&amp;Attack[[#This Row],[名前]]&amp;Attack[[#This Row],[レアリティ]]</f>
        <v>ユニフォーム牛島若利ICONIC</v>
      </c>
    </row>
    <row r="393" spans="1:20" x14ac:dyDescent="0.3">
      <c r="A393">
        <f>VLOOKUP(Attack[[#This Row],[No用]],SetNo[[No.用]:[vlookup 用]],2,FALSE)</f>
        <v>102</v>
      </c>
      <c r="B393" t="s">
        <v>108</v>
      </c>
      <c r="C393" t="s">
        <v>109</v>
      </c>
      <c r="D393" t="s">
        <v>73</v>
      </c>
      <c r="E393" t="s">
        <v>78</v>
      </c>
      <c r="F393" t="s">
        <v>118</v>
      </c>
      <c r="G393" t="s">
        <v>71</v>
      </c>
      <c r="H393">
        <v>1</v>
      </c>
      <c r="I393" t="s">
        <v>246</v>
      </c>
      <c r="J393" s="3" t="s">
        <v>283</v>
      </c>
      <c r="K393" s="3" t="s">
        <v>183</v>
      </c>
      <c r="L393">
        <v>45</v>
      </c>
      <c r="T393" t="str">
        <f>Attack[[#This Row],[服装]]&amp;Attack[[#This Row],[名前]]&amp;Attack[[#This Row],[レアリティ]]</f>
        <v>ユニフォーム牛島若利ICONIC</v>
      </c>
    </row>
    <row r="394" spans="1:20" x14ac:dyDescent="0.3">
      <c r="A394">
        <f>VLOOKUP(Attack[[#This Row],[No用]],SetNo[[No.用]:[vlookup 用]],2,FALSE)</f>
        <v>102</v>
      </c>
      <c r="B394" t="s">
        <v>108</v>
      </c>
      <c r="C394" t="s">
        <v>109</v>
      </c>
      <c r="D394" t="s">
        <v>73</v>
      </c>
      <c r="E394" t="s">
        <v>78</v>
      </c>
      <c r="F394" t="s">
        <v>118</v>
      </c>
      <c r="G394" t="s">
        <v>71</v>
      </c>
      <c r="H394">
        <v>1</v>
      </c>
      <c r="I394" t="s">
        <v>246</v>
      </c>
      <c r="J394" s="3" t="s">
        <v>182</v>
      </c>
      <c r="K394" s="3" t="s">
        <v>172</v>
      </c>
      <c r="L394">
        <v>28</v>
      </c>
      <c r="T394" t="str">
        <f>Attack[[#This Row],[服装]]&amp;Attack[[#This Row],[名前]]&amp;Attack[[#This Row],[レアリティ]]</f>
        <v>ユニフォーム牛島若利ICONIC</v>
      </c>
    </row>
    <row r="395" spans="1:20" x14ac:dyDescent="0.3">
      <c r="A395">
        <f>VLOOKUP(Attack[[#This Row],[No用]],SetNo[[No.用]:[vlookup 用]],2,FALSE)</f>
        <v>102</v>
      </c>
      <c r="B395" t="s">
        <v>108</v>
      </c>
      <c r="C395" t="s">
        <v>109</v>
      </c>
      <c r="D395" t="s">
        <v>73</v>
      </c>
      <c r="E395" t="s">
        <v>78</v>
      </c>
      <c r="F395" t="s">
        <v>118</v>
      </c>
      <c r="G395" t="s">
        <v>71</v>
      </c>
      <c r="H395">
        <v>1</v>
      </c>
      <c r="I395" t="s">
        <v>246</v>
      </c>
      <c r="J395" s="3" t="s">
        <v>193</v>
      </c>
      <c r="K395" s="3" t="s">
        <v>236</v>
      </c>
      <c r="L395">
        <v>51</v>
      </c>
      <c r="N395">
        <v>61</v>
      </c>
      <c r="T395" t="str">
        <f>Attack[[#This Row],[服装]]&amp;Attack[[#This Row],[名前]]&amp;Attack[[#This Row],[レアリティ]]</f>
        <v>ユニフォーム牛島若利ICONIC</v>
      </c>
    </row>
    <row r="396" spans="1:20" x14ac:dyDescent="0.3">
      <c r="A396">
        <f>VLOOKUP(Attack[[#This Row],[No用]],SetNo[[No.用]:[vlookup 用]],2,FALSE)</f>
        <v>103</v>
      </c>
      <c r="B396" t="s">
        <v>116</v>
      </c>
      <c r="C396" t="s">
        <v>109</v>
      </c>
      <c r="D396" t="s">
        <v>90</v>
      </c>
      <c r="E396" t="s">
        <v>78</v>
      </c>
      <c r="F396" t="s">
        <v>118</v>
      </c>
      <c r="G396" t="s">
        <v>71</v>
      </c>
      <c r="H396">
        <v>1</v>
      </c>
      <c r="I396" t="s">
        <v>246</v>
      </c>
      <c r="J396" s="3" t="s">
        <v>178</v>
      </c>
      <c r="K396" s="3" t="s">
        <v>183</v>
      </c>
      <c r="L396">
        <v>39</v>
      </c>
      <c r="T396" t="str">
        <f>Attack[[#This Row],[服装]]&amp;Attack[[#This Row],[名前]]&amp;Attack[[#This Row],[レアリティ]]</f>
        <v>水着牛島若利ICONIC</v>
      </c>
    </row>
    <row r="397" spans="1:20" x14ac:dyDescent="0.3">
      <c r="A397">
        <f>VLOOKUP(Attack[[#This Row],[No用]],SetNo[[No.用]:[vlookup 用]],2,FALSE)</f>
        <v>103</v>
      </c>
      <c r="B397" t="s">
        <v>116</v>
      </c>
      <c r="C397" t="s">
        <v>109</v>
      </c>
      <c r="D397" t="s">
        <v>90</v>
      </c>
      <c r="E397" t="s">
        <v>78</v>
      </c>
      <c r="F397" t="s">
        <v>118</v>
      </c>
      <c r="G397" t="s">
        <v>71</v>
      </c>
      <c r="H397">
        <v>1</v>
      </c>
      <c r="I397" t="s">
        <v>246</v>
      </c>
      <c r="J397" s="3" t="s">
        <v>179</v>
      </c>
      <c r="K397" s="3" t="s">
        <v>183</v>
      </c>
      <c r="L397">
        <v>35</v>
      </c>
      <c r="T397" t="str">
        <f>Attack[[#This Row],[服装]]&amp;Attack[[#This Row],[名前]]&amp;Attack[[#This Row],[レアリティ]]</f>
        <v>水着牛島若利ICONIC</v>
      </c>
    </row>
    <row r="398" spans="1:20" x14ac:dyDescent="0.3">
      <c r="A398">
        <f>VLOOKUP(Attack[[#This Row],[No用]],SetNo[[No.用]:[vlookup 用]],2,FALSE)</f>
        <v>103</v>
      </c>
      <c r="B398" t="s">
        <v>116</v>
      </c>
      <c r="C398" t="s">
        <v>109</v>
      </c>
      <c r="D398" t="s">
        <v>90</v>
      </c>
      <c r="E398" t="s">
        <v>78</v>
      </c>
      <c r="F398" t="s">
        <v>118</v>
      </c>
      <c r="G398" t="s">
        <v>71</v>
      </c>
      <c r="H398">
        <v>1</v>
      </c>
      <c r="I398" t="s">
        <v>246</v>
      </c>
      <c r="J398" s="3" t="s">
        <v>283</v>
      </c>
      <c r="K398" s="3" t="s">
        <v>183</v>
      </c>
      <c r="L398">
        <v>45</v>
      </c>
      <c r="T398" t="str">
        <f>Attack[[#This Row],[服装]]&amp;Attack[[#This Row],[名前]]&amp;Attack[[#This Row],[レアリティ]]</f>
        <v>水着牛島若利ICONIC</v>
      </c>
    </row>
    <row r="399" spans="1:20" x14ac:dyDescent="0.3">
      <c r="A399">
        <f>VLOOKUP(Attack[[#This Row],[No用]],SetNo[[No.用]:[vlookup 用]],2,FALSE)</f>
        <v>103</v>
      </c>
      <c r="B399" t="s">
        <v>116</v>
      </c>
      <c r="C399" t="s">
        <v>109</v>
      </c>
      <c r="D399" t="s">
        <v>90</v>
      </c>
      <c r="E399" t="s">
        <v>78</v>
      </c>
      <c r="F399" t="s">
        <v>118</v>
      </c>
      <c r="G399" t="s">
        <v>71</v>
      </c>
      <c r="H399">
        <v>1</v>
      </c>
      <c r="I399" t="s">
        <v>246</v>
      </c>
      <c r="J399" s="3" t="s">
        <v>182</v>
      </c>
      <c r="K399" s="3" t="s">
        <v>172</v>
      </c>
      <c r="L399">
        <v>28</v>
      </c>
      <c r="T399" t="str">
        <f>Attack[[#This Row],[服装]]&amp;Attack[[#This Row],[名前]]&amp;Attack[[#This Row],[レアリティ]]</f>
        <v>水着牛島若利ICONIC</v>
      </c>
    </row>
    <row r="400" spans="1:20" x14ac:dyDescent="0.3">
      <c r="A400">
        <f>VLOOKUP(Attack[[#This Row],[No用]],SetNo[[No.用]:[vlookup 用]],2,FALSE)</f>
        <v>104</v>
      </c>
      <c r="B400" t="s">
        <v>108</v>
      </c>
      <c r="C400" t="s">
        <v>110</v>
      </c>
      <c r="D400" t="s">
        <v>73</v>
      </c>
      <c r="E400" t="s">
        <v>82</v>
      </c>
      <c r="F400" t="s">
        <v>118</v>
      </c>
      <c r="G400" t="s">
        <v>71</v>
      </c>
      <c r="H400">
        <v>1</v>
      </c>
      <c r="I400" t="s">
        <v>246</v>
      </c>
      <c r="J400" s="3" t="s">
        <v>178</v>
      </c>
      <c r="K400" s="3" t="s">
        <v>183</v>
      </c>
      <c r="L400">
        <v>35</v>
      </c>
      <c r="T400" t="str">
        <f>Attack[[#This Row],[服装]]&amp;Attack[[#This Row],[名前]]&amp;Attack[[#This Row],[レアリティ]]</f>
        <v>ユニフォーム天童覚ICONIC</v>
      </c>
    </row>
    <row r="401" spans="1:20" x14ac:dyDescent="0.3">
      <c r="A401">
        <f>VLOOKUP(Attack[[#This Row],[No用]],SetNo[[No.用]:[vlookup 用]],2,FALSE)</f>
        <v>104</v>
      </c>
      <c r="B401" t="s">
        <v>108</v>
      </c>
      <c r="C401" t="s">
        <v>110</v>
      </c>
      <c r="D401" t="s">
        <v>73</v>
      </c>
      <c r="E401" t="s">
        <v>82</v>
      </c>
      <c r="F401" t="s">
        <v>118</v>
      </c>
      <c r="G401" t="s">
        <v>71</v>
      </c>
      <c r="H401">
        <v>1</v>
      </c>
      <c r="I401" t="s">
        <v>246</v>
      </c>
      <c r="J401" s="3" t="s">
        <v>179</v>
      </c>
      <c r="K401" s="3" t="s">
        <v>172</v>
      </c>
      <c r="L401">
        <v>32</v>
      </c>
      <c r="T401" t="str">
        <f>Attack[[#This Row],[服装]]&amp;Attack[[#This Row],[名前]]&amp;Attack[[#This Row],[レアリティ]]</f>
        <v>ユニフォーム天童覚ICONIC</v>
      </c>
    </row>
    <row r="402" spans="1:20" x14ac:dyDescent="0.3">
      <c r="A402">
        <f>VLOOKUP(Attack[[#This Row],[No用]],SetNo[[No.用]:[vlookup 用]],2,FALSE)</f>
        <v>105</v>
      </c>
      <c r="B402" t="s">
        <v>116</v>
      </c>
      <c r="C402" t="s">
        <v>110</v>
      </c>
      <c r="D402" t="s">
        <v>90</v>
      </c>
      <c r="E402" t="s">
        <v>82</v>
      </c>
      <c r="F402" t="s">
        <v>118</v>
      </c>
      <c r="G402" t="s">
        <v>71</v>
      </c>
      <c r="H402">
        <v>1</v>
      </c>
      <c r="I402" t="s">
        <v>246</v>
      </c>
      <c r="J402" s="3" t="s">
        <v>178</v>
      </c>
      <c r="K402" s="3" t="s">
        <v>183</v>
      </c>
      <c r="L402">
        <v>35</v>
      </c>
      <c r="T402" t="str">
        <f>Attack[[#This Row],[服装]]&amp;Attack[[#This Row],[名前]]&amp;Attack[[#This Row],[レアリティ]]</f>
        <v>水着天童覚ICONIC</v>
      </c>
    </row>
    <row r="403" spans="1:20" x14ac:dyDescent="0.3">
      <c r="A403">
        <f>VLOOKUP(Attack[[#This Row],[No用]],SetNo[[No.用]:[vlookup 用]],2,FALSE)</f>
        <v>105</v>
      </c>
      <c r="B403" t="s">
        <v>116</v>
      </c>
      <c r="C403" t="s">
        <v>110</v>
      </c>
      <c r="D403" t="s">
        <v>90</v>
      </c>
      <c r="E403" t="s">
        <v>82</v>
      </c>
      <c r="F403" t="s">
        <v>118</v>
      </c>
      <c r="G403" t="s">
        <v>71</v>
      </c>
      <c r="H403">
        <v>1</v>
      </c>
      <c r="I403" t="s">
        <v>246</v>
      </c>
      <c r="J403" s="3" t="s">
        <v>179</v>
      </c>
      <c r="K403" s="3" t="s">
        <v>172</v>
      </c>
      <c r="L403">
        <v>32</v>
      </c>
      <c r="T403" t="str">
        <f>Attack[[#This Row],[服装]]&amp;Attack[[#This Row],[名前]]&amp;Attack[[#This Row],[レアリティ]]</f>
        <v>水着天童覚ICONIC</v>
      </c>
    </row>
    <row r="404" spans="1:20" x14ac:dyDescent="0.3">
      <c r="A404">
        <f>VLOOKUP(Attack[[#This Row],[No用]],SetNo[[No.用]:[vlookup 用]],2,FALSE)</f>
        <v>105</v>
      </c>
      <c r="B404" t="s">
        <v>116</v>
      </c>
      <c r="C404" t="s">
        <v>110</v>
      </c>
      <c r="D404" t="s">
        <v>90</v>
      </c>
      <c r="E404" t="s">
        <v>82</v>
      </c>
      <c r="F404" t="s">
        <v>118</v>
      </c>
      <c r="G404" t="s">
        <v>71</v>
      </c>
      <c r="H404">
        <v>1</v>
      </c>
      <c r="I404" t="s">
        <v>246</v>
      </c>
      <c r="J404" s="3" t="s">
        <v>180</v>
      </c>
      <c r="K404" s="3" t="s">
        <v>188</v>
      </c>
      <c r="L404">
        <v>33</v>
      </c>
      <c r="T404" t="str">
        <f>Attack[[#This Row],[服装]]&amp;Attack[[#This Row],[名前]]&amp;Attack[[#This Row],[レアリティ]]</f>
        <v>水着天童覚ICONIC</v>
      </c>
    </row>
    <row r="405" spans="1:20" x14ac:dyDescent="0.3">
      <c r="A405">
        <f>VLOOKUP(Attack[[#This Row],[No用]],SetNo[[No.用]:[vlookup 用]],2,FALSE)</f>
        <v>105</v>
      </c>
      <c r="B405" t="s">
        <v>116</v>
      </c>
      <c r="C405" t="s">
        <v>110</v>
      </c>
      <c r="D405" t="s">
        <v>90</v>
      </c>
      <c r="E405" t="s">
        <v>82</v>
      </c>
      <c r="F405" t="s">
        <v>118</v>
      </c>
      <c r="G405" t="s">
        <v>71</v>
      </c>
      <c r="H405">
        <v>1</v>
      </c>
      <c r="I405" t="s">
        <v>246</v>
      </c>
      <c r="J405" s="3" t="s">
        <v>300</v>
      </c>
      <c r="K405" s="3" t="s">
        <v>188</v>
      </c>
      <c r="L405">
        <v>33</v>
      </c>
      <c r="T405" t="str">
        <f>Attack[[#This Row],[服装]]&amp;Attack[[#This Row],[名前]]&amp;Attack[[#This Row],[レアリティ]]</f>
        <v>水着天童覚ICONIC</v>
      </c>
    </row>
    <row r="406" spans="1:20" x14ac:dyDescent="0.3">
      <c r="A406">
        <f>VLOOKUP(Attack[[#This Row],[No用]],SetNo[[No.用]:[vlookup 用]],2,FALSE)</f>
        <v>105</v>
      </c>
      <c r="B406" t="s">
        <v>116</v>
      </c>
      <c r="C406" t="s">
        <v>110</v>
      </c>
      <c r="D406" t="s">
        <v>90</v>
      </c>
      <c r="E406" t="s">
        <v>82</v>
      </c>
      <c r="F406" t="s">
        <v>118</v>
      </c>
      <c r="G406" t="s">
        <v>71</v>
      </c>
      <c r="H406">
        <v>1</v>
      </c>
      <c r="I406" t="s">
        <v>246</v>
      </c>
      <c r="J406" s="3" t="s">
        <v>193</v>
      </c>
      <c r="K406" s="3" t="s">
        <v>236</v>
      </c>
      <c r="L406">
        <v>48</v>
      </c>
      <c r="N406">
        <v>58</v>
      </c>
      <c r="T406" t="str">
        <f>Attack[[#This Row],[服装]]&amp;Attack[[#This Row],[名前]]&amp;Attack[[#This Row],[レアリティ]]</f>
        <v>水着天童覚ICONIC</v>
      </c>
    </row>
    <row r="407" spans="1:20" x14ac:dyDescent="0.3">
      <c r="A407">
        <f>VLOOKUP(Attack[[#This Row],[No用]],SetNo[[No.用]:[vlookup 用]],2,FALSE)</f>
        <v>106</v>
      </c>
      <c r="B407" t="s">
        <v>108</v>
      </c>
      <c r="C407" t="s">
        <v>111</v>
      </c>
      <c r="D407" t="s">
        <v>77</v>
      </c>
      <c r="E407" t="s">
        <v>78</v>
      </c>
      <c r="F407" t="s">
        <v>118</v>
      </c>
      <c r="G407" t="s">
        <v>71</v>
      </c>
      <c r="H407">
        <v>1</v>
      </c>
      <c r="I407" t="s">
        <v>246</v>
      </c>
      <c r="J407" s="3" t="s">
        <v>178</v>
      </c>
      <c r="K407" s="3" t="s">
        <v>183</v>
      </c>
      <c r="L407">
        <v>37</v>
      </c>
      <c r="T407" t="str">
        <f>Attack[[#This Row],[服装]]&amp;Attack[[#This Row],[名前]]&amp;Attack[[#This Row],[レアリティ]]</f>
        <v>ユニフォーム五色工ICONIC</v>
      </c>
    </row>
    <row r="408" spans="1:20" x14ac:dyDescent="0.3">
      <c r="A408">
        <f>VLOOKUP(Attack[[#This Row],[No用]],SetNo[[No.用]:[vlookup 用]],2,FALSE)</f>
        <v>106</v>
      </c>
      <c r="B408" t="s">
        <v>108</v>
      </c>
      <c r="C408" t="s">
        <v>111</v>
      </c>
      <c r="D408" t="s">
        <v>77</v>
      </c>
      <c r="E408" t="s">
        <v>78</v>
      </c>
      <c r="F408" t="s">
        <v>118</v>
      </c>
      <c r="G408" t="s">
        <v>71</v>
      </c>
      <c r="H408">
        <v>1</v>
      </c>
      <c r="I408" t="s">
        <v>246</v>
      </c>
      <c r="J408" s="3" t="s">
        <v>179</v>
      </c>
      <c r="K408" s="3" t="s">
        <v>183</v>
      </c>
      <c r="L408">
        <v>37</v>
      </c>
      <c r="T408" t="str">
        <f>Attack[[#This Row],[服装]]&amp;Attack[[#This Row],[名前]]&amp;Attack[[#This Row],[レアリティ]]</f>
        <v>ユニフォーム五色工ICONIC</v>
      </c>
    </row>
    <row r="409" spans="1:20" x14ac:dyDescent="0.3">
      <c r="A409">
        <f>VLOOKUP(Attack[[#This Row],[No用]],SetNo[[No.用]:[vlookup 用]],2,FALSE)</f>
        <v>106</v>
      </c>
      <c r="B409" t="s">
        <v>108</v>
      </c>
      <c r="C409" t="s">
        <v>111</v>
      </c>
      <c r="D409" t="s">
        <v>77</v>
      </c>
      <c r="E409" t="s">
        <v>78</v>
      </c>
      <c r="F409" t="s">
        <v>118</v>
      </c>
      <c r="G409" t="s">
        <v>71</v>
      </c>
      <c r="H409">
        <v>1</v>
      </c>
      <c r="I409" t="s">
        <v>246</v>
      </c>
      <c r="J409" s="3" t="s">
        <v>298</v>
      </c>
      <c r="K409" s="3" t="s">
        <v>183</v>
      </c>
      <c r="L409">
        <v>45</v>
      </c>
      <c r="T409" t="str">
        <f>Attack[[#This Row],[服装]]&amp;Attack[[#This Row],[名前]]&amp;Attack[[#This Row],[レアリティ]]</f>
        <v>ユニフォーム五色工ICONIC</v>
      </c>
    </row>
    <row r="410" spans="1:20" x14ac:dyDescent="0.3">
      <c r="A410">
        <f>VLOOKUP(Attack[[#This Row],[No用]],SetNo[[No.用]:[vlookup 用]],2,FALSE)</f>
        <v>106</v>
      </c>
      <c r="B410" t="s">
        <v>108</v>
      </c>
      <c r="C410" t="s">
        <v>111</v>
      </c>
      <c r="D410" t="s">
        <v>77</v>
      </c>
      <c r="E410" t="s">
        <v>78</v>
      </c>
      <c r="F410" t="s">
        <v>118</v>
      </c>
      <c r="G410" t="s">
        <v>71</v>
      </c>
      <c r="H410">
        <v>1</v>
      </c>
      <c r="I410" t="s">
        <v>246</v>
      </c>
      <c r="J410" s="3" t="s">
        <v>182</v>
      </c>
      <c r="K410" s="3" t="s">
        <v>172</v>
      </c>
      <c r="L410">
        <v>34</v>
      </c>
      <c r="T410" t="str">
        <f>Attack[[#This Row],[服装]]&amp;Attack[[#This Row],[名前]]&amp;Attack[[#This Row],[レアリティ]]</f>
        <v>ユニフォーム五色工ICONIC</v>
      </c>
    </row>
    <row r="411" spans="1:20" x14ac:dyDescent="0.3">
      <c r="A411">
        <f>VLOOKUP(Attack[[#This Row],[No用]],SetNo[[No.用]:[vlookup 用]],2,FALSE)</f>
        <v>106</v>
      </c>
      <c r="B411" t="s">
        <v>108</v>
      </c>
      <c r="C411" t="s">
        <v>111</v>
      </c>
      <c r="D411" t="s">
        <v>77</v>
      </c>
      <c r="E411" t="s">
        <v>78</v>
      </c>
      <c r="F411" t="s">
        <v>118</v>
      </c>
      <c r="G411" t="s">
        <v>71</v>
      </c>
      <c r="H411">
        <v>1</v>
      </c>
      <c r="I411" t="s">
        <v>246</v>
      </c>
      <c r="J411" s="3" t="s">
        <v>193</v>
      </c>
      <c r="K411" s="3" t="s">
        <v>236</v>
      </c>
      <c r="L411">
        <v>49</v>
      </c>
      <c r="N411">
        <v>59</v>
      </c>
      <c r="T411" t="str">
        <f>Attack[[#This Row],[服装]]&amp;Attack[[#This Row],[名前]]&amp;Attack[[#This Row],[レアリティ]]</f>
        <v>ユニフォーム五色工ICONIC</v>
      </c>
    </row>
    <row r="412" spans="1:20" x14ac:dyDescent="0.3">
      <c r="A412">
        <f>VLOOKUP(Attack[[#This Row],[No用]],SetNo[[No.用]:[vlookup 用]],2,FALSE)</f>
        <v>107</v>
      </c>
      <c r="B412" s="3" t="s">
        <v>722</v>
      </c>
      <c r="C412" t="s">
        <v>111</v>
      </c>
      <c r="D412" s="3" t="s">
        <v>73</v>
      </c>
      <c r="E412" t="s">
        <v>78</v>
      </c>
      <c r="F412" t="s">
        <v>118</v>
      </c>
      <c r="G412" t="s">
        <v>71</v>
      </c>
      <c r="H412">
        <v>1</v>
      </c>
      <c r="I412" t="s">
        <v>246</v>
      </c>
      <c r="J412" s="3" t="s">
        <v>178</v>
      </c>
      <c r="K412" s="3" t="s">
        <v>183</v>
      </c>
      <c r="L412">
        <v>37</v>
      </c>
      <c r="T412" t="str">
        <f>Attack[[#This Row],[服装]]&amp;Attack[[#This Row],[名前]]&amp;Attack[[#This Row],[レアリティ]]</f>
        <v>職業体験五色工ICONIC</v>
      </c>
    </row>
    <row r="413" spans="1:20" x14ac:dyDescent="0.3">
      <c r="A413">
        <f>VLOOKUP(Attack[[#This Row],[No用]],SetNo[[No.用]:[vlookup 用]],2,FALSE)</f>
        <v>107</v>
      </c>
      <c r="B413" s="3" t="s">
        <v>722</v>
      </c>
      <c r="C413" t="s">
        <v>111</v>
      </c>
      <c r="D413" s="3" t="s">
        <v>73</v>
      </c>
      <c r="E413" t="s">
        <v>78</v>
      </c>
      <c r="F413" t="s">
        <v>118</v>
      </c>
      <c r="G413" t="s">
        <v>71</v>
      </c>
      <c r="H413">
        <v>1</v>
      </c>
      <c r="I413" t="s">
        <v>246</v>
      </c>
      <c r="J413" s="3" t="s">
        <v>179</v>
      </c>
      <c r="K413" s="3" t="s">
        <v>183</v>
      </c>
      <c r="L413">
        <v>37</v>
      </c>
      <c r="T413" t="str">
        <f>Attack[[#This Row],[服装]]&amp;Attack[[#This Row],[名前]]&amp;Attack[[#This Row],[レアリティ]]</f>
        <v>職業体験五色工ICONIC</v>
      </c>
    </row>
    <row r="414" spans="1:20" x14ac:dyDescent="0.3">
      <c r="A414">
        <f>VLOOKUP(Attack[[#This Row],[No用]],SetNo[[No.用]:[vlookup 用]],2,FALSE)</f>
        <v>107</v>
      </c>
      <c r="B414" s="3" t="s">
        <v>722</v>
      </c>
      <c r="C414" t="s">
        <v>111</v>
      </c>
      <c r="D414" s="3" t="s">
        <v>73</v>
      </c>
      <c r="E414" t="s">
        <v>78</v>
      </c>
      <c r="F414" t="s">
        <v>118</v>
      </c>
      <c r="G414" t="s">
        <v>71</v>
      </c>
      <c r="H414">
        <v>1</v>
      </c>
      <c r="I414" t="s">
        <v>246</v>
      </c>
      <c r="J414" s="3" t="s">
        <v>180</v>
      </c>
      <c r="K414" s="3" t="s">
        <v>188</v>
      </c>
      <c r="L414">
        <v>33</v>
      </c>
      <c r="T414" t="str">
        <f>Attack[[#This Row],[服装]]&amp;Attack[[#This Row],[名前]]&amp;Attack[[#This Row],[レアリティ]]</f>
        <v>職業体験五色工ICONIC</v>
      </c>
    </row>
    <row r="415" spans="1:20" x14ac:dyDescent="0.3">
      <c r="A415">
        <f>VLOOKUP(Attack[[#This Row],[No用]],SetNo[[No.用]:[vlookup 用]],2,FALSE)</f>
        <v>107</v>
      </c>
      <c r="B415" s="3" t="s">
        <v>722</v>
      </c>
      <c r="C415" t="s">
        <v>111</v>
      </c>
      <c r="D415" s="3" t="s">
        <v>73</v>
      </c>
      <c r="E415" t="s">
        <v>78</v>
      </c>
      <c r="F415" t="s">
        <v>118</v>
      </c>
      <c r="G415" t="s">
        <v>71</v>
      </c>
      <c r="H415">
        <v>1</v>
      </c>
      <c r="I415" t="s">
        <v>246</v>
      </c>
      <c r="J415" s="3" t="s">
        <v>283</v>
      </c>
      <c r="K415" s="3" t="s">
        <v>188</v>
      </c>
      <c r="L415">
        <v>33</v>
      </c>
      <c r="T415" t="str">
        <f>Attack[[#This Row],[服装]]&amp;Attack[[#This Row],[名前]]&amp;Attack[[#This Row],[レアリティ]]</f>
        <v>職業体験五色工ICONIC</v>
      </c>
    </row>
    <row r="416" spans="1:20" x14ac:dyDescent="0.3">
      <c r="A416">
        <f>VLOOKUP(Attack[[#This Row],[No用]],SetNo[[No.用]:[vlookup 用]],2,FALSE)</f>
        <v>107</v>
      </c>
      <c r="B416" s="3" t="s">
        <v>722</v>
      </c>
      <c r="C416" t="s">
        <v>111</v>
      </c>
      <c r="D416" s="3" t="s">
        <v>73</v>
      </c>
      <c r="E416" t="s">
        <v>78</v>
      </c>
      <c r="F416" t="s">
        <v>118</v>
      </c>
      <c r="G416" t="s">
        <v>71</v>
      </c>
      <c r="H416">
        <v>1</v>
      </c>
      <c r="I416" t="s">
        <v>246</v>
      </c>
      <c r="J416" s="3" t="s">
        <v>298</v>
      </c>
      <c r="K416" s="3" t="s">
        <v>183</v>
      </c>
      <c r="L416">
        <v>45</v>
      </c>
      <c r="T416" t="str">
        <f>Attack[[#This Row],[服装]]&amp;Attack[[#This Row],[名前]]&amp;Attack[[#This Row],[レアリティ]]</f>
        <v>職業体験五色工ICONIC</v>
      </c>
    </row>
    <row r="417" spans="1:20" x14ac:dyDescent="0.3">
      <c r="A417">
        <f>VLOOKUP(Attack[[#This Row],[No用]],SetNo[[No.用]:[vlookup 用]],2,FALSE)</f>
        <v>107</v>
      </c>
      <c r="B417" s="3" t="s">
        <v>722</v>
      </c>
      <c r="C417" t="s">
        <v>111</v>
      </c>
      <c r="D417" s="3" t="s">
        <v>73</v>
      </c>
      <c r="E417" t="s">
        <v>78</v>
      </c>
      <c r="F417" t="s">
        <v>118</v>
      </c>
      <c r="G417" t="s">
        <v>71</v>
      </c>
      <c r="H417">
        <v>1</v>
      </c>
      <c r="I417" t="s">
        <v>246</v>
      </c>
      <c r="J417" s="3" t="s">
        <v>182</v>
      </c>
      <c r="K417" s="3" t="s">
        <v>172</v>
      </c>
      <c r="L417">
        <v>33</v>
      </c>
      <c r="T417" t="str">
        <f>Attack[[#This Row],[服装]]&amp;Attack[[#This Row],[名前]]&amp;Attack[[#This Row],[レアリティ]]</f>
        <v>職業体験五色工ICONIC</v>
      </c>
    </row>
    <row r="418" spans="1:20" x14ac:dyDescent="0.3">
      <c r="A418">
        <f>VLOOKUP(Attack[[#This Row],[No用]],SetNo[[No.用]:[vlookup 用]],2,FALSE)</f>
        <v>107</v>
      </c>
      <c r="B418" s="3" t="s">
        <v>722</v>
      </c>
      <c r="C418" t="s">
        <v>111</v>
      </c>
      <c r="D418" s="3" t="s">
        <v>73</v>
      </c>
      <c r="E418" t="s">
        <v>78</v>
      </c>
      <c r="F418" t="s">
        <v>118</v>
      </c>
      <c r="G418" t="s">
        <v>71</v>
      </c>
      <c r="H418">
        <v>1</v>
      </c>
      <c r="I418" t="s">
        <v>246</v>
      </c>
      <c r="J418" s="3" t="s">
        <v>193</v>
      </c>
      <c r="K418" s="3" t="s">
        <v>236</v>
      </c>
      <c r="L418">
        <v>49</v>
      </c>
      <c r="N418">
        <v>59</v>
      </c>
      <c r="T418" t="str">
        <f>Attack[[#This Row],[服装]]&amp;Attack[[#This Row],[名前]]&amp;Attack[[#This Row],[レアリティ]]</f>
        <v>職業体験五色工ICONIC</v>
      </c>
    </row>
    <row r="419" spans="1:20" x14ac:dyDescent="0.3">
      <c r="A419">
        <f>VLOOKUP(Attack[[#This Row],[No用]],SetNo[[No.用]:[vlookup 用]],2,FALSE)</f>
        <v>107</v>
      </c>
      <c r="B419" s="3" t="s">
        <v>722</v>
      </c>
      <c r="C419" t="s">
        <v>111</v>
      </c>
      <c r="D419" s="3" t="s">
        <v>73</v>
      </c>
      <c r="E419" t="s">
        <v>78</v>
      </c>
      <c r="F419" t="s">
        <v>118</v>
      </c>
      <c r="G419" t="s">
        <v>71</v>
      </c>
      <c r="H419">
        <v>1</v>
      </c>
      <c r="I419" t="s">
        <v>246</v>
      </c>
      <c r="J419" s="3" t="s">
        <v>283</v>
      </c>
      <c r="K419" s="3" t="s">
        <v>236</v>
      </c>
      <c r="L419">
        <v>49</v>
      </c>
      <c r="N419">
        <v>59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108</v>
      </c>
      <c r="B420" t="s">
        <v>108</v>
      </c>
      <c r="C420" t="s">
        <v>112</v>
      </c>
      <c r="D420" t="s">
        <v>73</v>
      </c>
      <c r="E420" t="s">
        <v>74</v>
      </c>
      <c r="F420" t="s">
        <v>118</v>
      </c>
      <c r="G420" t="s">
        <v>71</v>
      </c>
      <c r="H420">
        <v>1</v>
      </c>
      <c r="I420" t="s">
        <v>246</v>
      </c>
      <c r="J420" t="s">
        <v>9</v>
      </c>
      <c r="K420" t="s">
        <v>413</v>
      </c>
      <c r="L420">
        <v>27</v>
      </c>
      <c r="T420" t="str">
        <f>Attack[[#This Row],[服装]]&amp;Attack[[#This Row],[名前]]&amp;Attack[[#This Row],[レアリティ]]</f>
        <v>ユニフォーム白布賢二郎ICONIC</v>
      </c>
    </row>
    <row r="421" spans="1:20" x14ac:dyDescent="0.3">
      <c r="A421">
        <f>VLOOKUP(Attack[[#This Row],[No用]],SetNo[[No.用]:[vlookup 用]],2,FALSE)</f>
        <v>108</v>
      </c>
      <c r="B421" t="s">
        <v>108</v>
      </c>
      <c r="C421" t="s">
        <v>112</v>
      </c>
      <c r="D421" t="s">
        <v>73</v>
      </c>
      <c r="E421" t="s">
        <v>74</v>
      </c>
      <c r="F421" t="s">
        <v>118</v>
      </c>
      <c r="G421" t="s">
        <v>71</v>
      </c>
      <c r="H421">
        <v>1</v>
      </c>
      <c r="I421" t="s">
        <v>246</v>
      </c>
      <c r="J421" t="s">
        <v>411</v>
      </c>
      <c r="K421" t="s">
        <v>413</v>
      </c>
      <c r="L421">
        <v>27</v>
      </c>
      <c r="T421" t="str">
        <f>Attack[[#This Row],[服装]]&amp;Attack[[#This Row],[名前]]&amp;Attack[[#This Row],[レアリティ]]</f>
        <v>ユニフォーム白布賢二郎ICONIC</v>
      </c>
    </row>
    <row r="422" spans="1:20" x14ac:dyDescent="0.3">
      <c r="A422">
        <f>VLOOKUP(Attack[[#This Row],[No用]],SetNo[[No.用]:[vlookup 用]],2,FALSE)</f>
        <v>109</v>
      </c>
      <c r="B422" t="s">
        <v>406</v>
      </c>
      <c r="C422" t="s">
        <v>407</v>
      </c>
      <c r="D422" t="s">
        <v>24</v>
      </c>
      <c r="E422" t="s">
        <v>31</v>
      </c>
      <c r="F422" t="s">
        <v>158</v>
      </c>
      <c r="G422" t="s">
        <v>71</v>
      </c>
      <c r="H422">
        <v>1</v>
      </c>
      <c r="I422" t="s">
        <v>246</v>
      </c>
      <c r="J422" t="s">
        <v>9</v>
      </c>
      <c r="K422" t="s">
        <v>413</v>
      </c>
      <c r="L422">
        <v>27</v>
      </c>
      <c r="T422" t="str">
        <f>Attack[[#This Row],[服装]]&amp;Attack[[#This Row],[名前]]&amp;Attack[[#This Row],[レアリティ]]</f>
        <v>探偵白布賢二郎ICONIC</v>
      </c>
    </row>
    <row r="423" spans="1:20" x14ac:dyDescent="0.3">
      <c r="A423">
        <f>VLOOKUP(Attack[[#This Row],[No用]],SetNo[[No.用]:[vlookup 用]],2,FALSE)</f>
        <v>109</v>
      </c>
      <c r="B423" t="s">
        <v>406</v>
      </c>
      <c r="C423" t="s">
        <v>407</v>
      </c>
      <c r="D423" t="s">
        <v>24</v>
      </c>
      <c r="E423" t="s">
        <v>31</v>
      </c>
      <c r="F423" t="s">
        <v>158</v>
      </c>
      <c r="G423" t="s">
        <v>71</v>
      </c>
      <c r="H423">
        <v>1</v>
      </c>
      <c r="I423" t="s">
        <v>246</v>
      </c>
      <c r="J423" t="s">
        <v>411</v>
      </c>
      <c r="K423" t="s">
        <v>413</v>
      </c>
      <c r="L423">
        <v>27</v>
      </c>
      <c r="T423" t="str">
        <f>Attack[[#This Row],[服装]]&amp;Attack[[#This Row],[名前]]&amp;Attack[[#This Row],[レアリティ]]</f>
        <v>探偵白布賢二郎ICONIC</v>
      </c>
    </row>
    <row r="424" spans="1:20" x14ac:dyDescent="0.3">
      <c r="A424">
        <f>VLOOKUP(Attack[[#This Row],[No用]],SetNo[[No.用]:[vlookup 用]],2,FALSE)</f>
        <v>110</v>
      </c>
      <c r="B424" t="s">
        <v>108</v>
      </c>
      <c r="C424" t="s">
        <v>113</v>
      </c>
      <c r="D424" t="s">
        <v>73</v>
      </c>
      <c r="E424" t="s">
        <v>78</v>
      </c>
      <c r="F424" t="s">
        <v>118</v>
      </c>
      <c r="G424" t="s">
        <v>71</v>
      </c>
      <c r="H424">
        <v>1</v>
      </c>
      <c r="I424" t="s">
        <v>246</v>
      </c>
      <c r="J424" s="3" t="s">
        <v>178</v>
      </c>
      <c r="K424" s="3" t="s">
        <v>183</v>
      </c>
      <c r="L424">
        <v>34</v>
      </c>
      <c r="T424" t="str">
        <f>Attack[[#This Row],[服装]]&amp;Attack[[#This Row],[名前]]&amp;Attack[[#This Row],[レアリティ]]</f>
        <v>ユニフォーム大平獅音ICONIC</v>
      </c>
    </row>
    <row r="425" spans="1:20" x14ac:dyDescent="0.3">
      <c r="A425">
        <f>VLOOKUP(Attack[[#This Row],[No用]],SetNo[[No.用]:[vlookup 用]],2,FALSE)</f>
        <v>110</v>
      </c>
      <c r="B425" t="s">
        <v>108</v>
      </c>
      <c r="C425" t="s">
        <v>113</v>
      </c>
      <c r="D425" t="s">
        <v>73</v>
      </c>
      <c r="E425" t="s">
        <v>78</v>
      </c>
      <c r="F425" t="s">
        <v>118</v>
      </c>
      <c r="G425" t="s">
        <v>71</v>
      </c>
      <c r="H425">
        <v>1</v>
      </c>
      <c r="I425" t="s">
        <v>246</v>
      </c>
      <c r="J425" s="3" t="s">
        <v>179</v>
      </c>
      <c r="K425" s="3" t="s">
        <v>183</v>
      </c>
      <c r="L425">
        <v>34</v>
      </c>
      <c r="T425" t="str">
        <f>Attack[[#This Row],[服装]]&amp;Attack[[#This Row],[名前]]&amp;Attack[[#This Row],[レアリティ]]</f>
        <v>ユニフォーム大平獅音ICONIC</v>
      </c>
    </row>
    <row r="426" spans="1:20" x14ac:dyDescent="0.3">
      <c r="A426">
        <f>VLOOKUP(Attack[[#This Row],[No用]],SetNo[[No.用]:[vlookup 用]],2,FALSE)</f>
        <v>110</v>
      </c>
      <c r="B426" t="s">
        <v>108</v>
      </c>
      <c r="C426" t="s">
        <v>113</v>
      </c>
      <c r="D426" t="s">
        <v>73</v>
      </c>
      <c r="E426" t="s">
        <v>78</v>
      </c>
      <c r="F426" t="s">
        <v>118</v>
      </c>
      <c r="G426" t="s">
        <v>71</v>
      </c>
      <c r="H426">
        <v>1</v>
      </c>
      <c r="I426" t="s">
        <v>246</v>
      </c>
      <c r="J426" s="3" t="s">
        <v>182</v>
      </c>
      <c r="K426" s="3" t="s">
        <v>172</v>
      </c>
      <c r="L426">
        <v>29</v>
      </c>
      <c r="T426" t="str">
        <f>Attack[[#This Row],[服装]]&amp;Attack[[#This Row],[名前]]&amp;Attack[[#This Row],[レアリティ]]</f>
        <v>ユニフォーム大平獅音ICONIC</v>
      </c>
    </row>
    <row r="427" spans="1:20" x14ac:dyDescent="0.3">
      <c r="A427">
        <f>VLOOKUP(Attack[[#This Row],[No用]],SetNo[[No.用]:[vlookup 用]],2,FALSE)</f>
        <v>110</v>
      </c>
      <c r="B427" t="s">
        <v>108</v>
      </c>
      <c r="C427" t="s">
        <v>113</v>
      </c>
      <c r="D427" t="s">
        <v>73</v>
      </c>
      <c r="E427" t="s">
        <v>78</v>
      </c>
      <c r="F427" t="s">
        <v>118</v>
      </c>
      <c r="G427" t="s">
        <v>71</v>
      </c>
      <c r="H427">
        <v>1</v>
      </c>
      <c r="I427" t="s">
        <v>246</v>
      </c>
      <c r="J427" s="3" t="s">
        <v>193</v>
      </c>
      <c r="K427" s="3" t="s">
        <v>236</v>
      </c>
      <c r="L427">
        <v>49</v>
      </c>
      <c r="N427">
        <v>59</v>
      </c>
      <c r="T427" t="str">
        <f>Attack[[#This Row],[服装]]&amp;Attack[[#This Row],[名前]]&amp;Attack[[#This Row],[レアリティ]]</f>
        <v>ユニフォーム大平獅音ICONIC</v>
      </c>
    </row>
    <row r="428" spans="1:20" x14ac:dyDescent="0.3">
      <c r="A428">
        <f>VLOOKUP(Attack[[#This Row],[No用]],SetNo[[No.用]:[vlookup 用]],2,FALSE)</f>
        <v>111</v>
      </c>
      <c r="B428" t="s">
        <v>108</v>
      </c>
      <c r="C428" t="s">
        <v>114</v>
      </c>
      <c r="D428" t="s">
        <v>73</v>
      </c>
      <c r="E428" t="s">
        <v>82</v>
      </c>
      <c r="F428" t="s">
        <v>118</v>
      </c>
      <c r="G428" t="s">
        <v>71</v>
      </c>
      <c r="H428">
        <v>1</v>
      </c>
      <c r="I428" t="s">
        <v>418</v>
      </c>
      <c r="J428" s="3" t="s">
        <v>178</v>
      </c>
      <c r="K428" s="3" t="s">
        <v>172</v>
      </c>
      <c r="L428">
        <v>33</v>
      </c>
      <c r="T428" t="str">
        <f>Attack[[#This Row],[服装]]&amp;Attack[[#This Row],[名前]]&amp;Attack[[#This Row],[レアリティ]]</f>
        <v>ユニフォーム川西太一ICONIC</v>
      </c>
    </row>
    <row r="429" spans="1:20" x14ac:dyDescent="0.3">
      <c r="A429">
        <f>VLOOKUP(Attack[[#This Row],[No用]],SetNo[[No.用]:[vlookup 用]],2,FALSE)</f>
        <v>111</v>
      </c>
      <c r="B429" t="s">
        <v>108</v>
      </c>
      <c r="C429" t="s">
        <v>114</v>
      </c>
      <c r="D429" t="s">
        <v>73</v>
      </c>
      <c r="E429" t="s">
        <v>82</v>
      </c>
      <c r="F429" t="s">
        <v>118</v>
      </c>
      <c r="G429" t="s">
        <v>71</v>
      </c>
      <c r="H429">
        <v>1</v>
      </c>
      <c r="I429" t="s">
        <v>418</v>
      </c>
      <c r="J429" s="3" t="s">
        <v>179</v>
      </c>
      <c r="K429" s="3" t="s">
        <v>172</v>
      </c>
      <c r="L429">
        <v>29</v>
      </c>
      <c r="T429" t="str">
        <f>Attack[[#This Row],[服装]]&amp;Attack[[#This Row],[名前]]&amp;Attack[[#This Row],[レアリティ]]</f>
        <v>ユニフォーム川西太一ICONIC</v>
      </c>
    </row>
    <row r="430" spans="1:20" x14ac:dyDescent="0.3">
      <c r="A430">
        <f>VLOOKUP(Attack[[#This Row],[No用]],SetNo[[No.用]:[vlookup 用]],2,FALSE)</f>
        <v>112</v>
      </c>
      <c r="B430" t="s">
        <v>108</v>
      </c>
      <c r="C430" s="3" t="s">
        <v>677</v>
      </c>
      <c r="D430" t="s">
        <v>73</v>
      </c>
      <c r="E430" t="s">
        <v>74</v>
      </c>
      <c r="F430" t="s">
        <v>118</v>
      </c>
      <c r="G430" t="s">
        <v>71</v>
      </c>
      <c r="H430">
        <v>1</v>
      </c>
      <c r="I430" t="s">
        <v>246</v>
      </c>
      <c r="J430" s="3" t="s">
        <v>178</v>
      </c>
      <c r="K430" s="3" t="s">
        <v>188</v>
      </c>
      <c r="L430">
        <v>28</v>
      </c>
      <c r="T430" t="str">
        <f>Attack[[#This Row],[服装]]&amp;Attack[[#This Row],[名前]]&amp;Attack[[#This Row],[レアリティ]]</f>
        <v>ユニフォーム瀬見英太ICONIC</v>
      </c>
    </row>
    <row r="431" spans="1:20" x14ac:dyDescent="0.3">
      <c r="A431">
        <f>VLOOKUP(Attack[[#This Row],[No用]],SetNo[[No.用]:[vlookup 用]],2,FALSE)</f>
        <v>112</v>
      </c>
      <c r="B431" t="s">
        <v>108</v>
      </c>
      <c r="C431" s="3" t="s">
        <v>677</v>
      </c>
      <c r="D431" t="s">
        <v>73</v>
      </c>
      <c r="E431" t="s">
        <v>74</v>
      </c>
      <c r="F431" t="s">
        <v>118</v>
      </c>
      <c r="G431" t="s">
        <v>71</v>
      </c>
      <c r="H431">
        <v>1</v>
      </c>
      <c r="I431" t="s">
        <v>246</v>
      </c>
      <c r="J431" s="3" t="s">
        <v>179</v>
      </c>
      <c r="K431" s="3" t="s">
        <v>188</v>
      </c>
      <c r="L431">
        <v>28</v>
      </c>
      <c r="T431" t="str">
        <f>Attack[[#This Row],[服装]]&amp;Attack[[#This Row],[名前]]&amp;Attack[[#This Row],[レアリティ]]</f>
        <v>ユニフォーム瀬見英太ICONIC</v>
      </c>
    </row>
    <row r="432" spans="1:20" x14ac:dyDescent="0.3">
      <c r="A432">
        <f>VLOOKUP(Attack[[#This Row],[No用]],SetNo[[No.用]:[vlookup 用]],2,FALSE)</f>
        <v>113</v>
      </c>
      <c r="B432" t="s">
        <v>108</v>
      </c>
      <c r="C432" t="s">
        <v>115</v>
      </c>
      <c r="D432" t="s">
        <v>73</v>
      </c>
      <c r="E432" t="s">
        <v>80</v>
      </c>
      <c r="F432" t="s">
        <v>118</v>
      </c>
      <c r="G432" t="s">
        <v>71</v>
      </c>
      <c r="H432">
        <v>1</v>
      </c>
      <c r="I432" t="s">
        <v>246</v>
      </c>
      <c r="T432" t="str">
        <f>Attack[[#This Row],[服装]]&amp;Attack[[#This Row],[名前]]&amp;Attack[[#This Row],[レアリティ]]</f>
        <v>ユニフォーム山形隼人ICONIC</v>
      </c>
    </row>
    <row r="433" spans="1:20" x14ac:dyDescent="0.3">
      <c r="A433">
        <f>VLOOKUP(Attack[[#This Row],[No用]],SetNo[[No.用]:[vlookup 用]],2,FALSE)</f>
        <v>114</v>
      </c>
      <c r="B433" t="s">
        <v>108</v>
      </c>
      <c r="C433" t="s">
        <v>196</v>
      </c>
      <c r="D433" t="s">
        <v>77</v>
      </c>
      <c r="E433" t="s">
        <v>74</v>
      </c>
      <c r="F433" t="s">
        <v>195</v>
      </c>
      <c r="G433" t="s">
        <v>71</v>
      </c>
      <c r="H433">
        <v>1</v>
      </c>
      <c r="I433" t="s">
        <v>246</v>
      </c>
      <c r="J433" s="3" t="s">
        <v>178</v>
      </c>
      <c r="K433" s="3" t="s">
        <v>172</v>
      </c>
      <c r="L433">
        <v>27</v>
      </c>
      <c r="T433" t="str">
        <f>Attack[[#This Row],[服装]]&amp;Attack[[#This Row],[名前]]&amp;Attack[[#This Row],[レアリティ]]</f>
        <v>ユニフォーム宮侑ICONIC</v>
      </c>
    </row>
    <row r="434" spans="1:20" x14ac:dyDescent="0.3">
      <c r="A434">
        <f>VLOOKUP(Attack[[#This Row],[No用]],SetNo[[No.用]:[vlookup 用]],2,FALSE)</f>
        <v>114</v>
      </c>
      <c r="B434" t="s">
        <v>108</v>
      </c>
      <c r="C434" t="s">
        <v>196</v>
      </c>
      <c r="D434" t="s">
        <v>77</v>
      </c>
      <c r="E434" t="s">
        <v>74</v>
      </c>
      <c r="F434" t="s">
        <v>195</v>
      </c>
      <c r="G434" t="s">
        <v>71</v>
      </c>
      <c r="H434">
        <v>1</v>
      </c>
      <c r="I434" t="s">
        <v>246</v>
      </c>
      <c r="J434" s="3" t="s">
        <v>179</v>
      </c>
      <c r="K434" s="3" t="s">
        <v>172</v>
      </c>
      <c r="L434">
        <v>26</v>
      </c>
      <c r="T434" t="str">
        <f>Attack[[#This Row],[服装]]&amp;Attack[[#This Row],[名前]]&amp;Attack[[#This Row],[レアリティ]]</f>
        <v>ユニフォーム宮侑ICONIC</v>
      </c>
    </row>
    <row r="435" spans="1:20" x14ac:dyDescent="0.3">
      <c r="A435">
        <f>VLOOKUP(Attack[[#This Row],[No用]],SetNo[[No.用]:[vlookup 用]],2,FALSE)</f>
        <v>115</v>
      </c>
      <c r="B435" t="s">
        <v>108</v>
      </c>
      <c r="C435" t="s">
        <v>197</v>
      </c>
      <c r="D435" t="s">
        <v>90</v>
      </c>
      <c r="E435" t="s">
        <v>78</v>
      </c>
      <c r="F435" t="s">
        <v>195</v>
      </c>
      <c r="G435" t="s">
        <v>71</v>
      </c>
      <c r="H435">
        <v>1</v>
      </c>
      <c r="I435" t="s">
        <v>246</v>
      </c>
      <c r="J435" s="3" t="s">
        <v>178</v>
      </c>
      <c r="K435" s="3" t="s">
        <v>183</v>
      </c>
      <c r="L435">
        <v>38</v>
      </c>
      <c r="T435" t="str">
        <f>Attack[[#This Row],[服装]]&amp;Attack[[#This Row],[名前]]&amp;Attack[[#This Row],[レアリティ]]</f>
        <v>ユニフォーム宮治ICONIC</v>
      </c>
    </row>
    <row r="436" spans="1:20" x14ac:dyDescent="0.3">
      <c r="A436">
        <f>VLOOKUP(Attack[[#This Row],[No用]],SetNo[[No.用]:[vlookup 用]],2,FALSE)</f>
        <v>115</v>
      </c>
      <c r="B436" t="s">
        <v>108</v>
      </c>
      <c r="C436" t="s">
        <v>197</v>
      </c>
      <c r="D436" t="s">
        <v>90</v>
      </c>
      <c r="E436" t="s">
        <v>78</v>
      </c>
      <c r="F436" t="s">
        <v>195</v>
      </c>
      <c r="G436" t="s">
        <v>71</v>
      </c>
      <c r="H436">
        <v>1</v>
      </c>
      <c r="I436" t="s">
        <v>246</v>
      </c>
      <c r="J436" s="3" t="s">
        <v>179</v>
      </c>
      <c r="K436" s="3" t="s">
        <v>183</v>
      </c>
      <c r="L436">
        <v>35</v>
      </c>
      <c r="T436" t="str">
        <f>Attack[[#This Row],[服装]]&amp;Attack[[#This Row],[名前]]&amp;Attack[[#This Row],[レアリティ]]</f>
        <v>ユニフォーム宮治ICONIC</v>
      </c>
    </row>
    <row r="437" spans="1:20" x14ac:dyDescent="0.3">
      <c r="A437">
        <f>VLOOKUP(Attack[[#This Row],[No用]],SetNo[[No.用]:[vlookup 用]],2,FALSE)</f>
        <v>115</v>
      </c>
      <c r="B437" t="s">
        <v>108</v>
      </c>
      <c r="C437" t="s">
        <v>197</v>
      </c>
      <c r="D437" t="s">
        <v>90</v>
      </c>
      <c r="E437" t="s">
        <v>78</v>
      </c>
      <c r="F437" t="s">
        <v>195</v>
      </c>
      <c r="G437" t="s">
        <v>71</v>
      </c>
      <c r="H437">
        <v>1</v>
      </c>
      <c r="I437" t="s">
        <v>246</v>
      </c>
      <c r="J437" s="3" t="s">
        <v>180</v>
      </c>
      <c r="K437" s="3" t="s">
        <v>183</v>
      </c>
      <c r="L437">
        <v>41</v>
      </c>
      <c r="T437" t="str">
        <f>Attack[[#This Row],[服装]]&amp;Attack[[#This Row],[名前]]&amp;Attack[[#This Row],[レアリティ]]</f>
        <v>ユニフォーム宮治ICONIC</v>
      </c>
    </row>
    <row r="438" spans="1:20" x14ac:dyDescent="0.3">
      <c r="A438">
        <f>VLOOKUP(Attack[[#This Row],[No用]],SetNo[[No.用]:[vlookup 用]],2,FALSE)</f>
        <v>115</v>
      </c>
      <c r="B438" t="s">
        <v>108</v>
      </c>
      <c r="C438" t="s">
        <v>197</v>
      </c>
      <c r="D438" t="s">
        <v>90</v>
      </c>
      <c r="E438" t="s">
        <v>78</v>
      </c>
      <c r="F438" t="s">
        <v>195</v>
      </c>
      <c r="G438" t="s">
        <v>71</v>
      </c>
      <c r="H438">
        <v>1</v>
      </c>
      <c r="I438" t="s">
        <v>246</v>
      </c>
      <c r="J438" s="3" t="s">
        <v>182</v>
      </c>
      <c r="K438" s="3" t="s">
        <v>172</v>
      </c>
      <c r="L438">
        <v>32</v>
      </c>
      <c r="T438" t="str">
        <f>Attack[[#This Row],[服装]]&amp;Attack[[#This Row],[名前]]&amp;Attack[[#This Row],[レアリティ]]</f>
        <v>ユニフォーム宮治ICONIC</v>
      </c>
    </row>
    <row r="439" spans="1:20" x14ac:dyDescent="0.3">
      <c r="A439">
        <f>VLOOKUP(Attack[[#This Row],[No用]],SetNo[[No.用]:[vlookup 用]],2,FALSE)</f>
        <v>115</v>
      </c>
      <c r="B439" t="s">
        <v>108</v>
      </c>
      <c r="C439" t="s">
        <v>197</v>
      </c>
      <c r="D439" t="s">
        <v>90</v>
      </c>
      <c r="E439" t="s">
        <v>78</v>
      </c>
      <c r="F439" t="s">
        <v>195</v>
      </c>
      <c r="G439" t="s">
        <v>71</v>
      </c>
      <c r="H439">
        <v>1</v>
      </c>
      <c r="I439" t="s">
        <v>246</v>
      </c>
      <c r="J439" s="3" t="s">
        <v>178</v>
      </c>
      <c r="K439" s="3" t="s">
        <v>236</v>
      </c>
      <c r="L439">
        <v>50</v>
      </c>
      <c r="N439">
        <v>60</v>
      </c>
      <c r="T439" t="str">
        <f>Attack[[#This Row],[服装]]&amp;Attack[[#This Row],[名前]]&amp;Attack[[#This Row],[レアリティ]]</f>
        <v>ユニフォーム宮治ICONIC</v>
      </c>
    </row>
    <row r="440" spans="1:20" x14ac:dyDescent="0.3">
      <c r="A440">
        <f>VLOOKUP(Attack[[#This Row],[No用]],SetNo[[No.用]:[vlookup 用]],2,FALSE)</f>
        <v>115</v>
      </c>
      <c r="B440" t="s">
        <v>108</v>
      </c>
      <c r="C440" t="s">
        <v>197</v>
      </c>
      <c r="D440" t="s">
        <v>90</v>
      </c>
      <c r="E440" t="s">
        <v>78</v>
      </c>
      <c r="F440" t="s">
        <v>195</v>
      </c>
      <c r="G440" t="s">
        <v>71</v>
      </c>
      <c r="H440">
        <v>1</v>
      </c>
      <c r="I440" t="s">
        <v>246</v>
      </c>
      <c r="J440" s="3" t="s">
        <v>179</v>
      </c>
      <c r="K440" s="3" t="s">
        <v>236</v>
      </c>
      <c r="L440">
        <v>52</v>
      </c>
      <c r="N440">
        <v>62</v>
      </c>
      <c r="T440" t="str">
        <f>Attack[[#This Row],[服装]]&amp;Attack[[#This Row],[名前]]&amp;Attack[[#This Row],[レアリティ]]</f>
        <v>ユニフォーム宮治ICONIC</v>
      </c>
    </row>
    <row r="441" spans="1:20" x14ac:dyDescent="0.3">
      <c r="A441">
        <f>VLOOKUP(Attack[[#This Row],[No用]],SetNo[[No.用]:[vlookup 用]],2,FALSE)</f>
        <v>116</v>
      </c>
      <c r="B441" t="s">
        <v>108</v>
      </c>
      <c r="C441" t="s">
        <v>198</v>
      </c>
      <c r="D441" t="s">
        <v>77</v>
      </c>
      <c r="E441" t="s">
        <v>82</v>
      </c>
      <c r="F441" t="s">
        <v>195</v>
      </c>
      <c r="G441" t="s">
        <v>71</v>
      </c>
      <c r="H441">
        <v>1</v>
      </c>
      <c r="I441" t="s">
        <v>246</v>
      </c>
      <c r="J441" s="3" t="s">
        <v>178</v>
      </c>
      <c r="K441" s="3" t="s">
        <v>188</v>
      </c>
      <c r="L441">
        <v>37</v>
      </c>
      <c r="T441" t="str">
        <f>Attack[[#This Row],[服装]]&amp;Attack[[#This Row],[名前]]&amp;Attack[[#This Row],[レアリティ]]</f>
        <v>ユニフォーム角名倫太郎ICONIC</v>
      </c>
    </row>
    <row r="442" spans="1:20" x14ac:dyDescent="0.3">
      <c r="A442">
        <f>VLOOKUP(Attack[[#This Row],[No用]],SetNo[[No.用]:[vlookup 用]],2,FALSE)</f>
        <v>116</v>
      </c>
      <c r="B442" t="s">
        <v>108</v>
      </c>
      <c r="C442" t="s">
        <v>198</v>
      </c>
      <c r="D442" t="s">
        <v>77</v>
      </c>
      <c r="E442" t="s">
        <v>82</v>
      </c>
      <c r="F442" t="s">
        <v>195</v>
      </c>
      <c r="G442" t="s">
        <v>71</v>
      </c>
      <c r="H442">
        <v>1</v>
      </c>
      <c r="I442" t="s">
        <v>246</v>
      </c>
      <c r="J442" s="3" t="s">
        <v>179</v>
      </c>
      <c r="K442" s="3" t="s">
        <v>172</v>
      </c>
      <c r="L442">
        <v>32</v>
      </c>
      <c r="T442" t="str">
        <f>Attack[[#This Row],[服装]]&amp;Attack[[#This Row],[名前]]&amp;Attack[[#This Row],[レアリティ]]</f>
        <v>ユニフォーム角名倫太郎ICONIC</v>
      </c>
    </row>
    <row r="443" spans="1:20" x14ac:dyDescent="0.3">
      <c r="A443">
        <f>VLOOKUP(Attack[[#This Row],[No用]],SetNo[[No.用]:[vlookup 用]],2,FALSE)</f>
        <v>116</v>
      </c>
      <c r="B443" t="s">
        <v>108</v>
      </c>
      <c r="C443" t="s">
        <v>198</v>
      </c>
      <c r="D443" t="s">
        <v>77</v>
      </c>
      <c r="E443" t="s">
        <v>82</v>
      </c>
      <c r="F443" t="s">
        <v>195</v>
      </c>
      <c r="G443" t="s">
        <v>71</v>
      </c>
      <c r="H443">
        <v>1</v>
      </c>
      <c r="I443" t="s">
        <v>246</v>
      </c>
      <c r="J443" s="3" t="s">
        <v>181</v>
      </c>
      <c r="K443" s="3" t="s">
        <v>172</v>
      </c>
      <c r="L443">
        <v>34</v>
      </c>
      <c r="T443" t="str">
        <f>Attack[[#This Row],[服装]]&amp;Attack[[#This Row],[名前]]&amp;Attack[[#This Row],[レアリティ]]</f>
        <v>ユニフォーム角名倫太郎ICONIC</v>
      </c>
    </row>
    <row r="444" spans="1:20" x14ac:dyDescent="0.3">
      <c r="A444">
        <f>VLOOKUP(Attack[[#This Row],[No用]],SetNo[[No.用]:[vlookup 用]],2,FALSE)</f>
        <v>116</v>
      </c>
      <c r="B444" t="s">
        <v>108</v>
      </c>
      <c r="C444" t="s">
        <v>198</v>
      </c>
      <c r="D444" t="s">
        <v>77</v>
      </c>
      <c r="E444" t="s">
        <v>82</v>
      </c>
      <c r="F444" t="s">
        <v>195</v>
      </c>
      <c r="G444" t="s">
        <v>71</v>
      </c>
      <c r="H444">
        <v>1</v>
      </c>
      <c r="I444" t="s">
        <v>246</v>
      </c>
      <c r="J444" s="3" t="s">
        <v>182</v>
      </c>
      <c r="K444" s="3" t="s">
        <v>172</v>
      </c>
      <c r="L444">
        <v>29</v>
      </c>
      <c r="T444" t="str">
        <f>Attack[[#This Row],[服装]]&amp;Attack[[#This Row],[名前]]&amp;Attack[[#This Row],[レアリティ]]</f>
        <v>ユニフォーム角名倫太郎ICONIC</v>
      </c>
    </row>
    <row r="445" spans="1:20" x14ac:dyDescent="0.3">
      <c r="A445">
        <f>VLOOKUP(Attack[[#This Row],[No用]],SetNo[[No.用]:[vlookup 用]],2,FALSE)</f>
        <v>117</v>
      </c>
      <c r="B445" t="s">
        <v>108</v>
      </c>
      <c r="C445" t="s">
        <v>199</v>
      </c>
      <c r="D445" t="s">
        <v>77</v>
      </c>
      <c r="E445" t="s">
        <v>78</v>
      </c>
      <c r="F445" t="s">
        <v>195</v>
      </c>
      <c r="G445" t="s">
        <v>71</v>
      </c>
      <c r="H445">
        <v>1</v>
      </c>
      <c r="I445" t="s">
        <v>246</v>
      </c>
      <c r="J445" s="3" t="s">
        <v>178</v>
      </c>
      <c r="K445" s="3" t="s">
        <v>183</v>
      </c>
      <c r="L445">
        <v>36</v>
      </c>
      <c r="T445" t="str">
        <f>Attack[[#This Row],[服装]]&amp;Attack[[#This Row],[名前]]&amp;Attack[[#This Row],[レアリティ]]</f>
        <v>ユニフォーム北信介ICONIC</v>
      </c>
    </row>
    <row r="446" spans="1:20" x14ac:dyDescent="0.3">
      <c r="A446">
        <f>VLOOKUP(Attack[[#This Row],[No用]],SetNo[[No.用]:[vlookup 用]],2,FALSE)</f>
        <v>117</v>
      </c>
      <c r="B446" t="s">
        <v>108</v>
      </c>
      <c r="C446" t="s">
        <v>199</v>
      </c>
      <c r="D446" t="s">
        <v>77</v>
      </c>
      <c r="E446" t="s">
        <v>78</v>
      </c>
      <c r="F446" t="s">
        <v>195</v>
      </c>
      <c r="G446" t="s">
        <v>71</v>
      </c>
      <c r="H446">
        <v>1</v>
      </c>
      <c r="I446" t="s">
        <v>246</v>
      </c>
      <c r="J446" s="3" t="s">
        <v>179</v>
      </c>
      <c r="K446" s="3" t="s">
        <v>172</v>
      </c>
      <c r="L446">
        <v>33</v>
      </c>
      <c r="T446" t="str">
        <f>Attack[[#This Row],[服装]]&amp;Attack[[#This Row],[名前]]&amp;Attack[[#This Row],[レアリティ]]</f>
        <v>ユニフォーム北信介ICONIC</v>
      </c>
    </row>
    <row r="447" spans="1:20" x14ac:dyDescent="0.3">
      <c r="A447">
        <f>VLOOKUP(Attack[[#This Row],[No用]],SetNo[[No.用]:[vlookup 用]],2,FALSE)</f>
        <v>117</v>
      </c>
      <c r="B447" t="s">
        <v>108</v>
      </c>
      <c r="C447" t="s">
        <v>199</v>
      </c>
      <c r="D447" t="s">
        <v>77</v>
      </c>
      <c r="E447" t="s">
        <v>78</v>
      </c>
      <c r="F447" t="s">
        <v>195</v>
      </c>
      <c r="G447" t="s">
        <v>71</v>
      </c>
      <c r="H447">
        <v>1</v>
      </c>
      <c r="I447" t="s">
        <v>246</v>
      </c>
      <c r="J447" s="3" t="s">
        <v>283</v>
      </c>
      <c r="K447" s="3" t="s">
        <v>183</v>
      </c>
      <c r="L447">
        <v>39</v>
      </c>
      <c r="T447" t="str">
        <f>Attack[[#This Row],[服装]]&amp;Attack[[#This Row],[名前]]&amp;Attack[[#This Row],[レアリティ]]</f>
        <v>ユニフォーム北信介ICONIC</v>
      </c>
    </row>
    <row r="448" spans="1:20" x14ac:dyDescent="0.3">
      <c r="A448">
        <f>VLOOKUP(Attack[[#This Row],[No用]],SetNo[[No.用]:[vlookup 用]],2,FALSE)</f>
        <v>117</v>
      </c>
      <c r="B448" t="s">
        <v>108</v>
      </c>
      <c r="C448" t="s">
        <v>199</v>
      </c>
      <c r="D448" t="s">
        <v>77</v>
      </c>
      <c r="E448" t="s">
        <v>78</v>
      </c>
      <c r="F448" t="s">
        <v>195</v>
      </c>
      <c r="G448" t="s">
        <v>71</v>
      </c>
      <c r="H448">
        <v>1</v>
      </c>
      <c r="I448" t="s">
        <v>246</v>
      </c>
      <c r="J448" s="3" t="s">
        <v>193</v>
      </c>
      <c r="K448" s="3" t="s">
        <v>236</v>
      </c>
      <c r="L448">
        <v>47</v>
      </c>
      <c r="N448">
        <v>57</v>
      </c>
      <c r="T448" t="str">
        <f>Attack[[#This Row],[服装]]&amp;Attack[[#This Row],[名前]]&amp;Attack[[#This Row],[レアリティ]]</f>
        <v>ユニフォーム北信介ICONIC</v>
      </c>
    </row>
    <row r="449" spans="1:20" x14ac:dyDescent="0.3">
      <c r="A449">
        <f>VLOOKUP(Attack[[#This Row],[No用]],SetNo[[No.用]:[vlookup 用]],2,FALSE)</f>
        <v>118</v>
      </c>
      <c r="B449" t="s">
        <v>108</v>
      </c>
      <c r="C449" s="3" t="s">
        <v>680</v>
      </c>
      <c r="D449" t="s">
        <v>77</v>
      </c>
      <c r="E449" s="3" t="s">
        <v>78</v>
      </c>
      <c r="F449" t="s">
        <v>195</v>
      </c>
      <c r="G449" t="s">
        <v>71</v>
      </c>
      <c r="H449">
        <v>1</v>
      </c>
      <c r="I449" t="s">
        <v>246</v>
      </c>
      <c r="J449" s="3" t="s">
        <v>178</v>
      </c>
      <c r="K449" s="3" t="s">
        <v>183</v>
      </c>
      <c r="L449">
        <v>37</v>
      </c>
      <c r="T449" t="str">
        <f>Attack[[#This Row],[服装]]&amp;Attack[[#This Row],[名前]]&amp;Attack[[#This Row],[レアリティ]]</f>
        <v>ユニフォーム尾白アランICONIC</v>
      </c>
    </row>
    <row r="450" spans="1:20" x14ac:dyDescent="0.3">
      <c r="A450">
        <f>VLOOKUP(Attack[[#This Row],[No用]],SetNo[[No.用]:[vlookup 用]],2,FALSE)</f>
        <v>118</v>
      </c>
      <c r="B450" t="s">
        <v>108</v>
      </c>
      <c r="C450" s="3" t="s">
        <v>680</v>
      </c>
      <c r="D450" t="s">
        <v>77</v>
      </c>
      <c r="E450" s="3" t="s">
        <v>78</v>
      </c>
      <c r="F450" t="s">
        <v>195</v>
      </c>
      <c r="G450" t="s">
        <v>71</v>
      </c>
      <c r="H450">
        <v>1</v>
      </c>
      <c r="I450" t="s">
        <v>246</v>
      </c>
      <c r="J450" s="3" t="s">
        <v>179</v>
      </c>
      <c r="K450" s="3" t="s">
        <v>188</v>
      </c>
      <c r="L450">
        <v>37</v>
      </c>
      <c r="T450" t="str">
        <f>Attack[[#This Row],[服装]]&amp;Attack[[#This Row],[名前]]&amp;Attack[[#This Row],[レアリティ]]</f>
        <v>ユニフォーム尾白アランICONIC</v>
      </c>
    </row>
    <row r="451" spans="1:20" x14ac:dyDescent="0.3">
      <c r="A451">
        <f>VLOOKUP(Attack[[#This Row],[No用]],SetNo[[No.用]:[vlookup 用]],2,FALSE)</f>
        <v>118</v>
      </c>
      <c r="B451" t="s">
        <v>108</v>
      </c>
      <c r="C451" s="3" t="s">
        <v>680</v>
      </c>
      <c r="D451" t="s">
        <v>77</v>
      </c>
      <c r="E451" s="3" t="s">
        <v>78</v>
      </c>
      <c r="F451" t="s">
        <v>195</v>
      </c>
      <c r="G451" t="s">
        <v>71</v>
      </c>
      <c r="H451">
        <v>1</v>
      </c>
      <c r="I451" t="s">
        <v>246</v>
      </c>
      <c r="J451" s="3" t="s">
        <v>180</v>
      </c>
      <c r="K451" s="3" t="s">
        <v>183</v>
      </c>
      <c r="L451">
        <v>42</v>
      </c>
      <c r="T451" t="str">
        <f>Attack[[#This Row],[服装]]&amp;Attack[[#This Row],[名前]]&amp;Attack[[#This Row],[レアリティ]]</f>
        <v>ユニフォーム尾白アランICONIC</v>
      </c>
    </row>
    <row r="452" spans="1:20" x14ac:dyDescent="0.3">
      <c r="A452">
        <f>VLOOKUP(Attack[[#This Row],[No用]],SetNo[[No.用]:[vlookup 用]],2,FALSE)</f>
        <v>118</v>
      </c>
      <c r="B452" t="s">
        <v>108</v>
      </c>
      <c r="C452" s="3" t="s">
        <v>680</v>
      </c>
      <c r="D452" t="s">
        <v>77</v>
      </c>
      <c r="E452" s="3" t="s">
        <v>78</v>
      </c>
      <c r="F452" t="s">
        <v>195</v>
      </c>
      <c r="G452" t="s">
        <v>71</v>
      </c>
      <c r="H452">
        <v>1</v>
      </c>
      <c r="I452" t="s">
        <v>246</v>
      </c>
      <c r="J452" s="3" t="s">
        <v>283</v>
      </c>
      <c r="K452" s="3" t="s">
        <v>183</v>
      </c>
      <c r="L452">
        <v>39</v>
      </c>
      <c r="T452" t="str">
        <f>Attack[[#This Row],[服装]]&amp;Attack[[#This Row],[名前]]&amp;Attack[[#This Row],[レアリティ]]</f>
        <v>ユニフォーム尾白アランICONIC</v>
      </c>
    </row>
    <row r="453" spans="1:20" x14ac:dyDescent="0.3">
      <c r="A453">
        <f>VLOOKUP(Attack[[#This Row],[No用]],SetNo[[No.用]:[vlookup 用]],2,FALSE)</f>
        <v>118</v>
      </c>
      <c r="B453" t="s">
        <v>108</v>
      </c>
      <c r="C453" s="3" t="s">
        <v>680</v>
      </c>
      <c r="D453" t="s">
        <v>77</v>
      </c>
      <c r="E453" s="3" t="s">
        <v>78</v>
      </c>
      <c r="F453" t="s">
        <v>195</v>
      </c>
      <c r="G453" t="s">
        <v>71</v>
      </c>
      <c r="H453">
        <v>1</v>
      </c>
      <c r="I453" t="s">
        <v>246</v>
      </c>
      <c r="J453" s="3" t="s">
        <v>193</v>
      </c>
      <c r="K453" s="3" t="s">
        <v>236</v>
      </c>
      <c r="L453">
        <v>45</v>
      </c>
      <c r="N453">
        <v>55</v>
      </c>
      <c r="T453" t="str">
        <f>Attack[[#This Row],[服装]]&amp;Attack[[#This Row],[名前]]&amp;Attack[[#This Row],[レアリティ]]</f>
        <v>ユニフォーム尾白アランICONIC</v>
      </c>
    </row>
    <row r="454" spans="1:20" x14ac:dyDescent="0.3">
      <c r="A454">
        <f>VLOOKUP(Attack[[#This Row],[No用]],SetNo[[No.用]:[vlookup 用]],2,FALSE)</f>
        <v>119</v>
      </c>
      <c r="B454" t="s">
        <v>108</v>
      </c>
      <c r="C454" s="3" t="s">
        <v>682</v>
      </c>
      <c r="D454" t="s">
        <v>77</v>
      </c>
      <c r="E454" s="3" t="s">
        <v>80</v>
      </c>
      <c r="F454" t="s">
        <v>195</v>
      </c>
      <c r="G454" t="s">
        <v>71</v>
      </c>
      <c r="H454">
        <v>1</v>
      </c>
      <c r="I454" t="s">
        <v>246</v>
      </c>
      <c r="T454" t="str">
        <f>Attack[[#This Row],[服装]]&amp;Attack[[#This Row],[名前]]&amp;Attack[[#This Row],[レアリティ]]</f>
        <v>ユニフォーム赤木路成ICONIC</v>
      </c>
    </row>
    <row r="455" spans="1:20" x14ac:dyDescent="0.3">
      <c r="A455">
        <f>VLOOKUP(Attack[[#This Row],[No用]],SetNo[[No.用]:[vlookup 用]],2,FALSE)</f>
        <v>120</v>
      </c>
      <c r="B455" t="s">
        <v>108</v>
      </c>
      <c r="C455" s="3" t="s">
        <v>684</v>
      </c>
      <c r="D455" t="s">
        <v>77</v>
      </c>
      <c r="E455" s="3" t="s">
        <v>82</v>
      </c>
      <c r="F455" t="s">
        <v>195</v>
      </c>
      <c r="G455" t="s">
        <v>71</v>
      </c>
      <c r="H455">
        <v>1</v>
      </c>
      <c r="I455" t="s">
        <v>246</v>
      </c>
      <c r="J455" s="3" t="s">
        <v>178</v>
      </c>
      <c r="K455" s="3" t="s">
        <v>188</v>
      </c>
      <c r="L455">
        <v>33</v>
      </c>
      <c r="T455" t="str">
        <f>Attack[[#This Row],[服装]]&amp;Attack[[#This Row],[名前]]&amp;Attack[[#This Row],[レアリティ]]</f>
        <v>ユニフォーム大耳練ICONIC</v>
      </c>
    </row>
    <row r="456" spans="1:20" x14ac:dyDescent="0.3">
      <c r="A456">
        <f>VLOOKUP(Attack[[#This Row],[No用]],SetNo[[No.用]:[vlookup 用]],2,FALSE)</f>
        <v>120</v>
      </c>
      <c r="B456" t="s">
        <v>108</v>
      </c>
      <c r="C456" s="3" t="s">
        <v>684</v>
      </c>
      <c r="D456" t="s">
        <v>77</v>
      </c>
      <c r="E456" s="3" t="s">
        <v>82</v>
      </c>
      <c r="F456" t="s">
        <v>195</v>
      </c>
      <c r="G456" t="s">
        <v>71</v>
      </c>
      <c r="H456">
        <v>1</v>
      </c>
      <c r="I456" t="s">
        <v>246</v>
      </c>
      <c r="J456" s="3" t="s">
        <v>179</v>
      </c>
      <c r="K456" s="3" t="s">
        <v>172</v>
      </c>
      <c r="L456">
        <v>30</v>
      </c>
      <c r="T456" t="str">
        <f>Attack[[#This Row],[服装]]&amp;Attack[[#This Row],[名前]]&amp;Attack[[#This Row],[レアリティ]]</f>
        <v>ユニフォーム大耳練ICONIC</v>
      </c>
    </row>
    <row r="457" spans="1:20" x14ac:dyDescent="0.3">
      <c r="A457">
        <f>VLOOKUP(Attack[[#This Row],[No用]],SetNo[[No.用]:[vlookup 用]],2,FALSE)</f>
        <v>120</v>
      </c>
      <c r="B457" t="s">
        <v>108</v>
      </c>
      <c r="C457" s="3" t="s">
        <v>684</v>
      </c>
      <c r="D457" t="s">
        <v>77</v>
      </c>
      <c r="E457" s="3" t="s">
        <v>82</v>
      </c>
      <c r="F457" t="s">
        <v>195</v>
      </c>
      <c r="G457" t="s">
        <v>71</v>
      </c>
      <c r="H457">
        <v>1</v>
      </c>
      <c r="I457" t="s">
        <v>246</v>
      </c>
      <c r="J457" s="3" t="s">
        <v>182</v>
      </c>
      <c r="K457" s="3" t="s">
        <v>172</v>
      </c>
      <c r="L457">
        <v>28</v>
      </c>
      <c r="T457" t="str">
        <f>Attack[[#This Row],[服装]]&amp;Attack[[#This Row],[名前]]&amp;Attack[[#This Row],[レアリティ]]</f>
        <v>ユニフォーム大耳練ICONIC</v>
      </c>
    </row>
    <row r="458" spans="1:20" x14ac:dyDescent="0.3">
      <c r="A458">
        <f>VLOOKUP(Attack[[#This Row],[No用]],SetNo[[No.用]:[vlookup 用]],2,FALSE)</f>
        <v>121</v>
      </c>
      <c r="B458" t="s">
        <v>108</v>
      </c>
      <c r="C458" s="3" t="s">
        <v>686</v>
      </c>
      <c r="D458" t="s">
        <v>77</v>
      </c>
      <c r="E458" s="3" t="s">
        <v>78</v>
      </c>
      <c r="F458" t="s">
        <v>195</v>
      </c>
      <c r="G458" t="s">
        <v>71</v>
      </c>
      <c r="H458">
        <v>1</v>
      </c>
      <c r="I458" t="s">
        <v>246</v>
      </c>
      <c r="J458" s="3" t="s">
        <v>178</v>
      </c>
      <c r="K458" s="3" t="s">
        <v>172</v>
      </c>
      <c r="L458">
        <v>33</v>
      </c>
      <c r="T458" t="str">
        <f>Attack[[#This Row],[服装]]&amp;Attack[[#This Row],[名前]]&amp;Attack[[#This Row],[レアリティ]]</f>
        <v>ユニフォーム理石平介ICONIC</v>
      </c>
    </row>
    <row r="459" spans="1:20" x14ac:dyDescent="0.3">
      <c r="A459">
        <f>VLOOKUP(Attack[[#This Row],[No用]],SetNo[[No.用]:[vlookup 用]],2,FALSE)</f>
        <v>121</v>
      </c>
      <c r="B459" t="s">
        <v>108</v>
      </c>
      <c r="C459" s="3" t="s">
        <v>686</v>
      </c>
      <c r="D459" t="s">
        <v>77</v>
      </c>
      <c r="E459" s="3" t="s">
        <v>78</v>
      </c>
      <c r="F459" t="s">
        <v>195</v>
      </c>
      <c r="G459" t="s">
        <v>71</v>
      </c>
      <c r="H459">
        <v>1</v>
      </c>
      <c r="I459" t="s">
        <v>246</v>
      </c>
      <c r="J459" s="3" t="s">
        <v>179</v>
      </c>
      <c r="K459" s="3" t="s">
        <v>172</v>
      </c>
      <c r="L459">
        <v>33</v>
      </c>
      <c r="T459" t="str">
        <f>Attack[[#This Row],[服装]]&amp;Attack[[#This Row],[名前]]&amp;Attack[[#This Row],[レアリティ]]</f>
        <v>ユニフォーム理石平介ICONIC</v>
      </c>
    </row>
    <row r="460" spans="1:20" x14ac:dyDescent="0.3">
      <c r="A460">
        <f>VLOOKUP(Attack[[#This Row],[No用]],SetNo[[No.用]:[vlookup 用]],2,FALSE)</f>
        <v>121</v>
      </c>
      <c r="B460" t="s">
        <v>108</v>
      </c>
      <c r="C460" s="3" t="s">
        <v>686</v>
      </c>
      <c r="D460" t="s">
        <v>77</v>
      </c>
      <c r="E460" s="3" t="s">
        <v>78</v>
      </c>
      <c r="F460" t="s">
        <v>195</v>
      </c>
      <c r="G460" t="s">
        <v>71</v>
      </c>
      <c r="H460">
        <v>1</v>
      </c>
      <c r="I460" t="s">
        <v>246</v>
      </c>
      <c r="J460" s="3" t="s">
        <v>283</v>
      </c>
      <c r="K460" s="3" t="s">
        <v>172</v>
      </c>
      <c r="L460">
        <v>35</v>
      </c>
      <c r="T460" t="str">
        <f>Attack[[#This Row],[服装]]&amp;Attack[[#This Row],[名前]]&amp;Attack[[#This Row],[レアリティ]]</f>
        <v>ユニフォーム理石平介ICONIC</v>
      </c>
    </row>
    <row r="461" spans="1:20" x14ac:dyDescent="0.3">
      <c r="A461">
        <f>VLOOKUP(Attack[[#This Row],[No用]],SetNo[[No.用]:[vlookup 用]],2,FALSE)</f>
        <v>122</v>
      </c>
      <c r="B461" t="s">
        <v>108</v>
      </c>
      <c r="C461" t="s">
        <v>122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246</v>
      </c>
      <c r="J461" s="3" t="s">
        <v>178</v>
      </c>
      <c r="K461" s="3" t="s">
        <v>183</v>
      </c>
      <c r="L461">
        <v>39</v>
      </c>
      <c r="T461" t="str">
        <f>Attack[[#This Row],[服装]]&amp;Attack[[#This Row],[名前]]&amp;Attack[[#This Row],[レアリティ]]</f>
        <v>ユニフォーム木兎光太郎ICONIC</v>
      </c>
    </row>
    <row r="462" spans="1:20" x14ac:dyDescent="0.3">
      <c r="A462">
        <f>VLOOKUP(Attack[[#This Row],[No用]],SetNo[[No.用]:[vlookup 用]],2,FALSE)</f>
        <v>122</v>
      </c>
      <c r="B462" t="s">
        <v>108</v>
      </c>
      <c r="C462" t="s">
        <v>122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246</v>
      </c>
      <c r="J462" s="3" t="s">
        <v>179</v>
      </c>
      <c r="K462" s="3" t="s">
        <v>172</v>
      </c>
      <c r="L462">
        <v>33</v>
      </c>
      <c r="T462" t="str">
        <f>Attack[[#This Row],[服装]]&amp;Attack[[#This Row],[名前]]&amp;Attack[[#This Row],[レアリティ]]</f>
        <v>ユニフォーム木兎光太郎ICONIC</v>
      </c>
    </row>
    <row r="463" spans="1:20" x14ac:dyDescent="0.3">
      <c r="A463">
        <f>VLOOKUP(Attack[[#This Row],[No用]],SetNo[[No.用]:[vlookup 用]],2,FALSE)</f>
        <v>122</v>
      </c>
      <c r="B463" t="s">
        <v>108</v>
      </c>
      <c r="C463" t="s">
        <v>122</v>
      </c>
      <c r="D463" t="s">
        <v>90</v>
      </c>
      <c r="E463" t="s">
        <v>78</v>
      </c>
      <c r="F463" t="s">
        <v>128</v>
      </c>
      <c r="G463" t="s">
        <v>71</v>
      </c>
      <c r="H463">
        <v>1</v>
      </c>
      <c r="I463" t="s">
        <v>246</v>
      </c>
      <c r="J463" s="3" t="s">
        <v>180</v>
      </c>
      <c r="K463" s="3" t="s">
        <v>183</v>
      </c>
      <c r="L463">
        <v>39</v>
      </c>
      <c r="T463" t="str">
        <f>Attack[[#This Row],[服装]]&amp;Attack[[#This Row],[名前]]&amp;Attack[[#This Row],[レアリティ]]</f>
        <v>ユニフォーム木兎光太郎ICONIC</v>
      </c>
    </row>
    <row r="464" spans="1:20" x14ac:dyDescent="0.3">
      <c r="A464">
        <f>VLOOKUP(Attack[[#This Row],[No用]],SetNo[[No.用]:[vlookup 用]],2,FALSE)</f>
        <v>122</v>
      </c>
      <c r="B464" t="s">
        <v>108</v>
      </c>
      <c r="C464" t="s">
        <v>122</v>
      </c>
      <c r="D464" t="s">
        <v>90</v>
      </c>
      <c r="E464" t="s">
        <v>78</v>
      </c>
      <c r="F464" t="s">
        <v>128</v>
      </c>
      <c r="G464" t="s">
        <v>71</v>
      </c>
      <c r="H464">
        <v>1</v>
      </c>
      <c r="I464" t="s">
        <v>246</v>
      </c>
      <c r="J464" s="3" t="s">
        <v>283</v>
      </c>
      <c r="K464" s="3" t="s">
        <v>183</v>
      </c>
      <c r="L464">
        <v>42</v>
      </c>
      <c r="T464" t="str">
        <f>Attack[[#This Row],[服装]]&amp;Attack[[#This Row],[名前]]&amp;Attack[[#This Row],[レアリティ]]</f>
        <v>ユニフォーム木兎光太郎ICONIC</v>
      </c>
    </row>
    <row r="465" spans="1:20" x14ac:dyDescent="0.3">
      <c r="A465">
        <f>VLOOKUP(Attack[[#This Row],[No用]],SetNo[[No.用]:[vlookup 用]],2,FALSE)</f>
        <v>122</v>
      </c>
      <c r="B465" t="s">
        <v>108</v>
      </c>
      <c r="C465" t="s">
        <v>122</v>
      </c>
      <c r="D465" t="s">
        <v>90</v>
      </c>
      <c r="E465" t="s">
        <v>78</v>
      </c>
      <c r="F465" t="s">
        <v>128</v>
      </c>
      <c r="G465" t="s">
        <v>71</v>
      </c>
      <c r="H465">
        <v>1</v>
      </c>
      <c r="I465" t="s">
        <v>246</v>
      </c>
      <c r="J465" s="3" t="s">
        <v>181</v>
      </c>
      <c r="K465" s="3" t="s">
        <v>172</v>
      </c>
      <c r="L465">
        <v>33</v>
      </c>
      <c r="T465" t="str">
        <f>Attack[[#This Row],[服装]]&amp;Attack[[#This Row],[名前]]&amp;Attack[[#This Row],[レアリティ]]</f>
        <v>ユニフォーム木兎光太郎ICONIC</v>
      </c>
    </row>
    <row r="466" spans="1:20" x14ac:dyDescent="0.3">
      <c r="A466">
        <f>VLOOKUP(Attack[[#This Row],[No用]],SetNo[[No.用]:[vlookup 用]],2,FALSE)</f>
        <v>122</v>
      </c>
      <c r="B466" t="s">
        <v>108</v>
      </c>
      <c r="C466" t="s">
        <v>122</v>
      </c>
      <c r="D466" t="s">
        <v>90</v>
      </c>
      <c r="E466" t="s">
        <v>78</v>
      </c>
      <c r="F466" t="s">
        <v>128</v>
      </c>
      <c r="G466" t="s">
        <v>71</v>
      </c>
      <c r="H466">
        <v>1</v>
      </c>
      <c r="I466" t="s">
        <v>246</v>
      </c>
      <c r="J466" s="3" t="s">
        <v>300</v>
      </c>
      <c r="K466" s="3" t="s">
        <v>172</v>
      </c>
      <c r="L466">
        <v>33</v>
      </c>
      <c r="T466" t="str">
        <f>Attack[[#This Row],[服装]]&amp;Attack[[#This Row],[名前]]&amp;Attack[[#This Row],[レアリティ]]</f>
        <v>ユニフォーム木兎光太郎ICONIC</v>
      </c>
    </row>
    <row r="467" spans="1:20" x14ac:dyDescent="0.3">
      <c r="A467">
        <f>VLOOKUP(Attack[[#This Row],[No用]],SetNo[[No.用]:[vlookup 用]],2,FALSE)</f>
        <v>122</v>
      </c>
      <c r="B467" t="s">
        <v>108</v>
      </c>
      <c r="C467" t="s">
        <v>122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246</v>
      </c>
      <c r="J467" s="3" t="s">
        <v>182</v>
      </c>
      <c r="K467" s="3" t="s">
        <v>172</v>
      </c>
      <c r="L467">
        <v>33</v>
      </c>
      <c r="T467" t="str">
        <f>Attack[[#This Row],[服装]]&amp;Attack[[#This Row],[名前]]&amp;Attack[[#This Row],[レアリティ]]</f>
        <v>ユニフォーム木兎光太郎ICONIC</v>
      </c>
    </row>
    <row r="468" spans="1:20" x14ac:dyDescent="0.3">
      <c r="A468">
        <f>VLOOKUP(Attack[[#This Row],[No用]],SetNo[[No.用]:[vlookup 用]],2,FALSE)</f>
        <v>122</v>
      </c>
      <c r="B468" t="s">
        <v>108</v>
      </c>
      <c r="C468" t="s">
        <v>122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246</v>
      </c>
      <c r="J468" s="3" t="s">
        <v>193</v>
      </c>
      <c r="K468" s="3" t="s">
        <v>236</v>
      </c>
      <c r="L468">
        <v>51</v>
      </c>
      <c r="N468">
        <v>61</v>
      </c>
      <c r="P468" s="3" t="s">
        <v>718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122</v>
      </c>
      <c r="B469" t="s">
        <v>108</v>
      </c>
      <c r="C469" t="s">
        <v>122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246</v>
      </c>
      <c r="J469" s="3" t="s">
        <v>193</v>
      </c>
      <c r="K469" s="3" t="s">
        <v>236</v>
      </c>
      <c r="L469">
        <v>51</v>
      </c>
      <c r="N469">
        <v>61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123</v>
      </c>
      <c r="B470" t="s">
        <v>150</v>
      </c>
      <c r="C470" t="s">
        <v>122</v>
      </c>
      <c r="D470" t="s">
        <v>77</v>
      </c>
      <c r="E470" t="s">
        <v>78</v>
      </c>
      <c r="F470" t="s">
        <v>128</v>
      </c>
      <c r="G470" t="s">
        <v>71</v>
      </c>
      <c r="H470">
        <v>1</v>
      </c>
      <c r="I470" t="s">
        <v>246</v>
      </c>
      <c r="J470" s="3" t="s">
        <v>178</v>
      </c>
      <c r="K470" s="3" t="s">
        <v>183</v>
      </c>
      <c r="L470">
        <v>39</v>
      </c>
      <c r="T470" t="str">
        <f>Attack[[#This Row],[服装]]&amp;Attack[[#This Row],[名前]]&amp;Attack[[#This Row],[レアリティ]]</f>
        <v>夏祭り木兎光太郎ICONIC</v>
      </c>
    </row>
    <row r="471" spans="1:20" x14ac:dyDescent="0.3">
      <c r="A471">
        <f>VLOOKUP(Attack[[#This Row],[No用]],SetNo[[No.用]:[vlookup 用]],2,FALSE)</f>
        <v>123</v>
      </c>
      <c r="B471" t="s">
        <v>150</v>
      </c>
      <c r="C471" t="s">
        <v>122</v>
      </c>
      <c r="D471" t="s">
        <v>77</v>
      </c>
      <c r="E471" t="s">
        <v>78</v>
      </c>
      <c r="F471" t="s">
        <v>128</v>
      </c>
      <c r="G471" t="s">
        <v>71</v>
      </c>
      <c r="H471">
        <v>1</v>
      </c>
      <c r="I471" t="s">
        <v>246</v>
      </c>
      <c r="J471" s="3" t="s">
        <v>179</v>
      </c>
      <c r="K471" s="3" t="s">
        <v>188</v>
      </c>
      <c r="L471">
        <v>36</v>
      </c>
      <c r="T471" t="str">
        <f>Attack[[#This Row],[服装]]&amp;Attack[[#This Row],[名前]]&amp;Attack[[#This Row],[レアリティ]]</f>
        <v>夏祭り木兎光太郎ICONIC</v>
      </c>
    </row>
    <row r="472" spans="1:20" x14ac:dyDescent="0.3">
      <c r="A472">
        <f>VLOOKUP(Attack[[#This Row],[No用]],SetNo[[No.用]:[vlookup 用]],2,FALSE)</f>
        <v>123</v>
      </c>
      <c r="B472" t="s">
        <v>150</v>
      </c>
      <c r="C472" t="s">
        <v>122</v>
      </c>
      <c r="D472" t="s">
        <v>77</v>
      </c>
      <c r="E472" t="s">
        <v>78</v>
      </c>
      <c r="F472" t="s">
        <v>128</v>
      </c>
      <c r="G472" t="s">
        <v>71</v>
      </c>
      <c r="H472">
        <v>1</v>
      </c>
      <c r="I472" t="s">
        <v>246</v>
      </c>
      <c r="J472" s="3" t="s">
        <v>180</v>
      </c>
      <c r="K472" s="3" t="s">
        <v>183</v>
      </c>
      <c r="L472">
        <v>39</v>
      </c>
      <c r="T472" t="str">
        <f>Attack[[#This Row],[服装]]&amp;Attack[[#This Row],[名前]]&amp;Attack[[#This Row],[レアリティ]]</f>
        <v>夏祭り木兎光太郎ICONIC</v>
      </c>
    </row>
    <row r="473" spans="1:20" x14ac:dyDescent="0.3">
      <c r="A473">
        <f>VLOOKUP(Attack[[#This Row],[No用]],SetNo[[No.用]:[vlookup 用]],2,FALSE)</f>
        <v>123</v>
      </c>
      <c r="B473" t="s">
        <v>150</v>
      </c>
      <c r="C473" t="s">
        <v>122</v>
      </c>
      <c r="D473" t="s">
        <v>77</v>
      </c>
      <c r="E473" t="s">
        <v>78</v>
      </c>
      <c r="F473" t="s">
        <v>128</v>
      </c>
      <c r="G473" t="s">
        <v>71</v>
      </c>
      <c r="H473">
        <v>1</v>
      </c>
      <c r="I473" t="s">
        <v>246</v>
      </c>
      <c r="J473" s="3" t="s">
        <v>283</v>
      </c>
      <c r="K473" s="3" t="s">
        <v>183</v>
      </c>
      <c r="L473">
        <v>42</v>
      </c>
      <c r="T473" t="str">
        <f>Attack[[#This Row],[服装]]&amp;Attack[[#This Row],[名前]]&amp;Attack[[#This Row],[レアリティ]]</f>
        <v>夏祭り木兎光太郎ICONIC</v>
      </c>
    </row>
    <row r="474" spans="1:20" x14ac:dyDescent="0.3">
      <c r="A474">
        <f>VLOOKUP(Attack[[#This Row],[No用]],SetNo[[No.用]:[vlookup 用]],2,FALSE)</f>
        <v>123</v>
      </c>
      <c r="B474" t="s">
        <v>150</v>
      </c>
      <c r="C474" t="s">
        <v>122</v>
      </c>
      <c r="D474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246</v>
      </c>
      <c r="J474" s="3" t="s">
        <v>181</v>
      </c>
      <c r="K474" s="3" t="s">
        <v>172</v>
      </c>
      <c r="L474">
        <v>33</v>
      </c>
      <c r="T474" t="str">
        <f>Attack[[#This Row],[服装]]&amp;Attack[[#This Row],[名前]]&amp;Attack[[#This Row],[レアリティ]]</f>
        <v>夏祭り木兎光太郎ICONIC</v>
      </c>
    </row>
    <row r="475" spans="1:20" x14ac:dyDescent="0.3">
      <c r="A475">
        <f>VLOOKUP(Attack[[#This Row],[No用]],SetNo[[No.用]:[vlookup 用]],2,FALSE)</f>
        <v>123</v>
      </c>
      <c r="B475" t="s">
        <v>150</v>
      </c>
      <c r="C475" t="s">
        <v>122</v>
      </c>
      <c r="D475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246</v>
      </c>
      <c r="J475" s="3" t="s">
        <v>300</v>
      </c>
      <c r="K475" s="3" t="s">
        <v>172</v>
      </c>
      <c r="L475">
        <v>33</v>
      </c>
      <c r="T475" t="str">
        <f>Attack[[#This Row],[服装]]&amp;Attack[[#This Row],[名前]]&amp;Attack[[#This Row],[レアリティ]]</f>
        <v>夏祭り木兎光太郎ICONIC</v>
      </c>
    </row>
    <row r="476" spans="1:20" x14ac:dyDescent="0.3">
      <c r="A476">
        <f>VLOOKUP(Attack[[#This Row],[No用]],SetNo[[No.用]:[vlookup 用]],2,FALSE)</f>
        <v>123</v>
      </c>
      <c r="B476" t="s">
        <v>150</v>
      </c>
      <c r="C476" t="s">
        <v>122</v>
      </c>
      <c r="D476" t="s">
        <v>77</v>
      </c>
      <c r="E476" t="s">
        <v>78</v>
      </c>
      <c r="F476" t="s">
        <v>128</v>
      </c>
      <c r="G476" t="s">
        <v>71</v>
      </c>
      <c r="H476">
        <v>1</v>
      </c>
      <c r="I476" t="s">
        <v>246</v>
      </c>
      <c r="J476" s="3" t="s">
        <v>182</v>
      </c>
      <c r="K476" s="3" t="s">
        <v>172</v>
      </c>
      <c r="L476">
        <v>33</v>
      </c>
      <c r="T476" t="str">
        <f>Attack[[#This Row],[服装]]&amp;Attack[[#This Row],[名前]]&amp;Attack[[#This Row],[レアリティ]]</f>
        <v>夏祭り木兎光太郎ICONIC</v>
      </c>
    </row>
    <row r="477" spans="1:20" x14ac:dyDescent="0.3">
      <c r="A477">
        <f>VLOOKUP(Attack[[#This Row],[No用]],SetNo[[No.用]:[vlookup 用]],2,FALSE)</f>
        <v>123</v>
      </c>
      <c r="B477" t="s">
        <v>150</v>
      </c>
      <c r="C477" t="s">
        <v>122</v>
      </c>
      <c r="D477" t="s">
        <v>77</v>
      </c>
      <c r="E477" t="s">
        <v>78</v>
      </c>
      <c r="F477" t="s">
        <v>128</v>
      </c>
      <c r="G477" t="s">
        <v>71</v>
      </c>
      <c r="H477">
        <v>1</v>
      </c>
      <c r="I477" t="s">
        <v>246</v>
      </c>
      <c r="J477" s="3" t="s">
        <v>193</v>
      </c>
      <c r="K477" s="3" t="s">
        <v>236</v>
      </c>
      <c r="L477">
        <v>51</v>
      </c>
      <c r="N477">
        <v>61</v>
      </c>
      <c r="P477" s="3" t="s">
        <v>718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123</v>
      </c>
      <c r="B478" t="s">
        <v>150</v>
      </c>
      <c r="C478" t="s">
        <v>122</v>
      </c>
      <c r="D478" t="s">
        <v>77</v>
      </c>
      <c r="E478" t="s">
        <v>78</v>
      </c>
      <c r="F478" t="s">
        <v>128</v>
      </c>
      <c r="G478" t="s">
        <v>71</v>
      </c>
      <c r="H478">
        <v>1</v>
      </c>
      <c r="I478" t="s">
        <v>246</v>
      </c>
      <c r="J478" s="3" t="s">
        <v>283</v>
      </c>
      <c r="K478" s="3" t="s">
        <v>236</v>
      </c>
      <c r="L478">
        <v>51</v>
      </c>
      <c r="N478">
        <v>61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124</v>
      </c>
      <c r="B479" t="s">
        <v>108</v>
      </c>
      <c r="C479" t="s">
        <v>123</v>
      </c>
      <c r="D479" t="s">
        <v>90</v>
      </c>
      <c r="E479" t="s">
        <v>78</v>
      </c>
      <c r="F479" t="s">
        <v>128</v>
      </c>
      <c r="G479" t="s">
        <v>71</v>
      </c>
      <c r="H479">
        <v>1</v>
      </c>
      <c r="I479" t="s">
        <v>246</v>
      </c>
      <c r="J479" s="3" t="s">
        <v>178</v>
      </c>
      <c r="K479" s="3" t="s">
        <v>183</v>
      </c>
      <c r="L479">
        <v>33</v>
      </c>
      <c r="T479" t="str">
        <f>Attack[[#This Row],[服装]]&amp;Attack[[#This Row],[名前]]&amp;Attack[[#This Row],[レアリティ]]</f>
        <v>ユニフォーム木葉秋紀ICONIC</v>
      </c>
    </row>
    <row r="480" spans="1:20" x14ac:dyDescent="0.3">
      <c r="A480">
        <f>VLOOKUP(Attack[[#This Row],[No用]],SetNo[[No.用]:[vlookup 用]],2,FALSE)</f>
        <v>124</v>
      </c>
      <c r="B480" t="s">
        <v>108</v>
      </c>
      <c r="C480" t="s">
        <v>123</v>
      </c>
      <c r="D480" t="s">
        <v>90</v>
      </c>
      <c r="E480" t="s">
        <v>78</v>
      </c>
      <c r="F480" t="s">
        <v>128</v>
      </c>
      <c r="G480" t="s">
        <v>71</v>
      </c>
      <c r="H480">
        <v>1</v>
      </c>
      <c r="I480" t="s">
        <v>246</v>
      </c>
      <c r="J480" s="3" t="s">
        <v>179</v>
      </c>
      <c r="K480" s="3" t="s">
        <v>188</v>
      </c>
      <c r="L480">
        <v>30</v>
      </c>
      <c r="T480" t="str">
        <f>Attack[[#This Row],[服装]]&amp;Attack[[#This Row],[名前]]&amp;Attack[[#This Row],[レアリティ]]</f>
        <v>ユニフォーム木葉秋紀ICONIC</v>
      </c>
    </row>
    <row r="481" spans="1:20" x14ac:dyDescent="0.3">
      <c r="A481">
        <f>VLOOKUP(Attack[[#This Row],[No用]],SetNo[[No.用]:[vlookup 用]],2,FALSE)</f>
        <v>124</v>
      </c>
      <c r="B481" t="s">
        <v>108</v>
      </c>
      <c r="C481" t="s">
        <v>123</v>
      </c>
      <c r="D481" t="s">
        <v>90</v>
      </c>
      <c r="E481" t="s">
        <v>78</v>
      </c>
      <c r="F481" t="s">
        <v>128</v>
      </c>
      <c r="G481" t="s">
        <v>71</v>
      </c>
      <c r="H481">
        <v>1</v>
      </c>
      <c r="I481" t="s">
        <v>246</v>
      </c>
      <c r="J481" s="3" t="s">
        <v>181</v>
      </c>
      <c r="K481" s="3" t="s">
        <v>183</v>
      </c>
      <c r="L481">
        <v>36</v>
      </c>
      <c r="T481" t="str">
        <f>Attack[[#This Row],[服装]]&amp;Attack[[#This Row],[名前]]&amp;Attack[[#This Row],[レアリティ]]</f>
        <v>ユニフォーム木葉秋紀ICONIC</v>
      </c>
    </row>
    <row r="482" spans="1:20" x14ac:dyDescent="0.3">
      <c r="A482">
        <f>VLOOKUP(Attack[[#This Row],[No用]],SetNo[[No.用]:[vlookup 用]],2,FALSE)</f>
        <v>124</v>
      </c>
      <c r="B482" t="s">
        <v>108</v>
      </c>
      <c r="C482" t="s">
        <v>123</v>
      </c>
      <c r="D482" t="s">
        <v>90</v>
      </c>
      <c r="E482" t="s">
        <v>78</v>
      </c>
      <c r="F482" t="s">
        <v>128</v>
      </c>
      <c r="G482" t="s">
        <v>71</v>
      </c>
      <c r="H482">
        <v>1</v>
      </c>
      <c r="I482" t="s">
        <v>246</v>
      </c>
      <c r="J482" s="3" t="s">
        <v>193</v>
      </c>
      <c r="K482" s="3" t="s">
        <v>236</v>
      </c>
      <c r="L482">
        <v>49</v>
      </c>
      <c r="N482">
        <v>59</v>
      </c>
      <c r="T482" t="str">
        <f>Attack[[#This Row],[服装]]&amp;Attack[[#This Row],[名前]]&amp;Attack[[#This Row],[レアリティ]]</f>
        <v>ユニフォーム木葉秋紀ICONIC</v>
      </c>
    </row>
    <row r="483" spans="1:20" x14ac:dyDescent="0.3">
      <c r="A483">
        <f>VLOOKUP(Attack[[#This Row],[No用]],SetNo[[No.用]:[vlookup 用]],2,FALSE)</f>
        <v>125</v>
      </c>
      <c r="B483" s="3" t="s">
        <v>400</v>
      </c>
      <c r="C483" t="s">
        <v>123</v>
      </c>
      <c r="D483" s="3" t="s">
        <v>77</v>
      </c>
      <c r="E483" t="s">
        <v>78</v>
      </c>
      <c r="F483" t="s">
        <v>128</v>
      </c>
      <c r="G483" t="s">
        <v>71</v>
      </c>
      <c r="H483">
        <v>1</v>
      </c>
      <c r="I483" t="s">
        <v>246</v>
      </c>
      <c r="J483" s="3" t="s">
        <v>178</v>
      </c>
      <c r="K483" s="3" t="s">
        <v>183</v>
      </c>
      <c r="L483">
        <v>33</v>
      </c>
      <c r="T483" t="str">
        <f>Attack[[#This Row],[服装]]&amp;Attack[[#This Row],[名前]]&amp;Attack[[#This Row],[レアリティ]]</f>
        <v>探偵木葉秋紀ICONIC</v>
      </c>
    </row>
    <row r="484" spans="1:20" x14ac:dyDescent="0.3">
      <c r="A484">
        <f>VLOOKUP(Attack[[#This Row],[No用]],SetNo[[No.用]:[vlookup 用]],2,FALSE)</f>
        <v>125</v>
      </c>
      <c r="B484" s="3" t="s">
        <v>400</v>
      </c>
      <c r="C484" t="s">
        <v>123</v>
      </c>
      <c r="D484" s="3" t="s">
        <v>77</v>
      </c>
      <c r="E484" t="s">
        <v>78</v>
      </c>
      <c r="F484" t="s">
        <v>128</v>
      </c>
      <c r="G484" t="s">
        <v>71</v>
      </c>
      <c r="H484">
        <v>1</v>
      </c>
      <c r="I484" t="s">
        <v>246</v>
      </c>
      <c r="J484" s="3" t="s">
        <v>179</v>
      </c>
      <c r="K484" s="3" t="s">
        <v>188</v>
      </c>
      <c r="L484">
        <v>31</v>
      </c>
      <c r="T484" t="str">
        <f>Attack[[#This Row],[服装]]&amp;Attack[[#This Row],[名前]]&amp;Attack[[#This Row],[レアリティ]]</f>
        <v>探偵木葉秋紀ICONIC</v>
      </c>
    </row>
    <row r="485" spans="1:20" x14ac:dyDescent="0.3">
      <c r="A485">
        <f>VLOOKUP(Attack[[#This Row],[No用]],SetNo[[No.用]:[vlookup 用]],2,FALSE)</f>
        <v>125</v>
      </c>
      <c r="B485" s="3" t="s">
        <v>400</v>
      </c>
      <c r="C485" t="s">
        <v>123</v>
      </c>
      <c r="D485" s="3" t="s">
        <v>77</v>
      </c>
      <c r="E485" t="s">
        <v>78</v>
      </c>
      <c r="F485" t="s">
        <v>128</v>
      </c>
      <c r="G485" t="s">
        <v>71</v>
      </c>
      <c r="H485">
        <v>1</v>
      </c>
      <c r="I485" t="s">
        <v>418</v>
      </c>
      <c r="J485" s="3" t="s">
        <v>181</v>
      </c>
      <c r="K485" s="3" t="s">
        <v>183</v>
      </c>
      <c r="L485">
        <v>36</v>
      </c>
      <c r="T485" t="str">
        <f>Attack[[#This Row],[服装]]&amp;Attack[[#This Row],[名前]]&amp;Attack[[#This Row],[レアリティ]]</f>
        <v>探偵木葉秋紀ICONIC</v>
      </c>
    </row>
    <row r="486" spans="1:20" x14ac:dyDescent="0.3">
      <c r="A486">
        <f>VLOOKUP(Attack[[#This Row],[No用]],SetNo[[No.用]:[vlookup 用]],2,FALSE)</f>
        <v>125</v>
      </c>
      <c r="B486" s="3" t="s">
        <v>400</v>
      </c>
      <c r="C486" t="s">
        <v>123</v>
      </c>
      <c r="D486" s="3" t="s">
        <v>77</v>
      </c>
      <c r="E486" t="s">
        <v>78</v>
      </c>
      <c r="F486" t="s">
        <v>128</v>
      </c>
      <c r="G486" t="s">
        <v>71</v>
      </c>
      <c r="H486">
        <v>1</v>
      </c>
      <c r="I486" t="s">
        <v>418</v>
      </c>
      <c r="J486" s="3" t="s">
        <v>182</v>
      </c>
      <c r="K486" s="3" t="s">
        <v>188</v>
      </c>
      <c r="L486">
        <v>31</v>
      </c>
      <c r="T486" t="str">
        <f>Attack[[#This Row],[服装]]&amp;Attack[[#This Row],[名前]]&amp;Attack[[#This Row],[レアリティ]]</f>
        <v>探偵木葉秋紀ICONIC</v>
      </c>
    </row>
    <row r="487" spans="1:20" x14ac:dyDescent="0.3">
      <c r="A487">
        <f>VLOOKUP(Attack[[#This Row],[No用]],SetNo[[No.用]:[vlookup 用]],2,FALSE)</f>
        <v>125</v>
      </c>
      <c r="B487" s="3" t="s">
        <v>400</v>
      </c>
      <c r="C487" t="s">
        <v>123</v>
      </c>
      <c r="D487" s="3" t="s">
        <v>77</v>
      </c>
      <c r="E487" t="s">
        <v>78</v>
      </c>
      <c r="F487" t="s">
        <v>128</v>
      </c>
      <c r="G487" t="s">
        <v>71</v>
      </c>
      <c r="H487">
        <v>1</v>
      </c>
      <c r="I487" t="s">
        <v>246</v>
      </c>
      <c r="J487" s="3" t="s">
        <v>193</v>
      </c>
      <c r="K487" s="3" t="s">
        <v>236</v>
      </c>
      <c r="L487">
        <v>49</v>
      </c>
      <c r="N487">
        <v>59</v>
      </c>
      <c r="T487" t="str">
        <f>Attack[[#This Row],[服装]]&amp;Attack[[#This Row],[名前]]&amp;Attack[[#This Row],[レアリティ]]</f>
        <v>探偵木葉秋紀ICONIC</v>
      </c>
    </row>
    <row r="488" spans="1:20" x14ac:dyDescent="0.3">
      <c r="A488">
        <f>VLOOKUP(Attack[[#This Row],[No用]],SetNo[[No.用]:[vlookup 用]],2,FALSE)</f>
        <v>126</v>
      </c>
      <c r="B488" t="s">
        <v>108</v>
      </c>
      <c r="C488" t="s">
        <v>124</v>
      </c>
      <c r="D488" t="s">
        <v>90</v>
      </c>
      <c r="E488" t="s">
        <v>78</v>
      </c>
      <c r="F488" t="s">
        <v>128</v>
      </c>
      <c r="G488" t="s">
        <v>71</v>
      </c>
      <c r="H488">
        <v>1</v>
      </c>
      <c r="I488" t="s">
        <v>246</v>
      </c>
      <c r="J488" s="3" t="s">
        <v>178</v>
      </c>
      <c r="K488" s="3" t="s">
        <v>183</v>
      </c>
      <c r="L488">
        <v>35</v>
      </c>
      <c r="T488" t="str">
        <f>Attack[[#This Row],[服装]]&amp;Attack[[#This Row],[名前]]&amp;Attack[[#This Row],[レアリティ]]</f>
        <v>ユニフォーム猿杙大和ICONIC</v>
      </c>
    </row>
    <row r="489" spans="1:20" x14ac:dyDescent="0.3">
      <c r="A489">
        <f>VLOOKUP(Attack[[#This Row],[No用]],SetNo[[No.用]:[vlookup 用]],2,FALSE)</f>
        <v>126</v>
      </c>
      <c r="B489" t="s">
        <v>108</v>
      </c>
      <c r="C489" t="s">
        <v>124</v>
      </c>
      <c r="D489" t="s">
        <v>90</v>
      </c>
      <c r="E489" t="s">
        <v>78</v>
      </c>
      <c r="F489" t="s">
        <v>128</v>
      </c>
      <c r="G489" t="s">
        <v>71</v>
      </c>
      <c r="H489">
        <v>1</v>
      </c>
      <c r="I489" t="s">
        <v>246</v>
      </c>
      <c r="J489" s="3" t="s">
        <v>179</v>
      </c>
      <c r="K489" s="3" t="s">
        <v>183</v>
      </c>
      <c r="L489">
        <v>38</v>
      </c>
      <c r="T489" t="str">
        <f>Attack[[#This Row],[服装]]&amp;Attack[[#This Row],[名前]]&amp;Attack[[#This Row],[レアリティ]]</f>
        <v>ユニフォーム猿杙大和ICONIC</v>
      </c>
    </row>
    <row r="490" spans="1:20" x14ac:dyDescent="0.3">
      <c r="A490">
        <f>VLOOKUP(Attack[[#This Row],[No用]],SetNo[[No.用]:[vlookup 用]],2,FALSE)</f>
        <v>126</v>
      </c>
      <c r="B490" t="s">
        <v>108</v>
      </c>
      <c r="C490" t="s">
        <v>124</v>
      </c>
      <c r="D490" t="s">
        <v>90</v>
      </c>
      <c r="E490" t="s">
        <v>78</v>
      </c>
      <c r="F490" t="s">
        <v>128</v>
      </c>
      <c r="G490" t="s">
        <v>71</v>
      </c>
      <c r="H490">
        <v>1</v>
      </c>
      <c r="I490" t="s">
        <v>246</v>
      </c>
      <c r="J490" s="3" t="s">
        <v>181</v>
      </c>
      <c r="K490" s="3" t="s">
        <v>183</v>
      </c>
      <c r="L490">
        <v>38</v>
      </c>
      <c r="T490" t="str">
        <f>Attack[[#This Row],[服装]]&amp;Attack[[#This Row],[名前]]&amp;Attack[[#This Row],[レアリティ]]</f>
        <v>ユニフォーム猿杙大和ICONIC</v>
      </c>
    </row>
    <row r="491" spans="1:20" x14ac:dyDescent="0.3">
      <c r="A491">
        <f>VLOOKUP(Attack[[#This Row],[No用]],SetNo[[No.用]:[vlookup 用]],2,FALSE)</f>
        <v>126</v>
      </c>
      <c r="B491" t="s">
        <v>108</v>
      </c>
      <c r="C491" t="s">
        <v>124</v>
      </c>
      <c r="D491" t="s">
        <v>90</v>
      </c>
      <c r="E491" t="s">
        <v>78</v>
      </c>
      <c r="F491" t="s">
        <v>128</v>
      </c>
      <c r="G491" t="s">
        <v>71</v>
      </c>
      <c r="H491">
        <v>1</v>
      </c>
      <c r="I491" t="s">
        <v>246</v>
      </c>
      <c r="J491" s="3" t="s">
        <v>182</v>
      </c>
      <c r="K491" s="3" t="s">
        <v>172</v>
      </c>
      <c r="L491">
        <v>32</v>
      </c>
      <c r="T491" t="str">
        <f>Attack[[#This Row],[服装]]&amp;Attack[[#This Row],[名前]]&amp;Attack[[#This Row],[レアリティ]]</f>
        <v>ユニフォーム猿杙大和ICONIC</v>
      </c>
    </row>
    <row r="492" spans="1:20" x14ac:dyDescent="0.3">
      <c r="A492">
        <f>VLOOKUP(Attack[[#This Row],[No用]],SetNo[[No.用]:[vlookup 用]],2,FALSE)</f>
        <v>126</v>
      </c>
      <c r="B492" t="s">
        <v>108</v>
      </c>
      <c r="C492" t="s">
        <v>124</v>
      </c>
      <c r="D492" t="s">
        <v>90</v>
      </c>
      <c r="E492" t="s">
        <v>78</v>
      </c>
      <c r="F492" t="s">
        <v>128</v>
      </c>
      <c r="G492" t="s">
        <v>71</v>
      </c>
      <c r="H492">
        <v>1</v>
      </c>
      <c r="I492" t="s">
        <v>246</v>
      </c>
      <c r="J492" s="3" t="s">
        <v>193</v>
      </c>
      <c r="K492" s="3" t="s">
        <v>236</v>
      </c>
      <c r="L492">
        <v>47</v>
      </c>
      <c r="N492">
        <v>57</v>
      </c>
      <c r="T492" t="str">
        <f>Attack[[#This Row],[服装]]&amp;Attack[[#This Row],[名前]]&amp;Attack[[#This Row],[レアリティ]]</f>
        <v>ユニフォーム猿杙大和ICONIC</v>
      </c>
    </row>
    <row r="493" spans="1:20" x14ac:dyDescent="0.3">
      <c r="A493">
        <f>VLOOKUP(Attack[[#This Row],[No用]],SetNo[[No.用]:[vlookup 用]],2,FALSE)</f>
        <v>127</v>
      </c>
      <c r="B493" t="s">
        <v>108</v>
      </c>
      <c r="C493" t="s">
        <v>125</v>
      </c>
      <c r="D493" t="s">
        <v>90</v>
      </c>
      <c r="E493" t="s">
        <v>80</v>
      </c>
      <c r="F493" t="s">
        <v>128</v>
      </c>
      <c r="G493" t="s">
        <v>71</v>
      </c>
      <c r="H493">
        <v>1</v>
      </c>
      <c r="I493" t="s">
        <v>246</v>
      </c>
      <c r="T493" t="str">
        <f>Attack[[#This Row],[服装]]&amp;Attack[[#This Row],[名前]]&amp;Attack[[#This Row],[レアリティ]]</f>
        <v>ユニフォーム小見春樹ICONIC</v>
      </c>
    </row>
    <row r="494" spans="1:20" x14ac:dyDescent="0.3">
      <c r="A494">
        <f>VLOOKUP(Attack[[#This Row],[No用]],SetNo[[No.用]:[vlookup 用]],2,FALSE)</f>
        <v>128</v>
      </c>
      <c r="B494" t="s">
        <v>108</v>
      </c>
      <c r="C494" t="s">
        <v>126</v>
      </c>
      <c r="D494" t="s">
        <v>90</v>
      </c>
      <c r="E494" t="s">
        <v>82</v>
      </c>
      <c r="F494" t="s">
        <v>128</v>
      </c>
      <c r="G494" t="s">
        <v>71</v>
      </c>
      <c r="H494">
        <v>1</v>
      </c>
      <c r="I494" t="s">
        <v>246</v>
      </c>
      <c r="J494" s="3" t="s">
        <v>178</v>
      </c>
      <c r="K494" s="3" t="s">
        <v>172</v>
      </c>
      <c r="L494">
        <v>27</v>
      </c>
      <c r="T494" t="str">
        <f>Attack[[#This Row],[服装]]&amp;Attack[[#This Row],[名前]]&amp;Attack[[#This Row],[レアリティ]]</f>
        <v>ユニフォーム尾長渉ICONIC</v>
      </c>
    </row>
    <row r="495" spans="1:20" x14ac:dyDescent="0.3">
      <c r="A495">
        <f>VLOOKUP(Attack[[#This Row],[No用]],SetNo[[No.用]:[vlookup 用]],2,FALSE)</f>
        <v>128</v>
      </c>
      <c r="B495" t="s">
        <v>108</v>
      </c>
      <c r="C495" t="s">
        <v>126</v>
      </c>
      <c r="D495" t="s">
        <v>90</v>
      </c>
      <c r="E495" t="s">
        <v>82</v>
      </c>
      <c r="F495" t="s">
        <v>128</v>
      </c>
      <c r="G495" t="s">
        <v>71</v>
      </c>
      <c r="H495">
        <v>1</v>
      </c>
      <c r="I495" t="s">
        <v>246</v>
      </c>
      <c r="J495" s="3" t="s">
        <v>179</v>
      </c>
      <c r="K495" s="3" t="s">
        <v>172</v>
      </c>
      <c r="L495">
        <v>27</v>
      </c>
      <c r="T495" t="str">
        <f>Attack[[#This Row],[服装]]&amp;Attack[[#This Row],[名前]]&amp;Attack[[#This Row],[レアリティ]]</f>
        <v>ユニフォーム尾長渉ICONIC</v>
      </c>
    </row>
    <row r="496" spans="1:20" x14ac:dyDescent="0.3">
      <c r="A496">
        <f>VLOOKUP(Attack[[#This Row],[No用]],SetNo[[No.用]:[vlookup 用]],2,FALSE)</f>
        <v>129</v>
      </c>
      <c r="B496" t="s">
        <v>108</v>
      </c>
      <c r="C496" t="s">
        <v>127</v>
      </c>
      <c r="D496" t="s">
        <v>90</v>
      </c>
      <c r="E496" t="s">
        <v>82</v>
      </c>
      <c r="F496" t="s">
        <v>128</v>
      </c>
      <c r="G496" t="s">
        <v>71</v>
      </c>
      <c r="H496">
        <v>1</v>
      </c>
      <c r="I496" t="s">
        <v>246</v>
      </c>
      <c r="J496" s="3" t="s">
        <v>178</v>
      </c>
      <c r="K496" s="3" t="s">
        <v>172</v>
      </c>
      <c r="L496">
        <v>30</v>
      </c>
      <c r="T496" t="str">
        <f>Attack[[#This Row],[服装]]&amp;Attack[[#This Row],[名前]]&amp;Attack[[#This Row],[レアリティ]]</f>
        <v>ユニフォーム鷲尾辰生ICONIC</v>
      </c>
    </row>
    <row r="497" spans="1:20" x14ac:dyDescent="0.3">
      <c r="A497">
        <f>VLOOKUP(Attack[[#This Row],[No用]],SetNo[[No.用]:[vlookup 用]],2,FALSE)</f>
        <v>129</v>
      </c>
      <c r="B497" t="s">
        <v>108</v>
      </c>
      <c r="C497" t="s">
        <v>127</v>
      </c>
      <c r="D497" t="s">
        <v>90</v>
      </c>
      <c r="E497" t="s">
        <v>82</v>
      </c>
      <c r="F497" t="s">
        <v>128</v>
      </c>
      <c r="G497" t="s">
        <v>71</v>
      </c>
      <c r="H497">
        <v>1</v>
      </c>
      <c r="I497" t="s">
        <v>246</v>
      </c>
      <c r="J497" s="3" t="s">
        <v>179</v>
      </c>
      <c r="K497" s="3" t="s">
        <v>172</v>
      </c>
      <c r="L497">
        <v>30</v>
      </c>
      <c r="T497" t="str">
        <f>Attack[[#This Row],[服装]]&amp;Attack[[#This Row],[名前]]&amp;Attack[[#This Row],[レアリティ]]</f>
        <v>ユニフォーム鷲尾辰生ICONIC</v>
      </c>
    </row>
    <row r="498" spans="1:20" x14ac:dyDescent="0.3">
      <c r="A498">
        <f>VLOOKUP(Attack[[#This Row],[No用]],SetNo[[No.用]:[vlookup 用]],2,FALSE)</f>
        <v>129</v>
      </c>
      <c r="B498" t="s">
        <v>108</v>
      </c>
      <c r="C498" t="s">
        <v>127</v>
      </c>
      <c r="D498" t="s">
        <v>90</v>
      </c>
      <c r="E498" t="s">
        <v>82</v>
      </c>
      <c r="F498" t="s">
        <v>128</v>
      </c>
      <c r="G498" t="s">
        <v>71</v>
      </c>
      <c r="H498">
        <v>1</v>
      </c>
      <c r="I498" t="s">
        <v>246</v>
      </c>
      <c r="J498" s="3" t="s">
        <v>182</v>
      </c>
      <c r="K498" s="3" t="s">
        <v>172</v>
      </c>
      <c r="L498">
        <v>28</v>
      </c>
      <c r="T498" t="str">
        <f>Attack[[#This Row],[服装]]&amp;Attack[[#This Row],[名前]]&amp;Attack[[#This Row],[レアリティ]]</f>
        <v>ユニフォーム鷲尾辰生ICONIC</v>
      </c>
    </row>
    <row r="499" spans="1:20" x14ac:dyDescent="0.3">
      <c r="A499">
        <f>VLOOKUP(Attack[[#This Row],[No用]],SetNo[[No.用]:[vlookup 用]],2,FALSE)</f>
        <v>130</v>
      </c>
      <c r="B499" t="s">
        <v>108</v>
      </c>
      <c r="C499" t="s">
        <v>129</v>
      </c>
      <c r="D499" t="s">
        <v>73</v>
      </c>
      <c r="E499" t="s">
        <v>74</v>
      </c>
      <c r="F499" t="s">
        <v>128</v>
      </c>
      <c r="G499" t="s">
        <v>71</v>
      </c>
      <c r="H499">
        <v>1</v>
      </c>
      <c r="I499" t="s">
        <v>246</v>
      </c>
      <c r="J499" s="3" t="s">
        <v>178</v>
      </c>
      <c r="K499" s="3" t="s">
        <v>172</v>
      </c>
      <c r="L499">
        <v>28</v>
      </c>
      <c r="T499" t="str">
        <f>Attack[[#This Row],[服装]]&amp;Attack[[#This Row],[名前]]&amp;Attack[[#This Row],[レアリティ]]</f>
        <v>ユニフォーム赤葦京治ICONIC</v>
      </c>
    </row>
    <row r="500" spans="1:20" x14ac:dyDescent="0.3">
      <c r="A500">
        <f>VLOOKUP(Attack[[#This Row],[No用]],SetNo[[No.用]:[vlookup 用]],2,FALSE)</f>
        <v>130</v>
      </c>
      <c r="B500" t="s">
        <v>108</v>
      </c>
      <c r="C500" t="s">
        <v>129</v>
      </c>
      <c r="D500" t="s">
        <v>73</v>
      </c>
      <c r="E500" t="s">
        <v>74</v>
      </c>
      <c r="F500" t="s">
        <v>128</v>
      </c>
      <c r="G500" t="s">
        <v>71</v>
      </c>
      <c r="H500">
        <v>1</v>
      </c>
      <c r="I500" t="s">
        <v>246</v>
      </c>
      <c r="J500" s="3" t="s">
        <v>179</v>
      </c>
      <c r="K500" s="3" t="s">
        <v>172</v>
      </c>
      <c r="L500">
        <v>27</v>
      </c>
      <c r="T500" t="str">
        <f>Attack[[#This Row],[服装]]&amp;Attack[[#This Row],[名前]]&amp;Attack[[#This Row],[レアリティ]]</f>
        <v>ユニフォーム赤葦京治ICONIC</v>
      </c>
    </row>
    <row r="501" spans="1:20" x14ac:dyDescent="0.3">
      <c r="A501">
        <f>VLOOKUP(Attack[[#This Row],[No用]],SetNo[[No.用]:[vlookup 用]],2,FALSE)</f>
        <v>131</v>
      </c>
      <c r="B501" t="s">
        <v>150</v>
      </c>
      <c r="C501" t="s">
        <v>129</v>
      </c>
      <c r="D501" t="s">
        <v>90</v>
      </c>
      <c r="E501" t="s">
        <v>74</v>
      </c>
      <c r="F501" t="s">
        <v>128</v>
      </c>
      <c r="G501" t="s">
        <v>71</v>
      </c>
      <c r="H501">
        <v>1</v>
      </c>
      <c r="I501" t="s">
        <v>246</v>
      </c>
      <c r="J501" s="3" t="s">
        <v>178</v>
      </c>
      <c r="K501" s="3" t="s">
        <v>172</v>
      </c>
      <c r="L501">
        <v>28</v>
      </c>
      <c r="T501" t="str">
        <f>Attack[[#This Row],[服装]]&amp;Attack[[#This Row],[名前]]&amp;Attack[[#This Row],[レアリティ]]</f>
        <v>夏祭り赤葦京治ICONIC</v>
      </c>
    </row>
    <row r="502" spans="1:20" x14ac:dyDescent="0.3">
      <c r="A502">
        <f>VLOOKUP(Attack[[#This Row],[No用]],SetNo[[No.用]:[vlookup 用]],2,FALSE)</f>
        <v>131</v>
      </c>
      <c r="B502" t="s">
        <v>150</v>
      </c>
      <c r="C502" t="s">
        <v>129</v>
      </c>
      <c r="D502" t="s">
        <v>90</v>
      </c>
      <c r="E502" t="s">
        <v>74</v>
      </c>
      <c r="F502" t="s">
        <v>128</v>
      </c>
      <c r="G502" t="s">
        <v>71</v>
      </c>
      <c r="H502">
        <v>1</v>
      </c>
      <c r="I502" t="s">
        <v>246</v>
      </c>
      <c r="J502" s="3" t="s">
        <v>179</v>
      </c>
      <c r="K502" s="3" t="s">
        <v>172</v>
      </c>
      <c r="L502">
        <v>27</v>
      </c>
      <c r="T502" t="str">
        <f>Attack[[#This Row],[服装]]&amp;Attack[[#This Row],[名前]]&amp;Attack[[#This Row],[レアリティ]]</f>
        <v>夏祭り赤葦京治ICONIC</v>
      </c>
    </row>
    <row r="503" spans="1:20" x14ac:dyDescent="0.3">
      <c r="A503">
        <f>VLOOKUP(Attack[[#This Row],[No用]],SetNo[[No.用]:[vlookup 用]],2,FALSE)</f>
        <v>132</v>
      </c>
      <c r="B503" t="s">
        <v>108</v>
      </c>
      <c r="C503" t="s">
        <v>297</v>
      </c>
      <c r="D503" t="s">
        <v>77</v>
      </c>
      <c r="E503" t="s">
        <v>78</v>
      </c>
      <c r="F503" t="s">
        <v>134</v>
      </c>
      <c r="G503" t="s">
        <v>71</v>
      </c>
      <c r="H503">
        <v>1</v>
      </c>
      <c r="I503" t="s">
        <v>246</v>
      </c>
      <c r="J503" s="3" t="s">
        <v>178</v>
      </c>
      <c r="K503" s="3" t="s">
        <v>183</v>
      </c>
      <c r="L503">
        <v>39</v>
      </c>
      <c r="T503" t="str">
        <f>Attack[[#This Row],[服装]]&amp;Attack[[#This Row],[名前]]&amp;Attack[[#This Row],[レアリティ]]</f>
        <v>ユニフォーム星海光来ICONIC</v>
      </c>
    </row>
    <row r="504" spans="1:20" x14ac:dyDescent="0.3">
      <c r="A504">
        <f>VLOOKUP(Attack[[#This Row],[No用]],SetNo[[No.用]:[vlookup 用]],2,FALSE)</f>
        <v>132</v>
      </c>
      <c r="B504" t="s">
        <v>108</v>
      </c>
      <c r="C504" t="s">
        <v>297</v>
      </c>
      <c r="D504" t="s">
        <v>77</v>
      </c>
      <c r="E504" t="s">
        <v>78</v>
      </c>
      <c r="F504" t="s">
        <v>134</v>
      </c>
      <c r="G504" t="s">
        <v>71</v>
      </c>
      <c r="H504">
        <v>1</v>
      </c>
      <c r="I504" t="s">
        <v>246</v>
      </c>
      <c r="J504" s="3" t="s">
        <v>179</v>
      </c>
      <c r="K504" s="3" t="s">
        <v>172</v>
      </c>
      <c r="L504">
        <v>33</v>
      </c>
      <c r="T504" t="str">
        <f>Attack[[#This Row],[服装]]&amp;Attack[[#This Row],[名前]]&amp;Attack[[#This Row],[レアリティ]]</f>
        <v>ユニフォーム星海光来ICONIC</v>
      </c>
    </row>
    <row r="505" spans="1:20" x14ac:dyDescent="0.3">
      <c r="A505">
        <f>VLOOKUP(Attack[[#This Row],[No用]],SetNo[[No.用]:[vlookup 用]],2,FALSE)</f>
        <v>132</v>
      </c>
      <c r="B505" t="s">
        <v>108</v>
      </c>
      <c r="C505" t="s">
        <v>297</v>
      </c>
      <c r="D505" t="s">
        <v>77</v>
      </c>
      <c r="E505" t="s">
        <v>78</v>
      </c>
      <c r="F505" t="s">
        <v>134</v>
      </c>
      <c r="G505" t="s">
        <v>71</v>
      </c>
      <c r="H505">
        <v>1</v>
      </c>
      <c r="I505" t="s">
        <v>246</v>
      </c>
      <c r="J505" s="3" t="s">
        <v>283</v>
      </c>
      <c r="K505" s="3" t="s">
        <v>183</v>
      </c>
      <c r="L505">
        <v>42</v>
      </c>
      <c r="T505" t="str">
        <f>Attack[[#This Row],[服装]]&amp;Attack[[#This Row],[名前]]&amp;Attack[[#This Row],[レアリティ]]</f>
        <v>ユニフォーム星海光来ICONIC</v>
      </c>
    </row>
    <row r="506" spans="1:20" x14ac:dyDescent="0.3">
      <c r="A506">
        <f>VLOOKUP(Attack[[#This Row],[No用]],SetNo[[No.用]:[vlookup 用]],2,FALSE)</f>
        <v>132</v>
      </c>
      <c r="B506" t="s">
        <v>108</v>
      </c>
      <c r="C506" t="s">
        <v>297</v>
      </c>
      <c r="D506" t="s">
        <v>77</v>
      </c>
      <c r="E506" t="s">
        <v>78</v>
      </c>
      <c r="F506" t="s">
        <v>134</v>
      </c>
      <c r="G506" t="s">
        <v>71</v>
      </c>
      <c r="H506">
        <v>1</v>
      </c>
      <c r="I506" t="s">
        <v>246</v>
      </c>
      <c r="J506" s="3" t="s">
        <v>181</v>
      </c>
      <c r="K506" s="3" t="s">
        <v>172</v>
      </c>
      <c r="L506">
        <v>36</v>
      </c>
      <c r="T506" t="str">
        <f>Attack[[#This Row],[服装]]&amp;Attack[[#This Row],[名前]]&amp;Attack[[#This Row],[レアリティ]]</f>
        <v>ユニフォーム星海光来ICONIC</v>
      </c>
    </row>
    <row r="507" spans="1:20" x14ac:dyDescent="0.3">
      <c r="A507">
        <f>VLOOKUP(Attack[[#This Row],[No用]],SetNo[[No.用]:[vlookup 用]],2,FALSE)</f>
        <v>132</v>
      </c>
      <c r="B507" t="s">
        <v>108</v>
      </c>
      <c r="C507" t="s">
        <v>297</v>
      </c>
      <c r="D507" t="s">
        <v>77</v>
      </c>
      <c r="E507" t="s">
        <v>78</v>
      </c>
      <c r="F507" t="s">
        <v>134</v>
      </c>
      <c r="G507" t="s">
        <v>71</v>
      </c>
      <c r="H507">
        <v>1</v>
      </c>
      <c r="I507" t="s">
        <v>246</v>
      </c>
      <c r="J507" s="3" t="s">
        <v>300</v>
      </c>
      <c r="K507" s="3" t="s">
        <v>183</v>
      </c>
      <c r="L507">
        <v>39</v>
      </c>
      <c r="T507" t="str">
        <f>Attack[[#This Row],[服装]]&amp;Attack[[#This Row],[名前]]&amp;Attack[[#This Row],[レアリティ]]</f>
        <v>ユニフォーム星海光来ICONIC</v>
      </c>
    </row>
    <row r="508" spans="1:20" x14ac:dyDescent="0.3">
      <c r="A508">
        <f>VLOOKUP(Attack[[#This Row],[No用]],SetNo[[No.用]:[vlookup 用]],2,FALSE)</f>
        <v>132</v>
      </c>
      <c r="B508" t="s">
        <v>108</v>
      </c>
      <c r="C508" t="s">
        <v>297</v>
      </c>
      <c r="D508" t="s">
        <v>77</v>
      </c>
      <c r="E508" t="s">
        <v>78</v>
      </c>
      <c r="F508" t="s">
        <v>134</v>
      </c>
      <c r="G508" t="s">
        <v>71</v>
      </c>
      <c r="H508">
        <v>1</v>
      </c>
      <c r="I508" t="s">
        <v>246</v>
      </c>
      <c r="J508" s="3" t="s">
        <v>182</v>
      </c>
      <c r="K508" s="3" t="s">
        <v>172</v>
      </c>
      <c r="L508">
        <v>33</v>
      </c>
      <c r="T508" t="str">
        <f>Attack[[#This Row],[服装]]&amp;Attack[[#This Row],[名前]]&amp;Attack[[#This Row],[レアリティ]]</f>
        <v>ユニフォーム星海光来ICONIC</v>
      </c>
    </row>
    <row r="509" spans="1:20" x14ac:dyDescent="0.3">
      <c r="A509">
        <f>VLOOKUP(Attack[[#This Row],[No用]],SetNo[[No.用]:[vlookup 用]],2,FALSE)</f>
        <v>132</v>
      </c>
      <c r="B509" t="s">
        <v>108</v>
      </c>
      <c r="C509" t="s">
        <v>297</v>
      </c>
      <c r="D509" t="s">
        <v>77</v>
      </c>
      <c r="E509" t="s">
        <v>78</v>
      </c>
      <c r="F509" t="s">
        <v>134</v>
      </c>
      <c r="G509" t="s">
        <v>71</v>
      </c>
      <c r="H509">
        <v>1</v>
      </c>
      <c r="I509" t="s">
        <v>246</v>
      </c>
      <c r="J509" s="3" t="s">
        <v>193</v>
      </c>
      <c r="K509" s="3" t="s">
        <v>236</v>
      </c>
      <c r="L509">
        <v>51</v>
      </c>
      <c r="N509">
        <v>61</v>
      </c>
      <c r="T509" t="str">
        <f>Attack[[#This Row],[服装]]&amp;Attack[[#This Row],[名前]]&amp;Attack[[#This Row],[レアリティ]]</f>
        <v>ユニフォーム星海光来ICONIC</v>
      </c>
    </row>
    <row r="510" spans="1:20" x14ac:dyDescent="0.3">
      <c r="A510">
        <f>VLOOKUP(Attack[[#This Row],[No用]],SetNo[[No.用]:[vlookup 用]],2,FALSE)</f>
        <v>133</v>
      </c>
      <c r="B510" t="s">
        <v>108</v>
      </c>
      <c r="C510" t="s">
        <v>133</v>
      </c>
      <c r="D510" t="s">
        <v>77</v>
      </c>
      <c r="E510" t="s">
        <v>82</v>
      </c>
      <c r="F510" t="s">
        <v>134</v>
      </c>
      <c r="G510" t="s">
        <v>71</v>
      </c>
      <c r="H510">
        <v>1</v>
      </c>
      <c r="I510" t="s">
        <v>246</v>
      </c>
      <c r="J510" s="3" t="s">
        <v>178</v>
      </c>
      <c r="K510" s="3" t="s">
        <v>172</v>
      </c>
      <c r="L510">
        <v>27</v>
      </c>
      <c r="T510" t="str">
        <f>Attack[[#This Row],[服装]]&amp;Attack[[#This Row],[名前]]&amp;Attack[[#This Row],[レアリティ]]</f>
        <v>ユニフォーム昼神幸郎ICONIC</v>
      </c>
    </row>
    <row r="511" spans="1:20" x14ac:dyDescent="0.3">
      <c r="A511">
        <f>VLOOKUP(Attack[[#This Row],[No用]],SetNo[[No.用]:[vlookup 用]],2,FALSE)</f>
        <v>133</v>
      </c>
      <c r="B511" t="s">
        <v>108</v>
      </c>
      <c r="C511" t="s">
        <v>133</v>
      </c>
      <c r="D511" t="s">
        <v>77</v>
      </c>
      <c r="E511" t="s">
        <v>82</v>
      </c>
      <c r="F511" t="s">
        <v>134</v>
      </c>
      <c r="G511" t="s">
        <v>71</v>
      </c>
      <c r="H511">
        <v>1</v>
      </c>
      <c r="I511" t="s">
        <v>246</v>
      </c>
      <c r="J511" s="3" t="s">
        <v>179</v>
      </c>
      <c r="K511" s="3" t="s">
        <v>172</v>
      </c>
      <c r="L511">
        <v>27</v>
      </c>
      <c r="T511" t="str">
        <f>Attack[[#This Row],[服装]]&amp;Attack[[#This Row],[名前]]&amp;Attack[[#This Row],[レアリティ]]</f>
        <v>ユニフォーム昼神幸郎ICONIC</v>
      </c>
    </row>
    <row r="512" spans="1:20" x14ac:dyDescent="0.3">
      <c r="A512">
        <f>VLOOKUP(Attack[[#This Row],[No用]],SetNo[[No.用]:[vlookup 用]],2,FALSE)</f>
        <v>133</v>
      </c>
      <c r="B512" t="s">
        <v>108</v>
      </c>
      <c r="C512" t="s">
        <v>133</v>
      </c>
      <c r="D512" t="s">
        <v>77</v>
      </c>
      <c r="E512" t="s">
        <v>82</v>
      </c>
      <c r="F512" t="s">
        <v>134</v>
      </c>
      <c r="G512" t="s">
        <v>71</v>
      </c>
      <c r="H512">
        <v>1</v>
      </c>
      <c r="I512" t="s">
        <v>246</v>
      </c>
      <c r="J512" s="3" t="s">
        <v>182</v>
      </c>
      <c r="K512" s="3" t="s">
        <v>172</v>
      </c>
      <c r="L512">
        <v>25</v>
      </c>
      <c r="T512" t="str">
        <f>Attack[[#This Row],[服装]]&amp;Attack[[#This Row],[名前]]&amp;Attack[[#This Row],[レアリティ]]</f>
        <v>ユニフォーム昼神幸郎ICONIC</v>
      </c>
    </row>
    <row r="513" spans="1:20" x14ac:dyDescent="0.3">
      <c r="A513">
        <f>VLOOKUP(Attack[[#This Row],[No用]],SetNo[[No.用]:[vlookup 用]],2,FALSE)</f>
        <v>134</v>
      </c>
      <c r="B513" t="s">
        <v>108</v>
      </c>
      <c r="C513" t="s">
        <v>131</v>
      </c>
      <c r="D513" t="s">
        <v>77</v>
      </c>
      <c r="E513" t="s">
        <v>78</v>
      </c>
      <c r="F513" t="s">
        <v>135</v>
      </c>
      <c r="G513" t="s">
        <v>71</v>
      </c>
      <c r="H513">
        <v>1</v>
      </c>
      <c r="I513" t="s">
        <v>246</v>
      </c>
      <c r="J513" s="3" t="s">
        <v>178</v>
      </c>
      <c r="K513" s="3" t="s">
        <v>172</v>
      </c>
      <c r="L513">
        <v>36</v>
      </c>
      <c r="T513" t="str">
        <f>Attack[[#This Row],[服装]]&amp;Attack[[#This Row],[名前]]&amp;Attack[[#This Row],[レアリティ]]</f>
        <v>ユニフォーム佐久早聖臣ICONIC</v>
      </c>
    </row>
    <row r="514" spans="1:20" x14ac:dyDescent="0.3">
      <c r="A514">
        <f>VLOOKUP(Attack[[#This Row],[No用]],SetNo[[No.用]:[vlookup 用]],2,FALSE)</f>
        <v>134</v>
      </c>
      <c r="B514" t="s">
        <v>108</v>
      </c>
      <c r="C514" t="s">
        <v>131</v>
      </c>
      <c r="D514" t="s">
        <v>77</v>
      </c>
      <c r="E514" t="s">
        <v>78</v>
      </c>
      <c r="F514" t="s">
        <v>135</v>
      </c>
      <c r="G514" t="s">
        <v>71</v>
      </c>
      <c r="H514">
        <v>1</v>
      </c>
      <c r="I514" t="s">
        <v>246</v>
      </c>
      <c r="J514" s="3" t="s">
        <v>179</v>
      </c>
      <c r="K514" s="3" t="s">
        <v>172</v>
      </c>
      <c r="L514">
        <v>33</v>
      </c>
      <c r="T514" t="str">
        <f>Attack[[#This Row],[服装]]&amp;Attack[[#This Row],[名前]]&amp;Attack[[#This Row],[レアリティ]]</f>
        <v>ユニフォーム佐久早聖臣ICONIC</v>
      </c>
    </row>
    <row r="515" spans="1:20" x14ac:dyDescent="0.3">
      <c r="A515">
        <f>VLOOKUP(Attack[[#This Row],[No用]],SetNo[[No.用]:[vlookup 用]],2,FALSE)</f>
        <v>134</v>
      </c>
      <c r="B515" t="s">
        <v>108</v>
      </c>
      <c r="C515" t="s">
        <v>131</v>
      </c>
      <c r="D515" t="s">
        <v>77</v>
      </c>
      <c r="E515" t="s">
        <v>78</v>
      </c>
      <c r="F515" t="s">
        <v>135</v>
      </c>
      <c r="G515" t="s">
        <v>71</v>
      </c>
      <c r="H515">
        <v>1</v>
      </c>
      <c r="I515" t="s">
        <v>246</v>
      </c>
      <c r="J515" s="3" t="s">
        <v>180</v>
      </c>
      <c r="K515" s="3" t="s">
        <v>183</v>
      </c>
      <c r="L515">
        <v>39</v>
      </c>
      <c r="T515" t="str">
        <f>Attack[[#This Row],[服装]]&amp;Attack[[#This Row],[名前]]&amp;Attack[[#This Row],[レアリティ]]</f>
        <v>ユニフォーム佐久早聖臣ICONIC</v>
      </c>
    </row>
    <row r="516" spans="1:20" x14ac:dyDescent="0.3">
      <c r="A516">
        <f>VLOOKUP(Attack[[#This Row],[No用]],SetNo[[No.用]:[vlookup 用]],2,FALSE)</f>
        <v>134</v>
      </c>
      <c r="B516" t="s">
        <v>108</v>
      </c>
      <c r="C516" t="s">
        <v>131</v>
      </c>
      <c r="D516" t="s">
        <v>77</v>
      </c>
      <c r="E516" t="s">
        <v>78</v>
      </c>
      <c r="F516" t="s">
        <v>135</v>
      </c>
      <c r="G516" t="s">
        <v>71</v>
      </c>
      <c r="H516">
        <v>1</v>
      </c>
      <c r="I516" t="s">
        <v>246</v>
      </c>
      <c r="J516" s="3" t="s">
        <v>283</v>
      </c>
      <c r="K516" s="3" t="s">
        <v>183</v>
      </c>
      <c r="L516">
        <v>39</v>
      </c>
      <c r="T516" t="str">
        <f>Attack[[#This Row],[服装]]&amp;Attack[[#This Row],[名前]]&amp;Attack[[#This Row],[レアリティ]]</f>
        <v>ユニフォーム佐久早聖臣ICONIC</v>
      </c>
    </row>
    <row r="517" spans="1:20" x14ac:dyDescent="0.3">
      <c r="A517">
        <f>VLOOKUP(Attack[[#This Row],[No用]],SetNo[[No.用]:[vlookup 用]],2,FALSE)</f>
        <v>134</v>
      </c>
      <c r="B517" t="s">
        <v>108</v>
      </c>
      <c r="C517" t="s">
        <v>131</v>
      </c>
      <c r="D517" t="s">
        <v>77</v>
      </c>
      <c r="E517" t="s">
        <v>78</v>
      </c>
      <c r="F517" t="s">
        <v>135</v>
      </c>
      <c r="G517" t="s">
        <v>71</v>
      </c>
      <c r="H517">
        <v>1</v>
      </c>
      <c r="I517" t="s">
        <v>246</v>
      </c>
      <c r="J517" s="3" t="s">
        <v>181</v>
      </c>
      <c r="K517" s="3" t="s">
        <v>183</v>
      </c>
      <c r="L517">
        <v>39</v>
      </c>
      <c r="T517" t="str">
        <f>Attack[[#This Row],[服装]]&amp;Attack[[#This Row],[名前]]&amp;Attack[[#This Row],[レアリティ]]</f>
        <v>ユニフォーム佐久早聖臣ICONIC</v>
      </c>
    </row>
    <row r="518" spans="1:20" x14ac:dyDescent="0.3">
      <c r="A518">
        <f>VLOOKUP(Attack[[#This Row],[No用]],SetNo[[No.用]:[vlookup 用]],2,FALSE)</f>
        <v>134</v>
      </c>
      <c r="B518" t="s">
        <v>108</v>
      </c>
      <c r="C518" t="s">
        <v>131</v>
      </c>
      <c r="D518" t="s">
        <v>77</v>
      </c>
      <c r="E518" t="s">
        <v>78</v>
      </c>
      <c r="F518" t="s">
        <v>135</v>
      </c>
      <c r="G518" t="s">
        <v>71</v>
      </c>
      <c r="H518">
        <v>1</v>
      </c>
      <c r="I518" t="s">
        <v>246</v>
      </c>
      <c r="J518" s="3" t="s">
        <v>298</v>
      </c>
      <c r="K518" s="3" t="s">
        <v>183</v>
      </c>
      <c r="L518">
        <v>42</v>
      </c>
      <c r="T518" t="str">
        <f>Attack[[#This Row],[服装]]&amp;Attack[[#This Row],[名前]]&amp;Attack[[#This Row],[レアリティ]]</f>
        <v>ユニフォーム佐久早聖臣ICONIC</v>
      </c>
    </row>
    <row r="519" spans="1:20" x14ac:dyDescent="0.3">
      <c r="A519">
        <f>VLOOKUP(Attack[[#This Row],[No用]],SetNo[[No.用]:[vlookup 用]],2,FALSE)</f>
        <v>134</v>
      </c>
      <c r="B519" t="s">
        <v>108</v>
      </c>
      <c r="C519" t="s">
        <v>131</v>
      </c>
      <c r="D519" t="s">
        <v>77</v>
      </c>
      <c r="E519" t="s">
        <v>78</v>
      </c>
      <c r="F519" t="s">
        <v>135</v>
      </c>
      <c r="G519" t="s">
        <v>71</v>
      </c>
      <c r="H519">
        <v>1</v>
      </c>
      <c r="I519" t="s">
        <v>246</v>
      </c>
      <c r="J519" s="3" t="s">
        <v>182</v>
      </c>
      <c r="K519" s="3" t="s">
        <v>172</v>
      </c>
      <c r="L519">
        <v>33</v>
      </c>
      <c r="T519" t="str">
        <f>Attack[[#This Row],[服装]]&amp;Attack[[#This Row],[名前]]&amp;Attack[[#This Row],[レアリティ]]</f>
        <v>ユニフォーム佐久早聖臣ICONIC</v>
      </c>
    </row>
    <row r="520" spans="1:20" x14ac:dyDescent="0.3">
      <c r="A520">
        <f>VLOOKUP(Attack[[#This Row],[No用]],SetNo[[No.用]:[vlookup 用]],2,FALSE)</f>
        <v>134</v>
      </c>
      <c r="B520" t="s">
        <v>108</v>
      </c>
      <c r="C520" t="s">
        <v>131</v>
      </c>
      <c r="D520" t="s">
        <v>77</v>
      </c>
      <c r="E520" t="s">
        <v>78</v>
      </c>
      <c r="F520" t="s">
        <v>135</v>
      </c>
      <c r="G520" t="s">
        <v>71</v>
      </c>
      <c r="H520">
        <v>1</v>
      </c>
      <c r="I520" t="s">
        <v>246</v>
      </c>
      <c r="J520" s="3" t="s">
        <v>193</v>
      </c>
      <c r="K520" s="3" t="s">
        <v>236</v>
      </c>
      <c r="L520">
        <v>51</v>
      </c>
      <c r="N520">
        <v>61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135</v>
      </c>
      <c r="B521" t="s">
        <v>108</v>
      </c>
      <c r="C521" t="s">
        <v>132</v>
      </c>
      <c r="D521" t="s">
        <v>77</v>
      </c>
      <c r="E521" t="s">
        <v>80</v>
      </c>
      <c r="F521" t="s">
        <v>135</v>
      </c>
      <c r="G521" t="s">
        <v>71</v>
      </c>
      <c r="H521">
        <v>1</v>
      </c>
      <c r="I521" t="s">
        <v>246</v>
      </c>
      <c r="T521" t="str">
        <f>Attack[[#This Row],[服装]]&amp;Attack[[#This Row],[名前]]&amp;Attack[[#This Row],[レアリティ]]</f>
        <v>ユニフォーム小森元也ICONIC</v>
      </c>
    </row>
    <row r="522" spans="1:20" x14ac:dyDescent="0.3">
      <c r="A522">
        <f>VLOOKUP(Attack[[#This Row],[No用]],SetNo[[No.用]:[vlookup 用]],2,FALSE)</f>
        <v>136</v>
      </c>
      <c r="B522" t="s">
        <v>108</v>
      </c>
      <c r="C522" s="3" t="s">
        <v>706</v>
      </c>
      <c r="D522" s="3" t="s">
        <v>90</v>
      </c>
      <c r="E522" s="3" t="s">
        <v>78</v>
      </c>
      <c r="F522" s="3" t="s">
        <v>708</v>
      </c>
      <c r="G522" t="s">
        <v>71</v>
      </c>
      <c r="H522">
        <v>1</v>
      </c>
      <c r="I522" t="s">
        <v>246</v>
      </c>
      <c r="J522" s="3" t="s">
        <v>178</v>
      </c>
      <c r="K522" s="3" t="s">
        <v>183</v>
      </c>
      <c r="L522">
        <v>34</v>
      </c>
      <c r="T522" t="str">
        <f>Attack[[#This Row],[服装]]&amp;Attack[[#This Row],[名前]]&amp;Attack[[#This Row],[レアリティ]]</f>
        <v>ユニフォーム大将優ICONIC</v>
      </c>
    </row>
    <row r="523" spans="1:20" x14ac:dyDescent="0.3">
      <c r="A523">
        <f>VLOOKUP(Attack[[#This Row],[No用]],SetNo[[No.用]:[vlookup 用]],2,FALSE)</f>
        <v>136</v>
      </c>
      <c r="B523" t="s">
        <v>108</v>
      </c>
      <c r="C523" s="3" t="s">
        <v>706</v>
      </c>
      <c r="D523" s="3" t="s">
        <v>90</v>
      </c>
      <c r="E523" s="3" t="s">
        <v>78</v>
      </c>
      <c r="F523" s="3" t="s">
        <v>708</v>
      </c>
      <c r="G523" t="s">
        <v>71</v>
      </c>
      <c r="H523">
        <v>1</v>
      </c>
      <c r="I523" t="s">
        <v>418</v>
      </c>
      <c r="J523" s="3" t="s">
        <v>179</v>
      </c>
      <c r="K523" s="3" t="s">
        <v>183</v>
      </c>
      <c r="L523">
        <v>34</v>
      </c>
      <c r="T523" t="str">
        <f>Attack[[#This Row],[服装]]&amp;Attack[[#This Row],[名前]]&amp;Attack[[#This Row],[レアリティ]]</f>
        <v>ユニフォーム大将優ICONIC</v>
      </c>
    </row>
    <row r="524" spans="1:20" x14ac:dyDescent="0.3">
      <c r="A524">
        <f>VLOOKUP(Attack[[#This Row],[No用]],SetNo[[No.用]:[vlookup 用]],2,FALSE)</f>
        <v>136</v>
      </c>
      <c r="B524" t="s">
        <v>108</v>
      </c>
      <c r="C524" s="3" t="s">
        <v>706</v>
      </c>
      <c r="D524" s="3" t="s">
        <v>90</v>
      </c>
      <c r="E524" s="3" t="s">
        <v>78</v>
      </c>
      <c r="F524" s="3" t="s">
        <v>708</v>
      </c>
      <c r="G524" t="s">
        <v>71</v>
      </c>
      <c r="H524">
        <v>1</v>
      </c>
      <c r="I524" t="s">
        <v>246</v>
      </c>
      <c r="J524" s="3" t="s">
        <v>283</v>
      </c>
      <c r="K524" s="3" t="s">
        <v>183</v>
      </c>
      <c r="L524">
        <v>37</v>
      </c>
      <c r="T524" t="str">
        <f>Attack[[#This Row],[服装]]&amp;Attack[[#This Row],[名前]]&amp;Attack[[#This Row],[レアリティ]]</f>
        <v>ユニフォーム大将優ICONIC</v>
      </c>
    </row>
    <row r="525" spans="1:20" x14ac:dyDescent="0.3">
      <c r="A525">
        <f>VLOOKUP(Attack[[#This Row],[No用]],SetNo[[No.用]:[vlookup 用]],2,FALSE)</f>
        <v>136</v>
      </c>
      <c r="B525" t="s">
        <v>108</v>
      </c>
      <c r="C525" s="3" t="s">
        <v>706</v>
      </c>
      <c r="D525" s="3" t="s">
        <v>90</v>
      </c>
      <c r="E525" s="3" t="s">
        <v>78</v>
      </c>
      <c r="F525" s="3" t="s">
        <v>708</v>
      </c>
      <c r="G525" t="s">
        <v>71</v>
      </c>
      <c r="H525">
        <v>1</v>
      </c>
      <c r="I525" t="s">
        <v>246</v>
      </c>
      <c r="J525" s="3" t="s">
        <v>182</v>
      </c>
      <c r="K525" s="3" t="s">
        <v>172</v>
      </c>
      <c r="L525">
        <v>31</v>
      </c>
      <c r="T525" t="str">
        <f>Attack[[#This Row],[服装]]&amp;Attack[[#This Row],[名前]]&amp;Attack[[#This Row],[レアリティ]]</f>
        <v>ユニフォーム大将優ICONIC</v>
      </c>
    </row>
    <row r="526" spans="1:20" x14ac:dyDescent="0.3">
      <c r="A526">
        <f>VLOOKUP(Attack[[#This Row],[No用]],SetNo[[No.用]:[vlookup 用]],2,FALSE)</f>
        <v>136</v>
      </c>
      <c r="B526" t="s">
        <v>108</v>
      </c>
      <c r="C526" s="3" t="s">
        <v>706</v>
      </c>
      <c r="D526" s="3" t="s">
        <v>90</v>
      </c>
      <c r="E526" s="3" t="s">
        <v>78</v>
      </c>
      <c r="F526" s="3" t="s">
        <v>708</v>
      </c>
      <c r="G526" t="s">
        <v>71</v>
      </c>
      <c r="H526">
        <v>1</v>
      </c>
      <c r="I526" t="s">
        <v>418</v>
      </c>
      <c r="J526" s="3" t="s">
        <v>193</v>
      </c>
      <c r="K526" s="3" t="s">
        <v>236</v>
      </c>
      <c r="L526">
        <v>49</v>
      </c>
      <c r="N526">
        <v>59</v>
      </c>
      <c r="T526" t="str">
        <f>Attack[[#This Row],[服装]]&amp;Attack[[#This Row],[名前]]&amp;Attack[[#This Row],[レアリティ]]</f>
        <v>ユニフォーム大将優ICONIC</v>
      </c>
    </row>
    <row r="527" spans="1:20" x14ac:dyDescent="0.3">
      <c r="A527">
        <f>VLOOKUP(Attack[[#This Row],[No用]],SetNo[[No.用]:[vlookup 用]],2,FALSE)</f>
        <v>137</v>
      </c>
      <c r="B527" t="s">
        <v>108</v>
      </c>
      <c r="C527" s="3" t="s">
        <v>711</v>
      </c>
      <c r="D527" s="3" t="s">
        <v>90</v>
      </c>
      <c r="E527" s="3" t="s">
        <v>78</v>
      </c>
      <c r="F527" s="3" t="s">
        <v>708</v>
      </c>
      <c r="G527" t="s">
        <v>71</v>
      </c>
      <c r="H527">
        <v>1</v>
      </c>
      <c r="I527" t="s">
        <v>246</v>
      </c>
      <c r="J527" s="3" t="s">
        <v>178</v>
      </c>
      <c r="K527" s="3" t="s">
        <v>183</v>
      </c>
      <c r="L527">
        <v>36</v>
      </c>
      <c r="T527" t="str">
        <f>Attack[[#This Row],[服装]]&amp;Attack[[#This Row],[名前]]&amp;Attack[[#This Row],[レアリティ]]</f>
        <v>ユニフォーム沼井和馬ICONIC</v>
      </c>
    </row>
    <row r="528" spans="1:20" x14ac:dyDescent="0.3">
      <c r="A528">
        <f>VLOOKUP(Attack[[#This Row],[No用]],SetNo[[No.用]:[vlookup 用]],2,FALSE)</f>
        <v>137</v>
      </c>
      <c r="B528" t="s">
        <v>108</v>
      </c>
      <c r="C528" s="3" t="s">
        <v>711</v>
      </c>
      <c r="D528" s="3" t="s">
        <v>90</v>
      </c>
      <c r="E528" s="3" t="s">
        <v>78</v>
      </c>
      <c r="F528" s="3" t="s">
        <v>708</v>
      </c>
      <c r="G528" t="s">
        <v>71</v>
      </c>
      <c r="H528">
        <v>1</v>
      </c>
      <c r="I528" t="s">
        <v>246</v>
      </c>
      <c r="J528" s="3" t="s">
        <v>179</v>
      </c>
      <c r="K528" s="3" t="s">
        <v>188</v>
      </c>
      <c r="L528">
        <v>36</v>
      </c>
      <c r="T528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19"/>
  <sheetViews>
    <sheetView topLeftCell="A189" workbookViewId="0">
      <selection activeCell="A226" sqref="A226:XFD22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260</v>
      </c>
      <c r="J2" t="s">
        <v>184</v>
      </c>
      <c r="K2" t="s">
        <v>172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260</v>
      </c>
      <c r="J3" t="s">
        <v>185</v>
      </c>
      <c r="K3" t="s">
        <v>172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260</v>
      </c>
      <c r="J4" t="s">
        <v>186</v>
      </c>
      <c r="K4" t="s">
        <v>183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260</v>
      </c>
      <c r="J5" t="s">
        <v>187</v>
      </c>
      <c r="K5" t="s">
        <v>172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260</v>
      </c>
      <c r="J6" s="3" t="s">
        <v>261</v>
      </c>
      <c r="K6" t="s">
        <v>172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260</v>
      </c>
      <c r="J7" t="s">
        <v>184</v>
      </c>
      <c r="K7" t="s">
        <v>172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260</v>
      </c>
      <c r="J8" t="s">
        <v>185</v>
      </c>
      <c r="K8" t="s">
        <v>172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260</v>
      </c>
      <c r="J9" t="s">
        <v>186</v>
      </c>
      <c r="K9" t="s">
        <v>183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260</v>
      </c>
      <c r="J10" t="s">
        <v>187</v>
      </c>
      <c r="K10" t="s">
        <v>188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260</v>
      </c>
      <c r="J11" s="3" t="s">
        <v>261</v>
      </c>
      <c r="K11" t="s">
        <v>172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260</v>
      </c>
      <c r="J12" t="s">
        <v>184</v>
      </c>
      <c r="K12" t="s">
        <v>183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260</v>
      </c>
      <c r="J13" t="s">
        <v>185</v>
      </c>
      <c r="K13" t="s">
        <v>183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260</v>
      </c>
      <c r="J14" t="s">
        <v>186</v>
      </c>
      <c r="K14" t="s">
        <v>188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260</v>
      </c>
      <c r="J15" t="s">
        <v>189</v>
      </c>
      <c r="K15" t="s">
        <v>188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260</v>
      </c>
      <c r="J16" t="s">
        <v>187</v>
      </c>
      <c r="K16" t="s">
        <v>172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260</v>
      </c>
      <c r="J17" s="3" t="s">
        <v>261</v>
      </c>
      <c r="K17" t="s">
        <v>172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260</v>
      </c>
      <c r="J18" t="s">
        <v>186</v>
      </c>
      <c r="K18" t="s">
        <v>236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260</v>
      </c>
      <c r="J19" t="s">
        <v>184</v>
      </c>
      <c r="K19" t="s">
        <v>172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260</v>
      </c>
      <c r="J20" t="s">
        <v>185</v>
      </c>
      <c r="K20" t="s">
        <v>172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260</v>
      </c>
      <c r="J21" s="3" t="s">
        <v>261</v>
      </c>
      <c r="K21" t="s">
        <v>172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260</v>
      </c>
      <c r="J22" t="s">
        <v>184</v>
      </c>
      <c r="K22" t="s">
        <v>172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260</v>
      </c>
      <c r="J23" t="s">
        <v>185</v>
      </c>
      <c r="K23" t="s">
        <v>172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260</v>
      </c>
      <c r="J24" s="3" t="s">
        <v>261</v>
      </c>
      <c r="K24" t="s">
        <v>172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260</v>
      </c>
      <c r="J25" t="s">
        <v>184</v>
      </c>
      <c r="K25" t="s">
        <v>172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260</v>
      </c>
      <c r="J26" t="s">
        <v>185</v>
      </c>
      <c r="K26" t="s">
        <v>172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260</v>
      </c>
      <c r="J27" s="3" t="s">
        <v>261</v>
      </c>
      <c r="K27" t="s">
        <v>172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260</v>
      </c>
      <c r="J28" t="s">
        <v>184</v>
      </c>
      <c r="K28" t="s">
        <v>172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260</v>
      </c>
      <c r="J29" t="s">
        <v>185</v>
      </c>
      <c r="K29" t="s">
        <v>172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260</v>
      </c>
      <c r="J30" t="s">
        <v>202</v>
      </c>
      <c r="K30" t="s">
        <v>183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260</v>
      </c>
      <c r="J31" s="3" t="s">
        <v>261</v>
      </c>
      <c r="K31" t="s">
        <v>172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260</v>
      </c>
      <c r="J32" t="s">
        <v>193</v>
      </c>
      <c r="K32" t="s">
        <v>236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260</v>
      </c>
      <c r="J33" t="s">
        <v>184</v>
      </c>
      <c r="K33" t="s">
        <v>188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260</v>
      </c>
      <c r="J34" t="s">
        <v>185</v>
      </c>
      <c r="K34" t="s">
        <v>188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260</v>
      </c>
      <c r="J35" t="s">
        <v>189</v>
      </c>
      <c r="K35" t="s">
        <v>188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260</v>
      </c>
      <c r="J36" t="s">
        <v>202</v>
      </c>
      <c r="K36" t="s">
        <v>183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260</v>
      </c>
      <c r="J37" s="3" t="s">
        <v>261</v>
      </c>
      <c r="K37" t="s">
        <v>172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260</v>
      </c>
      <c r="J38" t="s">
        <v>193</v>
      </c>
      <c r="K38" t="s">
        <v>236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260</v>
      </c>
      <c r="J39" t="s">
        <v>189</v>
      </c>
      <c r="K39" t="s">
        <v>236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260</v>
      </c>
      <c r="J40" t="s">
        <v>184</v>
      </c>
      <c r="K40" t="s">
        <v>172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260</v>
      </c>
      <c r="J41" t="s">
        <v>185</v>
      </c>
      <c r="K41" t="s">
        <v>172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260</v>
      </c>
      <c r="J42" s="3" t="s">
        <v>261</v>
      </c>
      <c r="K42" t="s">
        <v>172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260</v>
      </c>
      <c r="J43" t="s">
        <v>184</v>
      </c>
      <c r="K43" t="s">
        <v>172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260</v>
      </c>
      <c r="J44" t="s">
        <v>185</v>
      </c>
      <c r="K44" t="s">
        <v>172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260</v>
      </c>
      <c r="J45" s="3" t="s">
        <v>261</v>
      </c>
      <c r="K45" t="s">
        <v>172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260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260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216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260</v>
      </c>
      <c r="J48" t="s">
        <v>184</v>
      </c>
      <c r="K48" t="s">
        <v>172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216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260</v>
      </c>
      <c r="J49" t="s">
        <v>185</v>
      </c>
      <c r="K49" t="s">
        <v>172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260</v>
      </c>
      <c r="J50" t="s">
        <v>184</v>
      </c>
      <c r="K50" t="s">
        <v>172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260</v>
      </c>
      <c r="J51" t="s">
        <v>185</v>
      </c>
      <c r="K51" t="s">
        <v>172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216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260</v>
      </c>
      <c r="J52" t="s">
        <v>184</v>
      </c>
      <c r="K52" t="s">
        <v>172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216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260</v>
      </c>
      <c r="J53" t="s">
        <v>185</v>
      </c>
      <c r="K53" t="s">
        <v>172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260</v>
      </c>
      <c r="J54" t="s">
        <v>184</v>
      </c>
      <c r="K54" t="s">
        <v>188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260</v>
      </c>
      <c r="J55" t="s">
        <v>185</v>
      </c>
      <c r="K55" t="s">
        <v>188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216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260</v>
      </c>
      <c r="J56" t="s">
        <v>184</v>
      </c>
      <c r="K56" t="s">
        <v>172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216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260</v>
      </c>
      <c r="J57" t="s">
        <v>185</v>
      </c>
      <c r="K57" t="s">
        <v>172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216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260</v>
      </c>
      <c r="J58" t="s">
        <v>187</v>
      </c>
      <c r="K58" t="s">
        <v>172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216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260</v>
      </c>
      <c r="J59" s="3" t="s">
        <v>261</v>
      </c>
      <c r="K59" t="s">
        <v>172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260</v>
      </c>
      <c r="J60" t="s">
        <v>184</v>
      </c>
      <c r="K60" t="s">
        <v>172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260</v>
      </c>
      <c r="J61" t="s">
        <v>185</v>
      </c>
      <c r="K61" t="s">
        <v>172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260</v>
      </c>
      <c r="J62" t="s">
        <v>187</v>
      </c>
      <c r="K62" t="s">
        <v>172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260</v>
      </c>
      <c r="J63" s="3" t="s">
        <v>261</v>
      </c>
      <c r="K63" t="s">
        <v>172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216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260</v>
      </c>
      <c r="J64" t="s">
        <v>184</v>
      </c>
      <c r="K64" t="s">
        <v>172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216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260</v>
      </c>
      <c r="J65" t="s">
        <v>185</v>
      </c>
      <c r="K65" t="s">
        <v>172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216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260</v>
      </c>
      <c r="J66" s="3" t="s">
        <v>261</v>
      </c>
      <c r="K66" t="s">
        <v>172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260</v>
      </c>
      <c r="J67" t="s">
        <v>184</v>
      </c>
      <c r="K67" t="s">
        <v>172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260</v>
      </c>
      <c r="J68" t="s">
        <v>185</v>
      </c>
      <c r="K68" t="s">
        <v>172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260</v>
      </c>
      <c r="J69" s="3" t="s">
        <v>261</v>
      </c>
      <c r="K69" t="s">
        <v>172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229</v>
      </c>
      <c r="H70">
        <v>1</v>
      </c>
      <c r="I70" t="s">
        <v>260</v>
      </c>
      <c r="J70" t="s">
        <v>184</v>
      </c>
      <c r="K70" t="s">
        <v>172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229</v>
      </c>
      <c r="H71">
        <v>1</v>
      </c>
      <c r="I71" t="s">
        <v>260</v>
      </c>
      <c r="J71" t="s">
        <v>185</v>
      </c>
      <c r="K71" t="s">
        <v>172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229</v>
      </c>
      <c r="H72">
        <v>1</v>
      </c>
      <c r="I72" t="s">
        <v>260</v>
      </c>
      <c r="J72" s="3" t="s">
        <v>261</v>
      </c>
      <c r="K72" t="s">
        <v>172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216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260</v>
      </c>
      <c r="J73" t="s">
        <v>184</v>
      </c>
      <c r="K73" t="s">
        <v>172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216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260</v>
      </c>
      <c r="J74" t="s">
        <v>185</v>
      </c>
      <c r="K74" t="s">
        <v>172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216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260</v>
      </c>
      <c r="J75" t="s">
        <v>187</v>
      </c>
      <c r="K75" t="s">
        <v>172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216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260</v>
      </c>
      <c r="J76" s="3" t="s">
        <v>261</v>
      </c>
      <c r="K76" t="s">
        <v>172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400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260</v>
      </c>
      <c r="J77" t="s">
        <v>184</v>
      </c>
      <c r="K77" t="s">
        <v>172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400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260</v>
      </c>
      <c r="J78" t="s">
        <v>185</v>
      </c>
      <c r="K78" t="s">
        <v>172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400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260</v>
      </c>
      <c r="J79" t="s">
        <v>187</v>
      </c>
      <c r="K79" t="s">
        <v>172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400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260</v>
      </c>
      <c r="J80" s="3" t="s">
        <v>261</v>
      </c>
      <c r="K80" t="s">
        <v>172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216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260</v>
      </c>
      <c r="J81" t="s">
        <v>184</v>
      </c>
      <c r="K81" t="s">
        <v>172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216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260</v>
      </c>
      <c r="J82" t="s">
        <v>185</v>
      </c>
      <c r="K82" t="s">
        <v>172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216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260</v>
      </c>
      <c r="J83" s="3" t="s">
        <v>261</v>
      </c>
      <c r="K83" t="s">
        <v>172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216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260</v>
      </c>
      <c r="J84" t="s">
        <v>184</v>
      </c>
      <c r="K84" t="s">
        <v>183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216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260</v>
      </c>
      <c r="J85" t="s">
        <v>185</v>
      </c>
      <c r="K85" t="s">
        <v>183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216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260</v>
      </c>
      <c r="J86" t="s">
        <v>245</v>
      </c>
      <c r="K86" t="s">
        <v>183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216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260</v>
      </c>
      <c r="J87" t="s">
        <v>187</v>
      </c>
      <c r="K87" t="s">
        <v>172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216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260</v>
      </c>
      <c r="J88" s="3" t="s">
        <v>261</v>
      </c>
      <c r="K88" t="s">
        <v>172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260</v>
      </c>
      <c r="J89" t="s">
        <v>184</v>
      </c>
      <c r="K89" t="s">
        <v>172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260</v>
      </c>
      <c r="J90" t="s">
        <v>185</v>
      </c>
      <c r="K90" t="s">
        <v>172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260</v>
      </c>
      <c r="J91" s="3" t="s">
        <v>261</v>
      </c>
      <c r="K91" t="s">
        <v>172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260</v>
      </c>
      <c r="J92" t="s">
        <v>184</v>
      </c>
      <c r="K92" t="s">
        <v>172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260</v>
      </c>
      <c r="J93" t="s">
        <v>185</v>
      </c>
      <c r="K93" t="s">
        <v>172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260</v>
      </c>
      <c r="J94" s="3" t="s">
        <v>261</v>
      </c>
      <c r="K94" t="s">
        <v>172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260</v>
      </c>
      <c r="J95" t="s">
        <v>184</v>
      </c>
      <c r="K95" t="s">
        <v>172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260</v>
      </c>
      <c r="J96" t="s">
        <v>185</v>
      </c>
      <c r="K96" t="s">
        <v>172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260</v>
      </c>
      <c r="J97" s="3" t="s">
        <v>261</v>
      </c>
      <c r="K97" t="s">
        <v>172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260</v>
      </c>
      <c r="J98" t="s">
        <v>184</v>
      </c>
      <c r="K98" t="s">
        <v>172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260</v>
      </c>
      <c r="J99" t="s">
        <v>185</v>
      </c>
      <c r="K99" t="s">
        <v>172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260</v>
      </c>
      <c r="J100" t="s">
        <v>186</v>
      </c>
      <c r="K100" t="s">
        <v>172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260</v>
      </c>
      <c r="J101" t="s">
        <v>202</v>
      </c>
      <c r="K101" t="s">
        <v>172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260</v>
      </c>
      <c r="J102" t="s">
        <v>187</v>
      </c>
      <c r="K102" t="s">
        <v>172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260</v>
      </c>
      <c r="J103" s="3" t="s">
        <v>261</v>
      </c>
      <c r="K103" t="s">
        <v>172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260</v>
      </c>
      <c r="J104" t="s">
        <v>185</v>
      </c>
      <c r="K104" t="s">
        <v>236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260</v>
      </c>
      <c r="J105" t="s">
        <v>184</v>
      </c>
      <c r="K105" t="s">
        <v>188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260</v>
      </c>
      <c r="J106" t="s">
        <v>185</v>
      </c>
      <c r="K106" t="s">
        <v>188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260</v>
      </c>
      <c r="J107" t="s">
        <v>186</v>
      </c>
      <c r="K107" t="s">
        <v>172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260</v>
      </c>
      <c r="J108" t="s">
        <v>202</v>
      </c>
      <c r="K108" t="s">
        <v>172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260</v>
      </c>
      <c r="J109" t="s">
        <v>187</v>
      </c>
      <c r="K109" t="s">
        <v>172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260</v>
      </c>
      <c r="J110" s="3" t="s">
        <v>261</v>
      </c>
      <c r="K110" t="s">
        <v>172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260</v>
      </c>
      <c r="J111" t="s">
        <v>185</v>
      </c>
      <c r="K111" t="s">
        <v>236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260</v>
      </c>
      <c r="J112" t="s">
        <v>184</v>
      </c>
      <c r="K112" t="s">
        <v>172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260</v>
      </c>
      <c r="J113" t="s">
        <v>185</v>
      </c>
      <c r="K113" t="s">
        <v>188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260</v>
      </c>
      <c r="J114" t="s">
        <v>186</v>
      </c>
      <c r="K114" t="s">
        <v>172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260</v>
      </c>
      <c r="J115" s="3" t="s">
        <v>202</v>
      </c>
      <c r="K115" t="s">
        <v>172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260</v>
      </c>
      <c r="J116" t="s">
        <v>187</v>
      </c>
      <c r="K116" t="s">
        <v>172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260</v>
      </c>
      <c r="J117" s="3" t="s">
        <v>261</v>
      </c>
      <c r="K117" t="s">
        <v>172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260</v>
      </c>
      <c r="J118" t="s">
        <v>184</v>
      </c>
      <c r="K118" t="s">
        <v>183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260</v>
      </c>
      <c r="J119" t="s">
        <v>185</v>
      </c>
      <c r="K119" t="s">
        <v>183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260</v>
      </c>
      <c r="J120" t="s">
        <v>245</v>
      </c>
      <c r="K120" t="s">
        <v>183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260</v>
      </c>
      <c r="J121" t="s">
        <v>187</v>
      </c>
      <c r="K121" t="s">
        <v>172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260</v>
      </c>
      <c r="J122" s="3" t="s">
        <v>261</v>
      </c>
      <c r="K122" t="s">
        <v>172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260</v>
      </c>
      <c r="J123" t="s">
        <v>193</v>
      </c>
      <c r="K123" t="s">
        <v>236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400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260</v>
      </c>
      <c r="J124" t="s">
        <v>184</v>
      </c>
      <c r="K124" t="s">
        <v>183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400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260</v>
      </c>
      <c r="J125" t="s">
        <v>185</v>
      </c>
      <c r="K125" t="s">
        <v>183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400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260</v>
      </c>
      <c r="J126" t="s">
        <v>245</v>
      </c>
      <c r="K126" t="s">
        <v>183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400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260</v>
      </c>
      <c r="J127" t="s">
        <v>187</v>
      </c>
      <c r="K127" t="s">
        <v>172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400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260</v>
      </c>
      <c r="J128" s="3" t="s">
        <v>261</v>
      </c>
      <c r="K128" t="s">
        <v>172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400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260</v>
      </c>
      <c r="J129" t="s">
        <v>193</v>
      </c>
      <c r="K129" t="s">
        <v>236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260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260</v>
      </c>
      <c r="J131" t="s">
        <v>184</v>
      </c>
      <c r="K131" t="s">
        <v>172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260</v>
      </c>
      <c r="J132" t="s">
        <v>185</v>
      </c>
      <c r="K132" t="s">
        <v>172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260</v>
      </c>
      <c r="J133" s="3" t="s">
        <v>261</v>
      </c>
      <c r="K133" t="s">
        <v>172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260</v>
      </c>
      <c r="J134" t="s">
        <v>184</v>
      </c>
      <c r="K134" t="s">
        <v>183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260</v>
      </c>
      <c r="J135" t="s">
        <v>185</v>
      </c>
      <c r="K135" t="s">
        <v>183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260</v>
      </c>
      <c r="J136" t="s">
        <v>202</v>
      </c>
      <c r="K136" t="s">
        <v>183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260</v>
      </c>
      <c r="J137" t="s">
        <v>187</v>
      </c>
      <c r="K137" t="s">
        <v>183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260</v>
      </c>
      <c r="J138" s="3" t="s">
        <v>261</v>
      </c>
      <c r="K138" t="s">
        <v>172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260</v>
      </c>
      <c r="J139" t="s">
        <v>193</v>
      </c>
      <c r="K139" t="s">
        <v>236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260</v>
      </c>
      <c r="J140" t="s">
        <v>184</v>
      </c>
      <c r="K140" t="s">
        <v>172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260</v>
      </c>
      <c r="J141" t="s">
        <v>185</v>
      </c>
      <c r="K141" t="s">
        <v>172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260</v>
      </c>
      <c r="J142" t="s">
        <v>187</v>
      </c>
      <c r="K142" t="s">
        <v>172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260</v>
      </c>
      <c r="J143" s="3" t="s">
        <v>261</v>
      </c>
      <c r="K143" t="s">
        <v>172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260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260</v>
      </c>
      <c r="J145" t="s">
        <v>184</v>
      </c>
      <c r="K145" t="s">
        <v>172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260</v>
      </c>
      <c r="J146" t="s">
        <v>185</v>
      </c>
      <c r="K146" t="s">
        <v>172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260</v>
      </c>
      <c r="J147" t="s">
        <v>184</v>
      </c>
      <c r="K147" t="s">
        <v>183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260</v>
      </c>
      <c r="J148" t="s">
        <v>185</v>
      </c>
      <c r="K148" t="s">
        <v>183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216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260</v>
      </c>
      <c r="J149" t="s">
        <v>184</v>
      </c>
      <c r="K149" t="s">
        <v>183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216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260</v>
      </c>
      <c r="J150" t="s">
        <v>185</v>
      </c>
      <c r="K150" t="s">
        <v>183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216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260</v>
      </c>
      <c r="J151" t="s">
        <v>202</v>
      </c>
      <c r="K151" t="s">
        <v>183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216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260</v>
      </c>
      <c r="J152" t="s">
        <v>187</v>
      </c>
      <c r="K152" t="s">
        <v>172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216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260</v>
      </c>
      <c r="J153" s="3" t="s">
        <v>261</v>
      </c>
      <c r="K153" t="s">
        <v>172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216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260</v>
      </c>
      <c r="J154" t="s">
        <v>202</v>
      </c>
      <c r="K154" t="s">
        <v>236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260</v>
      </c>
      <c r="J155" t="s">
        <v>184</v>
      </c>
      <c r="K155" t="s">
        <v>183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260</v>
      </c>
      <c r="J156" t="s">
        <v>185</v>
      </c>
      <c r="K156" t="s">
        <v>183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260</v>
      </c>
      <c r="J157" t="s">
        <v>202</v>
      </c>
      <c r="K157" t="s">
        <v>183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260</v>
      </c>
      <c r="J158" t="s">
        <v>187</v>
      </c>
      <c r="K158" t="s">
        <v>172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260</v>
      </c>
      <c r="J159" s="3" t="s">
        <v>261</v>
      </c>
      <c r="K159" t="s">
        <v>188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260</v>
      </c>
      <c r="J160" t="s">
        <v>202</v>
      </c>
      <c r="K160" t="s">
        <v>236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260</v>
      </c>
      <c r="J161" t="s">
        <v>184</v>
      </c>
      <c r="K161" t="s">
        <v>183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260</v>
      </c>
      <c r="J162" t="s">
        <v>185</v>
      </c>
      <c r="K162" t="s">
        <v>183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260</v>
      </c>
      <c r="J163" t="s">
        <v>202</v>
      </c>
      <c r="K163" t="s">
        <v>188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260</v>
      </c>
      <c r="J164" t="s">
        <v>187</v>
      </c>
      <c r="K164" t="s">
        <v>172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260</v>
      </c>
      <c r="J165" s="3" t="s">
        <v>261</v>
      </c>
      <c r="K165" t="s">
        <v>172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216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260</v>
      </c>
      <c r="J166" t="s">
        <v>184</v>
      </c>
      <c r="K166" t="s">
        <v>172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216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260</v>
      </c>
      <c r="J167" t="s">
        <v>185</v>
      </c>
      <c r="K167" t="s">
        <v>172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216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260</v>
      </c>
      <c r="J168" t="s">
        <v>187</v>
      </c>
      <c r="K168" t="s">
        <v>172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260</v>
      </c>
      <c r="J169" t="s">
        <v>184</v>
      </c>
      <c r="K169" t="s">
        <v>172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260</v>
      </c>
      <c r="J170" t="s">
        <v>185</v>
      </c>
      <c r="K170" t="s">
        <v>188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260</v>
      </c>
      <c r="J171" t="s">
        <v>187</v>
      </c>
      <c r="K171" t="s">
        <v>188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260</v>
      </c>
      <c r="J172" t="s">
        <v>193</v>
      </c>
      <c r="K172" t="s">
        <v>236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260</v>
      </c>
      <c r="J173" t="s">
        <v>184</v>
      </c>
      <c r="K173" t="s">
        <v>188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260</v>
      </c>
      <c r="J174" t="s">
        <v>185</v>
      </c>
      <c r="K174" t="s">
        <v>188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260</v>
      </c>
      <c r="J175" t="s">
        <v>187</v>
      </c>
      <c r="K175" t="s">
        <v>172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260</v>
      </c>
      <c r="J176" t="s">
        <v>193</v>
      </c>
      <c r="K176" t="s">
        <v>236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216</v>
      </c>
      <c r="C177" t="s">
        <v>398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260</v>
      </c>
      <c r="J177" s="3" t="s">
        <v>184</v>
      </c>
      <c r="K177" s="3" t="s">
        <v>172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216</v>
      </c>
      <c r="C178" t="s">
        <v>398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260</v>
      </c>
      <c r="J178" s="3" t="s">
        <v>185</v>
      </c>
      <c r="K178" s="3" t="s">
        <v>172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216</v>
      </c>
      <c r="C179" t="s">
        <v>398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260</v>
      </c>
      <c r="J179" s="3" t="s">
        <v>187</v>
      </c>
      <c r="K179" s="3" t="s">
        <v>172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216</v>
      </c>
      <c r="C180" t="s">
        <v>398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260</v>
      </c>
      <c r="J180" s="3" t="s">
        <v>261</v>
      </c>
      <c r="K180" s="3" t="s">
        <v>172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216</v>
      </c>
      <c r="C181" t="s">
        <v>398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260</v>
      </c>
      <c r="J181" s="3" t="s">
        <v>193</v>
      </c>
      <c r="K181" s="3" t="s">
        <v>236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398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260</v>
      </c>
      <c r="J182" s="3" t="s">
        <v>184</v>
      </c>
      <c r="K182" s="3" t="s">
        <v>172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398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260</v>
      </c>
      <c r="J183" s="3" t="s">
        <v>185</v>
      </c>
      <c r="K183" s="3" t="s">
        <v>188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398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260</v>
      </c>
      <c r="J184" s="3" t="s">
        <v>187</v>
      </c>
      <c r="K184" s="3" t="s">
        <v>172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398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260</v>
      </c>
      <c r="J185" s="3" t="s">
        <v>261</v>
      </c>
      <c r="K185" s="3" t="s">
        <v>188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398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260</v>
      </c>
      <c r="J186" s="3" t="s">
        <v>193</v>
      </c>
      <c r="K186" s="3" t="s">
        <v>236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216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260</v>
      </c>
      <c r="J187" s="3" t="s">
        <v>184</v>
      </c>
      <c r="K187" s="3" t="s">
        <v>172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216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260</v>
      </c>
      <c r="J188" s="3" t="s">
        <v>185</v>
      </c>
      <c r="K188" s="3" t="s">
        <v>172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216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260</v>
      </c>
      <c r="J189" s="3" t="s">
        <v>187</v>
      </c>
      <c r="K189" s="3" t="s">
        <v>172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216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260</v>
      </c>
      <c r="J190" s="3" t="s">
        <v>261</v>
      </c>
      <c r="K190" s="3" t="s">
        <v>172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216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260</v>
      </c>
      <c r="J191" s="3" t="s">
        <v>184</v>
      </c>
      <c r="K191" s="3" t="s">
        <v>172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216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260</v>
      </c>
      <c r="J192" s="3" t="s">
        <v>185</v>
      </c>
      <c r="K192" s="3" t="s">
        <v>172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216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260</v>
      </c>
      <c r="J193" s="3" t="s">
        <v>193</v>
      </c>
      <c r="K193" s="3" t="s">
        <v>236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216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260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216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260</v>
      </c>
      <c r="J195" s="3" t="s">
        <v>184</v>
      </c>
      <c r="K195" s="3" t="s">
        <v>183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216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260</v>
      </c>
      <c r="J196" s="3" t="s">
        <v>185</v>
      </c>
      <c r="K196" s="3" t="s">
        <v>183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216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260</v>
      </c>
      <c r="J197" s="3" t="s">
        <v>202</v>
      </c>
      <c r="K197" s="3" t="s">
        <v>183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216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260</v>
      </c>
      <c r="J198" s="3" t="s">
        <v>187</v>
      </c>
      <c r="K198" s="3" t="s">
        <v>172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216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260</v>
      </c>
      <c r="J199" s="3" t="s">
        <v>261</v>
      </c>
      <c r="K199" s="3" t="s">
        <v>172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216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260</v>
      </c>
      <c r="J200" s="3" t="s">
        <v>193</v>
      </c>
      <c r="K200" s="3" t="s">
        <v>236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216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260</v>
      </c>
      <c r="J201" s="3" t="s">
        <v>184</v>
      </c>
      <c r="K201" s="3" t="s">
        <v>172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216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260</v>
      </c>
      <c r="J202" s="3" t="s">
        <v>185</v>
      </c>
      <c r="K202" s="3" t="s">
        <v>172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216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260</v>
      </c>
      <c r="J203" s="3" t="s">
        <v>261</v>
      </c>
      <c r="K203" s="3" t="s">
        <v>172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260</v>
      </c>
      <c r="J204" s="3" t="s">
        <v>184</v>
      </c>
      <c r="K204" s="3" t="s">
        <v>172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260</v>
      </c>
      <c r="J205" s="3" t="s">
        <v>185</v>
      </c>
      <c r="K205" s="3" t="s">
        <v>172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260</v>
      </c>
      <c r="J206" s="3" t="s">
        <v>261</v>
      </c>
      <c r="K206" s="3" t="s">
        <v>172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216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260</v>
      </c>
      <c r="J207" s="3" t="s">
        <v>184</v>
      </c>
      <c r="K207" s="3" t="s">
        <v>172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216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260</v>
      </c>
      <c r="J208" s="3" t="s">
        <v>185</v>
      </c>
      <c r="K208" s="3" t="s">
        <v>172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216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260</v>
      </c>
      <c r="J209" s="3" t="s">
        <v>187</v>
      </c>
      <c r="K209" s="3" t="s">
        <v>172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216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260</v>
      </c>
      <c r="J210" s="3" t="s">
        <v>261</v>
      </c>
      <c r="K210" s="3" t="s">
        <v>172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260</v>
      </c>
      <c r="J211" s="3" t="s">
        <v>184</v>
      </c>
      <c r="K211" s="3" t="s">
        <v>172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260</v>
      </c>
      <c r="J212" s="3" t="s">
        <v>185</v>
      </c>
      <c r="K212" s="3" t="s">
        <v>172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260</v>
      </c>
      <c r="J213" s="3" t="s">
        <v>187</v>
      </c>
      <c r="K213" s="3" t="s">
        <v>172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260</v>
      </c>
      <c r="J214" s="3" t="s">
        <v>261</v>
      </c>
      <c r="K214" s="3" t="s">
        <v>188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216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260</v>
      </c>
      <c r="J215" s="3" t="s">
        <v>184</v>
      </c>
      <c r="K215" s="3" t="s">
        <v>183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216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260</v>
      </c>
      <c r="J216" s="3" t="s">
        <v>185</v>
      </c>
      <c r="K216" s="3" t="s">
        <v>183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216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260</v>
      </c>
      <c r="J217" s="3" t="s">
        <v>189</v>
      </c>
      <c r="K217" s="3" t="s">
        <v>183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216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260</v>
      </c>
      <c r="J218" s="3" t="s">
        <v>187</v>
      </c>
      <c r="K218" s="3" t="s">
        <v>172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216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260</v>
      </c>
      <c r="J219" s="3" t="s">
        <v>261</v>
      </c>
      <c r="K219" s="3" t="s">
        <v>172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216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260</v>
      </c>
      <c r="J220" s="3" t="s">
        <v>184</v>
      </c>
      <c r="K220" s="3" t="s">
        <v>172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216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260</v>
      </c>
      <c r="J221" s="3" t="s">
        <v>185</v>
      </c>
      <c r="K221" s="3" t="s">
        <v>172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216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260</v>
      </c>
      <c r="J222" s="3" t="s">
        <v>261</v>
      </c>
      <c r="K222" s="3" t="s">
        <v>172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216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260</v>
      </c>
      <c r="J223" s="3" t="s">
        <v>184</v>
      </c>
      <c r="K223" s="3" t="s">
        <v>172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216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260</v>
      </c>
      <c r="J224" s="3" t="s">
        <v>185</v>
      </c>
      <c r="K224" s="3" t="s">
        <v>172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216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260</v>
      </c>
      <c r="J225" s="3" t="s">
        <v>187</v>
      </c>
      <c r="K225" s="3" t="s">
        <v>172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s="3" t="s">
        <v>722</v>
      </c>
      <c r="C226" t="s">
        <v>35</v>
      </c>
      <c r="D226" s="3" t="s">
        <v>90</v>
      </c>
      <c r="E226" t="s">
        <v>25</v>
      </c>
      <c r="F226" t="s">
        <v>20</v>
      </c>
      <c r="G226" t="s">
        <v>71</v>
      </c>
      <c r="H226">
        <v>1</v>
      </c>
      <c r="I226" t="s">
        <v>260</v>
      </c>
      <c r="J226" s="3" t="s">
        <v>184</v>
      </c>
      <c r="K226" s="3" t="s">
        <v>172</v>
      </c>
      <c r="L226">
        <v>26</v>
      </c>
      <c r="T226" t="str">
        <f>Block[[#This Row],[服装]]&amp;Block[[#This Row],[名前]]&amp;Block[[#This Row],[レアリティ]]</f>
        <v>職業体験国見英ICONIC</v>
      </c>
    </row>
    <row r="227" spans="1:20" x14ac:dyDescent="0.3">
      <c r="A227">
        <f>VLOOKUP(Block[[#This Row],[No用]],SetNo[[No.用]:[vlookup 用]],2,FALSE)</f>
        <v>60</v>
      </c>
      <c r="B227" s="3" t="s">
        <v>722</v>
      </c>
      <c r="C227" t="s">
        <v>35</v>
      </c>
      <c r="D227" s="3" t="s">
        <v>90</v>
      </c>
      <c r="E227" t="s">
        <v>25</v>
      </c>
      <c r="F227" t="s">
        <v>20</v>
      </c>
      <c r="G227" t="s">
        <v>71</v>
      </c>
      <c r="H227">
        <v>1</v>
      </c>
      <c r="I227" t="s">
        <v>260</v>
      </c>
      <c r="J227" s="3" t="s">
        <v>185</v>
      </c>
      <c r="K227" s="3" t="s">
        <v>172</v>
      </c>
      <c r="L227">
        <v>26</v>
      </c>
      <c r="T227" t="str">
        <f>Block[[#This Row],[服装]]&amp;Block[[#This Row],[名前]]&amp;Block[[#This Row],[レアリティ]]</f>
        <v>職業体験国見英ICONIC</v>
      </c>
    </row>
    <row r="228" spans="1:20" x14ac:dyDescent="0.3">
      <c r="A228">
        <f>VLOOKUP(Block[[#This Row],[No用]],SetNo[[No.用]:[vlookup 用]],2,FALSE)</f>
        <v>60</v>
      </c>
      <c r="B228" s="3" t="s">
        <v>722</v>
      </c>
      <c r="C228" t="s">
        <v>35</v>
      </c>
      <c r="D228" s="3" t="s">
        <v>90</v>
      </c>
      <c r="E228" t="s">
        <v>25</v>
      </c>
      <c r="F228" t="s">
        <v>20</v>
      </c>
      <c r="G228" t="s">
        <v>71</v>
      </c>
      <c r="H228">
        <v>1</v>
      </c>
      <c r="I228" t="s">
        <v>260</v>
      </c>
      <c r="J228" s="3" t="s">
        <v>187</v>
      </c>
      <c r="K228" s="3" t="s">
        <v>172</v>
      </c>
      <c r="L228">
        <v>26</v>
      </c>
      <c r="T228" t="str">
        <f>Block[[#This Row],[服装]]&amp;Block[[#This Row],[名前]]&amp;Block[[#This Row],[レアリティ]]</f>
        <v>職業体験国見英ICONIC</v>
      </c>
    </row>
    <row r="229" spans="1:20" x14ac:dyDescent="0.3">
      <c r="A229">
        <f>VLOOKUP(Block[[#This Row],[No用]],SetNo[[No.用]:[vlookup 用]],2,FALSE)</f>
        <v>61</v>
      </c>
      <c r="B229" t="s">
        <v>216</v>
      </c>
      <c r="C229" t="s">
        <v>36</v>
      </c>
      <c r="D229" t="s">
        <v>23</v>
      </c>
      <c r="E229" t="s">
        <v>21</v>
      </c>
      <c r="F229" t="s">
        <v>20</v>
      </c>
      <c r="G229" t="s">
        <v>71</v>
      </c>
      <c r="H229">
        <v>1</v>
      </c>
      <c r="I229" t="s">
        <v>260</v>
      </c>
      <c r="T229" t="str">
        <f>Block[[#This Row],[服装]]&amp;Block[[#This Row],[名前]]&amp;Block[[#This Row],[レアリティ]]</f>
        <v>ユニフォーム渡親治ICONIC</v>
      </c>
    </row>
    <row r="230" spans="1:20" x14ac:dyDescent="0.3">
      <c r="A230">
        <f>VLOOKUP(Block[[#This Row],[No用]],SetNo[[No.用]:[vlookup 用]],2,FALSE)</f>
        <v>62</v>
      </c>
      <c r="B230" t="s">
        <v>216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260</v>
      </c>
      <c r="J230" s="3" t="s">
        <v>184</v>
      </c>
      <c r="K230" s="3" t="s">
        <v>183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62</v>
      </c>
      <c r="B231" t="s">
        <v>216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260</v>
      </c>
      <c r="J231" s="3" t="s">
        <v>185</v>
      </c>
      <c r="K231" s="3" t="s">
        <v>183</v>
      </c>
      <c r="L231">
        <v>38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62</v>
      </c>
      <c r="B232" t="s">
        <v>216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260</v>
      </c>
      <c r="J232" s="3" t="s">
        <v>186</v>
      </c>
      <c r="K232" s="3" t="s">
        <v>183</v>
      </c>
      <c r="L232">
        <v>43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216</v>
      </c>
      <c r="C233" t="s">
        <v>37</v>
      </c>
      <c r="D233" t="s">
        <v>23</v>
      </c>
      <c r="E233" t="s">
        <v>26</v>
      </c>
      <c r="F233" t="s">
        <v>20</v>
      </c>
      <c r="G233" t="s">
        <v>71</v>
      </c>
      <c r="H233">
        <v>1</v>
      </c>
      <c r="I233" t="s">
        <v>260</v>
      </c>
      <c r="J233" s="3" t="s">
        <v>202</v>
      </c>
      <c r="K233" s="3" t="s">
        <v>172</v>
      </c>
      <c r="L233">
        <v>38</v>
      </c>
      <c r="T233" t="str">
        <f>Block[[#This Row],[服装]]&amp;Block[[#This Row],[名前]]&amp;Block[[#This Row],[レアリティ]]</f>
        <v>ユニフォーム松川一静ICONIC</v>
      </c>
    </row>
    <row r="234" spans="1:20" x14ac:dyDescent="0.3">
      <c r="A234">
        <f>VLOOKUP(Block[[#This Row],[No用]],SetNo[[No.用]:[vlookup 用]],2,FALSE)</f>
        <v>62</v>
      </c>
      <c r="B234" t="s">
        <v>216</v>
      </c>
      <c r="C234" t="s">
        <v>37</v>
      </c>
      <c r="D234" t="s">
        <v>23</v>
      </c>
      <c r="E234" t="s">
        <v>26</v>
      </c>
      <c r="F234" t="s">
        <v>20</v>
      </c>
      <c r="G234" t="s">
        <v>71</v>
      </c>
      <c r="H234">
        <v>1</v>
      </c>
      <c r="I234" t="s">
        <v>260</v>
      </c>
      <c r="J234" s="3" t="s">
        <v>187</v>
      </c>
      <c r="K234" s="3" t="s">
        <v>172</v>
      </c>
      <c r="L234">
        <v>33</v>
      </c>
      <c r="T234" t="str">
        <f>Block[[#This Row],[服装]]&amp;Block[[#This Row],[名前]]&amp;Block[[#This Row],[レアリティ]]</f>
        <v>ユニフォーム松川一静ICONIC</v>
      </c>
    </row>
    <row r="235" spans="1:20" x14ac:dyDescent="0.3">
      <c r="A235">
        <f>VLOOKUP(Block[[#This Row],[No用]],SetNo[[No.用]:[vlookup 用]],2,FALSE)</f>
        <v>62</v>
      </c>
      <c r="B235" t="s">
        <v>216</v>
      </c>
      <c r="C235" t="s">
        <v>37</v>
      </c>
      <c r="D235" t="s">
        <v>23</v>
      </c>
      <c r="E235" t="s">
        <v>26</v>
      </c>
      <c r="F235" t="s">
        <v>20</v>
      </c>
      <c r="G235" t="s">
        <v>71</v>
      </c>
      <c r="H235">
        <v>1</v>
      </c>
      <c r="I235" t="s">
        <v>260</v>
      </c>
      <c r="J235" s="3" t="s">
        <v>261</v>
      </c>
      <c r="K235" s="3" t="s">
        <v>172</v>
      </c>
      <c r="L235">
        <v>33</v>
      </c>
      <c r="T235" t="str">
        <f>Block[[#This Row],[服装]]&amp;Block[[#This Row],[名前]]&amp;Block[[#This Row],[レアリティ]]</f>
        <v>ユニフォーム松川一静ICONIC</v>
      </c>
    </row>
    <row r="236" spans="1:20" x14ac:dyDescent="0.3">
      <c r="A236">
        <f>VLOOKUP(Block[[#This Row],[No用]],SetNo[[No.用]:[vlookup 用]],2,FALSE)</f>
        <v>63</v>
      </c>
      <c r="B236" t="s">
        <v>216</v>
      </c>
      <c r="C236" t="s">
        <v>38</v>
      </c>
      <c r="D236" t="s">
        <v>23</v>
      </c>
      <c r="E236" t="s">
        <v>25</v>
      </c>
      <c r="F236" t="s">
        <v>20</v>
      </c>
      <c r="G236" t="s">
        <v>71</v>
      </c>
      <c r="H236">
        <v>1</v>
      </c>
      <c r="I236" t="s">
        <v>260</v>
      </c>
      <c r="J236" s="3" t="s">
        <v>184</v>
      </c>
      <c r="K236" s="3" t="s">
        <v>172</v>
      </c>
      <c r="L236">
        <v>26</v>
      </c>
      <c r="T236" t="str">
        <f>Block[[#This Row],[服装]]&amp;Block[[#This Row],[名前]]&amp;Block[[#This Row],[レアリティ]]</f>
        <v>ユニフォーム花巻貴大ICONIC</v>
      </c>
    </row>
    <row r="237" spans="1:20" x14ac:dyDescent="0.3">
      <c r="A237">
        <f>VLOOKUP(Block[[#This Row],[No用]],SetNo[[No.用]:[vlookup 用]],2,FALSE)</f>
        <v>63</v>
      </c>
      <c r="B237" t="s">
        <v>216</v>
      </c>
      <c r="C237" t="s">
        <v>38</v>
      </c>
      <c r="D237" t="s">
        <v>23</v>
      </c>
      <c r="E237" t="s">
        <v>25</v>
      </c>
      <c r="F237" t="s">
        <v>20</v>
      </c>
      <c r="G237" t="s">
        <v>71</v>
      </c>
      <c r="H237">
        <v>1</v>
      </c>
      <c r="I237" t="s">
        <v>260</v>
      </c>
      <c r="J237" s="3" t="s">
        <v>185</v>
      </c>
      <c r="K237" s="3" t="s">
        <v>172</v>
      </c>
      <c r="L237">
        <v>26</v>
      </c>
      <c r="T237" t="str">
        <f>Block[[#This Row],[服装]]&amp;Block[[#This Row],[名前]]&amp;Block[[#This Row],[レアリティ]]</f>
        <v>ユニフォーム花巻貴大ICONIC</v>
      </c>
    </row>
    <row r="238" spans="1:20" x14ac:dyDescent="0.3">
      <c r="A238">
        <f>VLOOKUP(Block[[#This Row],[No用]],SetNo[[No.用]:[vlookup 用]],2,FALSE)</f>
        <v>63</v>
      </c>
      <c r="B238" t="s">
        <v>216</v>
      </c>
      <c r="C238" t="s">
        <v>38</v>
      </c>
      <c r="D238" t="s">
        <v>23</v>
      </c>
      <c r="E238" t="s">
        <v>25</v>
      </c>
      <c r="F238" t="s">
        <v>20</v>
      </c>
      <c r="G238" t="s">
        <v>71</v>
      </c>
      <c r="H238">
        <v>1</v>
      </c>
      <c r="I238" t="s">
        <v>260</v>
      </c>
      <c r="J238" s="3" t="s">
        <v>187</v>
      </c>
      <c r="K238" s="3" t="s">
        <v>172</v>
      </c>
      <c r="L238">
        <v>26</v>
      </c>
      <c r="T238" t="str">
        <f>Block[[#This Row],[服装]]&amp;Block[[#This Row],[名前]]&amp;Block[[#This Row],[レアリティ]]</f>
        <v>ユニフォーム花巻貴大ICONIC</v>
      </c>
    </row>
    <row r="239" spans="1:20" x14ac:dyDescent="0.3">
      <c r="A239">
        <f>VLOOKUP(Block[[#This Row],[No用]],SetNo[[No.用]:[vlookup 用]],2,FALSE)</f>
        <v>64</v>
      </c>
      <c r="B239" t="s">
        <v>216</v>
      </c>
      <c r="C239" t="s">
        <v>55</v>
      </c>
      <c r="D239" t="s">
        <v>23</v>
      </c>
      <c r="E239" t="s">
        <v>25</v>
      </c>
      <c r="F239" t="s">
        <v>56</v>
      </c>
      <c r="G239" t="s">
        <v>71</v>
      </c>
      <c r="H239">
        <v>1</v>
      </c>
      <c r="I239" t="s">
        <v>260</v>
      </c>
      <c r="J239" s="3" t="s">
        <v>184</v>
      </c>
      <c r="K239" s="3" t="s">
        <v>172</v>
      </c>
      <c r="L239">
        <v>25</v>
      </c>
      <c r="T239" t="str">
        <f>Block[[#This Row],[服装]]&amp;Block[[#This Row],[名前]]&amp;Block[[#This Row],[レアリティ]]</f>
        <v>ユニフォーム駒木輝ICONIC</v>
      </c>
    </row>
    <row r="240" spans="1:20" x14ac:dyDescent="0.3">
      <c r="A240">
        <f>VLOOKUP(Block[[#This Row],[No用]],SetNo[[No.用]:[vlookup 用]],2,FALSE)</f>
        <v>64</v>
      </c>
      <c r="B240" t="s">
        <v>216</v>
      </c>
      <c r="C240" t="s">
        <v>55</v>
      </c>
      <c r="D240" t="s">
        <v>23</v>
      </c>
      <c r="E240" t="s">
        <v>25</v>
      </c>
      <c r="F240" t="s">
        <v>56</v>
      </c>
      <c r="G240" t="s">
        <v>71</v>
      </c>
      <c r="H240">
        <v>1</v>
      </c>
      <c r="I240" t="s">
        <v>260</v>
      </c>
      <c r="J240" s="3" t="s">
        <v>185</v>
      </c>
      <c r="K240" s="3" t="s">
        <v>172</v>
      </c>
      <c r="L240">
        <v>25</v>
      </c>
      <c r="T240" t="str">
        <f>Block[[#This Row],[服装]]&amp;Block[[#This Row],[名前]]&amp;Block[[#This Row],[レアリティ]]</f>
        <v>ユニフォーム駒木輝ICONIC</v>
      </c>
    </row>
    <row r="241" spans="1:20" x14ac:dyDescent="0.3">
      <c r="A241">
        <f>VLOOKUP(Block[[#This Row],[No用]],SetNo[[No.用]:[vlookup 用]],2,FALSE)</f>
        <v>64</v>
      </c>
      <c r="B241" t="s">
        <v>216</v>
      </c>
      <c r="C241" t="s">
        <v>55</v>
      </c>
      <c r="D241" t="s">
        <v>23</v>
      </c>
      <c r="E241" t="s">
        <v>25</v>
      </c>
      <c r="F241" t="s">
        <v>56</v>
      </c>
      <c r="G241" t="s">
        <v>71</v>
      </c>
      <c r="H241">
        <v>1</v>
      </c>
      <c r="I241" t="s">
        <v>260</v>
      </c>
      <c r="J241" s="3" t="s">
        <v>187</v>
      </c>
      <c r="K241" s="3" t="s">
        <v>172</v>
      </c>
      <c r="L241">
        <v>25</v>
      </c>
      <c r="T241" t="str">
        <f>Block[[#This Row],[服装]]&amp;Block[[#This Row],[名前]]&amp;Block[[#This Row],[レアリティ]]</f>
        <v>ユニフォーム駒木輝ICONIC</v>
      </c>
    </row>
    <row r="242" spans="1:20" x14ac:dyDescent="0.3">
      <c r="A242">
        <f>VLOOKUP(Block[[#This Row],[No用]],SetNo[[No.用]:[vlookup 用]],2,FALSE)</f>
        <v>65</v>
      </c>
      <c r="B242" t="s">
        <v>216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260</v>
      </c>
      <c r="J242" s="3" t="s">
        <v>184</v>
      </c>
      <c r="K242" s="3" t="s">
        <v>183</v>
      </c>
      <c r="L242">
        <v>33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65</v>
      </c>
      <c r="B243" t="s">
        <v>216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260</v>
      </c>
      <c r="J243" s="3" t="s">
        <v>185</v>
      </c>
      <c r="K243" s="3" t="s">
        <v>183</v>
      </c>
      <c r="L243">
        <v>33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65</v>
      </c>
      <c r="B244" t="s">
        <v>216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260</v>
      </c>
      <c r="J244" s="3" t="s">
        <v>245</v>
      </c>
      <c r="K244" s="3" t="s">
        <v>183</v>
      </c>
      <c r="L244">
        <v>36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216</v>
      </c>
      <c r="C245" t="s">
        <v>57</v>
      </c>
      <c r="D245" t="s">
        <v>24</v>
      </c>
      <c r="E245" t="s">
        <v>26</v>
      </c>
      <c r="F245" t="s">
        <v>56</v>
      </c>
      <c r="G245" t="s">
        <v>71</v>
      </c>
      <c r="H245">
        <v>1</v>
      </c>
      <c r="I245" t="s">
        <v>260</v>
      </c>
      <c r="J245" s="3" t="s">
        <v>187</v>
      </c>
      <c r="K245" s="3" t="s">
        <v>172</v>
      </c>
      <c r="L245">
        <v>31</v>
      </c>
      <c r="T245" t="str">
        <f>Block[[#This Row],[服装]]&amp;Block[[#This Row],[名前]]&amp;Block[[#This Row],[レアリティ]]</f>
        <v>ユニフォーム茶屋和馬ICONIC</v>
      </c>
    </row>
    <row r="246" spans="1:20" x14ac:dyDescent="0.3">
      <c r="A246">
        <f>VLOOKUP(Block[[#This Row],[No用]],SetNo[[No.用]:[vlookup 用]],2,FALSE)</f>
        <v>65</v>
      </c>
      <c r="B246" t="s">
        <v>216</v>
      </c>
      <c r="C246" t="s">
        <v>57</v>
      </c>
      <c r="D246" t="s">
        <v>24</v>
      </c>
      <c r="E246" t="s">
        <v>26</v>
      </c>
      <c r="F246" t="s">
        <v>56</v>
      </c>
      <c r="G246" t="s">
        <v>71</v>
      </c>
      <c r="H246">
        <v>1</v>
      </c>
      <c r="I246" t="s">
        <v>260</v>
      </c>
      <c r="J246" s="3" t="s">
        <v>261</v>
      </c>
      <c r="K246" s="3" t="s">
        <v>172</v>
      </c>
      <c r="L246">
        <v>31</v>
      </c>
      <c r="T246" t="str">
        <f>Block[[#This Row],[服装]]&amp;Block[[#This Row],[名前]]&amp;Block[[#This Row],[レアリティ]]</f>
        <v>ユニフォーム茶屋和馬ICONIC</v>
      </c>
    </row>
    <row r="247" spans="1:20" x14ac:dyDescent="0.3">
      <c r="A247">
        <f>VLOOKUP(Block[[#This Row],[No用]],SetNo[[No.用]:[vlookup 用]],2,FALSE)</f>
        <v>65</v>
      </c>
      <c r="B247" t="s">
        <v>216</v>
      </c>
      <c r="C247" t="s">
        <v>57</v>
      </c>
      <c r="D247" t="s">
        <v>24</v>
      </c>
      <c r="E247" t="s">
        <v>26</v>
      </c>
      <c r="F247" t="s">
        <v>56</v>
      </c>
      <c r="G247" t="s">
        <v>71</v>
      </c>
      <c r="H247">
        <v>1</v>
      </c>
      <c r="I247" t="s">
        <v>260</v>
      </c>
      <c r="J247" s="3" t="s">
        <v>193</v>
      </c>
      <c r="K247" s="3" t="s">
        <v>236</v>
      </c>
      <c r="L247">
        <v>45</v>
      </c>
      <c r="N247">
        <v>55</v>
      </c>
      <c r="T247" t="str">
        <f>Block[[#This Row],[服装]]&amp;Block[[#This Row],[名前]]&amp;Block[[#This Row],[レアリティ]]</f>
        <v>ユニフォーム茶屋和馬ICONIC</v>
      </c>
    </row>
    <row r="248" spans="1:20" x14ac:dyDescent="0.3">
      <c r="A248">
        <f>VLOOKUP(Block[[#This Row],[No用]],SetNo[[No.用]:[vlookup 用]],2,FALSE)</f>
        <v>66</v>
      </c>
      <c r="B248" t="s">
        <v>216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260</v>
      </c>
      <c r="J248" s="3" t="s">
        <v>184</v>
      </c>
      <c r="K248" s="3" t="s">
        <v>172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216</v>
      </c>
      <c r="C249" t="s">
        <v>58</v>
      </c>
      <c r="D249" t="s">
        <v>24</v>
      </c>
      <c r="E249" t="s">
        <v>25</v>
      </c>
      <c r="F249" t="s">
        <v>56</v>
      </c>
      <c r="G249" t="s">
        <v>71</v>
      </c>
      <c r="H249">
        <v>1</v>
      </c>
      <c r="I249" t="s">
        <v>260</v>
      </c>
      <c r="J249" s="3" t="s">
        <v>185</v>
      </c>
      <c r="K249" s="3" t="s">
        <v>172</v>
      </c>
      <c r="L249">
        <v>25</v>
      </c>
      <c r="T249" t="str">
        <f>Block[[#This Row],[服装]]&amp;Block[[#This Row],[名前]]&amp;Block[[#This Row],[レアリティ]]</f>
        <v>ユニフォーム玉川弘樹ICONIC</v>
      </c>
    </row>
    <row r="250" spans="1:20" x14ac:dyDescent="0.3">
      <c r="A250">
        <f>VLOOKUP(Block[[#This Row],[No用]],SetNo[[No.用]:[vlookup 用]],2,FALSE)</f>
        <v>66</v>
      </c>
      <c r="B250" t="s">
        <v>216</v>
      </c>
      <c r="C250" t="s">
        <v>58</v>
      </c>
      <c r="D250" t="s">
        <v>24</v>
      </c>
      <c r="E250" t="s">
        <v>25</v>
      </c>
      <c r="F250" t="s">
        <v>56</v>
      </c>
      <c r="G250" t="s">
        <v>71</v>
      </c>
      <c r="H250">
        <v>1</v>
      </c>
      <c r="I250" t="s">
        <v>260</v>
      </c>
      <c r="J250" s="3" t="s">
        <v>187</v>
      </c>
      <c r="K250" s="3" t="s">
        <v>172</v>
      </c>
      <c r="L250">
        <v>25</v>
      </c>
      <c r="T250" t="str">
        <f>Block[[#This Row],[服装]]&amp;Block[[#This Row],[名前]]&amp;Block[[#This Row],[レアリティ]]</f>
        <v>ユニフォーム玉川弘樹ICONIC</v>
      </c>
    </row>
    <row r="251" spans="1:20" x14ac:dyDescent="0.3">
      <c r="A251">
        <f>VLOOKUP(Block[[#This Row],[No用]],SetNo[[No.用]:[vlookup 用]],2,FALSE)</f>
        <v>66</v>
      </c>
      <c r="B251" t="s">
        <v>216</v>
      </c>
      <c r="C251" t="s">
        <v>58</v>
      </c>
      <c r="D251" t="s">
        <v>24</v>
      </c>
      <c r="E251" t="s">
        <v>25</v>
      </c>
      <c r="F251" t="s">
        <v>56</v>
      </c>
      <c r="G251" t="s">
        <v>71</v>
      </c>
      <c r="H251">
        <v>1</v>
      </c>
      <c r="I251" t="s">
        <v>260</v>
      </c>
      <c r="J251" s="3" t="s">
        <v>261</v>
      </c>
      <c r="K251" s="3" t="s">
        <v>172</v>
      </c>
      <c r="L251">
        <v>25</v>
      </c>
      <c r="T251" t="str">
        <f>Block[[#This Row],[服装]]&amp;Block[[#This Row],[名前]]&amp;Block[[#This Row],[レアリティ]]</f>
        <v>ユニフォーム玉川弘樹ICONIC</v>
      </c>
    </row>
    <row r="252" spans="1:20" x14ac:dyDescent="0.3">
      <c r="A252">
        <f>VLOOKUP(Block[[#This Row],[No用]],SetNo[[No.用]:[vlookup 用]],2,FALSE)</f>
        <v>67</v>
      </c>
      <c r="B252" t="s">
        <v>216</v>
      </c>
      <c r="C252" t="s">
        <v>59</v>
      </c>
      <c r="D252" t="s">
        <v>24</v>
      </c>
      <c r="E252" t="s">
        <v>21</v>
      </c>
      <c r="F252" t="s">
        <v>56</v>
      </c>
      <c r="G252" t="s">
        <v>71</v>
      </c>
      <c r="H252">
        <v>1</v>
      </c>
      <c r="I252" t="s">
        <v>260</v>
      </c>
      <c r="T252" t="str">
        <f>Block[[#This Row],[服装]]&amp;Block[[#This Row],[名前]]&amp;Block[[#This Row],[レアリティ]]</f>
        <v>ユニフォーム桜井大河ICONIC</v>
      </c>
    </row>
    <row r="253" spans="1:20" x14ac:dyDescent="0.3">
      <c r="A253">
        <f>VLOOKUP(Block[[#This Row],[No用]],SetNo[[No.用]:[vlookup 用]],2,FALSE)</f>
        <v>68</v>
      </c>
      <c r="B253" t="s">
        <v>216</v>
      </c>
      <c r="C253" t="s">
        <v>60</v>
      </c>
      <c r="D253" t="s">
        <v>24</v>
      </c>
      <c r="E253" t="s">
        <v>31</v>
      </c>
      <c r="F253" t="s">
        <v>56</v>
      </c>
      <c r="G253" t="s">
        <v>71</v>
      </c>
      <c r="H253">
        <v>1</v>
      </c>
      <c r="I253" t="s">
        <v>260</v>
      </c>
      <c r="J253" s="3" t="s">
        <v>184</v>
      </c>
      <c r="K253" s="3" t="s">
        <v>172</v>
      </c>
      <c r="L253">
        <v>27</v>
      </c>
      <c r="T253" t="str">
        <f>Block[[#This Row],[服装]]&amp;Block[[#This Row],[名前]]&amp;Block[[#This Row],[レアリティ]]</f>
        <v>ユニフォーム芳賀良治ICONIC</v>
      </c>
    </row>
    <row r="254" spans="1:20" x14ac:dyDescent="0.3">
      <c r="A254">
        <f>VLOOKUP(Block[[#This Row],[No用]],SetNo[[No.用]:[vlookup 用]],2,FALSE)</f>
        <v>68</v>
      </c>
      <c r="B254" t="s">
        <v>216</v>
      </c>
      <c r="C254" t="s">
        <v>60</v>
      </c>
      <c r="D254" t="s">
        <v>24</v>
      </c>
      <c r="E254" t="s">
        <v>31</v>
      </c>
      <c r="F254" t="s">
        <v>56</v>
      </c>
      <c r="G254" t="s">
        <v>71</v>
      </c>
      <c r="H254">
        <v>1</v>
      </c>
      <c r="I254" t="s">
        <v>260</v>
      </c>
      <c r="J254" s="3" t="s">
        <v>185</v>
      </c>
      <c r="K254" s="3" t="s">
        <v>172</v>
      </c>
      <c r="L254">
        <v>27</v>
      </c>
      <c r="T254" t="str">
        <f>Block[[#This Row],[服装]]&amp;Block[[#This Row],[名前]]&amp;Block[[#This Row],[レアリティ]]</f>
        <v>ユニフォーム芳賀良治ICONIC</v>
      </c>
    </row>
    <row r="255" spans="1:20" x14ac:dyDescent="0.3">
      <c r="A255">
        <f>VLOOKUP(Block[[#This Row],[No用]],SetNo[[No.用]:[vlookup 用]],2,FALSE)</f>
        <v>68</v>
      </c>
      <c r="B255" t="s">
        <v>216</v>
      </c>
      <c r="C255" t="s">
        <v>60</v>
      </c>
      <c r="D255" t="s">
        <v>24</v>
      </c>
      <c r="E255" t="s">
        <v>31</v>
      </c>
      <c r="F255" t="s">
        <v>56</v>
      </c>
      <c r="G255" t="s">
        <v>71</v>
      </c>
      <c r="H255">
        <v>1</v>
      </c>
      <c r="I255" t="s">
        <v>260</v>
      </c>
      <c r="J255" s="3" t="s">
        <v>261</v>
      </c>
      <c r="K255" s="3" t="s">
        <v>172</v>
      </c>
      <c r="L255">
        <v>26</v>
      </c>
      <c r="T255" t="str">
        <f>Block[[#This Row],[服装]]&amp;Block[[#This Row],[名前]]&amp;Block[[#This Row],[レアリティ]]</f>
        <v>ユニフォーム芳賀良治ICONIC</v>
      </c>
    </row>
    <row r="256" spans="1:20" x14ac:dyDescent="0.3">
      <c r="A256">
        <f>VLOOKUP(Block[[#This Row],[No用]],SetNo[[No.用]:[vlookup 用]],2,FALSE)</f>
        <v>69</v>
      </c>
      <c r="B256" t="s">
        <v>216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260</v>
      </c>
      <c r="J256" s="3" t="s">
        <v>184</v>
      </c>
      <c r="K256" s="3" t="s">
        <v>183</v>
      </c>
      <c r="L256">
        <v>35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69</v>
      </c>
      <c r="B257" t="s">
        <v>216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260</v>
      </c>
      <c r="J257" s="3" t="s">
        <v>185</v>
      </c>
      <c r="K257" s="3" t="s">
        <v>183</v>
      </c>
      <c r="L257">
        <v>35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69</v>
      </c>
      <c r="B258" t="s">
        <v>216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260</v>
      </c>
      <c r="J258" s="3" t="s">
        <v>189</v>
      </c>
      <c r="K258" s="3" t="s">
        <v>183</v>
      </c>
      <c r="L258">
        <v>42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216</v>
      </c>
      <c r="C259" t="s">
        <v>61</v>
      </c>
      <c r="D259" t="s">
        <v>24</v>
      </c>
      <c r="E259" t="s">
        <v>26</v>
      </c>
      <c r="F259" t="s">
        <v>56</v>
      </c>
      <c r="G259" t="s">
        <v>71</v>
      </c>
      <c r="H259">
        <v>1</v>
      </c>
      <c r="I259" t="s">
        <v>260</v>
      </c>
      <c r="J259" s="3" t="s">
        <v>187</v>
      </c>
      <c r="K259" s="3" t="s">
        <v>172</v>
      </c>
      <c r="L259">
        <v>32</v>
      </c>
      <c r="T259" t="str">
        <f>Block[[#This Row],[服装]]&amp;Block[[#This Row],[名前]]&amp;Block[[#This Row],[レアリティ]]</f>
        <v>ユニフォーム渋谷陸斗ICONIC</v>
      </c>
    </row>
    <row r="260" spans="1:20" x14ac:dyDescent="0.3">
      <c r="A260">
        <f>VLOOKUP(Block[[#This Row],[No用]],SetNo[[No.用]:[vlookup 用]],2,FALSE)</f>
        <v>69</v>
      </c>
      <c r="B260" t="s">
        <v>216</v>
      </c>
      <c r="C260" t="s">
        <v>61</v>
      </c>
      <c r="D260" t="s">
        <v>24</v>
      </c>
      <c r="E260" t="s">
        <v>26</v>
      </c>
      <c r="F260" t="s">
        <v>56</v>
      </c>
      <c r="G260" t="s">
        <v>71</v>
      </c>
      <c r="H260">
        <v>1</v>
      </c>
      <c r="I260" t="s">
        <v>260</v>
      </c>
      <c r="J260" s="3" t="s">
        <v>261</v>
      </c>
      <c r="K260" s="3" t="s">
        <v>172</v>
      </c>
      <c r="L260">
        <v>32</v>
      </c>
      <c r="T260" t="str">
        <f>Block[[#This Row],[服装]]&amp;Block[[#This Row],[名前]]&amp;Block[[#This Row],[レアリティ]]</f>
        <v>ユニフォーム渋谷陸斗ICONIC</v>
      </c>
    </row>
    <row r="261" spans="1:20" x14ac:dyDescent="0.3">
      <c r="A261">
        <f>VLOOKUP(Block[[#This Row],[No用]],SetNo[[No.用]:[vlookup 用]],2,FALSE)</f>
        <v>69</v>
      </c>
      <c r="B261" t="s">
        <v>216</v>
      </c>
      <c r="C261" t="s">
        <v>61</v>
      </c>
      <c r="D261" t="s">
        <v>24</v>
      </c>
      <c r="E261" t="s">
        <v>26</v>
      </c>
      <c r="F261" t="s">
        <v>56</v>
      </c>
      <c r="G261" t="s">
        <v>71</v>
      </c>
      <c r="H261">
        <v>1</v>
      </c>
      <c r="I261" t="s">
        <v>260</v>
      </c>
      <c r="J261" s="3" t="s">
        <v>193</v>
      </c>
      <c r="K261" s="3" t="s">
        <v>236</v>
      </c>
      <c r="L261">
        <v>45</v>
      </c>
      <c r="N261">
        <v>55</v>
      </c>
      <c r="T261" t="str">
        <f>Block[[#This Row],[服装]]&amp;Block[[#This Row],[名前]]&amp;Block[[#This Row],[レアリティ]]</f>
        <v>ユニフォーム渋谷陸斗ICONIC</v>
      </c>
    </row>
    <row r="262" spans="1:20" x14ac:dyDescent="0.3">
      <c r="A262">
        <f>VLOOKUP(Block[[#This Row],[No用]],SetNo[[No.用]:[vlookup 用]],2,FALSE)</f>
        <v>70</v>
      </c>
      <c r="B262" t="s">
        <v>216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260</v>
      </c>
      <c r="J262" s="3" t="s">
        <v>184</v>
      </c>
      <c r="K262" s="3" t="s">
        <v>172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216</v>
      </c>
      <c r="C263" t="s">
        <v>62</v>
      </c>
      <c r="D263" t="s">
        <v>24</v>
      </c>
      <c r="E263" t="s">
        <v>25</v>
      </c>
      <c r="F263" t="s">
        <v>56</v>
      </c>
      <c r="G263" t="s">
        <v>71</v>
      </c>
      <c r="H263">
        <v>1</v>
      </c>
      <c r="I263" t="s">
        <v>260</v>
      </c>
      <c r="J263" s="3" t="s">
        <v>185</v>
      </c>
      <c r="K263" s="3" t="s">
        <v>172</v>
      </c>
      <c r="L263">
        <v>26</v>
      </c>
      <c r="T263" t="str">
        <f>Block[[#This Row],[服装]]&amp;Block[[#This Row],[名前]]&amp;Block[[#This Row],[レアリティ]]</f>
        <v>ユニフォーム池尻隼人ICONIC</v>
      </c>
    </row>
    <row r="264" spans="1:20" x14ac:dyDescent="0.3">
      <c r="A264">
        <f>VLOOKUP(Block[[#This Row],[No用]],SetNo[[No.用]:[vlookup 用]],2,FALSE)</f>
        <v>70</v>
      </c>
      <c r="B264" t="s">
        <v>216</v>
      </c>
      <c r="C264" t="s">
        <v>62</v>
      </c>
      <c r="D264" t="s">
        <v>24</v>
      </c>
      <c r="E264" t="s">
        <v>25</v>
      </c>
      <c r="F264" t="s">
        <v>56</v>
      </c>
      <c r="G264" t="s">
        <v>71</v>
      </c>
      <c r="H264">
        <v>1</v>
      </c>
      <c r="I264" t="s">
        <v>260</v>
      </c>
      <c r="J264" s="3" t="s">
        <v>187</v>
      </c>
      <c r="K264" s="3" t="s">
        <v>172</v>
      </c>
      <c r="L264">
        <v>26</v>
      </c>
      <c r="T264" t="str">
        <f>Block[[#This Row],[服装]]&amp;Block[[#This Row],[名前]]&amp;Block[[#This Row],[レアリティ]]</f>
        <v>ユニフォーム池尻隼人ICONIC</v>
      </c>
    </row>
    <row r="265" spans="1:20" x14ac:dyDescent="0.3">
      <c r="A265">
        <f>VLOOKUP(Block[[#This Row],[No用]],SetNo[[No.用]:[vlookup 用]],2,FALSE)</f>
        <v>70</v>
      </c>
      <c r="B265" t="s">
        <v>216</v>
      </c>
      <c r="C265" t="s">
        <v>62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260</v>
      </c>
      <c r="J265" s="3" t="s">
        <v>261</v>
      </c>
      <c r="K265" s="3" t="s">
        <v>172</v>
      </c>
      <c r="L265">
        <v>26</v>
      </c>
      <c r="T265" t="str">
        <f>Block[[#This Row],[服装]]&amp;Block[[#This Row],[名前]]&amp;Block[[#This Row],[レアリティ]]</f>
        <v>ユニフォーム池尻隼人ICONIC</v>
      </c>
    </row>
    <row r="266" spans="1:20" x14ac:dyDescent="0.3">
      <c r="A266">
        <f>VLOOKUP(Block[[#This Row],[No用]],SetNo[[No.用]:[vlookup 用]],2,FALSE)</f>
        <v>71</v>
      </c>
      <c r="B266" t="s">
        <v>216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260</v>
      </c>
      <c r="J266" s="3" t="s">
        <v>184</v>
      </c>
      <c r="K266" s="3" t="s">
        <v>172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216</v>
      </c>
      <c r="C267" t="s">
        <v>63</v>
      </c>
      <c r="D267" t="s">
        <v>28</v>
      </c>
      <c r="E267" t="s">
        <v>25</v>
      </c>
      <c r="F267" t="s">
        <v>64</v>
      </c>
      <c r="G267" t="s">
        <v>71</v>
      </c>
      <c r="H267">
        <v>1</v>
      </c>
      <c r="I267" t="s">
        <v>260</v>
      </c>
      <c r="J267" s="3" t="s">
        <v>185</v>
      </c>
      <c r="K267" s="3" t="s">
        <v>172</v>
      </c>
      <c r="L267">
        <v>26</v>
      </c>
      <c r="T267" t="str">
        <f>Block[[#This Row],[服装]]&amp;Block[[#This Row],[名前]]&amp;Block[[#This Row],[レアリティ]]</f>
        <v>ユニフォーム十和田良樹ICONIC</v>
      </c>
    </row>
    <row r="268" spans="1:20" x14ac:dyDescent="0.3">
      <c r="A268">
        <f>VLOOKUP(Block[[#This Row],[No用]],SetNo[[No.用]:[vlookup 用]],2,FALSE)</f>
        <v>71</v>
      </c>
      <c r="B268" t="s">
        <v>216</v>
      </c>
      <c r="C268" t="s">
        <v>63</v>
      </c>
      <c r="D268" t="s">
        <v>28</v>
      </c>
      <c r="E268" t="s">
        <v>25</v>
      </c>
      <c r="F268" t="s">
        <v>64</v>
      </c>
      <c r="G268" t="s">
        <v>71</v>
      </c>
      <c r="H268">
        <v>1</v>
      </c>
      <c r="I268" t="s">
        <v>260</v>
      </c>
      <c r="J268" s="3" t="s">
        <v>187</v>
      </c>
      <c r="K268" s="3" t="s">
        <v>172</v>
      </c>
      <c r="L268">
        <v>26</v>
      </c>
      <c r="T268" t="str">
        <f>Block[[#This Row],[服装]]&amp;Block[[#This Row],[名前]]&amp;Block[[#This Row],[レアリティ]]</f>
        <v>ユニフォーム十和田良樹ICONIC</v>
      </c>
    </row>
    <row r="269" spans="1:20" x14ac:dyDescent="0.3">
      <c r="A269">
        <f>VLOOKUP(Block[[#This Row],[No用]],SetNo[[No.用]:[vlookup 用]],2,FALSE)</f>
        <v>71</v>
      </c>
      <c r="B269" t="s">
        <v>216</v>
      </c>
      <c r="C269" t="s">
        <v>63</v>
      </c>
      <c r="D269" t="s">
        <v>28</v>
      </c>
      <c r="E269" t="s">
        <v>25</v>
      </c>
      <c r="F269" t="s">
        <v>64</v>
      </c>
      <c r="G269" t="s">
        <v>71</v>
      </c>
      <c r="H269">
        <v>1</v>
      </c>
      <c r="I269" t="s">
        <v>260</v>
      </c>
      <c r="J269" s="3" t="s">
        <v>261</v>
      </c>
      <c r="K269" s="3" t="s">
        <v>172</v>
      </c>
      <c r="L269">
        <v>26</v>
      </c>
      <c r="T269" t="str">
        <f>Block[[#This Row],[服装]]&amp;Block[[#This Row],[名前]]&amp;Block[[#This Row],[レアリティ]]</f>
        <v>ユニフォーム十和田良樹ICONIC</v>
      </c>
    </row>
    <row r="270" spans="1:20" x14ac:dyDescent="0.3">
      <c r="A270">
        <f>VLOOKUP(Block[[#This Row],[No用]],SetNo[[No.用]:[vlookup 用]],2,FALSE)</f>
        <v>72</v>
      </c>
      <c r="B270" t="s">
        <v>216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260</v>
      </c>
      <c r="J270" s="3" t="s">
        <v>184</v>
      </c>
      <c r="K270" s="3" t="s">
        <v>183</v>
      </c>
      <c r="L270">
        <v>35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72</v>
      </c>
      <c r="B271" t="s">
        <v>216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260</v>
      </c>
      <c r="J271" s="3" t="s">
        <v>185</v>
      </c>
      <c r="K271" s="3" t="s">
        <v>183</v>
      </c>
      <c r="L271">
        <v>35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72</v>
      </c>
      <c r="B272" t="s">
        <v>216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260</v>
      </c>
      <c r="J272" s="3" t="s">
        <v>202</v>
      </c>
      <c r="K272" s="3" t="s">
        <v>183</v>
      </c>
      <c r="L272">
        <v>42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216</v>
      </c>
      <c r="C273" t="s">
        <v>65</v>
      </c>
      <c r="D273" t="s">
        <v>28</v>
      </c>
      <c r="E273" t="s">
        <v>26</v>
      </c>
      <c r="F273" t="s">
        <v>64</v>
      </c>
      <c r="G273" t="s">
        <v>71</v>
      </c>
      <c r="H273">
        <v>1</v>
      </c>
      <c r="I273" t="s">
        <v>260</v>
      </c>
      <c r="J273" s="3" t="s">
        <v>187</v>
      </c>
      <c r="K273" s="3" t="s">
        <v>172</v>
      </c>
      <c r="L273">
        <v>32</v>
      </c>
      <c r="T273" t="str">
        <f>Block[[#This Row],[服装]]&amp;Block[[#This Row],[名前]]&amp;Block[[#This Row],[レアリティ]]</f>
        <v>ユニフォーム森岳歩ICONIC</v>
      </c>
    </row>
    <row r="274" spans="1:20" x14ac:dyDescent="0.3">
      <c r="A274">
        <f>VLOOKUP(Block[[#This Row],[No用]],SetNo[[No.用]:[vlookup 用]],2,FALSE)</f>
        <v>72</v>
      </c>
      <c r="B274" t="s">
        <v>216</v>
      </c>
      <c r="C274" t="s">
        <v>65</v>
      </c>
      <c r="D274" t="s">
        <v>28</v>
      </c>
      <c r="E274" t="s">
        <v>26</v>
      </c>
      <c r="F274" t="s">
        <v>64</v>
      </c>
      <c r="G274" t="s">
        <v>71</v>
      </c>
      <c r="H274">
        <v>1</v>
      </c>
      <c r="I274" t="s">
        <v>260</v>
      </c>
      <c r="J274" s="3" t="s">
        <v>261</v>
      </c>
      <c r="K274" s="3" t="s">
        <v>172</v>
      </c>
      <c r="L274">
        <v>32</v>
      </c>
      <c r="T274" t="str">
        <f>Block[[#This Row],[服装]]&amp;Block[[#This Row],[名前]]&amp;Block[[#This Row],[レアリティ]]</f>
        <v>ユニフォーム森岳歩ICONIC</v>
      </c>
    </row>
    <row r="275" spans="1:20" x14ac:dyDescent="0.3">
      <c r="A275">
        <f>VLOOKUP(Block[[#This Row],[No用]],SetNo[[No.用]:[vlookup 用]],2,FALSE)</f>
        <v>72</v>
      </c>
      <c r="B275" t="s">
        <v>216</v>
      </c>
      <c r="C275" t="s">
        <v>65</v>
      </c>
      <c r="D275" t="s">
        <v>28</v>
      </c>
      <c r="E275" t="s">
        <v>26</v>
      </c>
      <c r="F275" t="s">
        <v>64</v>
      </c>
      <c r="G275" t="s">
        <v>71</v>
      </c>
      <c r="H275">
        <v>1</v>
      </c>
      <c r="I275" t="s">
        <v>260</v>
      </c>
      <c r="J275" s="3" t="s">
        <v>193</v>
      </c>
      <c r="K275" s="3" t="s">
        <v>236</v>
      </c>
      <c r="L275">
        <v>44</v>
      </c>
      <c r="N275">
        <v>54</v>
      </c>
      <c r="T275" t="str">
        <f>Block[[#This Row],[服装]]&amp;Block[[#This Row],[名前]]&amp;Block[[#This Row],[レアリティ]]</f>
        <v>ユニフォーム森岳歩ICONIC</v>
      </c>
    </row>
    <row r="276" spans="1:20" x14ac:dyDescent="0.3">
      <c r="A276">
        <f>VLOOKUP(Block[[#This Row],[No用]],SetNo[[No.用]:[vlookup 用]],2,FALSE)</f>
        <v>73</v>
      </c>
      <c r="B276" t="s">
        <v>216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260</v>
      </c>
      <c r="J276" s="3" t="s">
        <v>184</v>
      </c>
      <c r="K276" s="3" t="s">
        <v>172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216</v>
      </c>
      <c r="C277" t="s">
        <v>66</v>
      </c>
      <c r="D277" t="s">
        <v>24</v>
      </c>
      <c r="E277" t="s">
        <v>25</v>
      </c>
      <c r="F277" t="s">
        <v>64</v>
      </c>
      <c r="G277" t="s">
        <v>71</v>
      </c>
      <c r="H277">
        <v>1</v>
      </c>
      <c r="I277" t="s">
        <v>260</v>
      </c>
      <c r="J277" s="3" t="s">
        <v>185</v>
      </c>
      <c r="K277" s="3" t="s">
        <v>172</v>
      </c>
      <c r="L277">
        <v>26</v>
      </c>
      <c r="T277" t="str">
        <f>Block[[#This Row],[服装]]&amp;Block[[#This Row],[名前]]&amp;Block[[#This Row],[レアリティ]]</f>
        <v>ユニフォーム唐松拓巳ICONIC</v>
      </c>
    </row>
    <row r="278" spans="1:20" x14ac:dyDescent="0.3">
      <c r="A278">
        <f>VLOOKUP(Block[[#This Row],[No用]],SetNo[[No.用]:[vlookup 用]],2,FALSE)</f>
        <v>73</v>
      </c>
      <c r="B278" t="s">
        <v>216</v>
      </c>
      <c r="C278" t="s">
        <v>66</v>
      </c>
      <c r="D278" t="s">
        <v>24</v>
      </c>
      <c r="E278" t="s">
        <v>25</v>
      </c>
      <c r="F278" t="s">
        <v>64</v>
      </c>
      <c r="G278" t="s">
        <v>71</v>
      </c>
      <c r="H278">
        <v>1</v>
      </c>
      <c r="I278" t="s">
        <v>260</v>
      </c>
      <c r="J278" s="3" t="s">
        <v>187</v>
      </c>
      <c r="K278" s="3" t="s">
        <v>172</v>
      </c>
      <c r="L278">
        <v>26</v>
      </c>
      <c r="T278" t="str">
        <f>Block[[#This Row],[服装]]&amp;Block[[#This Row],[名前]]&amp;Block[[#This Row],[レアリティ]]</f>
        <v>ユニフォーム唐松拓巳ICONIC</v>
      </c>
    </row>
    <row r="279" spans="1:20" x14ac:dyDescent="0.3">
      <c r="A279">
        <f>VLOOKUP(Block[[#This Row],[No用]],SetNo[[No.用]:[vlookup 用]],2,FALSE)</f>
        <v>73</v>
      </c>
      <c r="B279" t="s">
        <v>216</v>
      </c>
      <c r="C279" t="s">
        <v>66</v>
      </c>
      <c r="D279" t="s">
        <v>24</v>
      </c>
      <c r="E279" t="s">
        <v>25</v>
      </c>
      <c r="F279" t="s">
        <v>64</v>
      </c>
      <c r="G279" t="s">
        <v>71</v>
      </c>
      <c r="H279">
        <v>1</v>
      </c>
      <c r="I279" t="s">
        <v>260</v>
      </c>
      <c r="J279" s="3" t="s">
        <v>261</v>
      </c>
      <c r="K279" s="3" t="s">
        <v>172</v>
      </c>
      <c r="L279">
        <v>26</v>
      </c>
      <c r="T279" t="str">
        <f>Block[[#This Row],[服装]]&amp;Block[[#This Row],[名前]]&amp;Block[[#This Row],[レアリティ]]</f>
        <v>ユニフォーム唐松拓巳ICONIC</v>
      </c>
    </row>
    <row r="280" spans="1:20" x14ac:dyDescent="0.3">
      <c r="A280">
        <f>VLOOKUP(Block[[#This Row],[No用]],SetNo[[No.用]:[vlookup 用]],2,FALSE)</f>
        <v>74</v>
      </c>
      <c r="B280" t="s">
        <v>216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260</v>
      </c>
      <c r="J280" s="3" t="s">
        <v>184</v>
      </c>
      <c r="K280" s="3" t="s">
        <v>172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216</v>
      </c>
      <c r="C281" t="s">
        <v>67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260</v>
      </c>
      <c r="J281" s="3" t="s">
        <v>185</v>
      </c>
      <c r="K281" s="3" t="s">
        <v>172</v>
      </c>
      <c r="L281">
        <v>26</v>
      </c>
      <c r="T281" t="str">
        <f>Block[[#This Row],[服装]]&amp;Block[[#This Row],[名前]]&amp;Block[[#This Row],[レアリティ]]</f>
        <v>ユニフォーム田沢裕樹ICONIC</v>
      </c>
    </row>
    <row r="282" spans="1:20" x14ac:dyDescent="0.3">
      <c r="A282">
        <f>VLOOKUP(Block[[#This Row],[No用]],SetNo[[No.用]:[vlookup 用]],2,FALSE)</f>
        <v>74</v>
      </c>
      <c r="B282" t="s">
        <v>216</v>
      </c>
      <c r="C282" t="s">
        <v>67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260</v>
      </c>
      <c r="J282" s="3" t="s">
        <v>187</v>
      </c>
      <c r="K282" s="3" t="s">
        <v>172</v>
      </c>
      <c r="L282">
        <v>26</v>
      </c>
      <c r="T282" t="str">
        <f>Block[[#This Row],[服装]]&amp;Block[[#This Row],[名前]]&amp;Block[[#This Row],[レアリティ]]</f>
        <v>ユニフォーム田沢裕樹ICONIC</v>
      </c>
    </row>
    <row r="283" spans="1:20" x14ac:dyDescent="0.3">
      <c r="A283">
        <f>VLOOKUP(Block[[#This Row],[No用]],SetNo[[No.用]:[vlookup 用]],2,FALSE)</f>
        <v>74</v>
      </c>
      <c r="B283" t="s">
        <v>216</v>
      </c>
      <c r="C283" t="s">
        <v>67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260</v>
      </c>
      <c r="J283" s="3" t="s">
        <v>261</v>
      </c>
      <c r="K283" s="3" t="s">
        <v>172</v>
      </c>
      <c r="L283">
        <v>26</v>
      </c>
      <c r="T283" t="str">
        <f>Block[[#This Row],[服装]]&amp;Block[[#This Row],[名前]]&amp;Block[[#This Row],[レアリティ]]</f>
        <v>ユニフォーム田沢裕樹ICONIC</v>
      </c>
    </row>
    <row r="284" spans="1:20" x14ac:dyDescent="0.3">
      <c r="A284">
        <f>VLOOKUP(Block[[#This Row],[No用]],SetNo[[No.用]:[vlookup 用]],2,FALSE)</f>
        <v>75</v>
      </c>
      <c r="B284" t="s">
        <v>216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260</v>
      </c>
      <c r="J284" s="3" t="s">
        <v>184</v>
      </c>
      <c r="K284" s="3" t="s">
        <v>183</v>
      </c>
      <c r="L284">
        <v>40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75</v>
      </c>
      <c r="B285" t="s">
        <v>216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260</v>
      </c>
      <c r="J285" s="3" t="s">
        <v>185</v>
      </c>
      <c r="K285" s="3" t="s">
        <v>183</v>
      </c>
      <c r="L285">
        <v>40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75</v>
      </c>
      <c r="B286" t="s">
        <v>216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260</v>
      </c>
      <c r="J286" s="3" t="s">
        <v>186</v>
      </c>
      <c r="K286" s="3" t="s">
        <v>183</v>
      </c>
      <c r="L286">
        <v>43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216</v>
      </c>
      <c r="C287" t="s">
        <v>68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260</v>
      </c>
      <c r="J287" s="3" t="s">
        <v>187</v>
      </c>
      <c r="K287" s="3" t="s">
        <v>172</v>
      </c>
      <c r="L287">
        <v>33</v>
      </c>
      <c r="T287" t="str">
        <f>Block[[#This Row],[服装]]&amp;Block[[#This Row],[名前]]&amp;Block[[#This Row],[レアリティ]]</f>
        <v>ユニフォーム子安颯真ICONIC</v>
      </c>
    </row>
    <row r="288" spans="1:20" x14ac:dyDescent="0.3">
      <c r="A288">
        <f>VLOOKUP(Block[[#This Row],[No用]],SetNo[[No.用]:[vlookup 用]],2,FALSE)</f>
        <v>75</v>
      </c>
      <c r="B288" t="s">
        <v>216</v>
      </c>
      <c r="C288" t="s">
        <v>68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260</v>
      </c>
      <c r="J288" s="3" t="s">
        <v>261</v>
      </c>
      <c r="K288" s="3" t="s">
        <v>172</v>
      </c>
      <c r="L288">
        <v>33</v>
      </c>
      <c r="T288" t="str">
        <f>Block[[#This Row],[服装]]&amp;Block[[#This Row],[名前]]&amp;Block[[#This Row],[レアリティ]]</f>
        <v>ユニフォーム子安颯真ICONIC</v>
      </c>
    </row>
    <row r="289" spans="1:20" x14ac:dyDescent="0.3">
      <c r="A289">
        <f>VLOOKUP(Block[[#This Row],[No用]],SetNo[[No.用]:[vlookup 用]],2,FALSE)</f>
        <v>75</v>
      </c>
      <c r="B289" t="s">
        <v>216</v>
      </c>
      <c r="C289" t="s">
        <v>68</v>
      </c>
      <c r="D289" t="s">
        <v>28</v>
      </c>
      <c r="E289" t="s">
        <v>26</v>
      </c>
      <c r="F289" t="s">
        <v>64</v>
      </c>
      <c r="G289" t="s">
        <v>71</v>
      </c>
      <c r="H289">
        <v>1</v>
      </c>
      <c r="I289" t="s">
        <v>260</v>
      </c>
      <c r="J289" s="3" t="s">
        <v>193</v>
      </c>
      <c r="K289" s="3" t="s">
        <v>236</v>
      </c>
      <c r="L289">
        <v>45</v>
      </c>
      <c r="N289">
        <v>55</v>
      </c>
      <c r="T289" t="str">
        <f>Block[[#This Row],[服装]]&amp;Block[[#This Row],[名前]]&amp;Block[[#This Row],[レアリティ]]</f>
        <v>ユニフォーム子安颯真ICONIC</v>
      </c>
    </row>
    <row r="290" spans="1:20" x14ac:dyDescent="0.3">
      <c r="A290">
        <f>VLOOKUP(Block[[#This Row],[No用]],SetNo[[No.用]:[vlookup 用]],2,FALSE)</f>
        <v>76</v>
      </c>
      <c r="B290" t="s">
        <v>216</v>
      </c>
      <c r="C290" t="s">
        <v>69</v>
      </c>
      <c r="D290" t="s">
        <v>28</v>
      </c>
      <c r="E290" t="s">
        <v>21</v>
      </c>
      <c r="F290" t="s">
        <v>64</v>
      </c>
      <c r="G290" t="s">
        <v>71</v>
      </c>
      <c r="H290">
        <v>1</v>
      </c>
      <c r="I290" t="s">
        <v>260</v>
      </c>
      <c r="J290" s="3"/>
      <c r="K290" s="3"/>
      <c r="T290" t="str">
        <f>Block[[#This Row],[服装]]&amp;Block[[#This Row],[名前]]&amp;Block[[#This Row],[レアリティ]]</f>
        <v>ユニフォーム横手駿ICONIC</v>
      </c>
    </row>
    <row r="291" spans="1:20" x14ac:dyDescent="0.3">
      <c r="A291">
        <f>VLOOKUP(Block[[#This Row],[No用]],SetNo[[No.用]:[vlookup 用]],2,FALSE)</f>
        <v>77</v>
      </c>
      <c r="B291" t="s">
        <v>216</v>
      </c>
      <c r="C291" t="s">
        <v>70</v>
      </c>
      <c r="D291" t="s">
        <v>28</v>
      </c>
      <c r="E291" t="s">
        <v>31</v>
      </c>
      <c r="F291" t="s">
        <v>64</v>
      </c>
      <c r="G291" t="s">
        <v>71</v>
      </c>
      <c r="H291">
        <v>1</v>
      </c>
      <c r="I291" t="s">
        <v>260</v>
      </c>
      <c r="J291" s="3" t="s">
        <v>184</v>
      </c>
      <c r="K291" s="3" t="s">
        <v>172</v>
      </c>
      <c r="L291">
        <v>28</v>
      </c>
      <c r="T291" t="str">
        <f>Block[[#This Row],[服装]]&amp;Block[[#This Row],[名前]]&amp;Block[[#This Row],[レアリティ]]</f>
        <v>ユニフォーム夏瀬伊吹ICONIC</v>
      </c>
    </row>
    <row r="292" spans="1:20" x14ac:dyDescent="0.3">
      <c r="A292">
        <f>VLOOKUP(Block[[#This Row],[No用]],SetNo[[No.用]:[vlookup 用]],2,FALSE)</f>
        <v>77</v>
      </c>
      <c r="B292" t="s">
        <v>216</v>
      </c>
      <c r="C292" t="s">
        <v>70</v>
      </c>
      <c r="D292" t="s">
        <v>28</v>
      </c>
      <c r="E292" t="s">
        <v>31</v>
      </c>
      <c r="F292" t="s">
        <v>64</v>
      </c>
      <c r="G292" t="s">
        <v>71</v>
      </c>
      <c r="H292">
        <v>1</v>
      </c>
      <c r="I292" t="s">
        <v>260</v>
      </c>
      <c r="J292" s="3" t="s">
        <v>185</v>
      </c>
      <c r="K292" s="3" t="s">
        <v>172</v>
      </c>
      <c r="L292">
        <v>28</v>
      </c>
      <c r="T292" t="str">
        <f>Block[[#This Row],[服装]]&amp;Block[[#This Row],[名前]]&amp;Block[[#This Row],[レアリティ]]</f>
        <v>ユニフォーム夏瀬伊吹ICONIC</v>
      </c>
    </row>
    <row r="293" spans="1:20" x14ac:dyDescent="0.3">
      <c r="A293">
        <f>VLOOKUP(Block[[#This Row],[No用]],SetNo[[No.用]:[vlookup 用]],2,FALSE)</f>
        <v>77</v>
      </c>
      <c r="B293" t="s">
        <v>216</v>
      </c>
      <c r="C293" t="s">
        <v>70</v>
      </c>
      <c r="D293" t="s">
        <v>28</v>
      </c>
      <c r="E293" t="s">
        <v>31</v>
      </c>
      <c r="F293" t="s">
        <v>64</v>
      </c>
      <c r="G293" t="s">
        <v>71</v>
      </c>
      <c r="H293">
        <v>1</v>
      </c>
      <c r="I293" t="s">
        <v>260</v>
      </c>
      <c r="J293" s="3" t="s">
        <v>261</v>
      </c>
      <c r="K293" s="3" t="s">
        <v>172</v>
      </c>
      <c r="L293">
        <v>27</v>
      </c>
      <c r="T293" t="str">
        <f>Block[[#This Row],[服装]]&amp;Block[[#This Row],[名前]]&amp;Block[[#This Row],[レアリティ]]</f>
        <v>ユニフォーム夏瀬伊吹ICONIC</v>
      </c>
    </row>
    <row r="294" spans="1:20" x14ac:dyDescent="0.3">
      <c r="A294">
        <f>VLOOKUP(Block[[#This Row],[No用]],SetNo[[No.用]:[vlookup 用]],2,FALSE)</f>
        <v>78</v>
      </c>
      <c r="B294" t="s">
        <v>216</v>
      </c>
      <c r="C294" t="s">
        <v>72</v>
      </c>
      <c r="D294" t="s">
        <v>23</v>
      </c>
      <c r="E294" t="s">
        <v>31</v>
      </c>
      <c r="F294" t="s">
        <v>75</v>
      </c>
      <c r="G294" t="s">
        <v>71</v>
      </c>
      <c r="H294">
        <v>1</v>
      </c>
      <c r="I294" t="s">
        <v>260</v>
      </c>
      <c r="J294" s="3" t="s">
        <v>184</v>
      </c>
      <c r="K294" s="3" t="s">
        <v>172</v>
      </c>
      <c r="L294">
        <v>28</v>
      </c>
      <c r="T294" t="str">
        <f>Block[[#This Row],[服装]]&amp;Block[[#This Row],[名前]]&amp;Block[[#This Row],[レアリティ]]</f>
        <v>ユニフォーム古牧譲ICONIC</v>
      </c>
    </row>
    <row r="295" spans="1:20" x14ac:dyDescent="0.3">
      <c r="A295">
        <f>VLOOKUP(Block[[#This Row],[No用]],SetNo[[No.用]:[vlookup 用]],2,FALSE)</f>
        <v>78</v>
      </c>
      <c r="B295" t="s">
        <v>216</v>
      </c>
      <c r="C295" t="s">
        <v>72</v>
      </c>
      <c r="D295" t="s">
        <v>23</v>
      </c>
      <c r="E295" t="s">
        <v>31</v>
      </c>
      <c r="F295" t="s">
        <v>75</v>
      </c>
      <c r="G295" t="s">
        <v>71</v>
      </c>
      <c r="H295">
        <v>1</v>
      </c>
      <c r="I295" t="s">
        <v>260</v>
      </c>
      <c r="J295" s="3" t="s">
        <v>185</v>
      </c>
      <c r="K295" s="3" t="s">
        <v>172</v>
      </c>
      <c r="L295">
        <v>28</v>
      </c>
      <c r="T295" t="str">
        <f>Block[[#This Row],[服装]]&amp;Block[[#This Row],[名前]]&amp;Block[[#This Row],[レアリティ]]</f>
        <v>ユニフォーム古牧譲ICONIC</v>
      </c>
    </row>
    <row r="296" spans="1:20" x14ac:dyDescent="0.3">
      <c r="A296">
        <f>VLOOKUP(Block[[#This Row],[No用]],SetNo[[No.用]:[vlookup 用]],2,FALSE)</f>
        <v>78</v>
      </c>
      <c r="B296" t="s">
        <v>216</v>
      </c>
      <c r="C296" t="s">
        <v>72</v>
      </c>
      <c r="D296" t="s">
        <v>23</v>
      </c>
      <c r="E296" t="s">
        <v>31</v>
      </c>
      <c r="F296" t="s">
        <v>75</v>
      </c>
      <c r="G296" t="s">
        <v>71</v>
      </c>
      <c r="H296">
        <v>1</v>
      </c>
      <c r="I296" t="s">
        <v>260</v>
      </c>
      <c r="J296" s="3" t="s">
        <v>261</v>
      </c>
      <c r="K296" s="3" t="s">
        <v>172</v>
      </c>
      <c r="L296">
        <v>27</v>
      </c>
      <c r="T296" t="str">
        <f>Block[[#This Row],[服装]]&amp;Block[[#This Row],[名前]]&amp;Block[[#This Row],[レアリティ]]</f>
        <v>ユニフォーム古牧譲ICONIC</v>
      </c>
    </row>
    <row r="297" spans="1:20" x14ac:dyDescent="0.3">
      <c r="A297">
        <f>VLOOKUP(Block[[#This Row],[No用]],SetNo[[No.用]:[vlookup 用]],2,FALSE)</f>
        <v>79</v>
      </c>
      <c r="B297" t="s">
        <v>216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260</v>
      </c>
      <c r="J297" s="3" t="s">
        <v>184</v>
      </c>
      <c r="K297" s="3" t="s">
        <v>172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216</v>
      </c>
      <c r="C298" t="s">
        <v>76</v>
      </c>
      <c r="D298" t="s">
        <v>28</v>
      </c>
      <c r="E298" t="s">
        <v>25</v>
      </c>
      <c r="F298" t="s">
        <v>75</v>
      </c>
      <c r="G298" t="s">
        <v>71</v>
      </c>
      <c r="H298">
        <v>1</v>
      </c>
      <c r="I298" t="s">
        <v>260</v>
      </c>
      <c r="J298" s="3" t="s">
        <v>185</v>
      </c>
      <c r="K298" s="3" t="s">
        <v>172</v>
      </c>
      <c r="L298">
        <v>27</v>
      </c>
      <c r="T298" t="str">
        <f>Block[[#This Row],[服装]]&amp;Block[[#This Row],[名前]]&amp;Block[[#This Row],[レアリティ]]</f>
        <v>ユニフォーム浅虫快人ICONIC</v>
      </c>
    </row>
    <row r="299" spans="1:20" x14ac:dyDescent="0.3">
      <c r="A299">
        <f>VLOOKUP(Block[[#This Row],[No用]],SetNo[[No.用]:[vlookup 用]],2,FALSE)</f>
        <v>79</v>
      </c>
      <c r="B299" t="s">
        <v>216</v>
      </c>
      <c r="C299" t="s">
        <v>76</v>
      </c>
      <c r="D299" t="s">
        <v>28</v>
      </c>
      <c r="E299" t="s">
        <v>25</v>
      </c>
      <c r="F299" t="s">
        <v>75</v>
      </c>
      <c r="G299" t="s">
        <v>71</v>
      </c>
      <c r="H299">
        <v>1</v>
      </c>
      <c r="I299" t="s">
        <v>260</v>
      </c>
      <c r="J299" s="3" t="s">
        <v>187</v>
      </c>
      <c r="K299" s="3" t="s">
        <v>172</v>
      </c>
      <c r="L299">
        <v>27</v>
      </c>
      <c r="T299" t="str">
        <f>Block[[#This Row],[服装]]&amp;Block[[#This Row],[名前]]&amp;Block[[#This Row],[レアリティ]]</f>
        <v>ユニフォーム浅虫快人ICONIC</v>
      </c>
    </row>
    <row r="300" spans="1:20" x14ac:dyDescent="0.3">
      <c r="A300">
        <f>VLOOKUP(Block[[#This Row],[No用]],SetNo[[No.用]:[vlookup 用]],2,FALSE)</f>
        <v>79</v>
      </c>
      <c r="B300" t="s">
        <v>216</v>
      </c>
      <c r="C300" t="s">
        <v>76</v>
      </c>
      <c r="D300" t="s">
        <v>28</v>
      </c>
      <c r="E300" t="s">
        <v>25</v>
      </c>
      <c r="F300" t="s">
        <v>75</v>
      </c>
      <c r="G300" t="s">
        <v>71</v>
      </c>
      <c r="H300">
        <v>1</v>
      </c>
      <c r="I300" t="s">
        <v>260</v>
      </c>
      <c r="J300" s="3" t="s">
        <v>261</v>
      </c>
      <c r="K300" s="3" t="s">
        <v>172</v>
      </c>
      <c r="L300">
        <v>27</v>
      </c>
      <c r="T300" t="str">
        <f>Block[[#This Row],[服装]]&amp;Block[[#This Row],[名前]]&amp;Block[[#This Row],[レアリティ]]</f>
        <v>ユニフォーム浅虫快人ICONIC</v>
      </c>
    </row>
    <row r="301" spans="1:20" x14ac:dyDescent="0.3">
      <c r="A301">
        <f>VLOOKUP(Block[[#This Row],[No用]],SetNo[[No.用]:[vlookup 用]],2,FALSE)</f>
        <v>80</v>
      </c>
      <c r="B301" t="s">
        <v>216</v>
      </c>
      <c r="C301" t="s">
        <v>79</v>
      </c>
      <c r="D301" t="s">
        <v>23</v>
      </c>
      <c r="E301" t="s">
        <v>21</v>
      </c>
      <c r="F301" t="s">
        <v>75</v>
      </c>
      <c r="G301" t="s">
        <v>71</v>
      </c>
      <c r="H301">
        <v>1</v>
      </c>
      <c r="I301" t="s">
        <v>260</v>
      </c>
      <c r="J301" s="3"/>
      <c r="K301" s="3"/>
      <c r="T301" t="str">
        <f>Block[[#This Row],[服装]]&amp;Block[[#This Row],[名前]]&amp;Block[[#This Row],[レアリティ]]</f>
        <v>ユニフォーム南田大志ICONIC</v>
      </c>
    </row>
    <row r="302" spans="1:20" x14ac:dyDescent="0.3">
      <c r="A302">
        <f>VLOOKUP(Block[[#This Row],[No用]],SetNo[[No.用]:[vlookup 用]],2,FALSE)</f>
        <v>81</v>
      </c>
      <c r="B302" t="s">
        <v>216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260</v>
      </c>
      <c r="J302" s="3" t="s">
        <v>184</v>
      </c>
      <c r="K302" s="3" t="s">
        <v>183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81</v>
      </c>
      <c r="B303" t="s">
        <v>216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260</v>
      </c>
      <c r="J303" s="3" t="s">
        <v>185</v>
      </c>
      <c r="K303" s="3" t="s">
        <v>183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81</v>
      </c>
      <c r="B304" t="s">
        <v>216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260</v>
      </c>
      <c r="J304" s="3" t="s">
        <v>186</v>
      </c>
      <c r="K304" s="3" t="s">
        <v>183</v>
      </c>
      <c r="L304">
        <v>39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216</v>
      </c>
      <c r="C305" t="s">
        <v>81</v>
      </c>
      <c r="D305" t="s">
        <v>23</v>
      </c>
      <c r="E305" t="s">
        <v>26</v>
      </c>
      <c r="F305" t="s">
        <v>75</v>
      </c>
      <c r="G305" t="s">
        <v>71</v>
      </c>
      <c r="H305">
        <v>1</v>
      </c>
      <c r="I305" t="s">
        <v>260</v>
      </c>
      <c r="J305" s="3" t="s">
        <v>187</v>
      </c>
      <c r="K305" s="3" t="s">
        <v>172</v>
      </c>
      <c r="L305">
        <v>33</v>
      </c>
      <c r="T305" t="str">
        <f>Block[[#This Row],[服装]]&amp;Block[[#This Row],[名前]]&amp;Block[[#This Row],[レアリティ]]</f>
        <v>ユニフォーム湯川良明ICONIC</v>
      </c>
    </row>
    <row r="306" spans="1:20" x14ac:dyDescent="0.3">
      <c r="A306">
        <f>VLOOKUP(Block[[#This Row],[No用]],SetNo[[No.用]:[vlookup 用]],2,FALSE)</f>
        <v>81</v>
      </c>
      <c r="B306" t="s">
        <v>216</v>
      </c>
      <c r="C306" t="s">
        <v>81</v>
      </c>
      <c r="D306" t="s">
        <v>23</v>
      </c>
      <c r="E306" t="s">
        <v>26</v>
      </c>
      <c r="F306" t="s">
        <v>75</v>
      </c>
      <c r="G306" t="s">
        <v>71</v>
      </c>
      <c r="H306">
        <v>1</v>
      </c>
      <c r="I306" t="s">
        <v>260</v>
      </c>
      <c r="J306" s="3" t="s">
        <v>261</v>
      </c>
      <c r="K306" s="3" t="s">
        <v>172</v>
      </c>
      <c r="L306">
        <v>33</v>
      </c>
      <c r="T306" t="str">
        <f>Block[[#This Row],[服装]]&amp;Block[[#This Row],[名前]]&amp;Block[[#This Row],[レアリティ]]</f>
        <v>ユニフォーム湯川良明ICONIC</v>
      </c>
    </row>
    <row r="307" spans="1:20" x14ac:dyDescent="0.3">
      <c r="A307">
        <f>VLOOKUP(Block[[#This Row],[No用]],SetNo[[No.用]:[vlookup 用]],2,FALSE)</f>
        <v>81</v>
      </c>
      <c r="B307" t="s">
        <v>216</v>
      </c>
      <c r="C307" t="s">
        <v>81</v>
      </c>
      <c r="D307" t="s">
        <v>23</v>
      </c>
      <c r="E307" t="s">
        <v>26</v>
      </c>
      <c r="F307" t="s">
        <v>75</v>
      </c>
      <c r="G307" t="s">
        <v>71</v>
      </c>
      <c r="H307">
        <v>1</v>
      </c>
      <c r="I307" t="s">
        <v>260</v>
      </c>
      <c r="J307" s="3" t="s">
        <v>186</v>
      </c>
      <c r="K307" s="3" t="s">
        <v>236</v>
      </c>
      <c r="L307">
        <v>44</v>
      </c>
      <c r="N307">
        <v>54</v>
      </c>
      <c r="T307" t="str">
        <f>Block[[#This Row],[服装]]&amp;Block[[#This Row],[名前]]&amp;Block[[#This Row],[レアリティ]]</f>
        <v>ユニフォーム湯川良明ICONIC</v>
      </c>
    </row>
    <row r="308" spans="1:20" x14ac:dyDescent="0.3">
      <c r="A308">
        <f>VLOOKUP(Block[[#This Row],[No用]],SetNo[[No.用]:[vlookup 用]],2,FALSE)</f>
        <v>82</v>
      </c>
      <c r="B308" t="s">
        <v>216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260</v>
      </c>
      <c r="J308" s="3" t="s">
        <v>184</v>
      </c>
      <c r="K308" s="3" t="s">
        <v>172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216</v>
      </c>
      <c r="C309" t="s">
        <v>83</v>
      </c>
      <c r="D309" t="s">
        <v>23</v>
      </c>
      <c r="E309" t="s">
        <v>25</v>
      </c>
      <c r="F309" t="s">
        <v>75</v>
      </c>
      <c r="G309" t="s">
        <v>71</v>
      </c>
      <c r="H309">
        <v>1</v>
      </c>
      <c r="I309" t="s">
        <v>260</v>
      </c>
      <c r="J309" s="3" t="s">
        <v>185</v>
      </c>
      <c r="K309" s="3" t="s">
        <v>172</v>
      </c>
      <c r="L309">
        <v>27</v>
      </c>
      <c r="T309" t="str">
        <f>Block[[#This Row],[服装]]&amp;Block[[#This Row],[名前]]&amp;Block[[#This Row],[レアリティ]]</f>
        <v>ユニフォーム稲垣功ICONIC</v>
      </c>
    </row>
    <row r="310" spans="1:20" x14ac:dyDescent="0.3">
      <c r="A310">
        <f>VLOOKUP(Block[[#This Row],[No用]],SetNo[[No.用]:[vlookup 用]],2,FALSE)</f>
        <v>82</v>
      </c>
      <c r="B310" t="s">
        <v>216</v>
      </c>
      <c r="C310" t="s">
        <v>83</v>
      </c>
      <c r="D310" t="s">
        <v>23</v>
      </c>
      <c r="E310" t="s">
        <v>25</v>
      </c>
      <c r="F310" t="s">
        <v>75</v>
      </c>
      <c r="G310" t="s">
        <v>71</v>
      </c>
      <c r="H310">
        <v>1</v>
      </c>
      <c r="I310" t="s">
        <v>260</v>
      </c>
      <c r="J310" s="3" t="s">
        <v>187</v>
      </c>
      <c r="K310" s="3" t="s">
        <v>172</v>
      </c>
      <c r="L310">
        <v>27</v>
      </c>
      <c r="T310" t="str">
        <f>Block[[#This Row],[服装]]&amp;Block[[#This Row],[名前]]&amp;Block[[#This Row],[レアリティ]]</f>
        <v>ユニフォーム稲垣功ICONIC</v>
      </c>
    </row>
    <row r="311" spans="1:20" x14ac:dyDescent="0.3">
      <c r="A311">
        <f>VLOOKUP(Block[[#This Row],[No用]],SetNo[[No.用]:[vlookup 用]],2,FALSE)</f>
        <v>82</v>
      </c>
      <c r="B311" t="s">
        <v>216</v>
      </c>
      <c r="C311" t="s">
        <v>83</v>
      </c>
      <c r="D311" t="s">
        <v>23</v>
      </c>
      <c r="E311" t="s">
        <v>25</v>
      </c>
      <c r="F311" t="s">
        <v>75</v>
      </c>
      <c r="G311" t="s">
        <v>71</v>
      </c>
      <c r="H311">
        <v>1</v>
      </c>
      <c r="I311" t="s">
        <v>260</v>
      </c>
      <c r="J311" s="3" t="s">
        <v>261</v>
      </c>
      <c r="K311" s="3" t="s">
        <v>172</v>
      </c>
      <c r="L311">
        <v>27</v>
      </c>
      <c r="T311" t="str">
        <f>Block[[#This Row],[服装]]&amp;Block[[#This Row],[名前]]&amp;Block[[#This Row],[レアリティ]]</f>
        <v>ユニフォーム稲垣功ICONIC</v>
      </c>
    </row>
    <row r="312" spans="1:20" x14ac:dyDescent="0.3">
      <c r="A312">
        <f>VLOOKUP(Block[[#This Row],[No用]],SetNo[[No.用]:[vlookup 用]],2,FALSE)</f>
        <v>83</v>
      </c>
      <c r="B312" t="s">
        <v>216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260</v>
      </c>
      <c r="J312" s="3" t="s">
        <v>184</v>
      </c>
      <c r="K312" s="3" t="s">
        <v>183</v>
      </c>
      <c r="L312">
        <v>35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83</v>
      </c>
      <c r="B313" t="s">
        <v>216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260</v>
      </c>
      <c r="J313" s="3" t="s">
        <v>185</v>
      </c>
      <c r="K313" s="3" t="s">
        <v>183</v>
      </c>
      <c r="L313">
        <v>35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83</v>
      </c>
      <c r="B314" t="s">
        <v>216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260</v>
      </c>
      <c r="J314" s="3" t="s">
        <v>202</v>
      </c>
      <c r="K314" s="3" t="s">
        <v>183</v>
      </c>
      <c r="L314">
        <v>43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216</v>
      </c>
      <c r="C315" t="s">
        <v>86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260</v>
      </c>
      <c r="J315" s="3" t="s">
        <v>187</v>
      </c>
      <c r="K315" s="3" t="s">
        <v>172</v>
      </c>
      <c r="L315">
        <v>33</v>
      </c>
      <c r="T315" t="str">
        <f>Block[[#This Row],[服装]]&amp;Block[[#This Row],[名前]]&amp;Block[[#This Row],[レアリティ]]</f>
        <v>ユニフォーム馬門英治ICONIC</v>
      </c>
    </row>
    <row r="316" spans="1:20" x14ac:dyDescent="0.3">
      <c r="A316">
        <f>VLOOKUP(Block[[#This Row],[No用]],SetNo[[No.用]:[vlookup 用]],2,FALSE)</f>
        <v>83</v>
      </c>
      <c r="B316" t="s">
        <v>216</v>
      </c>
      <c r="C316" t="s">
        <v>86</v>
      </c>
      <c r="D316" t="s">
        <v>23</v>
      </c>
      <c r="E316" t="s">
        <v>26</v>
      </c>
      <c r="F316" t="s">
        <v>75</v>
      </c>
      <c r="G316" t="s">
        <v>71</v>
      </c>
      <c r="H316">
        <v>1</v>
      </c>
      <c r="I316" t="s">
        <v>260</v>
      </c>
      <c r="J316" s="3" t="s">
        <v>261</v>
      </c>
      <c r="K316" s="3" t="s">
        <v>172</v>
      </c>
      <c r="L316">
        <v>33</v>
      </c>
      <c r="T316" t="str">
        <f>Block[[#This Row],[服装]]&amp;Block[[#This Row],[名前]]&amp;Block[[#This Row],[レアリティ]]</f>
        <v>ユニフォーム馬門英治ICONIC</v>
      </c>
    </row>
    <row r="317" spans="1:20" x14ac:dyDescent="0.3">
      <c r="A317">
        <f>VLOOKUP(Block[[#This Row],[No用]],SetNo[[No.用]:[vlookup 用]],2,FALSE)</f>
        <v>83</v>
      </c>
      <c r="B317" t="s">
        <v>216</v>
      </c>
      <c r="C317" t="s">
        <v>86</v>
      </c>
      <c r="D317" t="s">
        <v>23</v>
      </c>
      <c r="E317" t="s">
        <v>26</v>
      </c>
      <c r="F317" t="s">
        <v>75</v>
      </c>
      <c r="G317" t="s">
        <v>71</v>
      </c>
      <c r="H317">
        <v>1</v>
      </c>
      <c r="I317" t="s">
        <v>260</v>
      </c>
      <c r="J317" s="3" t="s">
        <v>186</v>
      </c>
      <c r="K317" s="3" t="s">
        <v>236</v>
      </c>
      <c r="L317">
        <v>45</v>
      </c>
      <c r="N317">
        <v>56</v>
      </c>
      <c r="T317" t="str">
        <f>Block[[#This Row],[服装]]&amp;Block[[#This Row],[名前]]&amp;Block[[#This Row],[レアリティ]]</f>
        <v>ユニフォーム馬門英治ICONIC</v>
      </c>
    </row>
    <row r="318" spans="1:20" x14ac:dyDescent="0.3">
      <c r="A318">
        <f>VLOOKUP(Block[[#This Row],[No用]],SetNo[[No.用]:[vlookup 用]],2,FALSE)</f>
        <v>84</v>
      </c>
      <c r="B318" t="s">
        <v>216</v>
      </c>
      <c r="C318" t="s">
        <v>88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260</v>
      </c>
      <c r="J318" s="3" t="s">
        <v>184</v>
      </c>
      <c r="K318" s="3" t="s">
        <v>172</v>
      </c>
      <c r="L318">
        <v>23</v>
      </c>
      <c r="T318" t="str">
        <f>Block[[#This Row],[服装]]&amp;Block[[#This Row],[名前]]&amp;Block[[#This Row],[レアリティ]]</f>
        <v>ユニフォーム百沢雄大ICONIC</v>
      </c>
    </row>
    <row r="319" spans="1:20" x14ac:dyDescent="0.3">
      <c r="A319">
        <f>VLOOKUP(Block[[#This Row],[No用]],SetNo[[No.用]:[vlookup 用]],2,FALSE)</f>
        <v>84</v>
      </c>
      <c r="B319" t="s">
        <v>216</v>
      </c>
      <c r="C319" t="s">
        <v>88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260</v>
      </c>
      <c r="J319" s="3" t="s">
        <v>185</v>
      </c>
      <c r="K319" s="3" t="s">
        <v>183</v>
      </c>
      <c r="L319">
        <v>33</v>
      </c>
      <c r="T319" t="str">
        <f>Block[[#This Row],[服装]]&amp;Block[[#This Row],[名前]]&amp;Block[[#This Row],[レアリティ]]</f>
        <v>ユニフォーム百沢雄大ICONIC</v>
      </c>
    </row>
    <row r="320" spans="1:20" x14ac:dyDescent="0.3">
      <c r="A320">
        <f>VLOOKUP(Block[[#This Row],[No用]],SetNo[[No.用]:[vlookup 用]],2,FALSE)</f>
        <v>84</v>
      </c>
      <c r="B320" t="s">
        <v>216</v>
      </c>
      <c r="C320" t="s">
        <v>88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260</v>
      </c>
      <c r="J320" s="3" t="s">
        <v>261</v>
      </c>
      <c r="K320" s="3" t="s">
        <v>172</v>
      </c>
      <c r="L320">
        <v>25</v>
      </c>
      <c r="T320" t="str">
        <f>Block[[#This Row],[服装]]&amp;Block[[#This Row],[名前]]&amp;Block[[#This Row],[レアリティ]]</f>
        <v>ユニフォーム百沢雄大ICONIC</v>
      </c>
    </row>
    <row r="321" spans="1:20" x14ac:dyDescent="0.3">
      <c r="A321">
        <f>VLOOKUP(Block[[#This Row],[No用]],SetNo[[No.用]:[vlookup 用]],2,FALSE)</f>
        <v>85</v>
      </c>
      <c r="B321" s="3" t="s">
        <v>722</v>
      </c>
      <c r="C321" t="s">
        <v>88</v>
      </c>
      <c r="D321" s="3" t="s">
        <v>90</v>
      </c>
      <c r="E321" t="s">
        <v>78</v>
      </c>
      <c r="F321" t="s">
        <v>75</v>
      </c>
      <c r="G321" t="s">
        <v>71</v>
      </c>
      <c r="H321">
        <v>1</v>
      </c>
      <c r="I321" t="s">
        <v>260</v>
      </c>
      <c r="J321" s="3" t="s">
        <v>184</v>
      </c>
      <c r="K321" s="3" t="s">
        <v>188</v>
      </c>
      <c r="L321">
        <v>27</v>
      </c>
      <c r="T321" t="str">
        <f>Block[[#This Row],[服装]]&amp;Block[[#This Row],[名前]]&amp;Block[[#This Row],[レアリティ]]</f>
        <v>職業体験百沢雄大ICONIC</v>
      </c>
    </row>
    <row r="322" spans="1:20" x14ac:dyDescent="0.3">
      <c r="A322">
        <f>VLOOKUP(Block[[#This Row],[No用]],SetNo[[No.用]:[vlookup 用]],2,FALSE)</f>
        <v>85</v>
      </c>
      <c r="B322" s="3" t="s">
        <v>722</v>
      </c>
      <c r="C322" t="s">
        <v>88</v>
      </c>
      <c r="D322" s="3" t="s">
        <v>90</v>
      </c>
      <c r="E322" t="s">
        <v>78</v>
      </c>
      <c r="F322" t="s">
        <v>75</v>
      </c>
      <c r="G322" t="s">
        <v>71</v>
      </c>
      <c r="H322">
        <v>1</v>
      </c>
      <c r="I322" t="s">
        <v>260</v>
      </c>
      <c r="J322" s="3" t="s">
        <v>185</v>
      </c>
      <c r="K322" s="3" t="s">
        <v>183</v>
      </c>
      <c r="L322">
        <v>33</v>
      </c>
      <c r="T322" t="str">
        <f>Block[[#This Row],[服装]]&amp;Block[[#This Row],[名前]]&amp;Block[[#This Row],[レアリティ]]</f>
        <v>職業体験百沢雄大ICONIC</v>
      </c>
    </row>
    <row r="323" spans="1:20" x14ac:dyDescent="0.3">
      <c r="A323">
        <f>VLOOKUP(Block[[#This Row],[No用]],SetNo[[No.用]:[vlookup 用]],2,FALSE)</f>
        <v>85</v>
      </c>
      <c r="B323" s="3" t="s">
        <v>722</v>
      </c>
      <c r="C323" t="s">
        <v>88</v>
      </c>
      <c r="D323" s="3" t="s">
        <v>90</v>
      </c>
      <c r="E323" t="s">
        <v>78</v>
      </c>
      <c r="F323" t="s">
        <v>75</v>
      </c>
      <c r="G323" t="s">
        <v>71</v>
      </c>
      <c r="H323">
        <v>1</v>
      </c>
      <c r="I323" t="s">
        <v>260</v>
      </c>
      <c r="J323" s="3" t="s">
        <v>189</v>
      </c>
      <c r="K323" s="3" t="s">
        <v>188</v>
      </c>
      <c r="L323">
        <v>27</v>
      </c>
      <c r="T323" t="str">
        <f>Block[[#This Row],[服装]]&amp;Block[[#This Row],[名前]]&amp;Block[[#This Row],[レアリティ]]</f>
        <v>職業体験百沢雄大ICONIC</v>
      </c>
    </row>
    <row r="324" spans="1:20" x14ac:dyDescent="0.3">
      <c r="A324">
        <f>VLOOKUP(Block[[#This Row],[No用]],SetNo[[No.用]:[vlookup 用]],2,FALSE)</f>
        <v>85</v>
      </c>
      <c r="B324" s="3" t="s">
        <v>722</v>
      </c>
      <c r="C324" t="s">
        <v>88</v>
      </c>
      <c r="D324" s="3" t="s">
        <v>90</v>
      </c>
      <c r="E324" t="s">
        <v>78</v>
      </c>
      <c r="F324" t="s">
        <v>75</v>
      </c>
      <c r="G324" t="s">
        <v>71</v>
      </c>
      <c r="H324">
        <v>1</v>
      </c>
      <c r="I324" t="s">
        <v>260</v>
      </c>
      <c r="J324" s="3" t="s">
        <v>261</v>
      </c>
      <c r="K324" s="3" t="s">
        <v>172</v>
      </c>
      <c r="L324">
        <v>25</v>
      </c>
      <c r="T324" t="str">
        <f>Block[[#This Row],[服装]]&amp;Block[[#This Row],[名前]]&amp;Block[[#This Row],[レアリティ]]</f>
        <v>職業体験百沢雄大ICONIC</v>
      </c>
    </row>
    <row r="325" spans="1:20" x14ac:dyDescent="0.3">
      <c r="A325">
        <f>VLOOKUP(Block[[#This Row],[No用]],SetNo[[No.用]:[vlookup 用]],2,FALSE)</f>
        <v>85</v>
      </c>
      <c r="B325" s="3" t="s">
        <v>722</v>
      </c>
      <c r="C325" t="s">
        <v>88</v>
      </c>
      <c r="D325" s="3" t="s">
        <v>90</v>
      </c>
      <c r="E325" t="s">
        <v>78</v>
      </c>
      <c r="F325" t="s">
        <v>75</v>
      </c>
      <c r="G325" t="s">
        <v>71</v>
      </c>
      <c r="H325">
        <v>1</v>
      </c>
      <c r="I325" t="s">
        <v>260</v>
      </c>
      <c r="J325" s="3" t="s">
        <v>193</v>
      </c>
      <c r="K325" s="3" t="s">
        <v>236</v>
      </c>
      <c r="L325">
        <v>50</v>
      </c>
      <c r="M325">
        <v>5</v>
      </c>
      <c r="N325">
        <v>60</v>
      </c>
      <c r="O325">
        <v>8</v>
      </c>
      <c r="T325" t="str">
        <f>Block[[#This Row],[服装]]&amp;Block[[#This Row],[名前]]&amp;Block[[#This Row],[レアリティ]]</f>
        <v>職業体験百沢雄大ICONIC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89</v>
      </c>
      <c r="D326" t="s">
        <v>90</v>
      </c>
      <c r="E326" t="s">
        <v>78</v>
      </c>
      <c r="F326" t="s">
        <v>91</v>
      </c>
      <c r="G326" t="s">
        <v>71</v>
      </c>
      <c r="H326">
        <v>1</v>
      </c>
      <c r="I326" t="s">
        <v>260</v>
      </c>
      <c r="J326" s="3" t="s">
        <v>184</v>
      </c>
      <c r="K326" s="3" t="s">
        <v>172</v>
      </c>
      <c r="L326">
        <v>29</v>
      </c>
      <c r="T326" t="str">
        <f>Block[[#This Row],[服装]]&amp;Block[[#This Row],[名前]]&amp;Block[[#This Row],[レアリティ]]</f>
        <v>ユニフォーム照島游児ICONIC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260</v>
      </c>
      <c r="J327" s="3" t="s">
        <v>185</v>
      </c>
      <c r="K327" s="3" t="s">
        <v>172</v>
      </c>
      <c r="L327">
        <v>29</v>
      </c>
      <c r="T327" t="str">
        <f>Block[[#This Row],[服装]]&amp;Block[[#This Row],[名前]]&amp;Block[[#This Row],[レアリティ]]</f>
        <v>ユニフォーム照島游児ICONIC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260</v>
      </c>
      <c r="J328" s="3" t="s">
        <v>261</v>
      </c>
      <c r="K328" s="3" t="s">
        <v>172</v>
      </c>
      <c r="L328">
        <v>29</v>
      </c>
      <c r="T328" t="str">
        <f>Block[[#This Row],[服装]]&amp;Block[[#This Row],[名前]]&amp;Block[[#This Row],[レアリティ]]</f>
        <v>ユニフォーム照島游児ICONIC</v>
      </c>
    </row>
    <row r="329" spans="1:20" x14ac:dyDescent="0.3">
      <c r="A329">
        <f>VLOOKUP(Block[[#This Row],[No用]],SetNo[[No.用]:[vlookup 用]],2,FALSE)</f>
        <v>87</v>
      </c>
      <c r="B329" t="s">
        <v>149</v>
      </c>
      <c r="C329" t="s">
        <v>89</v>
      </c>
      <c r="D329" t="s">
        <v>77</v>
      </c>
      <c r="E329" t="s">
        <v>78</v>
      </c>
      <c r="F329" t="s">
        <v>91</v>
      </c>
      <c r="G329" t="s">
        <v>71</v>
      </c>
      <c r="H329">
        <v>1</v>
      </c>
      <c r="I329" t="s">
        <v>260</v>
      </c>
      <c r="J329" s="3" t="s">
        <v>184</v>
      </c>
      <c r="K329" s="3" t="s">
        <v>172</v>
      </c>
      <c r="L329">
        <v>29</v>
      </c>
      <c r="T329" t="str">
        <f>Block[[#This Row],[服装]]&amp;Block[[#This Row],[名前]]&amp;Block[[#This Row],[レアリティ]]</f>
        <v>制服照島游児ICONIC</v>
      </c>
    </row>
    <row r="330" spans="1:20" x14ac:dyDescent="0.3">
      <c r="A330">
        <f>VLOOKUP(Block[[#This Row],[No用]],SetNo[[No.用]:[vlookup 用]],2,FALSE)</f>
        <v>87</v>
      </c>
      <c r="B330" t="s">
        <v>149</v>
      </c>
      <c r="C330" t="s">
        <v>89</v>
      </c>
      <c r="D330" t="s">
        <v>77</v>
      </c>
      <c r="E330" t="s">
        <v>78</v>
      </c>
      <c r="F330" t="s">
        <v>91</v>
      </c>
      <c r="G330" t="s">
        <v>71</v>
      </c>
      <c r="H330">
        <v>1</v>
      </c>
      <c r="I330" t="s">
        <v>260</v>
      </c>
      <c r="J330" s="3" t="s">
        <v>185</v>
      </c>
      <c r="K330" s="3" t="s">
        <v>172</v>
      </c>
      <c r="L330">
        <v>29</v>
      </c>
      <c r="T330" t="str">
        <f>Block[[#This Row],[服装]]&amp;Block[[#This Row],[名前]]&amp;Block[[#This Row],[レアリティ]]</f>
        <v>制服照島游児ICONIC</v>
      </c>
    </row>
    <row r="331" spans="1:20" x14ac:dyDescent="0.3">
      <c r="A331">
        <f>VLOOKUP(Block[[#This Row],[No用]],SetNo[[No.用]:[vlookup 用]],2,FALSE)</f>
        <v>87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260</v>
      </c>
      <c r="J331" s="3" t="s">
        <v>261</v>
      </c>
      <c r="K331" s="3" t="s">
        <v>172</v>
      </c>
      <c r="L331">
        <v>29</v>
      </c>
      <c r="T331" t="str">
        <f>Block[[#This Row],[服装]]&amp;Block[[#This Row],[名前]]&amp;Block[[#This Row],[レアリティ]]</f>
        <v>制服照島游児ICONIC</v>
      </c>
    </row>
    <row r="332" spans="1:20" x14ac:dyDescent="0.3">
      <c r="A332">
        <f>VLOOKUP(Block[[#This Row],[No用]],SetNo[[No.用]:[vlookup 用]],2,FALSE)</f>
        <v>88</v>
      </c>
      <c r="B332" t="s">
        <v>108</v>
      </c>
      <c r="C332" t="s">
        <v>92</v>
      </c>
      <c r="D332" t="s">
        <v>90</v>
      </c>
      <c r="E332" t="s">
        <v>82</v>
      </c>
      <c r="F332" t="s">
        <v>91</v>
      </c>
      <c r="G332" t="s">
        <v>71</v>
      </c>
      <c r="H332">
        <v>1</v>
      </c>
      <c r="I332" t="s">
        <v>260</v>
      </c>
      <c r="J332" s="3" t="s">
        <v>184</v>
      </c>
      <c r="K332" s="3" t="s">
        <v>183</v>
      </c>
      <c r="L332">
        <v>36</v>
      </c>
      <c r="T332" t="str">
        <f>Block[[#This Row],[服装]]&amp;Block[[#This Row],[名前]]&amp;Block[[#This Row],[レアリティ]]</f>
        <v>ユニフォーム母畑和馬ICONIC</v>
      </c>
    </row>
    <row r="333" spans="1:20" x14ac:dyDescent="0.3">
      <c r="A333">
        <f>VLOOKUP(Block[[#This Row],[No用]],SetNo[[No.用]:[vlookup 用]],2,FALSE)</f>
        <v>88</v>
      </c>
      <c r="B333" t="s">
        <v>108</v>
      </c>
      <c r="C333" t="s">
        <v>92</v>
      </c>
      <c r="D333" t="s">
        <v>90</v>
      </c>
      <c r="E333" t="s">
        <v>82</v>
      </c>
      <c r="F333" t="s">
        <v>91</v>
      </c>
      <c r="G333" t="s">
        <v>71</v>
      </c>
      <c r="H333">
        <v>1</v>
      </c>
      <c r="I333" t="s">
        <v>260</v>
      </c>
      <c r="J333" s="3" t="s">
        <v>185</v>
      </c>
      <c r="K333" s="3" t="s">
        <v>183</v>
      </c>
      <c r="L333">
        <v>36</v>
      </c>
      <c r="T333" t="str">
        <f>Block[[#This Row],[服装]]&amp;Block[[#This Row],[名前]]&amp;Block[[#This Row],[レアリティ]]</f>
        <v>ユニフォーム母畑和馬ICONIC</v>
      </c>
    </row>
    <row r="334" spans="1:20" x14ac:dyDescent="0.3">
      <c r="A334">
        <f>VLOOKUP(Block[[#This Row],[No用]],SetNo[[No.用]:[vlookup 用]],2,FALSE)</f>
        <v>88</v>
      </c>
      <c r="B334" t="s">
        <v>108</v>
      </c>
      <c r="C334" t="s">
        <v>92</v>
      </c>
      <c r="D334" t="s">
        <v>90</v>
      </c>
      <c r="E334" t="s">
        <v>82</v>
      </c>
      <c r="F334" t="s">
        <v>91</v>
      </c>
      <c r="G334" t="s">
        <v>71</v>
      </c>
      <c r="H334">
        <v>1</v>
      </c>
      <c r="I334" t="s">
        <v>260</v>
      </c>
      <c r="J334" s="3" t="s">
        <v>189</v>
      </c>
      <c r="K334" s="3" t="s">
        <v>183</v>
      </c>
      <c r="L334">
        <v>39</v>
      </c>
      <c r="T334" t="str">
        <f>Block[[#This Row],[服装]]&amp;Block[[#This Row],[名前]]&amp;Block[[#This Row],[レアリティ]]</f>
        <v>ユニフォーム母畑和馬ICONIC</v>
      </c>
    </row>
    <row r="335" spans="1:20" x14ac:dyDescent="0.3">
      <c r="A335">
        <f>VLOOKUP(Block[[#This Row],[No用]],SetNo[[No.用]:[vlookup 用]],2,FALSE)</f>
        <v>88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260</v>
      </c>
      <c r="J335" s="3" t="s">
        <v>187</v>
      </c>
      <c r="K335" s="3" t="s">
        <v>172</v>
      </c>
      <c r="L335">
        <v>33</v>
      </c>
      <c r="T335" t="str">
        <f>Block[[#This Row],[服装]]&amp;Block[[#This Row],[名前]]&amp;Block[[#This Row],[レアリティ]]</f>
        <v>ユニフォーム母畑和馬ICONIC</v>
      </c>
    </row>
    <row r="336" spans="1:20" x14ac:dyDescent="0.3">
      <c r="A336">
        <f>VLOOKUP(Block[[#This Row],[No用]],SetNo[[No.用]:[vlookup 用]],2,FALSE)</f>
        <v>88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260</v>
      </c>
      <c r="J336" s="3" t="s">
        <v>261</v>
      </c>
      <c r="K336" s="3" t="s">
        <v>172</v>
      </c>
      <c r="L336">
        <v>33</v>
      </c>
      <c r="T336" t="str">
        <f>Block[[#This Row],[服装]]&amp;Block[[#This Row],[名前]]&amp;Block[[#This Row],[レアリティ]]</f>
        <v>ユニフォーム母畑和馬ICONIC</v>
      </c>
    </row>
    <row r="337" spans="1:20" x14ac:dyDescent="0.3">
      <c r="A337">
        <f>VLOOKUP(Block[[#This Row],[No用]],SetNo[[No.用]:[vlookup 用]],2,FALSE)</f>
        <v>88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260</v>
      </c>
      <c r="J337" s="3" t="s">
        <v>193</v>
      </c>
      <c r="K337" s="3" t="s">
        <v>236</v>
      </c>
      <c r="L337">
        <v>46</v>
      </c>
      <c r="N337">
        <v>56</v>
      </c>
      <c r="T337" t="str">
        <f>Block[[#This Row],[服装]]&amp;Block[[#This Row],[名前]]&amp;Block[[#This Row],[レアリティ]]</f>
        <v>ユニフォーム母畑和馬ICONIC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260</v>
      </c>
      <c r="J338" s="3" t="s">
        <v>184</v>
      </c>
      <c r="K338" s="3" t="s">
        <v>172</v>
      </c>
      <c r="L338">
        <v>14</v>
      </c>
      <c r="T338" t="str">
        <f>Block[[#This Row],[服装]]&amp;Block[[#This Row],[名前]]&amp;Block[[#This Row],[レアリティ]]</f>
        <v>ユニフォーム二岐丈晴ICONIC</v>
      </c>
    </row>
    <row r="339" spans="1:20" x14ac:dyDescent="0.3">
      <c r="A339">
        <f>VLOOKUP(Block[[#This Row],[No用]],SetNo[[No.用]:[vlookup 用]],2,FALSE)</f>
        <v>89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260</v>
      </c>
      <c r="J339" s="3" t="s">
        <v>185</v>
      </c>
      <c r="K339" s="3" t="s">
        <v>172</v>
      </c>
      <c r="L339">
        <v>28</v>
      </c>
      <c r="T339" t="str">
        <f>Block[[#This Row],[服装]]&amp;Block[[#This Row],[名前]]&amp;Block[[#This Row],[レアリティ]]</f>
        <v>ユニフォーム二岐丈晴ICONIC</v>
      </c>
    </row>
    <row r="340" spans="1:20" x14ac:dyDescent="0.3">
      <c r="A340">
        <f>VLOOKUP(Block[[#This Row],[No用]],SetNo[[No.用]:[vlookup 用]],2,FALSE)</f>
        <v>89</v>
      </c>
      <c r="B340" t="s">
        <v>108</v>
      </c>
      <c r="C340" t="s">
        <v>93</v>
      </c>
      <c r="D340" t="s">
        <v>73</v>
      </c>
      <c r="E340" t="s">
        <v>74</v>
      </c>
      <c r="F340" t="s">
        <v>91</v>
      </c>
      <c r="G340" t="s">
        <v>71</v>
      </c>
      <c r="H340">
        <v>1</v>
      </c>
      <c r="I340" t="s">
        <v>260</v>
      </c>
      <c r="J340" s="3" t="s">
        <v>261</v>
      </c>
      <c r="K340" s="3" t="s">
        <v>172</v>
      </c>
      <c r="L340">
        <v>14</v>
      </c>
      <c r="T340" t="str">
        <f>Block[[#This Row],[服装]]&amp;Block[[#This Row],[名前]]&amp;Block[[#This Row],[レアリティ]]</f>
        <v>ユニフォーム二岐丈晴ICONIC</v>
      </c>
    </row>
    <row r="341" spans="1:20" x14ac:dyDescent="0.3">
      <c r="A341">
        <f>VLOOKUP(Block[[#This Row],[No用]],SetNo[[No.用]:[vlookup 用]],2,FALSE)</f>
        <v>90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260</v>
      </c>
      <c r="J341" s="3" t="s">
        <v>184</v>
      </c>
      <c r="K341" s="3" t="s">
        <v>172</v>
      </c>
      <c r="L341">
        <v>14</v>
      </c>
      <c r="T341" t="str">
        <f>Block[[#This Row],[服装]]&amp;Block[[#This Row],[名前]]&amp;Block[[#This Row],[レアリティ]]</f>
        <v>制服二岐丈晴ICONIC</v>
      </c>
    </row>
    <row r="342" spans="1:20" x14ac:dyDescent="0.3">
      <c r="A342">
        <f>VLOOKUP(Block[[#This Row],[No用]],SetNo[[No.用]:[vlookup 用]],2,FALSE)</f>
        <v>90</v>
      </c>
      <c r="B342" t="s">
        <v>149</v>
      </c>
      <c r="C342" t="s">
        <v>93</v>
      </c>
      <c r="D342" t="s">
        <v>90</v>
      </c>
      <c r="E342" t="s">
        <v>74</v>
      </c>
      <c r="F342" t="s">
        <v>91</v>
      </c>
      <c r="G342" t="s">
        <v>71</v>
      </c>
      <c r="H342">
        <v>1</v>
      </c>
      <c r="I342" t="s">
        <v>260</v>
      </c>
      <c r="J342" s="3" t="s">
        <v>185</v>
      </c>
      <c r="K342" s="3" t="s">
        <v>172</v>
      </c>
      <c r="L342">
        <v>28</v>
      </c>
      <c r="T342" t="str">
        <f>Block[[#This Row],[服装]]&amp;Block[[#This Row],[名前]]&amp;Block[[#This Row],[レアリティ]]</f>
        <v>制服二岐丈晴ICONIC</v>
      </c>
    </row>
    <row r="343" spans="1:20" x14ac:dyDescent="0.3">
      <c r="A343">
        <f>VLOOKUP(Block[[#This Row],[No用]],SetNo[[No.用]:[vlookup 用]],2,FALSE)</f>
        <v>90</v>
      </c>
      <c r="B343" t="s">
        <v>149</v>
      </c>
      <c r="C343" t="s">
        <v>93</v>
      </c>
      <c r="D343" t="s">
        <v>90</v>
      </c>
      <c r="E343" t="s">
        <v>74</v>
      </c>
      <c r="F343" t="s">
        <v>91</v>
      </c>
      <c r="G343" t="s">
        <v>71</v>
      </c>
      <c r="H343">
        <v>1</v>
      </c>
      <c r="I343" t="s">
        <v>260</v>
      </c>
      <c r="J343" s="3" t="s">
        <v>261</v>
      </c>
      <c r="K343" s="3" t="s">
        <v>172</v>
      </c>
      <c r="L343">
        <v>14</v>
      </c>
      <c r="T343" t="str">
        <f>Block[[#This Row],[服装]]&amp;Block[[#This Row],[名前]]&amp;Block[[#This Row],[レアリティ]]</f>
        <v>制服二岐丈晴ICONIC</v>
      </c>
    </row>
    <row r="344" spans="1:20" x14ac:dyDescent="0.3">
      <c r="A344">
        <f>VLOOKUP(Block[[#This Row],[No用]],SetNo[[No.用]:[vlookup 用]],2,FALSE)</f>
        <v>91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260</v>
      </c>
      <c r="J344" s="3" t="s">
        <v>184</v>
      </c>
      <c r="K344" s="3" t="s">
        <v>172</v>
      </c>
      <c r="L344">
        <v>27</v>
      </c>
      <c r="T344" t="str">
        <f>Block[[#This Row],[服装]]&amp;Block[[#This Row],[名前]]&amp;Block[[#This Row],[レアリティ]]</f>
        <v>ユニフォーム沼尻凛太郎ICONIC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260</v>
      </c>
      <c r="J345" s="3" t="s">
        <v>185</v>
      </c>
      <c r="K345" s="3" t="s">
        <v>172</v>
      </c>
      <c r="L345">
        <v>27</v>
      </c>
      <c r="T345" t="str">
        <f>Block[[#This Row],[服装]]&amp;Block[[#This Row],[名前]]&amp;Block[[#This Row],[レアリティ]]</f>
        <v>ユニフォーム沼尻凛太郎ICONIC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260</v>
      </c>
      <c r="J346" s="3" t="s">
        <v>261</v>
      </c>
      <c r="K346" s="3" t="s">
        <v>172</v>
      </c>
      <c r="L346">
        <v>27</v>
      </c>
      <c r="T346" t="str">
        <f>Block[[#This Row],[服装]]&amp;Block[[#This Row],[名前]]&amp;Block[[#This Row],[レアリティ]]</f>
        <v>ユニフォーム沼尻凛太郎ICONIC</v>
      </c>
    </row>
    <row r="347" spans="1:20" x14ac:dyDescent="0.3">
      <c r="A347">
        <f>VLOOKUP(Block[[#This Row],[No用]],SetNo[[No.用]:[vlookup 用]],2,FALSE)</f>
        <v>92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260</v>
      </c>
      <c r="J347" s="3" t="s">
        <v>184</v>
      </c>
      <c r="K347" s="3" t="s">
        <v>183</v>
      </c>
      <c r="L347">
        <v>35</v>
      </c>
      <c r="T347" t="str">
        <f>Block[[#This Row],[服装]]&amp;Block[[#This Row],[名前]]&amp;Block[[#This Row],[レアリティ]]</f>
        <v>ユニフォーム飯坂信義ICONIC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260</v>
      </c>
      <c r="J348" s="3" t="s">
        <v>185</v>
      </c>
      <c r="K348" s="3" t="s">
        <v>183</v>
      </c>
      <c r="L348">
        <v>35</v>
      </c>
      <c r="T348" t="str">
        <f>Block[[#This Row],[服装]]&amp;Block[[#This Row],[名前]]&amp;Block[[#This Row],[レアリティ]]</f>
        <v>ユニフォーム飯坂信義ICONIC</v>
      </c>
    </row>
    <row r="349" spans="1:20" x14ac:dyDescent="0.3">
      <c r="A349">
        <f>VLOOKUP(Block[[#This Row],[No用]],SetNo[[No.用]:[vlookup 用]],2,FALSE)</f>
        <v>92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260</v>
      </c>
      <c r="J349" s="3" t="s">
        <v>186</v>
      </c>
      <c r="K349" s="3" t="s">
        <v>183</v>
      </c>
      <c r="L349">
        <v>43</v>
      </c>
      <c r="T349" t="str">
        <f>Block[[#This Row],[服装]]&amp;Block[[#This Row],[名前]]&amp;Block[[#This Row],[レアリティ]]</f>
        <v>ユニフォーム飯坂信義ICONIC</v>
      </c>
    </row>
    <row r="350" spans="1:20" x14ac:dyDescent="0.3">
      <c r="A350">
        <f>VLOOKUP(Block[[#This Row],[No用]],SetNo[[No.用]:[vlookup 用]],2,FALSE)</f>
        <v>92</v>
      </c>
      <c r="B350" t="s">
        <v>108</v>
      </c>
      <c r="C350" t="s">
        <v>94</v>
      </c>
      <c r="D350" t="s">
        <v>90</v>
      </c>
      <c r="E350" t="s">
        <v>82</v>
      </c>
      <c r="F350" t="s">
        <v>91</v>
      </c>
      <c r="G350" t="s">
        <v>71</v>
      </c>
      <c r="H350">
        <v>1</v>
      </c>
      <c r="I350" t="s">
        <v>260</v>
      </c>
      <c r="J350" s="3" t="s">
        <v>187</v>
      </c>
      <c r="K350" s="3" t="s">
        <v>172</v>
      </c>
      <c r="L350">
        <v>33</v>
      </c>
      <c r="T350" t="str">
        <f>Block[[#This Row],[服装]]&amp;Block[[#This Row],[名前]]&amp;Block[[#This Row],[レアリティ]]</f>
        <v>ユニフォーム飯坂信義ICONIC</v>
      </c>
    </row>
    <row r="351" spans="1:20" x14ac:dyDescent="0.3">
      <c r="A351">
        <f>VLOOKUP(Block[[#This Row],[No用]],SetNo[[No.用]:[vlookup 用]],2,FALSE)</f>
        <v>92</v>
      </c>
      <c r="B351" t="s">
        <v>108</v>
      </c>
      <c r="C351" t="s">
        <v>94</v>
      </c>
      <c r="D351" t="s">
        <v>90</v>
      </c>
      <c r="E351" t="s">
        <v>82</v>
      </c>
      <c r="F351" t="s">
        <v>91</v>
      </c>
      <c r="G351" t="s">
        <v>71</v>
      </c>
      <c r="H351">
        <v>1</v>
      </c>
      <c r="I351" t="s">
        <v>260</v>
      </c>
      <c r="J351" s="3" t="s">
        <v>261</v>
      </c>
      <c r="K351" s="3" t="s">
        <v>172</v>
      </c>
      <c r="L351">
        <v>33</v>
      </c>
      <c r="T351" t="str">
        <f>Block[[#This Row],[服装]]&amp;Block[[#This Row],[名前]]&amp;Block[[#This Row],[レアリティ]]</f>
        <v>ユニフォーム飯坂信義ICONIC</v>
      </c>
    </row>
    <row r="352" spans="1:20" x14ac:dyDescent="0.3">
      <c r="A352">
        <f>VLOOKUP(Block[[#This Row],[No用]],SetNo[[No.用]:[vlookup 用]],2,FALSE)</f>
        <v>92</v>
      </c>
      <c r="B352" t="s">
        <v>108</v>
      </c>
      <c r="C352" t="s">
        <v>94</v>
      </c>
      <c r="D352" t="s">
        <v>90</v>
      </c>
      <c r="E352" t="s">
        <v>82</v>
      </c>
      <c r="F352" t="s">
        <v>91</v>
      </c>
      <c r="G352" t="s">
        <v>71</v>
      </c>
      <c r="H352">
        <v>1</v>
      </c>
      <c r="I352" t="s">
        <v>260</v>
      </c>
      <c r="J352" s="3" t="s">
        <v>193</v>
      </c>
      <c r="K352" s="3" t="s">
        <v>236</v>
      </c>
      <c r="L352">
        <v>47</v>
      </c>
      <c r="N352">
        <v>57</v>
      </c>
      <c r="T352" t="str">
        <f>Block[[#This Row],[服装]]&amp;Block[[#This Row],[名前]]&amp;Block[[#This Row],[レアリティ]]</f>
        <v>ユニフォーム飯坂信義ICONIC</v>
      </c>
    </row>
    <row r="353" spans="1:20" x14ac:dyDescent="0.3">
      <c r="A353">
        <f>VLOOKUP(Block[[#This Row],[No用]],SetNo[[No.用]:[vlookup 用]],2,FALSE)</f>
        <v>93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260</v>
      </c>
      <c r="J353" s="3" t="s">
        <v>184</v>
      </c>
      <c r="K353" s="3" t="s">
        <v>172</v>
      </c>
      <c r="L353">
        <v>27</v>
      </c>
      <c r="T353" t="str">
        <f>Block[[#This Row],[服装]]&amp;Block[[#This Row],[名前]]&amp;Block[[#This Row],[レアリティ]]</f>
        <v>ユニフォーム東山勝道ICONIC</v>
      </c>
    </row>
    <row r="354" spans="1:20" x14ac:dyDescent="0.3">
      <c r="A354">
        <f>VLOOKUP(Block[[#This Row],[No用]],SetNo[[No.用]:[vlookup 用]],2,FALSE)</f>
        <v>93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260</v>
      </c>
      <c r="J354" s="3" t="s">
        <v>185</v>
      </c>
      <c r="K354" s="3" t="s">
        <v>172</v>
      </c>
      <c r="L354">
        <v>27</v>
      </c>
      <c r="T354" t="str">
        <f>Block[[#This Row],[服装]]&amp;Block[[#This Row],[名前]]&amp;Block[[#This Row],[レアリティ]]</f>
        <v>ユニフォーム東山勝道ICONIC</v>
      </c>
    </row>
    <row r="355" spans="1:20" x14ac:dyDescent="0.3">
      <c r="A355">
        <f>VLOOKUP(Block[[#This Row],[No用]],SetNo[[No.用]:[vlookup 用]],2,FALSE)</f>
        <v>93</v>
      </c>
      <c r="B355" t="s">
        <v>108</v>
      </c>
      <c r="C355" t="s">
        <v>95</v>
      </c>
      <c r="D355" t="s">
        <v>90</v>
      </c>
      <c r="E355" t="s">
        <v>78</v>
      </c>
      <c r="F355" t="s">
        <v>91</v>
      </c>
      <c r="G355" t="s">
        <v>71</v>
      </c>
      <c r="H355">
        <v>1</v>
      </c>
      <c r="I355" t="s">
        <v>260</v>
      </c>
      <c r="J355" s="3" t="s">
        <v>261</v>
      </c>
      <c r="K355" s="3" t="s">
        <v>172</v>
      </c>
      <c r="L355">
        <v>27</v>
      </c>
      <c r="T355" t="str">
        <f>Block[[#This Row],[服装]]&amp;Block[[#This Row],[名前]]&amp;Block[[#This Row],[レアリティ]]</f>
        <v>ユニフォーム東山勝道ICONIC</v>
      </c>
    </row>
    <row r="356" spans="1:20" x14ac:dyDescent="0.3">
      <c r="A356">
        <f>VLOOKUP(Block[[#This Row],[No用]],SetNo[[No.用]:[vlookup 用]],2,FALSE)</f>
        <v>94</v>
      </c>
      <c r="B356" t="s">
        <v>108</v>
      </c>
      <c r="C356" t="s">
        <v>96</v>
      </c>
      <c r="D356" t="s">
        <v>90</v>
      </c>
      <c r="E356" t="s">
        <v>80</v>
      </c>
      <c r="F356" t="s">
        <v>91</v>
      </c>
      <c r="G356" t="s">
        <v>71</v>
      </c>
      <c r="H356">
        <v>1</v>
      </c>
      <c r="I356" t="s">
        <v>260</v>
      </c>
      <c r="T356" t="str">
        <f>Block[[#This Row],[服装]]&amp;Block[[#This Row],[名前]]&amp;Block[[#This Row],[レアリティ]]</f>
        <v>ユニフォーム土湯新ICONIC</v>
      </c>
    </row>
    <row r="357" spans="1:20" x14ac:dyDescent="0.3">
      <c r="A357">
        <f>VLOOKUP(Block[[#This Row],[No用]],SetNo[[No.用]:[vlookup 用]],2,FALSE)</f>
        <v>95</v>
      </c>
      <c r="B357" t="s">
        <v>216</v>
      </c>
      <c r="C357" t="s">
        <v>584</v>
      </c>
      <c r="D357" t="s">
        <v>28</v>
      </c>
      <c r="E357" t="s">
        <v>25</v>
      </c>
      <c r="F357" t="s">
        <v>157</v>
      </c>
      <c r="G357" t="s">
        <v>71</v>
      </c>
      <c r="H357">
        <v>1</v>
      </c>
      <c r="I357" t="s">
        <v>260</v>
      </c>
      <c r="J357" s="3" t="s">
        <v>184</v>
      </c>
      <c r="K357" s="3" t="s">
        <v>172</v>
      </c>
      <c r="L357">
        <v>28</v>
      </c>
      <c r="T357" t="str">
        <f>Block[[#This Row],[服装]]&amp;Block[[#This Row],[名前]]&amp;Block[[#This Row],[レアリティ]]</f>
        <v>ユニフォーム中島猛ICONIC</v>
      </c>
    </row>
    <row r="358" spans="1:20" x14ac:dyDescent="0.3">
      <c r="A358">
        <f>VLOOKUP(Block[[#This Row],[No用]],SetNo[[No.用]:[vlookup 用]],2,FALSE)</f>
        <v>95</v>
      </c>
      <c r="B358" t="s">
        <v>216</v>
      </c>
      <c r="C358" t="s">
        <v>584</v>
      </c>
      <c r="D358" t="s">
        <v>28</v>
      </c>
      <c r="E358" t="s">
        <v>25</v>
      </c>
      <c r="F358" t="s">
        <v>157</v>
      </c>
      <c r="G358" t="s">
        <v>71</v>
      </c>
      <c r="H358">
        <v>1</v>
      </c>
      <c r="I358" t="s">
        <v>260</v>
      </c>
      <c r="J358" s="3" t="s">
        <v>185</v>
      </c>
      <c r="K358" s="3" t="s">
        <v>172</v>
      </c>
      <c r="L358">
        <v>28</v>
      </c>
      <c r="T358" t="str">
        <f>Block[[#This Row],[服装]]&amp;Block[[#This Row],[名前]]&amp;Block[[#This Row],[レアリティ]]</f>
        <v>ユニフォーム中島猛ICONIC</v>
      </c>
    </row>
    <row r="359" spans="1:20" x14ac:dyDescent="0.3">
      <c r="A359">
        <f>VLOOKUP(Block[[#This Row],[No用]],SetNo[[No.用]:[vlookup 用]],2,FALSE)</f>
        <v>95</v>
      </c>
      <c r="B359" t="s">
        <v>216</v>
      </c>
      <c r="C359" t="s">
        <v>584</v>
      </c>
      <c r="D359" t="s">
        <v>28</v>
      </c>
      <c r="E359" t="s">
        <v>25</v>
      </c>
      <c r="F359" t="s">
        <v>157</v>
      </c>
      <c r="G359" t="s">
        <v>71</v>
      </c>
      <c r="H359">
        <v>1</v>
      </c>
      <c r="I359" t="s">
        <v>260</v>
      </c>
      <c r="J359" s="3" t="s">
        <v>261</v>
      </c>
      <c r="K359" s="3" t="s">
        <v>172</v>
      </c>
      <c r="L359">
        <v>26</v>
      </c>
      <c r="T359" t="str">
        <f>Block[[#This Row],[服装]]&amp;Block[[#This Row],[名前]]&amp;Block[[#This Row],[レアリティ]]</f>
        <v>ユニフォーム中島猛ICONIC</v>
      </c>
    </row>
    <row r="360" spans="1:20" x14ac:dyDescent="0.3">
      <c r="A360">
        <f>VLOOKUP(Block[[#This Row],[No用]],SetNo[[No.用]:[vlookup 用]],2,FALSE)</f>
        <v>96</v>
      </c>
      <c r="B360" t="s">
        <v>216</v>
      </c>
      <c r="C360" t="s">
        <v>587</v>
      </c>
      <c r="D360" t="s">
        <v>24</v>
      </c>
      <c r="E360" t="s">
        <v>25</v>
      </c>
      <c r="F360" t="s">
        <v>157</v>
      </c>
      <c r="G360" t="s">
        <v>71</v>
      </c>
      <c r="H360">
        <v>1</v>
      </c>
      <c r="I360" t="s">
        <v>260</v>
      </c>
      <c r="J360" s="3" t="s">
        <v>184</v>
      </c>
      <c r="K360" s="3" t="s">
        <v>172</v>
      </c>
      <c r="L360">
        <v>25</v>
      </c>
      <c r="T360" t="str">
        <f>Block[[#This Row],[服装]]&amp;Block[[#This Row],[名前]]&amp;Block[[#This Row],[レアリティ]]</f>
        <v>ユニフォーム白石優希ICONIC</v>
      </c>
    </row>
    <row r="361" spans="1:20" x14ac:dyDescent="0.3">
      <c r="A361">
        <f>VLOOKUP(Block[[#This Row],[No用]],SetNo[[No.用]:[vlookup 用]],2,FALSE)</f>
        <v>96</v>
      </c>
      <c r="B361" t="s">
        <v>216</v>
      </c>
      <c r="C361" t="s">
        <v>587</v>
      </c>
      <c r="D361" t="s">
        <v>24</v>
      </c>
      <c r="E361" t="s">
        <v>25</v>
      </c>
      <c r="F361" t="s">
        <v>157</v>
      </c>
      <c r="G361" t="s">
        <v>71</v>
      </c>
      <c r="H361">
        <v>1</v>
      </c>
      <c r="I361" t="s">
        <v>260</v>
      </c>
      <c r="J361" s="3" t="s">
        <v>185</v>
      </c>
      <c r="K361" s="3" t="s">
        <v>172</v>
      </c>
      <c r="L361">
        <v>25</v>
      </c>
      <c r="T361" t="str">
        <f>Block[[#This Row],[服装]]&amp;Block[[#This Row],[名前]]&amp;Block[[#This Row],[レアリティ]]</f>
        <v>ユニフォーム白石優希ICONIC</v>
      </c>
    </row>
    <row r="362" spans="1:20" x14ac:dyDescent="0.3">
      <c r="A362">
        <f>VLOOKUP(Block[[#This Row],[No用]],SetNo[[No.用]:[vlookup 用]],2,FALSE)</f>
        <v>96</v>
      </c>
      <c r="B362" t="s">
        <v>216</v>
      </c>
      <c r="C362" t="s">
        <v>587</v>
      </c>
      <c r="D362" t="s">
        <v>24</v>
      </c>
      <c r="E362" t="s">
        <v>25</v>
      </c>
      <c r="F362" t="s">
        <v>157</v>
      </c>
      <c r="G362" t="s">
        <v>71</v>
      </c>
      <c r="H362">
        <v>1</v>
      </c>
      <c r="I362" t="s">
        <v>260</v>
      </c>
      <c r="J362" s="3" t="s">
        <v>261</v>
      </c>
      <c r="K362" s="3" t="s">
        <v>172</v>
      </c>
      <c r="L362">
        <v>25</v>
      </c>
      <c r="T362" t="str">
        <f>Block[[#This Row],[服装]]&amp;Block[[#This Row],[名前]]&amp;Block[[#This Row],[レアリティ]]</f>
        <v>ユニフォーム白石優希ICONIC</v>
      </c>
    </row>
    <row r="363" spans="1:20" x14ac:dyDescent="0.3">
      <c r="A363">
        <f>VLOOKUP(Block[[#This Row],[No用]],SetNo[[No.用]:[vlookup 用]],2,FALSE)</f>
        <v>97</v>
      </c>
      <c r="B363" t="s">
        <v>216</v>
      </c>
      <c r="C363" t="s">
        <v>590</v>
      </c>
      <c r="D363" t="s">
        <v>28</v>
      </c>
      <c r="E363" t="s">
        <v>31</v>
      </c>
      <c r="F363" t="s">
        <v>157</v>
      </c>
      <c r="G363" t="s">
        <v>71</v>
      </c>
      <c r="H363">
        <v>1</v>
      </c>
      <c r="I363" t="s">
        <v>260</v>
      </c>
      <c r="J363" s="3" t="s">
        <v>184</v>
      </c>
      <c r="K363" s="3" t="s">
        <v>172</v>
      </c>
      <c r="L363">
        <v>27</v>
      </c>
      <c r="T363" t="str">
        <f>Block[[#This Row],[服装]]&amp;Block[[#This Row],[名前]]&amp;Block[[#This Row],[レアリティ]]</f>
        <v>ユニフォーム花山一雅ICONIC</v>
      </c>
    </row>
    <row r="364" spans="1:20" x14ac:dyDescent="0.3">
      <c r="A364">
        <f>VLOOKUP(Block[[#This Row],[No用]],SetNo[[No.用]:[vlookup 用]],2,FALSE)</f>
        <v>97</v>
      </c>
      <c r="B364" t="s">
        <v>216</v>
      </c>
      <c r="C364" t="s">
        <v>590</v>
      </c>
      <c r="D364" t="s">
        <v>28</v>
      </c>
      <c r="E364" t="s">
        <v>31</v>
      </c>
      <c r="F364" t="s">
        <v>157</v>
      </c>
      <c r="G364" t="s">
        <v>71</v>
      </c>
      <c r="H364">
        <v>1</v>
      </c>
      <c r="I364" t="s">
        <v>260</v>
      </c>
      <c r="J364" s="3" t="s">
        <v>185</v>
      </c>
      <c r="K364" s="3" t="s">
        <v>172</v>
      </c>
      <c r="L364">
        <v>27</v>
      </c>
      <c r="T364" t="str">
        <f>Block[[#This Row],[服装]]&amp;Block[[#This Row],[名前]]&amp;Block[[#This Row],[レアリティ]]</f>
        <v>ユニフォーム花山一雅ICONIC</v>
      </c>
    </row>
    <row r="365" spans="1:20" x14ac:dyDescent="0.3">
      <c r="A365">
        <f>VLOOKUP(Block[[#This Row],[No用]],SetNo[[No.用]:[vlookup 用]],2,FALSE)</f>
        <v>97</v>
      </c>
      <c r="B365" t="s">
        <v>216</v>
      </c>
      <c r="C365" t="s">
        <v>590</v>
      </c>
      <c r="D365" t="s">
        <v>28</v>
      </c>
      <c r="E365" t="s">
        <v>31</v>
      </c>
      <c r="F365" t="s">
        <v>157</v>
      </c>
      <c r="G365" t="s">
        <v>71</v>
      </c>
      <c r="H365">
        <v>1</v>
      </c>
      <c r="I365" t="s">
        <v>260</v>
      </c>
      <c r="J365" s="3" t="s">
        <v>261</v>
      </c>
      <c r="K365" s="3" t="s">
        <v>172</v>
      </c>
      <c r="L365">
        <v>31</v>
      </c>
      <c r="T365" t="str">
        <f>Block[[#This Row],[服装]]&amp;Block[[#This Row],[名前]]&amp;Block[[#This Row],[レアリティ]]</f>
        <v>ユニフォーム花山一雅ICONIC</v>
      </c>
    </row>
    <row r="366" spans="1:20" x14ac:dyDescent="0.3">
      <c r="A366">
        <f>VLOOKUP(Block[[#This Row],[No用]],SetNo[[No.用]:[vlookup 用]],2,FALSE)</f>
        <v>98</v>
      </c>
      <c r="B366" t="s">
        <v>216</v>
      </c>
      <c r="C366" t="s">
        <v>593</v>
      </c>
      <c r="D366" t="s">
        <v>28</v>
      </c>
      <c r="E366" t="s">
        <v>26</v>
      </c>
      <c r="F366" t="s">
        <v>157</v>
      </c>
      <c r="G366" t="s">
        <v>71</v>
      </c>
      <c r="H366">
        <v>1</v>
      </c>
      <c r="I366" t="s">
        <v>260</v>
      </c>
      <c r="J366" s="3" t="s">
        <v>184</v>
      </c>
      <c r="K366" s="3" t="s">
        <v>183</v>
      </c>
      <c r="L366">
        <v>36</v>
      </c>
      <c r="T366" t="str">
        <f>Block[[#This Row],[服装]]&amp;Block[[#This Row],[名前]]&amp;Block[[#This Row],[レアリティ]]</f>
        <v>ユニフォーム鳴子哲平ICONIC</v>
      </c>
    </row>
    <row r="367" spans="1:20" x14ac:dyDescent="0.3">
      <c r="A367">
        <f>VLOOKUP(Block[[#This Row],[No用]],SetNo[[No.用]:[vlookup 用]],2,FALSE)</f>
        <v>98</v>
      </c>
      <c r="B367" t="s">
        <v>216</v>
      </c>
      <c r="C367" t="s">
        <v>593</v>
      </c>
      <c r="D367" t="s">
        <v>28</v>
      </c>
      <c r="E367" t="s">
        <v>26</v>
      </c>
      <c r="F367" t="s">
        <v>157</v>
      </c>
      <c r="G367" t="s">
        <v>71</v>
      </c>
      <c r="H367">
        <v>1</v>
      </c>
      <c r="I367" t="s">
        <v>260</v>
      </c>
      <c r="J367" s="3" t="s">
        <v>185</v>
      </c>
      <c r="K367" s="3" t="s">
        <v>183</v>
      </c>
      <c r="L367">
        <v>36</v>
      </c>
      <c r="T367" t="str">
        <f>Block[[#This Row],[服装]]&amp;Block[[#This Row],[名前]]&amp;Block[[#This Row],[レアリティ]]</f>
        <v>ユニフォーム鳴子哲平ICONIC</v>
      </c>
    </row>
    <row r="368" spans="1:20" x14ac:dyDescent="0.3">
      <c r="A368">
        <f>VLOOKUP(Block[[#This Row],[No用]],SetNo[[No.用]:[vlookup 用]],2,FALSE)</f>
        <v>98</v>
      </c>
      <c r="B368" t="s">
        <v>216</v>
      </c>
      <c r="C368" t="s">
        <v>593</v>
      </c>
      <c r="D368" t="s">
        <v>28</v>
      </c>
      <c r="E368" t="s">
        <v>26</v>
      </c>
      <c r="F368" t="s">
        <v>157</v>
      </c>
      <c r="G368" t="s">
        <v>71</v>
      </c>
      <c r="H368">
        <v>1</v>
      </c>
      <c r="I368" t="s">
        <v>260</v>
      </c>
      <c r="J368" s="3" t="s">
        <v>186</v>
      </c>
      <c r="K368" s="3" t="s">
        <v>183</v>
      </c>
      <c r="L368">
        <v>42</v>
      </c>
      <c r="T368" t="str">
        <f>Block[[#This Row],[服装]]&amp;Block[[#This Row],[名前]]&amp;Block[[#This Row],[レアリティ]]</f>
        <v>ユニフォーム鳴子哲平ICONIC</v>
      </c>
    </row>
    <row r="369" spans="1:20" x14ac:dyDescent="0.3">
      <c r="A369">
        <f>VLOOKUP(Block[[#This Row],[No用]],SetNo[[No.用]:[vlookup 用]],2,FALSE)</f>
        <v>98</v>
      </c>
      <c r="B369" t="s">
        <v>216</v>
      </c>
      <c r="C369" t="s">
        <v>593</v>
      </c>
      <c r="D369" t="s">
        <v>28</v>
      </c>
      <c r="E369" t="s">
        <v>26</v>
      </c>
      <c r="F369" t="s">
        <v>157</v>
      </c>
      <c r="G369" t="s">
        <v>71</v>
      </c>
      <c r="H369">
        <v>1</v>
      </c>
      <c r="I369" t="s">
        <v>260</v>
      </c>
      <c r="J369" s="3" t="s">
        <v>187</v>
      </c>
      <c r="K369" s="3" t="s">
        <v>172</v>
      </c>
      <c r="L369">
        <v>32</v>
      </c>
      <c r="T369" t="str">
        <f>Block[[#This Row],[服装]]&amp;Block[[#This Row],[名前]]&amp;Block[[#This Row],[レアリティ]]</f>
        <v>ユニフォーム鳴子哲平ICONIC</v>
      </c>
    </row>
    <row r="370" spans="1:20" x14ac:dyDescent="0.3">
      <c r="A370">
        <f>VLOOKUP(Block[[#This Row],[No用]],SetNo[[No.用]:[vlookup 用]],2,FALSE)</f>
        <v>98</v>
      </c>
      <c r="B370" t="s">
        <v>216</v>
      </c>
      <c r="C370" t="s">
        <v>593</v>
      </c>
      <c r="D370" t="s">
        <v>28</v>
      </c>
      <c r="E370" t="s">
        <v>26</v>
      </c>
      <c r="F370" t="s">
        <v>157</v>
      </c>
      <c r="G370" t="s">
        <v>71</v>
      </c>
      <c r="H370">
        <v>1</v>
      </c>
      <c r="I370" t="s">
        <v>260</v>
      </c>
      <c r="J370" s="3" t="s">
        <v>261</v>
      </c>
      <c r="K370" s="3" t="s">
        <v>172</v>
      </c>
      <c r="L370">
        <v>32</v>
      </c>
      <c r="T370" t="str">
        <f>Block[[#This Row],[服装]]&amp;Block[[#This Row],[名前]]&amp;Block[[#This Row],[レアリティ]]</f>
        <v>ユニフォーム鳴子哲平ICONIC</v>
      </c>
    </row>
    <row r="371" spans="1:20" x14ac:dyDescent="0.3">
      <c r="A371">
        <f>VLOOKUP(Block[[#This Row],[No用]],SetNo[[No.用]:[vlookup 用]],2,FALSE)</f>
        <v>98</v>
      </c>
      <c r="B371" t="s">
        <v>216</v>
      </c>
      <c r="C371" t="s">
        <v>593</v>
      </c>
      <c r="D371" t="s">
        <v>28</v>
      </c>
      <c r="E371" t="s">
        <v>26</v>
      </c>
      <c r="F371" t="s">
        <v>157</v>
      </c>
      <c r="G371" t="s">
        <v>71</v>
      </c>
      <c r="H371">
        <v>1</v>
      </c>
      <c r="I371" t="s">
        <v>260</v>
      </c>
      <c r="J371" s="3" t="s">
        <v>193</v>
      </c>
      <c r="K371" s="3" t="s">
        <v>236</v>
      </c>
      <c r="L371">
        <v>46</v>
      </c>
      <c r="N371">
        <v>56</v>
      </c>
      <c r="T371" t="str">
        <f>Block[[#This Row],[服装]]&amp;Block[[#This Row],[名前]]&amp;Block[[#This Row],[レアリティ]]</f>
        <v>ユニフォーム鳴子哲平ICONIC</v>
      </c>
    </row>
    <row r="372" spans="1:20" x14ac:dyDescent="0.3">
      <c r="A372">
        <f>VLOOKUP(Block[[#This Row],[No用]],SetNo[[No.用]:[vlookup 用]],2,FALSE)</f>
        <v>99</v>
      </c>
      <c r="B372" t="s">
        <v>216</v>
      </c>
      <c r="C372" t="s">
        <v>596</v>
      </c>
      <c r="D372" t="s">
        <v>28</v>
      </c>
      <c r="E372" t="s">
        <v>21</v>
      </c>
      <c r="F372" t="s">
        <v>157</v>
      </c>
      <c r="G372" t="s">
        <v>71</v>
      </c>
      <c r="H372">
        <v>1</v>
      </c>
      <c r="I372" t="s">
        <v>260</v>
      </c>
      <c r="T372" t="str">
        <f>Block[[#This Row],[服装]]&amp;Block[[#This Row],[名前]]&amp;Block[[#This Row],[レアリティ]]</f>
        <v>ユニフォーム秋保和光ICONIC</v>
      </c>
    </row>
    <row r="373" spans="1:20" x14ac:dyDescent="0.3">
      <c r="A373">
        <f>VLOOKUP(Block[[#This Row],[No用]],SetNo[[No.用]:[vlookup 用]],2,FALSE)</f>
        <v>100</v>
      </c>
      <c r="B373" t="s">
        <v>216</v>
      </c>
      <c r="C373" t="s">
        <v>599</v>
      </c>
      <c r="D373" t="s">
        <v>28</v>
      </c>
      <c r="E373" t="s">
        <v>26</v>
      </c>
      <c r="F373" t="s">
        <v>157</v>
      </c>
      <c r="G373" t="s">
        <v>71</v>
      </c>
      <c r="H373">
        <v>1</v>
      </c>
      <c r="I373" t="s">
        <v>260</v>
      </c>
      <c r="J373" s="3" t="s">
        <v>184</v>
      </c>
      <c r="K373" s="3" t="s">
        <v>183</v>
      </c>
      <c r="L373">
        <v>35</v>
      </c>
      <c r="T373" t="str">
        <f>Block[[#This Row],[服装]]&amp;Block[[#This Row],[名前]]&amp;Block[[#This Row],[レアリティ]]</f>
        <v>ユニフォーム松島剛ICONIC</v>
      </c>
    </row>
    <row r="374" spans="1:20" x14ac:dyDescent="0.3">
      <c r="A374">
        <f>VLOOKUP(Block[[#This Row],[No用]],SetNo[[No.用]:[vlookup 用]],2,FALSE)</f>
        <v>100</v>
      </c>
      <c r="B374" t="s">
        <v>216</v>
      </c>
      <c r="C374" t="s">
        <v>599</v>
      </c>
      <c r="D374" t="s">
        <v>28</v>
      </c>
      <c r="E374" t="s">
        <v>26</v>
      </c>
      <c r="F374" t="s">
        <v>157</v>
      </c>
      <c r="G374" t="s">
        <v>71</v>
      </c>
      <c r="H374">
        <v>1</v>
      </c>
      <c r="I374" t="s">
        <v>260</v>
      </c>
      <c r="J374" s="3" t="s">
        <v>185</v>
      </c>
      <c r="K374" s="3" t="s">
        <v>183</v>
      </c>
      <c r="L374">
        <v>35</v>
      </c>
      <c r="T374" t="str">
        <f>Block[[#This Row],[服装]]&amp;Block[[#This Row],[名前]]&amp;Block[[#This Row],[レアリティ]]</f>
        <v>ユニフォーム松島剛ICONIC</v>
      </c>
    </row>
    <row r="375" spans="1:20" x14ac:dyDescent="0.3">
      <c r="A375">
        <f>VLOOKUP(Block[[#This Row],[No用]],SetNo[[No.用]:[vlookup 用]],2,FALSE)</f>
        <v>100</v>
      </c>
      <c r="B375" t="s">
        <v>216</v>
      </c>
      <c r="C375" t="s">
        <v>599</v>
      </c>
      <c r="D375" t="s">
        <v>28</v>
      </c>
      <c r="E375" t="s">
        <v>26</v>
      </c>
      <c r="F375" t="s">
        <v>157</v>
      </c>
      <c r="G375" t="s">
        <v>71</v>
      </c>
      <c r="H375">
        <v>1</v>
      </c>
      <c r="I375" t="s">
        <v>260</v>
      </c>
      <c r="J375" s="3" t="s">
        <v>202</v>
      </c>
      <c r="K375" s="3" t="s">
        <v>183</v>
      </c>
      <c r="L375">
        <v>41</v>
      </c>
      <c r="T375" t="str">
        <f>Block[[#This Row],[服装]]&amp;Block[[#This Row],[名前]]&amp;Block[[#This Row],[レアリティ]]</f>
        <v>ユニフォーム松島剛ICONIC</v>
      </c>
    </row>
    <row r="376" spans="1:20" x14ac:dyDescent="0.3">
      <c r="A376">
        <f>VLOOKUP(Block[[#This Row],[No用]],SetNo[[No.用]:[vlookup 用]],2,FALSE)</f>
        <v>100</v>
      </c>
      <c r="B376" t="s">
        <v>216</v>
      </c>
      <c r="C376" t="s">
        <v>599</v>
      </c>
      <c r="D376" t="s">
        <v>28</v>
      </c>
      <c r="E376" t="s">
        <v>26</v>
      </c>
      <c r="F376" t="s">
        <v>157</v>
      </c>
      <c r="G376" t="s">
        <v>71</v>
      </c>
      <c r="H376">
        <v>1</v>
      </c>
      <c r="I376" t="s">
        <v>260</v>
      </c>
      <c r="J376" s="3" t="s">
        <v>187</v>
      </c>
      <c r="K376" s="3" t="s">
        <v>172</v>
      </c>
      <c r="L376">
        <v>31</v>
      </c>
      <c r="T376" t="str">
        <f>Block[[#This Row],[服装]]&amp;Block[[#This Row],[名前]]&amp;Block[[#This Row],[レアリティ]]</f>
        <v>ユニフォーム松島剛ICONIC</v>
      </c>
    </row>
    <row r="377" spans="1:20" x14ac:dyDescent="0.3">
      <c r="A377">
        <f>VLOOKUP(Block[[#This Row],[No用]],SetNo[[No.用]:[vlookup 用]],2,FALSE)</f>
        <v>100</v>
      </c>
      <c r="B377" t="s">
        <v>216</v>
      </c>
      <c r="C377" t="s">
        <v>599</v>
      </c>
      <c r="D377" t="s">
        <v>28</v>
      </c>
      <c r="E377" t="s">
        <v>26</v>
      </c>
      <c r="F377" t="s">
        <v>157</v>
      </c>
      <c r="G377" t="s">
        <v>71</v>
      </c>
      <c r="H377">
        <v>1</v>
      </c>
      <c r="I377" t="s">
        <v>260</v>
      </c>
      <c r="J377" s="3" t="s">
        <v>261</v>
      </c>
      <c r="K377" s="3" t="s">
        <v>172</v>
      </c>
      <c r="L377">
        <v>31</v>
      </c>
      <c r="T377" t="str">
        <f>Block[[#This Row],[服装]]&amp;Block[[#This Row],[名前]]&amp;Block[[#This Row],[レアリティ]]</f>
        <v>ユニフォーム松島剛ICONIC</v>
      </c>
    </row>
    <row r="378" spans="1:20" x14ac:dyDescent="0.3">
      <c r="A378">
        <f>VLOOKUP(Block[[#This Row],[No用]],SetNo[[No.用]:[vlookup 用]],2,FALSE)</f>
        <v>100</v>
      </c>
      <c r="B378" t="s">
        <v>216</v>
      </c>
      <c r="C378" t="s">
        <v>599</v>
      </c>
      <c r="D378" t="s">
        <v>28</v>
      </c>
      <c r="E378" t="s">
        <v>26</v>
      </c>
      <c r="F378" t="s">
        <v>157</v>
      </c>
      <c r="G378" t="s">
        <v>71</v>
      </c>
      <c r="H378">
        <v>1</v>
      </c>
      <c r="I378" t="s">
        <v>260</v>
      </c>
      <c r="J378" s="3" t="s">
        <v>193</v>
      </c>
      <c r="K378" s="3" t="s">
        <v>236</v>
      </c>
      <c r="L378">
        <v>43</v>
      </c>
      <c r="N378">
        <v>54</v>
      </c>
      <c r="T378" t="str">
        <f>Block[[#This Row],[服装]]&amp;Block[[#This Row],[名前]]&amp;Block[[#This Row],[レアリティ]]</f>
        <v>ユニフォーム松島剛ICONIC</v>
      </c>
    </row>
    <row r="379" spans="1:20" x14ac:dyDescent="0.3">
      <c r="A379">
        <f>VLOOKUP(Block[[#This Row],[No用]],SetNo[[No.用]:[vlookup 用]],2,FALSE)</f>
        <v>101</v>
      </c>
      <c r="B379" t="s">
        <v>216</v>
      </c>
      <c r="C379" t="s">
        <v>602</v>
      </c>
      <c r="D379" t="s">
        <v>28</v>
      </c>
      <c r="E379" t="s">
        <v>25</v>
      </c>
      <c r="F379" t="s">
        <v>157</v>
      </c>
      <c r="G379" t="s">
        <v>71</v>
      </c>
      <c r="H379">
        <v>1</v>
      </c>
      <c r="I379" t="s">
        <v>260</v>
      </c>
      <c r="J379" s="3" t="s">
        <v>184</v>
      </c>
      <c r="K379" s="3" t="s">
        <v>172</v>
      </c>
      <c r="L379">
        <v>27</v>
      </c>
      <c r="T379" t="str">
        <f>Block[[#This Row],[服装]]&amp;Block[[#This Row],[名前]]&amp;Block[[#This Row],[レアリティ]]</f>
        <v>ユニフォーム川渡瞬己ICONIC</v>
      </c>
    </row>
    <row r="380" spans="1:20" x14ac:dyDescent="0.3">
      <c r="A380">
        <f>VLOOKUP(Block[[#This Row],[No用]],SetNo[[No.用]:[vlookup 用]],2,FALSE)</f>
        <v>101</v>
      </c>
      <c r="B380" t="s">
        <v>216</v>
      </c>
      <c r="C380" t="s">
        <v>602</v>
      </c>
      <c r="D380" t="s">
        <v>28</v>
      </c>
      <c r="E380" t="s">
        <v>25</v>
      </c>
      <c r="F380" t="s">
        <v>157</v>
      </c>
      <c r="G380" t="s">
        <v>71</v>
      </c>
      <c r="H380">
        <v>1</v>
      </c>
      <c r="I380" t="s">
        <v>260</v>
      </c>
      <c r="J380" s="3" t="s">
        <v>185</v>
      </c>
      <c r="K380" s="3" t="s">
        <v>172</v>
      </c>
      <c r="L380">
        <v>27</v>
      </c>
      <c r="T380" t="str">
        <f>Block[[#This Row],[服装]]&amp;Block[[#This Row],[名前]]&amp;Block[[#This Row],[レアリティ]]</f>
        <v>ユニフォーム川渡瞬己ICONIC</v>
      </c>
    </row>
    <row r="381" spans="1:20" x14ac:dyDescent="0.3">
      <c r="A381">
        <f>VLOOKUP(Block[[#This Row],[No用]],SetNo[[No.用]:[vlookup 用]],2,FALSE)</f>
        <v>101</v>
      </c>
      <c r="B381" t="s">
        <v>216</v>
      </c>
      <c r="C381" t="s">
        <v>602</v>
      </c>
      <c r="D381" t="s">
        <v>28</v>
      </c>
      <c r="E381" t="s">
        <v>25</v>
      </c>
      <c r="F381" t="s">
        <v>157</v>
      </c>
      <c r="G381" t="s">
        <v>71</v>
      </c>
      <c r="H381">
        <v>1</v>
      </c>
      <c r="I381" t="s">
        <v>260</v>
      </c>
      <c r="J381" s="3" t="s">
        <v>261</v>
      </c>
      <c r="K381" s="3" t="s">
        <v>172</v>
      </c>
      <c r="L381">
        <v>27</v>
      </c>
      <c r="T381" t="str">
        <f>Block[[#This Row],[服装]]&amp;Block[[#This Row],[名前]]&amp;Block[[#This Row],[レアリティ]]</f>
        <v>ユニフォーム川渡瞬己ICONIC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260</v>
      </c>
      <c r="J382" s="3" t="s">
        <v>184</v>
      </c>
      <c r="K382" s="3" t="s">
        <v>172</v>
      </c>
      <c r="L382">
        <v>28</v>
      </c>
      <c r="T382" t="str">
        <f>Block[[#This Row],[服装]]&amp;Block[[#This Row],[名前]]&amp;Block[[#This Row],[レアリティ]]</f>
        <v>ユニフォーム牛島若利ICONIC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260</v>
      </c>
      <c r="J383" s="3" t="s">
        <v>185</v>
      </c>
      <c r="K383" s="3" t="s">
        <v>172</v>
      </c>
      <c r="L383">
        <v>28</v>
      </c>
      <c r="T383" t="str">
        <f>Block[[#This Row],[服装]]&amp;Block[[#This Row],[名前]]&amp;Block[[#This Row],[レアリティ]]</f>
        <v>ユニフォーム牛島若利ICONIC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109</v>
      </c>
      <c r="D384" t="s">
        <v>73</v>
      </c>
      <c r="E384" t="s">
        <v>78</v>
      </c>
      <c r="F384" t="s">
        <v>118</v>
      </c>
      <c r="G384" t="s">
        <v>71</v>
      </c>
      <c r="H384">
        <v>1</v>
      </c>
      <c r="I384" t="s">
        <v>260</v>
      </c>
      <c r="J384" s="3" t="s">
        <v>261</v>
      </c>
      <c r="K384" s="3" t="s">
        <v>172</v>
      </c>
      <c r="L384">
        <v>28</v>
      </c>
      <c r="T384" t="str">
        <f>Block[[#This Row],[服装]]&amp;Block[[#This Row],[名前]]&amp;Block[[#This Row],[レアリティ]]</f>
        <v>ユニフォーム牛島若利ICONIC</v>
      </c>
    </row>
    <row r="385" spans="1:20" x14ac:dyDescent="0.3">
      <c r="A385">
        <f>VLOOKUP(Block[[#This Row],[No用]],SetNo[[No.用]:[vlookup 用]],2,FALSE)</f>
        <v>103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260</v>
      </c>
      <c r="J385" s="3" t="s">
        <v>184</v>
      </c>
      <c r="K385" s="3" t="s">
        <v>172</v>
      </c>
      <c r="L385">
        <v>28</v>
      </c>
      <c r="T385" t="str">
        <f>Block[[#This Row],[服装]]&amp;Block[[#This Row],[名前]]&amp;Block[[#This Row],[レアリティ]]</f>
        <v>水着牛島若利ICONIC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260</v>
      </c>
      <c r="J386" s="3" t="s">
        <v>185</v>
      </c>
      <c r="K386" s="3" t="s">
        <v>172</v>
      </c>
      <c r="L386">
        <v>28</v>
      </c>
      <c r="T386" t="str">
        <f>Block[[#This Row],[服装]]&amp;Block[[#This Row],[名前]]&amp;Block[[#This Row],[レアリティ]]</f>
        <v>水着牛島若利ICONIC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260</v>
      </c>
      <c r="J387" s="3" t="s">
        <v>261</v>
      </c>
      <c r="K387" s="3" t="s">
        <v>172</v>
      </c>
      <c r="L387">
        <v>28</v>
      </c>
      <c r="T387" t="str">
        <f>Block[[#This Row],[服装]]&amp;Block[[#This Row],[名前]]&amp;Block[[#This Row],[レアリティ]]</f>
        <v>水着牛島若利ICONIC</v>
      </c>
    </row>
    <row r="388" spans="1:20" x14ac:dyDescent="0.3">
      <c r="A388">
        <f>VLOOKUP(Block[[#This Row],[No用]],SetNo[[No.用]:[vlookup 用]],2,FALSE)</f>
        <v>104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260</v>
      </c>
      <c r="J388" s="3" t="s">
        <v>184</v>
      </c>
      <c r="K388" s="3" t="s">
        <v>183</v>
      </c>
      <c r="L388">
        <v>37</v>
      </c>
      <c r="T388" t="str">
        <f>Block[[#This Row],[服装]]&amp;Block[[#This Row],[名前]]&amp;Block[[#This Row],[レアリティ]]</f>
        <v>ユニフォーム天童覚ICONIC</v>
      </c>
    </row>
    <row r="389" spans="1:20" x14ac:dyDescent="0.3">
      <c r="A389">
        <f>VLOOKUP(Block[[#This Row],[No用]],SetNo[[No.用]:[vlookup 用]],2,FALSE)</f>
        <v>104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260</v>
      </c>
      <c r="J389" s="3" t="s">
        <v>185</v>
      </c>
      <c r="K389" s="3" t="s">
        <v>183</v>
      </c>
      <c r="L389">
        <v>37</v>
      </c>
      <c r="T389" t="str">
        <f>Block[[#This Row],[服装]]&amp;Block[[#This Row],[名前]]&amp;Block[[#This Row],[レアリティ]]</f>
        <v>ユニフォーム天童覚ICONIC</v>
      </c>
    </row>
    <row r="390" spans="1:20" x14ac:dyDescent="0.3">
      <c r="A390">
        <f>VLOOKUP(Block[[#This Row],[No用]],SetNo[[No.用]:[vlookup 用]],2,FALSE)</f>
        <v>104</v>
      </c>
      <c r="B390" t="s">
        <v>108</v>
      </c>
      <c r="C390" t="s">
        <v>110</v>
      </c>
      <c r="D390" t="s">
        <v>73</v>
      </c>
      <c r="E390" t="s">
        <v>82</v>
      </c>
      <c r="F390" t="s">
        <v>118</v>
      </c>
      <c r="G390" t="s">
        <v>71</v>
      </c>
      <c r="H390">
        <v>1</v>
      </c>
      <c r="I390" t="s">
        <v>260</v>
      </c>
      <c r="J390" s="3" t="s">
        <v>186</v>
      </c>
      <c r="K390" s="3" t="s">
        <v>183</v>
      </c>
      <c r="L390">
        <v>44</v>
      </c>
      <c r="T390" t="str">
        <f>Block[[#This Row],[服装]]&amp;Block[[#This Row],[名前]]&amp;Block[[#This Row],[レアリティ]]</f>
        <v>ユニフォーム天童覚ICONIC</v>
      </c>
    </row>
    <row r="391" spans="1:20" x14ac:dyDescent="0.3">
      <c r="A391">
        <f>VLOOKUP(Block[[#This Row],[No用]],SetNo[[No.用]:[vlookup 用]],2,FALSE)</f>
        <v>104</v>
      </c>
      <c r="B391" t="s">
        <v>108</v>
      </c>
      <c r="C391" t="s">
        <v>110</v>
      </c>
      <c r="D391" t="s">
        <v>73</v>
      </c>
      <c r="E391" t="s">
        <v>82</v>
      </c>
      <c r="F391" t="s">
        <v>118</v>
      </c>
      <c r="G391" t="s">
        <v>71</v>
      </c>
      <c r="H391">
        <v>1</v>
      </c>
      <c r="I391" t="s">
        <v>260</v>
      </c>
      <c r="J391" s="3" t="s">
        <v>187</v>
      </c>
      <c r="K391" s="3" t="s">
        <v>172</v>
      </c>
      <c r="L391">
        <v>36</v>
      </c>
      <c r="T391" t="str">
        <f>Block[[#This Row],[服装]]&amp;Block[[#This Row],[名前]]&amp;Block[[#This Row],[レアリティ]]</f>
        <v>ユニフォーム天童覚ICONIC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110</v>
      </c>
      <c r="D392" t="s">
        <v>73</v>
      </c>
      <c r="E392" t="s">
        <v>82</v>
      </c>
      <c r="F392" t="s">
        <v>118</v>
      </c>
      <c r="G392" t="s">
        <v>71</v>
      </c>
      <c r="H392">
        <v>1</v>
      </c>
      <c r="I392" t="s">
        <v>260</v>
      </c>
      <c r="J392" s="3" t="s">
        <v>261</v>
      </c>
      <c r="K392" s="3" t="s">
        <v>172</v>
      </c>
      <c r="L392">
        <v>31</v>
      </c>
      <c r="T392" t="str">
        <f>Block[[#This Row],[服装]]&amp;Block[[#This Row],[名前]]&amp;Block[[#This Row],[レアリティ]]</f>
        <v>ユニフォーム天童覚ICONIC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110</v>
      </c>
      <c r="D393" t="s">
        <v>73</v>
      </c>
      <c r="E393" t="s">
        <v>82</v>
      </c>
      <c r="F393" t="s">
        <v>118</v>
      </c>
      <c r="G393" t="s">
        <v>71</v>
      </c>
      <c r="H393">
        <v>1</v>
      </c>
      <c r="I393" t="s">
        <v>260</v>
      </c>
      <c r="J393" s="3" t="s">
        <v>184</v>
      </c>
      <c r="K393" s="3" t="s">
        <v>236</v>
      </c>
      <c r="L393">
        <v>48</v>
      </c>
      <c r="N393">
        <v>58</v>
      </c>
      <c r="T393" t="str">
        <f>Block[[#This Row],[服装]]&amp;Block[[#This Row],[名前]]&amp;Block[[#This Row],[レアリティ]]</f>
        <v>ユニフォーム天童覚ICONIC</v>
      </c>
    </row>
    <row r="394" spans="1:20" x14ac:dyDescent="0.3">
      <c r="A394">
        <f>VLOOKUP(Block[[#This Row],[No用]],SetNo[[No.用]:[vlookup 用]],2,FALSE)</f>
        <v>105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260</v>
      </c>
      <c r="J394" s="3" t="s">
        <v>184</v>
      </c>
      <c r="K394" s="3" t="s">
        <v>183</v>
      </c>
      <c r="L394">
        <v>37</v>
      </c>
      <c r="T394" t="str">
        <f>Block[[#This Row],[服装]]&amp;Block[[#This Row],[名前]]&amp;Block[[#This Row],[レアリティ]]</f>
        <v>水着天童覚ICONIC</v>
      </c>
    </row>
    <row r="395" spans="1:20" x14ac:dyDescent="0.3">
      <c r="A395">
        <f>VLOOKUP(Block[[#This Row],[No用]],SetNo[[No.用]:[vlookup 用]],2,FALSE)</f>
        <v>105</v>
      </c>
      <c r="B395" t="s">
        <v>116</v>
      </c>
      <c r="C395" t="s">
        <v>110</v>
      </c>
      <c r="D395" t="s">
        <v>90</v>
      </c>
      <c r="E395" t="s">
        <v>82</v>
      </c>
      <c r="F395" t="s">
        <v>118</v>
      </c>
      <c r="G395" t="s">
        <v>71</v>
      </c>
      <c r="H395">
        <v>1</v>
      </c>
      <c r="I395" t="s">
        <v>260</v>
      </c>
      <c r="J395" s="3" t="s">
        <v>185</v>
      </c>
      <c r="K395" s="3" t="s">
        <v>183</v>
      </c>
      <c r="L395">
        <v>37</v>
      </c>
      <c r="T395" t="str">
        <f>Block[[#This Row],[服装]]&amp;Block[[#This Row],[名前]]&amp;Block[[#This Row],[レアリティ]]</f>
        <v>水着天童覚ICONIC</v>
      </c>
    </row>
    <row r="396" spans="1:20" x14ac:dyDescent="0.3">
      <c r="A396">
        <f>VLOOKUP(Block[[#This Row],[No用]],SetNo[[No.用]:[vlookup 用]],2,FALSE)</f>
        <v>105</v>
      </c>
      <c r="B396" t="s">
        <v>116</v>
      </c>
      <c r="C396" t="s">
        <v>110</v>
      </c>
      <c r="D396" t="s">
        <v>90</v>
      </c>
      <c r="E396" t="s">
        <v>82</v>
      </c>
      <c r="F396" t="s">
        <v>118</v>
      </c>
      <c r="G396" t="s">
        <v>71</v>
      </c>
      <c r="H396">
        <v>1</v>
      </c>
      <c r="I396" t="s">
        <v>260</v>
      </c>
      <c r="J396" s="3" t="s">
        <v>186</v>
      </c>
      <c r="K396" s="3" t="s">
        <v>183</v>
      </c>
      <c r="L396">
        <v>44</v>
      </c>
      <c r="T396" t="str">
        <f>Block[[#This Row],[服装]]&amp;Block[[#This Row],[名前]]&amp;Block[[#This Row],[レアリティ]]</f>
        <v>水着天童覚ICONIC</v>
      </c>
    </row>
    <row r="397" spans="1:20" x14ac:dyDescent="0.3">
      <c r="A397">
        <f>VLOOKUP(Block[[#This Row],[No用]],SetNo[[No.用]:[vlookup 用]],2,FALSE)</f>
        <v>105</v>
      </c>
      <c r="B397" t="s">
        <v>116</v>
      </c>
      <c r="C397" t="s">
        <v>110</v>
      </c>
      <c r="D397" t="s">
        <v>90</v>
      </c>
      <c r="E397" t="s">
        <v>82</v>
      </c>
      <c r="F397" t="s">
        <v>118</v>
      </c>
      <c r="G397" t="s">
        <v>71</v>
      </c>
      <c r="H397">
        <v>1</v>
      </c>
      <c r="I397" t="s">
        <v>260</v>
      </c>
      <c r="J397" s="3" t="s">
        <v>187</v>
      </c>
      <c r="K397" s="3" t="s">
        <v>172</v>
      </c>
      <c r="L397">
        <v>36</v>
      </c>
      <c r="T397" t="str">
        <f>Block[[#This Row],[服装]]&amp;Block[[#This Row],[名前]]&amp;Block[[#This Row],[レアリティ]]</f>
        <v>水着天童覚ICONIC</v>
      </c>
    </row>
    <row r="398" spans="1:20" x14ac:dyDescent="0.3">
      <c r="A398">
        <f>VLOOKUP(Block[[#This Row],[No用]],SetNo[[No.用]:[vlookup 用]],2,FALSE)</f>
        <v>105</v>
      </c>
      <c r="B398" t="s">
        <v>116</v>
      </c>
      <c r="C398" t="s">
        <v>110</v>
      </c>
      <c r="D398" t="s">
        <v>90</v>
      </c>
      <c r="E398" t="s">
        <v>82</v>
      </c>
      <c r="F398" t="s">
        <v>118</v>
      </c>
      <c r="G398" t="s">
        <v>71</v>
      </c>
      <c r="H398">
        <v>1</v>
      </c>
      <c r="I398" t="s">
        <v>260</v>
      </c>
      <c r="J398" s="3" t="s">
        <v>261</v>
      </c>
      <c r="K398" s="3" t="s">
        <v>172</v>
      </c>
      <c r="L398">
        <v>31</v>
      </c>
      <c r="T398" t="str">
        <f>Block[[#This Row],[服装]]&amp;Block[[#This Row],[名前]]&amp;Block[[#This Row],[レアリティ]]</f>
        <v>水着天童覚ICONIC</v>
      </c>
    </row>
    <row r="399" spans="1:20" x14ac:dyDescent="0.3">
      <c r="A399">
        <f>VLOOKUP(Block[[#This Row],[No用]],SetNo[[No.用]:[vlookup 用]],2,FALSE)</f>
        <v>105</v>
      </c>
      <c r="B399" t="s">
        <v>116</v>
      </c>
      <c r="C399" t="s">
        <v>110</v>
      </c>
      <c r="D399" t="s">
        <v>90</v>
      </c>
      <c r="E399" t="s">
        <v>82</v>
      </c>
      <c r="F399" t="s">
        <v>118</v>
      </c>
      <c r="G399" t="s">
        <v>71</v>
      </c>
      <c r="H399">
        <v>1</v>
      </c>
      <c r="I399" t="s">
        <v>260</v>
      </c>
      <c r="J399" s="3" t="s">
        <v>184</v>
      </c>
      <c r="K399" s="3" t="s">
        <v>236</v>
      </c>
      <c r="L399">
        <v>48</v>
      </c>
      <c r="N399">
        <v>58</v>
      </c>
      <c r="T399" t="str">
        <f>Block[[#This Row],[服装]]&amp;Block[[#This Row],[名前]]&amp;Block[[#This Row],[レアリティ]]</f>
        <v>水着天童覚ICONIC</v>
      </c>
    </row>
    <row r="400" spans="1:20" x14ac:dyDescent="0.3">
      <c r="A400">
        <f>VLOOKUP(Block[[#This Row],[No用]],SetNo[[No.用]:[vlookup 用]],2,FALSE)</f>
        <v>106</v>
      </c>
      <c r="B400" t="s">
        <v>108</v>
      </c>
      <c r="C400" t="s">
        <v>111</v>
      </c>
      <c r="D400" t="s">
        <v>77</v>
      </c>
      <c r="E400" t="s">
        <v>78</v>
      </c>
      <c r="F400" t="s">
        <v>118</v>
      </c>
      <c r="G400" t="s">
        <v>71</v>
      </c>
      <c r="H400">
        <v>1</v>
      </c>
      <c r="I400" t="s">
        <v>260</v>
      </c>
      <c r="J400" s="3" t="s">
        <v>184</v>
      </c>
      <c r="K400" s="3" t="s">
        <v>172</v>
      </c>
      <c r="L400">
        <v>29</v>
      </c>
      <c r="T400" t="str">
        <f>Block[[#This Row],[服装]]&amp;Block[[#This Row],[名前]]&amp;Block[[#This Row],[レアリティ]]</f>
        <v>ユニフォーム五色工ICONIC</v>
      </c>
    </row>
    <row r="401" spans="1:20" x14ac:dyDescent="0.3">
      <c r="A401">
        <f>VLOOKUP(Block[[#This Row],[No用]],SetNo[[No.用]:[vlookup 用]],2,FALSE)</f>
        <v>106</v>
      </c>
      <c r="B401" t="s">
        <v>108</v>
      </c>
      <c r="C401" t="s">
        <v>111</v>
      </c>
      <c r="D401" t="s">
        <v>77</v>
      </c>
      <c r="E401" t="s">
        <v>78</v>
      </c>
      <c r="F401" t="s">
        <v>118</v>
      </c>
      <c r="G401" t="s">
        <v>71</v>
      </c>
      <c r="H401">
        <v>1</v>
      </c>
      <c r="I401" t="s">
        <v>260</v>
      </c>
      <c r="J401" s="3" t="s">
        <v>185</v>
      </c>
      <c r="K401" s="3" t="s">
        <v>172</v>
      </c>
      <c r="L401">
        <v>29</v>
      </c>
      <c r="T401" t="str">
        <f>Block[[#This Row],[服装]]&amp;Block[[#This Row],[名前]]&amp;Block[[#This Row],[レアリティ]]</f>
        <v>ユニフォーム五色工ICONIC</v>
      </c>
    </row>
    <row r="402" spans="1:20" x14ac:dyDescent="0.3">
      <c r="A402">
        <f>VLOOKUP(Block[[#This Row],[No用]],SetNo[[No.用]:[vlookup 用]],2,FALSE)</f>
        <v>106</v>
      </c>
      <c r="B402" t="s">
        <v>108</v>
      </c>
      <c r="C402" t="s">
        <v>111</v>
      </c>
      <c r="D402" t="s">
        <v>77</v>
      </c>
      <c r="E402" t="s">
        <v>78</v>
      </c>
      <c r="F402" t="s">
        <v>118</v>
      </c>
      <c r="G402" t="s">
        <v>71</v>
      </c>
      <c r="H402">
        <v>1</v>
      </c>
      <c r="I402" t="s">
        <v>260</v>
      </c>
      <c r="J402" s="3" t="s">
        <v>261</v>
      </c>
      <c r="K402" s="3" t="s">
        <v>172</v>
      </c>
      <c r="L402">
        <v>27</v>
      </c>
      <c r="T402" t="str">
        <f>Block[[#This Row],[服装]]&amp;Block[[#This Row],[名前]]&amp;Block[[#This Row],[レアリティ]]</f>
        <v>ユニフォーム五色工ICONIC</v>
      </c>
    </row>
    <row r="403" spans="1:20" x14ac:dyDescent="0.3">
      <c r="A403">
        <f>VLOOKUP(Block[[#This Row],[No用]],SetNo[[No.用]:[vlookup 用]],2,FALSE)</f>
        <v>107</v>
      </c>
      <c r="B403" s="3" t="s">
        <v>722</v>
      </c>
      <c r="C403" t="s">
        <v>111</v>
      </c>
      <c r="D403" s="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260</v>
      </c>
      <c r="J403" s="3" t="s">
        <v>184</v>
      </c>
      <c r="K403" s="3" t="s">
        <v>172</v>
      </c>
      <c r="L403">
        <v>29</v>
      </c>
      <c r="T403" t="str">
        <f>Block[[#This Row],[服装]]&amp;Block[[#This Row],[名前]]&amp;Block[[#This Row],[レアリティ]]</f>
        <v>職業体験五色工ICONIC</v>
      </c>
    </row>
    <row r="404" spans="1:20" x14ac:dyDescent="0.3">
      <c r="A404">
        <f>VLOOKUP(Block[[#This Row],[No用]],SetNo[[No.用]:[vlookup 用]],2,FALSE)</f>
        <v>107</v>
      </c>
      <c r="B404" s="3" t="s">
        <v>722</v>
      </c>
      <c r="C404" t="s">
        <v>111</v>
      </c>
      <c r="D404" s="3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260</v>
      </c>
      <c r="J404" s="3" t="s">
        <v>185</v>
      </c>
      <c r="K404" s="3" t="s">
        <v>172</v>
      </c>
      <c r="L404">
        <v>29</v>
      </c>
      <c r="T404" t="str">
        <f>Block[[#This Row],[服装]]&amp;Block[[#This Row],[名前]]&amp;Block[[#This Row],[レアリティ]]</f>
        <v>職業体験五色工ICONIC</v>
      </c>
    </row>
    <row r="405" spans="1:20" x14ac:dyDescent="0.3">
      <c r="A405">
        <f>VLOOKUP(Block[[#This Row],[No用]],SetNo[[No.用]:[vlookup 用]],2,FALSE)</f>
        <v>107</v>
      </c>
      <c r="B405" s="3" t="s">
        <v>722</v>
      </c>
      <c r="C405" t="s">
        <v>111</v>
      </c>
      <c r="D405" s="3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260</v>
      </c>
      <c r="J405" s="3" t="s">
        <v>261</v>
      </c>
      <c r="K405" s="3" t="s">
        <v>172</v>
      </c>
      <c r="L405">
        <v>27</v>
      </c>
      <c r="T405" t="str">
        <f>Block[[#This Row],[服装]]&amp;Block[[#This Row],[名前]]&amp;Block[[#This Row],[レアリティ]]</f>
        <v>職業体験五色工ICONIC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112</v>
      </c>
      <c r="D406" t="s">
        <v>73</v>
      </c>
      <c r="E406" t="s">
        <v>74</v>
      </c>
      <c r="F406" t="s">
        <v>118</v>
      </c>
      <c r="G406" t="s">
        <v>71</v>
      </c>
      <c r="H406">
        <v>1</v>
      </c>
      <c r="I406" t="s">
        <v>260</v>
      </c>
      <c r="J406" t="s">
        <v>419</v>
      </c>
      <c r="K406" t="s">
        <v>276</v>
      </c>
      <c r="L406">
        <v>28</v>
      </c>
      <c r="T406" t="str">
        <f>Block[[#This Row],[服装]]&amp;Block[[#This Row],[名前]]&amp;Block[[#This Row],[レアリティ]]</f>
        <v>ユニフォーム白布賢二郎ICONIC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112</v>
      </c>
      <c r="D407" t="s">
        <v>73</v>
      </c>
      <c r="E407" t="s">
        <v>74</v>
      </c>
      <c r="F407" t="s">
        <v>118</v>
      </c>
      <c r="G407" t="s">
        <v>71</v>
      </c>
      <c r="H407">
        <v>1</v>
      </c>
      <c r="I407" t="s">
        <v>260</v>
      </c>
      <c r="J407" t="s">
        <v>420</v>
      </c>
      <c r="K407" t="s">
        <v>276</v>
      </c>
      <c r="L407">
        <v>28</v>
      </c>
      <c r="T407" t="str">
        <f>Block[[#This Row],[服装]]&amp;Block[[#This Row],[名前]]&amp;Block[[#This Row],[レアリティ]]</f>
        <v>ユニフォーム白布賢二郎ICONIC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112</v>
      </c>
      <c r="D408" t="s">
        <v>73</v>
      </c>
      <c r="E408" t="s">
        <v>74</v>
      </c>
      <c r="F408" t="s">
        <v>118</v>
      </c>
      <c r="G408" t="s">
        <v>71</v>
      </c>
      <c r="H408">
        <v>1</v>
      </c>
      <c r="I408" t="s">
        <v>260</v>
      </c>
      <c r="J408" s="3" t="s">
        <v>261</v>
      </c>
      <c r="K408" t="s">
        <v>413</v>
      </c>
      <c r="L408">
        <v>27</v>
      </c>
      <c r="T408" t="str">
        <f>Block[[#This Row],[服装]]&amp;Block[[#This Row],[名前]]&amp;Block[[#This Row],[レアリティ]]</f>
        <v>ユニフォーム白布賢二郎ICONIC</v>
      </c>
    </row>
    <row r="409" spans="1:20" x14ac:dyDescent="0.3">
      <c r="A409">
        <f>VLOOKUP(Block[[#This Row],[No用]],SetNo[[No.用]:[vlookup 用]],2,FALSE)</f>
        <v>109</v>
      </c>
      <c r="B409" t="s">
        <v>406</v>
      </c>
      <c r="C409" t="s">
        <v>407</v>
      </c>
      <c r="D409" t="s">
        <v>24</v>
      </c>
      <c r="E409" t="s">
        <v>31</v>
      </c>
      <c r="F409" t="s">
        <v>158</v>
      </c>
      <c r="G409" t="s">
        <v>71</v>
      </c>
      <c r="H409">
        <v>1</v>
      </c>
      <c r="I409" t="s">
        <v>260</v>
      </c>
      <c r="J409" t="s">
        <v>419</v>
      </c>
      <c r="K409" t="s">
        <v>276</v>
      </c>
      <c r="L409">
        <v>28</v>
      </c>
      <c r="T409" t="str">
        <f>Block[[#This Row],[服装]]&amp;Block[[#This Row],[名前]]&amp;Block[[#This Row],[レアリティ]]</f>
        <v>探偵白布賢二郎ICONIC</v>
      </c>
    </row>
    <row r="410" spans="1:20" x14ac:dyDescent="0.3">
      <c r="A410">
        <f>VLOOKUP(Block[[#This Row],[No用]],SetNo[[No.用]:[vlookup 用]],2,FALSE)</f>
        <v>109</v>
      </c>
      <c r="B410" t="s">
        <v>406</v>
      </c>
      <c r="C410" t="s">
        <v>407</v>
      </c>
      <c r="D410" t="s">
        <v>24</v>
      </c>
      <c r="E410" t="s">
        <v>31</v>
      </c>
      <c r="F410" t="s">
        <v>158</v>
      </c>
      <c r="G410" t="s">
        <v>71</v>
      </c>
      <c r="H410">
        <v>1</v>
      </c>
      <c r="I410" t="s">
        <v>260</v>
      </c>
      <c r="J410" t="s">
        <v>420</v>
      </c>
      <c r="K410" t="s">
        <v>276</v>
      </c>
      <c r="L410">
        <v>28</v>
      </c>
      <c r="T410" t="str">
        <f>Block[[#This Row],[服装]]&amp;Block[[#This Row],[名前]]&amp;Block[[#This Row],[レアリティ]]</f>
        <v>探偵白布賢二郎ICONIC</v>
      </c>
    </row>
    <row r="411" spans="1:20" x14ac:dyDescent="0.3">
      <c r="A411">
        <f>VLOOKUP(Block[[#This Row],[No用]],SetNo[[No.用]:[vlookup 用]],2,FALSE)</f>
        <v>109</v>
      </c>
      <c r="B411" t="s">
        <v>406</v>
      </c>
      <c r="C411" t="s">
        <v>407</v>
      </c>
      <c r="D411" t="s">
        <v>24</v>
      </c>
      <c r="E411" t="s">
        <v>31</v>
      </c>
      <c r="F411" t="s">
        <v>158</v>
      </c>
      <c r="G411" t="s">
        <v>71</v>
      </c>
      <c r="H411">
        <v>1</v>
      </c>
      <c r="I411" t="s">
        <v>260</v>
      </c>
      <c r="J411" s="3" t="s">
        <v>261</v>
      </c>
      <c r="K411" t="s">
        <v>413</v>
      </c>
      <c r="L411">
        <v>27</v>
      </c>
      <c r="T411" t="str">
        <f>Block[[#This Row],[服装]]&amp;Block[[#This Row],[名前]]&amp;Block[[#This Row],[レアリティ]]</f>
        <v>探偵白布賢二郎ICONIC</v>
      </c>
    </row>
    <row r="412" spans="1:20" x14ac:dyDescent="0.3">
      <c r="A412">
        <f>VLOOKUP(Block[[#This Row],[No用]],SetNo[[No.用]:[vlookup 用]],2,FALSE)</f>
        <v>110</v>
      </c>
      <c r="B412" t="s">
        <v>108</v>
      </c>
      <c r="C412" t="s">
        <v>113</v>
      </c>
      <c r="D412" t="s">
        <v>73</v>
      </c>
      <c r="E412" t="s">
        <v>78</v>
      </c>
      <c r="F412" t="s">
        <v>118</v>
      </c>
      <c r="G412" t="s">
        <v>71</v>
      </c>
      <c r="H412">
        <v>1</v>
      </c>
      <c r="I412" t="s">
        <v>260</v>
      </c>
      <c r="J412" s="3" t="s">
        <v>184</v>
      </c>
      <c r="K412" t="s">
        <v>413</v>
      </c>
      <c r="L412">
        <v>27</v>
      </c>
      <c r="T412" t="str">
        <f>Block[[#This Row],[服装]]&amp;Block[[#This Row],[名前]]&amp;Block[[#This Row],[レアリティ]]</f>
        <v>ユニフォーム大平獅音ICONIC</v>
      </c>
    </row>
    <row r="413" spans="1:20" x14ac:dyDescent="0.3">
      <c r="A413">
        <f>VLOOKUP(Block[[#This Row],[No用]],SetNo[[No.用]:[vlookup 用]],2,FALSE)</f>
        <v>110</v>
      </c>
      <c r="B413" t="s">
        <v>108</v>
      </c>
      <c r="C413" t="s">
        <v>113</v>
      </c>
      <c r="D413" t="s">
        <v>73</v>
      </c>
      <c r="E413" t="s">
        <v>78</v>
      </c>
      <c r="F413" t="s">
        <v>118</v>
      </c>
      <c r="G413" t="s">
        <v>71</v>
      </c>
      <c r="H413">
        <v>1</v>
      </c>
      <c r="I413" t="s">
        <v>260</v>
      </c>
      <c r="J413" s="3" t="s">
        <v>185</v>
      </c>
      <c r="K413" t="s">
        <v>413</v>
      </c>
      <c r="L413">
        <v>27</v>
      </c>
      <c r="T413" t="str">
        <f>Block[[#This Row],[服装]]&amp;Block[[#This Row],[名前]]&amp;Block[[#This Row],[レアリティ]]</f>
        <v>ユニフォーム大平獅音ICONIC</v>
      </c>
    </row>
    <row r="414" spans="1:20" x14ac:dyDescent="0.3">
      <c r="A414">
        <f>VLOOKUP(Block[[#This Row],[No用]],SetNo[[No.用]:[vlookup 用]],2,FALSE)</f>
        <v>110</v>
      </c>
      <c r="B414" t="s">
        <v>108</v>
      </c>
      <c r="C414" t="s">
        <v>113</v>
      </c>
      <c r="D414" t="s">
        <v>73</v>
      </c>
      <c r="E414" t="s">
        <v>78</v>
      </c>
      <c r="F414" t="s">
        <v>118</v>
      </c>
      <c r="G414" t="s">
        <v>71</v>
      </c>
      <c r="H414">
        <v>1</v>
      </c>
      <c r="I414" t="s">
        <v>260</v>
      </c>
      <c r="J414" s="3" t="s">
        <v>261</v>
      </c>
      <c r="K414" t="s">
        <v>413</v>
      </c>
      <c r="L414">
        <v>27</v>
      </c>
      <c r="T414" t="str">
        <f>Block[[#This Row],[服装]]&amp;Block[[#This Row],[名前]]&amp;Block[[#This Row],[レアリティ]]</f>
        <v>ユニフォーム大平獅音ICONIC</v>
      </c>
    </row>
    <row r="415" spans="1:20" x14ac:dyDescent="0.3">
      <c r="A415">
        <f>VLOOKUP(Block[[#This Row],[No用]],SetNo[[No.用]:[vlookup 用]],2,FALSE)</f>
        <v>111</v>
      </c>
      <c r="B415" t="s">
        <v>108</v>
      </c>
      <c r="C415" t="s">
        <v>114</v>
      </c>
      <c r="D415" t="s">
        <v>73</v>
      </c>
      <c r="E415" t="s">
        <v>82</v>
      </c>
      <c r="F415" t="s">
        <v>118</v>
      </c>
      <c r="G415" t="s">
        <v>71</v>
      </c>
      <c r="H415">
        <v>1</v>
      </c>
      <c r="I415" t="s">
        <v>260</v>
      </c>
      <c r="J415" s="3" t="s">
        <v>184</v>
      </c>
      <c r="K415" s="3" t="s">
        <v>183</v>
      </c>
      <c r="L415">
        <v>39</v>
      </c>
      <c r="T415" t="str">
        <f>Block[[#This Row],[服装]]&amp;Block[[#This Row],[名前]]&amp;Block[[#This Row],[レアリティ]]</f>
        <v>ユニフォーム川西太一ICONIC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114</v>
      </c>
      <c r="D416" t="s">
        <v>73</v>
      </c>
      <c r="E416" t="s">
        <v>82</v>
      </c>
      <c r="F416" t="s">
        <v>118</v>
      </c>
      <c r="G416" t="s">
        <v>71</v>
      </c>
      <c r="H416">
        <v>1</v>
      </c>
      <c r="I416" t="s">
        <v>260</v>
      </c>
      <c r="J416" s="3" t="s">
        <v>185</v>
      </c>
      <c r="K416" s="3" t="s">
        <v>183</v>
      </c>
      <c r="L416">
        <v>39</v>
      </c>
      <c r="T416" t="str">
        <f>Block[[#This Row],[服装]]&amp;Block[[#This Row],[名前]]&amp;Block[[#This Row],[レアリティ]]</f>
        <v>ユニフォーム川西太一ICONIC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114</v>
      </c>
      <c r="D417" t="s">
        <v>73</v>
      </c>
      <c r="E417" t="s">
        <v>82</v>
      </c>
      <c r="F417" t="s">
        <v>118</v>
      </c>
      <c r="G417" t="s">
        <v>71</v>
      </c>
      <c r="H417">
        <v>1</v>
      </c>
      <c r="I417" t="s">
        <v>260</v>
      </c>
      <c r="J417" s="3" t="s">
        <v>186</v>
      </c>
      <c r="K417" s="3" t="s">
        <v>172</v>
      </c>
      <c r="L417">
        <v>36</v>
      </c>
      <c r="T417" t="str">
        <f>Block[[#This Row],[服装]]&amp;Block[[#This Row],[名前]]&amp;Block[[#This Row],[レアリティ]]</f>
        <v>ユニフォーム川西太一ICONIC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114</v>
      </c>
      <c r="D418" t="s">
        <v>73</v>
      </c>
      <c r="E418" t="s">
        <v>82</v>
      </c>
      <c r="F418" t="s">
        <v>118</v>
      </c>
      <c r="G418" t="s">
        <v>71</v>
      </c>
      <c r="H418">
        <v>1</v>
      </c>
      <c r="I418" t="s">
        <v>260</v>
      </c>
      <c r="J418" s="3" t="s">
        <v>245</v>
      </c>
      <c r="K418" s="3" t="s">
        <v>172</v>
      </c>
      <c r="L418">
        <v>36</v>
      </c>
      <c r="T418" t="str">
        <f>Block[[#This Row],[服装]]&amp;Block[[#This Row],[名前]]&amp;Block[[#This Row],[レアリティ]]</f>
        <v>ユニフォーム川西太一ICONIC</v>
      </c>
    </row>
    <row r="419" spans="1:20" x14ac:dyDescent="0.3">
      <c r="A419">
        <f>VLOOKUP(Block[[#This Row],[No用]],SetNo[[No.用]:[vlookup 用]],2,FALSE)</f>
        <v>111</v>
      </c>
      <c r="B419" t="s">
        <v>108</v>
      </c>
      <c r="C419" t="s">
        <v>114</v>
      </c>
      <c r="D419" t="s">
        <v>73</v>
      </c>
      <c r="E419" t="s">
        <v>82</v>
      </c>
      <c r="F419" t="s">
        <v>118</v>
      </c>
      <c r="G419" t="s">
        <v>71</v>
      </c>
      <c r="H419">
        <v>1</v>
      </c>
      <c r="I419" t="s">
        <v>260</v>
      </c>
      <c r="J419" s="3" t="s">
        <v>189</v>
      </c>
      <c r="K419" s="3" t="s">
        <v>183</v>
      </c>
      <c r="L419">
        <v>47</v>
      </c>
      <c r="T419" t="str">
        <f>Block[[#This Row],[服装]]&amp;Block[[#This Row],[名前]]&amp;Block[[#This Row],[レアリティ]]</f>
        <v>ユニフォーム川西太一ICONIC</v>
      </c>
    </row>
    <row r="420" spans="1:20" x14ac:dyDescent="0.3">
      <c r="A420">
        <f>VLOOKUP(Block[[#This Row],[No用]],SetNo[[No.用]:[vlookup 用]],2,FALSE)</f>
        <v>111</v>
      </c>
      <c r="B420" t="s">
        <v>108</v>
      </c>
      <c r="C420" t="s">
        <v>114</v>
      </c>
      <c r="D420" t="s">
        <v>73</v>
      </c>
      <c r="E420" t="s">
        <v>82</v>
      </c>
      <c r="F420" t="s">
        <v>118</v>
      </c>
      <c r="G420" t="s">
        <v>71</v>
      </c>
      <c r="H420">
        <v>1</v>
      </c>
      <c r="I420" t="s">
        <v>260</v>
      </c>
      <c r="J420" s="3" t="s">
        <v>187</v>
      </c>
      <c r="K420" s="3" t="s">
        <v>172</v>
      </c>
      <c r="L420">
        <v>36</v>
      </c>
      <c r="T420" t="str">
        <f>Block[[#This Row],[服装]]&amp;Block[[#This Row],[名前]]&amp;Block[[#This Row],[レアリティ]]</f>
        <v>ユニフォーム川西太一ICONIC</v>
      </c>
    </row>
    <row r="421" spans="1:20" x14ac:dyDescent="0.3">
      <c r="A421">
        <f>VLOOKUP(Block[[#This Row],[No用]],SetNo[[No.用]:[vlookup 用]],2,FALSE)</f>
        <v>111</v>
      </c>
      <c r="B421" t="s">
        <v>108</v>
      </c>
      <c r="C421" t="s">
        <v>114</v>
      </c>
      <c r="D421" t="s">
        <v>73</v>
      </c>
      <c r="E421" t="s">
        <v>82</v>
      </c>
      <c r="F421" t="s">
        <v>118</v>
      </c>
      <c r="G421" t="s">
        <v>71</v>
      </c>
      <c r="H421">
        <v>1</v>
      </c>
      <c r="I421" t="s">
        <v>260</v>
      </c>
      <c r="J421" s="3" t="s">
        <v>261</v>
      </c>
      <c r="K421" s="3" t="s">
        <v>172</v>
      </c>
      <c r="L421">
        <v>34</v>
      </c>
      <c r="T421" t="str">
        <f>Block[[#This Row],[服装]]&amp;Block[[#This Row],[名前]]&amp;Block[[#This Row],[レアリティ]]</f>
        <v>ユニフォーム川西太一ICONIC</v>
      </c>
    </row>
    <row r="422" spans="1:20" x14ac:dyDescent="0.3">
      <c r="A422">
        <f>VLOOKUP(Block[[#This Row],[No用]],SetNo[[No.用]:[vlookup 用]],2,FALSE)</f>
        <v>111</v>
      </c>
      <c r="B422" t="s">
        <v>108</v>
      </c>
      <c r="C422" t="s">
        <v>114</v>
      </c>
      <c r="D422" t="s">
        <v>73</v>
      </c>
      <c r="E422" t="s">
        <v>82</v>
      </c>
      <c r="F422" t="s">
        <v>118</v>
      </c>
      <c r="G422" t="s">
        <v>71</v>
      </c>
      <c r="H422">
        <v>1</v>
      </c>
      <c r="I422" t="s">
        <v>260</v>
      </c>
      <c r="J422" s="3" t="s">
        <v>193</v>
      </c>
      <c r="K422" s="3" t="s">
        <v>236</v>
      </c>
      <c r="L422">
        <v>49</v>
      </c>
      <c r="N422">
        <v>59</v>
      </c>
      <c r="T422" t="str">
        <f>Block[[#This Row],[服装]]&amp;Block[[#This Row],[名前]]&amp;Block[[#This Row],[レアリティ]]</f>
        <v>ユニフォーム川西太一ICONIC</v>
      </c>
    </row>
    <row r="423" spans="1:20" x14ac:dyDescent="0.3">
      <c r="A423">
        <f>VLOOKUP(Block[[#This Row],[No用]],SetNo[[No.用]:[vlookup 用]],2,FALSE)</f>
        <v>112</v>
      </c>
      <c r="B423" t="s">
        <v>108</v>
      </c>
      <c r="C423" s="3" t="s">
        <v>677</v>
      </c>
      <c r="D423" t="s">
        <v>73</v>
      </c>
      <c r="E423" t="s">
        <v>74</v>
      </c>
      <c r="F423" t="s">
        <v>118</v>
      </c>
      <c r="G423" t="s">
        <v>71</v>
      </c>
      <c r="H423">
        <v>1</v>
      </c>
      <c r="I423" t="s">
        <v>260</v>
      </c>
      <c r="J423" s="3" t="s">
        <v>184</v>
      </c>
      <c r="K423" s="3" t="s">
        <v>172</v>
      </c>
      <c r="L423">
        <v>28</v>
      </c>
      <c r="T423" t="str">
        <f>Block[[#This Row],[服装]]&amp;Block[[#This Row],[名前]]&amp;Block[[#This Row],[レアリティ]]</f>
        <v>ユニフォーム瀬見英太ICONIC</v>
      </c>
    </row>
    <row r="424" spans="1:20" x14ac:dyDescent="0.3">
      <c r="A424">
        <f>VLOOKUP(Block[[#This Row],[No用]],SetNo[[No.用]:[vlookup 用]],2,FALSE)</f>
        <v>112</v>
      </c>
      <c r="B424" t="s">
        <v>108</v>
      </c>
      <c r="C424" s="3" t="s">
        <v>677</v>
      </c>
      <c r="D424" t="s">
        <v>73</v>
      </c>
      <c r="E424" t="s">
        <v>74</v>
      </c>
      <c r="F424" t="s">
        <v>118</v>
      </c>
      <c r="G424" t="s">
        <v>71</v>
      </c>
      <c r="H424">
        <v>1</v>
      </c>
      <c r="I424" t="s">
        <v>260</v>
      </c>
      <c r="J424" s="3" t="s">
        <v>185</v>
      </c>
      <c r="K424" s="3" t="s">
        <v>172</v>
      </c>
      <c r="L424">
        <v>28</v>
      </c>
      <c r="T424" t="str">
        <f>Block[[#This Row],[服装]]&amp;Block[[#This Row],[名前]]&amp;Block[[#This Row],[レアリティ]]</f>
        <v>ユニフォーム瀬見英太ICONIC</v>
      </c>
    </row>
    <row r="425" spans="1:20" x14ac:dyDescent="0.3">
      <c r="A425">
        <f>VLOOKUP(Block[[#This Row],[No用]],SetNo[[No.用]:[vlookup 用]],2,FALSE)</f>
        <v>112</v>
      </c>
      <c r="B425" t="s">
        <v>108</v>
      </c>
      <c r="C425" s="3" t="s">
        <v>677</v>
      </c>
      <c r="D425" t="s">
        <v>73</v>
      </c>
      <c r="E425" t="s">
        <v>74</v>
      </c>
      <c r="F425" t="s">
        <v>118</v>
      </c>
      <c r="G425" t="s">
        <v>71</v>
      </c>
      <c r="H425">
        <v>1</v>
      </c>
      <c r="I425" t="s">
        <v>260</v>
      </c>
      <c r="J425" s="3" t="s">
        <v>261</v>
      </c>
      <c r="K425" s="3" t="s">
        <v>172</v>
      </c>
      <c r="L425">
        <v>28</v>
      </c>
      <c r="T425" t="str">
        <f>Block[[#This Row],[服装]]&amp;Block[[#This Row],[名前]]&amp;Block[[#This Row],[レアリティ]]</f>
        <v>ユニフォーム瀬見英太ICONIC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115</v>
      </c>
      <c r="D426" t="s">
        <v>73</v>
      </c>
      <c r="E426" t="s">
        <v>80</v>
      </c>
      <c r="F426" t="s">
        <v>118</v>
      </c>
      <c r="G426" t="s">
        <v>71</v>
      </c>
      <c r="H426">
        <v>1</v>
      </c>
      <c r="I426" t="s">
        <v>260</v>
      </c>
      <c r="T426" t="str">
        <f>Block[[#This Row],[服装]]&amp;Block[[#This Row],[名前]]&amp;Block[[#This Row],[レアリティ]]</f>
        <v>ユニフォーム山形隼人ICONIC</v>
      </c>
    </row>
    <row r="427" spans="1:20" x14ac:dyDescent="0.3">
      <c r="A427">
        <f>VLOOKUP(Block[[#This Row],[No用]],SetNo[[No.用]:[vlookup 用]],2,FALSE)</f>
        <v>114</v>
      </c>
      <c r="B427" t="s">
        <v>108</v>
      </c>
      <c r="C427" t="s">
        <v>196</v>
      </c>
      <c r="D427" t="s">
        <v>77</v>
      </c>
      <c r="E427" t="s">
        <v>74</v>
      </c>
      <c r="F427" t="s">
        <v>195</v>
      </c>
      <c r="G427" t="s">
        <v>71</v>
      </c>
      <c r="H427">
        <v>1</v>
      </c>
      <c r="I427" t="s">
        <v>260</v>
      </c>
      <c r="J427" s="3" t="s">
        <v>184</v>
      </c>
      <c r="K427" s="3" t="s">
        <v>172</v>
      </c>
      <c r="L427">
        <v>26</v>
      </c>
      <c r="T427" t="str">
        <f>Block[[#This Row],[服装]]&amp;Block[[#This Row],[名前]]&amp;Block[[#This Row],[レアリティ]]</f>
        <v>ユニフォーム宮侑ICONIC</v>
      </c>
    </row>
    <row r="428" spans="1:20" x14ac:dyDescent="0.3">
      <c r="A428">
        <f>VLOOKUP(Block[[#This Row],[No用]],SetNo[[No.用]:[vlookup 用]],2,FALSE)</f>
        <v>114</v>
      </c>
      <c r="B428" t="s">
        <v>108</v>
      </c>
      <c r="C428" t="s">
        <v>196</v>
      </c>
      <c r="D428" t="s">
        <v>77</v>
      </c>
      <c r="E428" t="s">
        <v>74</v>
      </c>
      <c r="F428" t="s">
        <v>195</v>
      </c>
      <c r="G428" t="s">
        <v>71</v>
      </c>
      <c r="H428">
        <v>1</v>
      </c>
      <c r="I428" t="s">
        <v>260</v>
      </c>
      <c r="J428" s="3" t="s">
        <v>185</v>
      </c>
      <c r="K428" s="3" t="s">
        <v>172</v>
      </c>
      <c r="L428">
        <v>26</v>
      </c>
      <c r="T428" t="str">
        <f>Block[[#This Row],[服装]]&amp;Block[[#This Row],[名前]]&amp;Block[[#This Row],[レアリティ]]</f>
        <v>ユニフォーム宮侑ICONIC</v>
      </c>
    </row>
    <row r="429" spans="1:20" x14ac:dyDescent="0.3">
      <c r="A429">
        <f>VLOOKUP(Block[[#This Row],[No用]],SetNo[[No.用]:[vlookup 用]],2,FALSE)</f>
        <v>114</v>
      </c>
      <c r="B429" t="s">
        <v>108</v>
      </c>
      <c r="C429" t="s">
        <v>196</v>
      </c>
      <c r="D429" t="s">
        <v>77</v>
      </c>
      <c r="E429" t="s">
        <v>74</v>
      </c>
      <c r="F429" t="s">
        <v>195</v>
      </c>
      <c r="G429" t="s">
        <v>71</v>
      </c>
      <c r="H429">
        <v>1</v>
      </c>
      <c r="I429" t="s">
        <v>260</v>
      </c>
      <c r="J429" s="3" t="s">
        <v>261</v>
      </c>
      <c r="K429" s="3" t="s">
        <v>172</v>
      </c>
      <c r="L429">
        <v>24</v>
      </c>
      <c r="T429" t="str">
        <f>Block[[#This Row],[服装]]&amp;Block[[#This Row],[名前]]&amp;Block[[#This Row],[レアリティ]]</f>
        <v>ユニフォーム宮侑ICONIC</v>
      </c>
    </row>
    <row r="430" spans="1:20" x14ac:dyDescent="0.3">
      <c r="A430">
        <f>VLOOKUP(Block[[#This Row],[No用]],SetNo[[No.用]:[vlookup 用]],2,FALSE)</f>
        <v>115</v>
      </c>
      <c r="B430" t="s">
        <v>108</v>
      </c>
      <c r="C430" t="s">
        <v>197</v>
      </c>
      <c r="D430" t="s">
        <v>90</v>
      </c>
      <c r="E430" t="s">
        <v>78</v>
      </c>
      <c r="F430" t="s">
        <v>195</v>
      </c>
      <c r="G430" t="s">
        <v>71</v>
      </c>
      <c r="H430">
        <v>1</v>
      </c>
      <c r="I430" t="s">
        <v>260</v>
      </c>
      <c r="J430" s="3" t="s">
        <v>184</v>
      </c>
      <c r="K430" s="3" t="s">
        <v>188</v>
      </c>
      <c r="L430">
        <v>33</v>
      </c>
      <c r="T430" t="str">
        <f>Block[[#This Row],[服装]]&amp;Block[[#This Row],[名前]]&amp;Block[[#This Row],[レアリティ]]</f>
        <v>ユニフォーム宮治ICONIC</v>
      </c>
    </row>
    <row r="431" spans="1:20" x14ac:dyDescent="0.3">
      <c r="A431">
        <f>VLOOKUP(Block[[#This Row],[No用]],SetNo[[No.用]:[vlookup 用]],2,FALSE)</f>
        <v>115</v>
      </c>
      <c r="B431" t="s">
        <v>108</v>
      </c>
      <c r="C431" t="s">
        <v>197</v>
      </c>
      <c r="D431" t="s">
        <v>90</v>
      </c>
      <c r="E431" t="s">
        <v>78</v>
      </c>
      <c r="F431" t="s">
        <v>195</v>
      </c>
      <c r="G431" t="s">
        <v>71</v>
      </c>
      <c r="H431">
        <v>1</v>
      </c>
      <c r="I431" t="s">
        <v>260</v>
      </c>
      <c r="J431" s="3" t="s">
        <v>185</v>
      </c>
      <c r="K431" s="3" t="s">
        <v>188</v>
      </c>
      <c r="L431">
        <v>33</v>
      </c>
      <c r="T431" t="str">
        <f>Block[[#This Row],[服装]]&amp;Block[[#This Row],[名前]]&amp;Block[[#This Row],[レアリティ]]</f>
        <v>ユニフォーム宮治ICONIC</v>
      </c>
    </row>
    <row r="432" spans="1:20" x14ac:dyDescent="0.3">
      <c r="A432">
        <f>VLOOKUP(Block[[#This Row],[No用]],SetNo[[No.用]:[vlookup 用]],2,FALSE)</f>
        <v>115</v>
      </c>
      <c r="B432" t="s">
        <v>108</v>
      </c>
      <c r="C432" t="s">
        <v>197</v>
      </c>
      <c r="D432" t="s">
        <v>90</v>
      </c>
      <c r="E432" t="s">
        <v>78</v>
      </c>
      <c r="F432" t="s">
        <v>195</v>
      </c>
      <c r="G432" t="s">
        <v>71</v>
      </c>
      <c r="H432">
        <v>1</v>
      </c>
      <c r="I432" t="s">
        <v>260</v>
      </c>
      <c r="J432" s="3" t="s">
        <v>261</v>
      </c>
      <c r="K432" s="3" t="s">
        <v>172</v>
      </c>
      <c r="L432">
        <v>31</v>
      </c>
      <c r="T432" t="str">
        <f>Block[[#This Row],[服装]]&amp;Block[[#This Row],[名前]]&amp;Block[[#This Row],[レアリティ]]</f>
        <v>ユニフォーム宮治ICONIC</v>
      </c>
    </row>
    <row r="433" spans="1:20" x14ac:dyDescent="0.3">
      <c r="A433">
        <f>VLOOKUP(Block[[#This Row],[No用]],SetNo[[No.用]:[vlookup 用]],2,FALSE)</f>
        <v>116</v>
      </c>
      <c r="B433" t="s">
        <v>108</v>
      </c>
      <c r="C433" t="s">
        <v>198</v>
      </c>
      <c r="D433" t="s">
        <v>77</v>
      </c>
      <c r="E433" t="s">
        <v>82</v>
      </c>
      <c r="F433" t="s">
        <v>195</v>
      </c>
      <c r="G433" t="s">
        <v>71</v>
      </c>
      <c r="H433">
        <v>1</v>
      </c>
      <c r="I433" t="s">
        <v>260</v>
      </c>
      <c r="J433" s="3" t="s">
        <v>184</v>
      </c>
      <c r="K433" s="3" t="s">
        <v>183</v>
      </c>
      <c r="L433">
        <v>37</v>
      </c>
      <c r="T433" t="str">
        <f>Block[[#This Row],[服装]]&amp;Block[[#This Row],[名前]]&amp;Block[[#This Row],[レアリティ]]</f>
        <v>ユニフォーム角名倫太郎ICONIC</v>
      </c>
    </row>
    <row r="434" spans="1:20" x14ac:dyDescent="0.3">
      <c r="A434">
        <f>VLOOKUP(Block[[#This Row],[No用]],SetNo[[No.用]:[vlookup 用]],2,FALSE)</f>
        <v>116</v>
      </c>
      <c r="B434" t="s">
        <v>108</v>
      </c>
      <c r="C434" t="s">
        <v>198</v>
      </c>
      <c r="D434" t="s">
        <v>77</v>
      </c>
      <c r="E434" t="s">
        <v>82</v>
      </c>
      <c r="F434" t="s">
        <v>195</v>
      </c>
      <c r="G434" t="s">
        <v>71</v>
      </c>
      <c r="H434">
        <v>1</v>
      </c>
      <c r="I434" t="s">
        <v>260</v>
      </c>
      <c r="J434" s="3" t="s">
        <v>185</v>
      </c>
      <c r="K434" s="3" t="s">
        <v>183</v>
      </c>
      <c r="L434">
        <v>37</v>
      </c>
      <c r="T434" t="str">
        <f>Block[[#This Row],[服装]]&amp;Block[[#This Row],[名前]]&amp;Block[[#This Row],[レアリティ]]</f>
        <v>ユニフォーム角名倫太郎ICONIC</v>
      </c>
    </row>
    <row r="435" spans="1:20" x14ac:dyDescent="0.3">
      <c r="A435">
        <f>VLOOKUP(Block[[#This Row],[No用]],SetNo[[No.用]:[vlookup 用]],2,FALSE)</f>
        <v>116</v>
      </c>
      <c r="B435" t="s">
        <v>108</v>
      </c>
      <c r="C435" t="s">
        <v>198</v>
      </c>
      <c r="D435" t="s">
        <v>77</v>
      </c>
      <c r="E435" t="s">
        <v>82</v>
      </c>
      <c r="F435" t="s">
        <v>195</v>
      </c>
      <c r="G435" t="s">
        <v>71</v>
      </c>
      <c r="H435">
        <v>1</v>
      </c>
      <c r="I435" t="s">
        <v>260</v>
      </c>
      <c r="J435" s="3" t="s">
        <v>186</v>
      </c>
      <c r="K435" s="3" t="s">
        <v>172</v>
      </c>
      <c r="L435">
        <v>34</v>
      </c>
      <c r="T435" t="str">
        <f>Block[[#This Row],[服装]]&amp;Block[[#This Row],[名前]]&amp;Block[[#This Row],[レアリティ]]</f>
        <v>ユニフォーム角名倫太郎ICONIC</v>
      </c>
    </row>
    <row r="436" spans="1:20" x14ac:dyDescent="0.3">
      <c r="A436">
        <f>VLOOKUP(Block[[#This Row],[No用]],SetNo[[No.用]:[vlookup 用]],2,FALSE)</f>
        <v>116</v>
      </c>
      <c r="B436" t="s">
        <v>108</v>
      </c>
      <c r="C436" t="s">
        <v>198</v>
      </c>
      <c r="D436" t="s">
        <v>77</v>
      </c>
      <c r="E436" t="s">
        <v>82</v>
      </c>
      <c r="F436" t="s">
        <v>195</v>
      </c>
      <c r="G436" t="s">
        <v>71</v>
      </c>
      <c r="H436">
        <v>1</v>
      </c>
      <c r="I436" t="s">
        <v>260</v>
      </c>
      <c r="J436" s="3" t="s">
        <v>189</v>
      </c>
      <c r="K436" s="3" t="s">
        <v>183</v>
      </c>
      <c r="L436">
        <v>40</v>
      </c>
      <c r="T436" t="str">
        <f>Block[[#This Row],[服装]]&amp;Block[[#This Row],[名前]]&amp;Block[[#This Row],[レアリティ]]</f>
        <v>ユニフォーム角名倫太郎ICONIC</v>
      </c>
    </row>
    <row r="437" spans="1:20" x14ac:dyDescent="0.3">
      <c r="A437">
        <f>VLOOKUP(Block[[#This Row],[No用]],SetNo[[No.用]:[vlookup 用]],2,FALSE)</f>
        <v>116</v>
      </c>
      <c r="B437" t="s">
        <v>108</v>
      </c>
      <c r="C437" t="s">
        <v>198</v>
      </c>
      <c r="D437" t="s">
        <v>77</v>
      </c>
      <c r="E437" t="s">
        <v>82</v>
      </c>
      <c r="F437" t="s">
        <v>195</v>
      </c>
      <c r="G437" t="s">
        <v>71</v>
      </c>
      <c r="H437">
        <v>1</v>
      </c>
      <c r="I437" t="s">
        <v>260</v>
      </c>
      <c r="J437" s="3" t="s">
        <v>202</v>
      </c>
      <c r="K437" s="3" t="s">
        <v>172</v>
      </c>
      <c r="L437">
        <v>34</v>
      </c>
      <c r="T437" t="str">
        <f>Block[[#This Row],[服装]]&amp;Block[[#This Row],[名前]]&amp;Block[[#This Row],[レアリティ]]</f>
        <v>ユニフォーム角名倫太郎ICONIC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t="s">
        <v>198</v>
      </c>
      <c r="D438" t="s">
        <v>77</v>
      </c>
      <c r="E438" t="s">
        <v>82</v>
      </c>
      <c r="F438" t="s">
        <v>195</v>
      </c>
      <c r="G438" t="s">
        <v>71</v>
      </c>
      <c r="H438">
        <v>1</v>
      </c>
      <c r="I438" t="s">
        <v>260</v>
      </c>
      <c r="J438" s="3" t="s">
        <v>187</v>
      </c>
      <c r="K438" s="3" t="s">
        <v>172</v>
      </c>
      <c r="L438">
        <v>34</v>
      </c>
      <c r="T438" t="str">
        <f>Block[[#This Row],[服装]]&amp;Block[[#This Row],[名前]]&amp;Block[[#This Row],[レアリティ]]</f>
        <v>ユニフォーム角名倫太郎ICONIC</v>
      </c>
    </row>
    <row r="439" spans="1:20" x14ac:dyDescent="0.3">
      <c r="A439">
        <f>VLOOKUP(Block[[#This Row],[No用]],SetNo[[No.用]:[vlookup 用]],2,FALSE)</f>
        <v>116</v>
      </c>
      <c r="B439" t="s">
        <v>108</v>
      </c>
      <c r="C439" t="s">
        <v>198</v>
      </c>
      <c r="D439" t="s">
        <v>77</v>
      </c>
      <c r="E439" t="s">
        <v>82</v>
      </c>
      <c r="F439" t="s">
        <v>195</v>
      </c>
      <c r="G439" t="s">
        <v>71</v>
      </c>
      <c r="H439">
        <v>1</v>
      </c>
      <c r="I439" t="s">
        <v>260</v>
      </c>
      <c r="J439" s="3" t="s">
        <v>261</v>
      </c>
      <c r="K439" s="3" t="s">
        <v>172</v>
      </c>
      <c r="L439">
        <v>37</v>
      </c>
      <c r="T439" t="str">
        <f>Block[[#This Row],[服装]]&amp;Block[[#This Row],[名前]]&amp;Block[[#This Row],[レアリティ]]</f>
        <v>ユニフォーム角名倫太郎ICONIC</v>
      </c>
    </row>
    <row r="440" spans="1:20" x14ac:dyDescent="0.3">
      <c r="A440">
        <f>VLOOKUP(Block[[#This Row],[No用]],SetNo[[No.用]:[vlookup 用]],2,FALSE)</f>
        <v>116</v>
      </c>
      <c r="B440" t="s">
        <v>108</v>
      </c>
      <c r="C440" t="s">
        <v>198</v>
      </c>
      <c r="D440" t="s">
        <v>77</v>
      </c>
      <c r="E440" t="s">
        <v>82</v>
      </c>
      <c r="F440" t="s">
        <v>195</v>
      </c>
      <c r="G440" t="s">
        <v>71</v>
      </c>
      <c r="H440">
        <v>1</v>
      </c>
      <c r="I440" t="s">
        <v>260</v>
      </c>
      <c r="J440" s="3" t="s">
        <v>193</v>
      </c>
      <c r="K440" s="3" t="s">
        <v>236</v>
      </c>
      <c r="L440">
        <v>47</v>
      </c>
      <c r="N440">
        <v>57</v>
      </c>
      <c r="T440" t="str">
        <f>Block[[#This Row],[服装]]&amp;Block[[#This Row],[名前]]&amp;Block[[#This Row],[レアリティ]]</f>
        <v>ユニフォーム角名倫太郎ICONIC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t="s">
        <v>199</v>
      </c>
      <c r="D441" t="s">
        <v>77</v>
      </c>
      <c r="E441" t="s">
        <v>78</v>
      </c>
      <c r="F441" t="s">
        <v>195</v>
      </c>
      <c r="G441" t="s">
        <v>71</v>
      </c>
      <c r="H441">
        <v>1</v>
      </c>
      <c r="I441" t="s">
        <v>260</v>
      </c>
      <c r="J441" s="3" t="s">
        <v>184</v>
      </c>
      <c r="K441" s="3" t="s">
        <v>172</v>
      </c>
      <c r="L441">
        <v>27</v>
      </c>
      <c r="T441" t="str">
        <f>Block[[#This Row],[服装]]&amp;Block[[#This Row],[名前]]&amp;Block[[#This Row],[レアリティ]]</f>
        <v>ユニフォーム北信介ICONIC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t="s">
        <v>199</v>
      </c>
      <c r="D442" t="s">
        <v>77</v>
      </c>
      <c r="E442" t="s">
        <v>78</v>
      </c>
      <c r="F442" t="s">
        <v>195</v>
      </c>
      <c r="G442" t="s">
        <v>71</v>
      </c>
      <c r="H442">
        <v>1</v>
      </c>
      <c r="I442" t="s">
        <v>260</v>
      </c>
      <c r="J442" s="3" t="s">
        <v>185</v>
      </c>
      <c r="K442" s="3" t="s">
        <v>172</v>
      </c>
      <c r="L442">
        <v>27</v>
      </c>
      <c r="T442" t="str">
        <f>Block[[#This Row],[服装]]&amp;Block[[#This Row],[名前]]&amp;Block[[#This Row],[レアリティ]]</f>
        <v>ユニフォーム北信介ICONIC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t="s">
        <v>199</v>
      </c>
      <c r="D443" t="s">
        <v>77</v>
      </c>
      <c r="E443" t="s">
        <v>78</v>
      </c>
      <c r="F443" t="s">
        <v>195</v>
      </c>
      <c r="G443" t="s">
        <v>71</v>
      </c>
      <c r="H443">
        <v>1</v>
      </c>
      <c r="I443" t="s">
        <v>260</v>
      </c>
      <c r="J443" s="3" t="s">
        <v>187</v>
      </c>
      <c r="K443" s="3" t="s">
        <v>172</v>
      </c>
      <c r="L443">
        <v>27</v>
      </c>
      <c r="T443" t="str">
        <f>Block[[#This Row],[服装]]&amp;Block[[#This Row],[名前]]&amp;Block[[#This Row],[レアリティ]]</f>
        <v>ユニフォーム北信介ICONIC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t="s">
        <v>199</v>
      </c>
      <c r="D444" t="s">
        <v>77</v>
      </c>
      <c r="E444" t="s">
        <v>78</v>
      </c>
      <c r="F444" t="s">
        <v>195</v>
      </c>
      <c r="G444" t="s">
        <v>71</v>
      </c>
      <c r="H444">
        <v>1</v>
      </c>
      <c r="I444" t="s">
        <v>260</v>
      </c>
      <c r="J444" s="3" t="s">
        <v>261</v>
      </c>
      <c r="K444" s="3" t="s">
        <v>172</v>
      </c>
      <c r="L444">
        <v>27</v>
      </c>
      <c r="T444" t="str">
        <f>Block[[#This Row],[服装]]&amp;Block[[#This Row],[名前]]&amp;Block[[#This Row],[レアリティ]]</f>
        <v>ユニフォーム北信介ICONIC</v>
      </c>
    </row>
    <row r="445" spans="1:20" x14ac:dyDescent="0.3">
      <c r="A445">
        <f>VLOOKUP(Block[[#This Row],[No用]],SetNo[[No.用]:[vlookup 用]],2,FALSE)</f>
        <v>118</v>
      </c>
      <c r="B445" t="s">
        <v>108</v>
      </c>
      <c r="C445" s="3" t="s">
        <v>680</v>
      </c>
      <c r="D445" t="s">
        <v>77</v>
      </c>
      <c r="E445" s="3" t="s">
        <v>78</v>
      </c>
      <c r="F445" t="s">
        <v>195</v>
      </c>
      <c r="G445" t="s">
        <v>71</v>
      </c>
      <c r="H445">
        <v>1</v>
      </c>
      <c r="I445" t="s">
        <v>260</v>
      </c>
      <c r="J445" s="3" t="s">
        <v>184</v>
      </c>
      <c r="K445" s="3" t="s">
        <v>172</v>
      </c>
      <c r="L445">
        <v>27</v>
      </c>
      <c r="T445" t="str">
        <f>Block[[#This Row],[服装]]&amp;Block[[#This Row],[名前]]&amp;Block[[#This Row],[レアリティ]]</f>
        <v>ユニフォーム尾白アランICONIC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680</v>
      </c>
      <c r="D446" t="s">
        <v>77</v>
      </c>
      <c r="E446" s="3" t="s">
        <v>78</v>
      </c>
      <c r="F446" t="s">
        <v>195</v>
      </c>
      <c r="G446" t="s">
        <v>71</v>
      </c>
      <c r="H446">
        <v>1</v>
      </c>
      <c r="I446" t="s">
        <v>260</v>
      </c>
      <c r="J446" s="3" t="s">
        <v>185</v>
      </c>
      <c r="K446" s="3" t="s">
        <v>172</v>
      </c>
      <c r="L446">
        <v>27</v>
      </c>
      <c r="T446" t="str">
        <f>Block[[#This Row],[服装]]&amp;Block[[#This Row],[名前]]&amp;Block[[#This Row],[レアリティ]]</f>
        <v>ユニフォーム尾白アランICONIC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s="3" t="s">
        <v>680</v>
      </c>
      <c r="D447" t="s">
        <v>77</v>
      </c>
      <c r="E447" s="3" t="s">
        <v>78</v>
      </c>
      <c r="F447" t="s">
        <v>195</v>
      </c>
      <c r="G447" t="s">
        <v>71</v>
      </c>
      <c r="H447">
        <v>1</v>
      </c>
      <c r="I447" t="s">
        <v>260</v>
      </c>
      <c r="J447" s="3" t="s">
        <v>187</v>
      </c>
      <c r="K447" s="3" t="s">
        <v>172</v>
      </c>
      <c r="L447">
        <v>27</v>
      </c>
      <c r="T447" t="str">
        <f>Block[[#This Row],[服装]]&amp;Block[[#This Row],[名前]]&amp;Block[[#This Row],[レアリティ]]</f>
        <v>ユニフォーム尾白アランICONIC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s="3" t="s">
        <v>680</v>
      </c>
      <c r="D448" t="s">
        <v>77</v>
      </c>
      <c r="E448" s="3" t="s">
        <v>78</v>
      </c>
      <c r="F448" t="s">
        <v>195</v>
      </c>
      <c r="G448" t="s">
        <v>71</v>
      </c>
      <c r="H448">
        <v>1</v>
      </c>
      <c r="I448" t="s">
        <v>260</v>
      </c>
      <c r="J448" s="3" t="s">
        <v>261</v>
      </c>
      <c r="K448" s="3" t="s">
        <v>172</v>
      </c>
      <c r="L448">
        <v>27</v>
      </c>
      <c r="T448" t="str">
        <f>Block[[#This Row],[服装]]&amp;Block[[#This Row],[名前]]&amp;Block[[#This Row],[レアリティ]]</f>
        <v>ユニフォーム尾白アランICONIC</v>
      </c>
    </row>
    <row r="449" spans="1:20" x14ac:dyDescent="0.3">
      <c r="A449">
        <f>VLOOKUP(Block[[#This Row],[No用]],SetNo[[No.用]:[vlookup 用]],2,FALSE)</f>
        <v>119</v>
      </c>
      <c r="B449" t="s">
        <v>108</v>
      </c>
      <c r="C449" s="3" t="s">
        <v>682</v>
      </c>
      <c r="D449" t="s">
        <v>77</v>
      </c>
      <c r="E449" s="3" t="s">
        <v>80</v>
      </c>
      <c r="F449" t="s">
        <v>195</v>
      </c>
      <c r="G449" t="s">
        <v>71</v>
      </c>
      <c r="H449">
        <v>1</v>
      </c>
      <c r="I449" t="s">
        <v>260</v>
      </c>
      <c r="T449" t="str">
        <f>Block[[#This Row],[服装]]&amp;Block[[#This Row],[名前]]&amp;Block[[#This Row],[レアリティ]]</f>
        <v>ユニフォーム赤木路成ICONIC</v>
      </c>
    </row>
    <row r="450" spans="1:20" x14ac:dyDescent="0.3">
      <c r="A450">
        <f>VLOOKUP(Block[[#This Row],[No用]],SetNo[[No.用]:[vlookup 用]],2,FALSE)</f>
        <v>120</v>
      </c>
      <c r="B450" t="s">
        <v>108</v>
      </c>
      <c r="C450" s="3" t="s">
        <v>684</v>
      </c>
      <c r="D450" t="s">
        <v>77</v>
      </c>
      <c r="E450" s="3" t="s">
        <v>82</v>
      </c>
      <c r="F450" t="s">
        <v>195</v>
      </c>
      <c r="G450" t="s">
        <v>71</v>
      </c>
      <c r="H450">
        <v>1</v>
      </c>
      <c r="I450" t="s">
        <v>260</v>
      </c>
      <c r="J450" s="3" t="s">
        <v>184</v>
      </c>
      <c r="K450" s="3" t="s">
        <v>183</v>
      </c>
      <c r="L450">
        <v>38</v>
      </c>
      <c r="T450" t="str">
        <f>Block[[#This Row],[服装]]&amp;Block[[#This Row],[名前]]&amp;Block[[#This Row],[レアリティ]]</f>
        <v>ユニフォーム大耳練ICONIC</v>
      </c>
    </row>
    <row r="451" spans="1:20" x14ac:dyDescent="0.3">
      <c r="A451">
        <f>VLOOKUP(Block[[#This Row],[No用]],SetNo[[No.用]:[vlookup 用]],2,FALSE)</f>
        <v>120</v>
      </c>
      <c r="B451" t="s">
        <v>108</v>
      </c>
      <c r="C451" s="3" t="s">
        <v>684</v>
      </c>
      <c r="D451" t="s">
        <v>77</v>
      </c>
      <c r="E451" s="3" t="s">
        <v>82</v>
      </c>
      <c r="F451" t="s">
        <v>195</v>
      </c>
      <c r="G451" t="s">
        <v>71</v>
      </c>
      <c r="H451">
        <v>1</v>
      </c>
      <c r="I451" t="s">
        <v>260</v>
      </c>
      <c r="J451" s="3" t="s">
        <v>185</v>
      </c>
      <c r="K451" s="3" t="s">
        <v>183</v>
      </c>
      <c r="L451">
        <v>38</v>
      </c>
      <c r="T451" t="str">
        <f>Block[[#This Row],[服装]]&amp;Block[[#This Row],[名前]]&amp;Block[[#This Row],[レアリティ]]</f>
        <v>ユニフォーム大耳練ICONIC</v>
      </c>
    </row>
    <row r="452" spans="1:20" x14ac:dyDescent="0.3">
      <c r="A452">
        <f>VLOOKUP(Block[[#This Row],[No用]],SetNo[[No.用]:[vlookup 用]],2,FALSE)</f>
        <v>120</v>
      </c>
      <c r="B452" t="s">
        <v>108</v>
      </c>
      <c r="C452" s="3" t="s">
        <v>684</v>
      </c>
      <c r="D452" t="s">
        <v>77</v>
      </c>
      <c r="E452" s="3" t="s">
        <v>82</v>
      </c>
      <c r="F452" t="s">
        <v>195</v>
      </c>
      <c r="G452" t="s">
        <v>71</v>
      </c>
      <c r="H452">
        <v>1</v>
      </c>
      <c r="I452" t="s">
        <v>260</v>
      </c>
      <c r="J452" s="3" t="s">
        <v>186</v>
      </c>
      <c r="K452" s="3" t="s">
        <v>183</v>
      </c>
      <c r="L452">
        <v>41</v>
      </c>
      <c r="T452" t="str">
        <f>Block[[#This Row],[服装]]&amp;Block[[#This Row],[名前]]&amp;Block[[#This Row],[レアリティ]]</f>
        <v>ユニフォーム大耳練ICONIC</v>
      </c>
    </row>
    <row r="453" spans="1:20" x14ac:dyDescent="0.3">
      <c r="A453">
        <f>VLOOKUP(Block[[#This Row],[No用]],SetNo[[No.用]:[vlookup 用]],2,FALSE)</f>
        <v>120</v>
      </c>
      <c r="B453" t="s">
        <v>108</v>
      </c>
      <c r="C453" s="3" t="s">
        <v>684</v>
      </c>
      <c r="D453" t="s">
        <v>77</v>
      </c>
      <c r="E453" s="3" t="s">
        <v>82</v>
      </c>
      <c r="F453" t="s">
        <v>195</v>
      </c>
      <c r="G453" t="s">
        <v>71</v>
      </c>
      <c r="H453">
        <v>1</v>
      </c>
      <c r="I453" t="s">
        <v>260</v>
      </c>
      <c r="J453" s="3" t="s">
        <v>189</v>
      </c>
      <c r="K453" s="3" t="s">
        <v>172</v>
      </c>
      <c r="L453">
        <v>35</v>
      </c>
      <c r="T453" t="str">
        <f>Block[[#This Row],[服装]]&amp;Block[[#This Row],[名前]]&amp;Block[[#This Row],[レアリティ]]</f>
        <v>ユニフォーム大耳練ICONIC</v>
      </c>
    </row>
    <row r="454" spans="1:20" x14ac:dyDescent="0.3">
      <c r="A454">
        <f>VLOOKUP(Block[[#This Row],[No用]],SetNo[[No.用]:[vlookup 用]],2,FALSE)</f>
        <v>120</v>
      </c>
      <c r="B454" t="s">
        <v>108</v>
      </c>
      <c r="C454" s="3" t="s">
        <v>684</v>
      </c>
      <c r="D454" t="s">
        <v>77</v>
      </c>
      <c r="E454" s="3" t="s">
        <v>82</v>
      </c>
      <c r="F454" t="s">
        <v>195</v>
      </c>
      <c r="G454" t="s">
        <v>71</v>
      </c>
      <c r="H454">
        <v>1</v>
      </c>
      <c r="I454" t="s">
        <v>260</v>
      </c>
      <c r="J454" s="3" t="s">
        <v>187</v>
      </c>
      <c r="K454" s="3" t="s">
        <v>172</v>
      </c>
      <c r="L454">
        <v>35</v>
      </c>
      <c r="T454" t="str">
        <f>Block[[#This Row],[服装]]&amp;Block[[#This Row],[名前]]&amp;Block[[#This Row],[レアリティ]]</f>
        <v>ユニフォーム大耳練ICONIC</v>
      </c>
    </row>
    <row r="455" spans="1:20" x14ac:dyDescent="0.3">
      <c r="A455">
        <f>VLOOKUP(Block[[#This Row],[No用]],SetNo[[No.用]:[vlookup 用]],2,FALSE)</f>
        <v>120</v>
      </c>
      <c r="B455" t="s">
        <v>108</v>
      </c>
      <c r="C455" s="3" t="s">
        <v>684</v>
      </c>
      <c r="D455" t="s">
        <v>77</v>
      </c>
      <c r="E455" s="3" t="s">
        <v>82</v>
      </c>
      <c r="F455" t="s">
        <v>195</v>
      </c>
      <c r="G455" t="s">
        <v>71</v>
      </c>
      <c r="H455">
        <v>1</v>
      </c>
      <c r="I455" t="s">
        <v>260</v>
      </c>
      <c r="J455" s="3" t="s">
        <v>261</v>
      </c>
      <c r="K455" s="3" t="s">
        <v>172</v>
      </c>
      <c r="L455">
        <v>33</v>
      </c>
      <c r="T455" t="str">
        <f>Block[[#This Row],[服装]]&amp;Block[[#This Row],[名前]]&amp;Block[[#This Row],[レアリティ]]</f>
        <v>ユニフォーム大耳練ICONIC</v>
      </c>
    </row>
    <row r="456" spans="1:20" x14ac:dyDescent="0.3">
      <c r="A456">
        <f>VLOOKUP(Block[[#This Row],[No用]],SetNo[[No.用]:[vlookup 用]],2,FALSE)</f>
        <v>120</v>
      </c>
      <c r="B456" t="s">
        <v>108</v>
      </c>
      <c r="C456" s="3" t="s">
        <v>684</v>
      </c>
      <c r="D456" t="s">
        <v>77</v>
      </c>
      <c r="E456" s="3" t="s">
        <v>82</v>
      </c>
      <c r="F456" t="s">
        <v>195</v>
      </c>
      <c r="G456" t="s">
        <v>71</v>
      </c>
      <c r="H456">
        <v>1</v>
      </c>
      <c r="I456" t="s">
        <v>260</v>
      </c>
      <c r="J456" s="3" t="s">
        <v>193</v>
      </c>
      <c r="K456" s="3" t="s">
        <v>236</v>
      </c>
      <c r="L456">
        <v>47</v>
      </c>
      <c r="N456">
        <v>57</v>
      </c>
      <c r="T456" t="str">
        <f>Block[[#This Row],[服装]]&amp;Block[[#This Row],[名前]]&amp;Block[[#This Row],[レアリティ]]</f>
        <v>ユニフォーム大耳練ICONIC</v>
      </c>
    </row>
    <row r="457" spans="1:20" x14ac:dyDescent="0.3">
      <c r="A457">
        <f>VLOOKUP(Block[[#This Row],[No用]],SetNo[[No.用]:[vlookup 用]],2,FALSE)</f>
        <v>121</v>
      </c>
      <c r="B457" t="s">
        <v>108</v>
      </c>
      <c r="C457" s="3" t="s">
        <v>686</v>
      </c>
      <c r="D457" t="s">
        <v>77</v>
      </c>
      <c r="E457" s="3" t="s">
        <v>78</v>
      </c>
      <c r="F457" t="s">
        <v>195</v>
      </c>
      <c r="G457" t="s">
        <v>71</v>
      </c>
      <c r="H457">
        <v>1</v>
      </c>
      <c r="I457" t="s">
        <v>260</v>
      </c>
      <c r="J457" s="3" t="s">
        <v>184</v>
      </c>
      <c r="K457" s="3" t="s">
        <v>172</v>
      </c>
      <c r="L457">
        <v>26</v>
      </c>
      <c r="T457" t="str">
        <f>Block[[#This Row],[服装]]&amp;Block[[#This Row],[名前]]&amp;Block[[#This Row],[レアリティ]]</f>
        <v>ユニフォーム理石平介ICONIC</v>
      </c>
    </row>
    <row r="458" spans="1:20" x14ac:dyDescent="0.3">
      <c r="A458">
        <f>VLOOKUP(Block[[#This Row],[No用]],SetNo[[No.用]:[vlookup 用]],2,FALSE)</f>
        <v>121</v>
      </c>
      <c r="B458" t="s">
        <v>108</v>
      </c>
      <c r="C458" s="3" t="s">
        <v>686</v>
      </c>
      <c r="D458" t="s">
        <v>77</v>
      </c>
      <c r="E458" s="3" t="s">
        <v>78</v>
      </c>
      <c r="F458" t="s">
        <v>195</v>
      </c>
      <c r="G458" t="s">
        <v>71</v>
      </c>
      <c r="H458">
        <v>1</v>
      </c>
      <c r="I458" t="s">
        <v>260</v>
      </c>
      <c r="J458" s="3" t="s">
        <v>185</v>
      </c>
      <c r="K458" s="3" t="s">
        <v>172</v>
      </c>
      <c r="L458">
        <v>26</v>
      </c>
      <c r="T458" t="str">
        <f>Block[[#This Row],[服装]]&amp;Block[[#This Row],[名前]]&amp;Block[[#This Row],[レアリティ]]</f>
        <v>ユニフォーム理石平介ICONIC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s="3" t="s">
        <v>686</v>
      </c>
      <c r="D459" t="s">
        <v>77</v>
      </c>
      <c r="E459" s="3" t="s">
        <v>78</v>
      </c>
      <c r="F459" t="s">
        <v>195</v>
      </c>
      <c r="G459" t="s">
        <v>71</v>
      </c>
      <c r="H459">
        <v>1</v>
      </c>
      <c r="I459" t="s">
        <v>260</v>
      </c>
      <c r="J459" s="3" t="s">
        <v>187</v>
      </c>
      <c r="K459" s="3" t="s">
        <v>172</v>
      </c>
      <c r="L459">
        <v>26</v>
      </c>
      <c r="T459" t="str">
        <f>Block[[#This Row],[服装]]&amp;Block[[#This Row],[名前]]&amp;Block[[#This Row],[レアリティ]]</f>
        <v>ユニフォーム理石平介ICONIC</v>
      </c>
    </row>
    <row r="460" spans="1:20" x14ac:dyDescent="0.3">
      <c r="A460">
        <f>VLOOKUP(Block[[#This Row],[No用]],SetNo[[No.用]:[vlookup 用]],2,FALSE)</f>
        <v>121</v>
      </c>
      <c r="B460" t="s">
        <v>108</v>
      </c>
      <c r="C460" s="3" t="s">
        <v>686</v>
      </c>
      <c r="D460" t="s">
        <v>77</v>
      </c>
      <c r="E460" s="3" t="s">
        <v>78</v>
      </c>
      <c r="F460" t="s">
        <v>195</v>
      </c>
      <c r="G460" t="s">
        <v>71</v>
      </c>
      <c r="H460">
        <v>1</v>
      </c>
      <c r="I460" t="s">
        <v>260</v>
      </c>
      <c r="J460" s="3" t="s">
        <v>261</v>
      </c>
      <c r="K460" s="3" t="s">
        <v>172</v>
      </c>
      <c r="L460">
        <v>26</v>
      </c>
      <c r="T460" t="str">
        <f>Block[[#This Row],[服装]]&amp;Block[[#This Row],[名前]]&amp;Block[[#This Row],[レアリティ]]</f>
        <v>ユニフォーム理石平介ICONIC</v>
      </c>
    </row>
    <row r="461" spans="1:20" x14ac:dyDescent="0.3">
      <c r="A461">
        <f>VLOOKUP(Block[[#This Row],[No用]],SetNo[[No.用]:[vlookup 用]],2,FALSE)</f>
        <v>122</v>
      </c>
      <c r="B461" t="s">
        <v>108</v>
      </c>
      <c r="C461" t="s">
        <v>122</v>
      </c>
      <c r="D461" t="s">
        <v>90</v>
      </c>
      <c r="E461" t="s">
        <v>78</v>
      </c>
      <c r="F461" t="s">
        <v>128</v>
      </c>
      <c r="G461" t="s">
        <v>71</v>
      </c>
      <c r="H461">
        <v>1</v>
      </c>
      <c r="I461" t="s">
        <v>260</v>
      </c>
      <c r="J461" s="3" t="s">
        <v>184</v>
      </c>
      <c r="K461" s="3" t="s">
        <v>172</v>
      </c>
      <c r="L461">
        <v>28</v>
      </c>
      <c r="T461" t="str">
        <f>Block[[#This Row],[服装]]&amp;Block[[#This Row],[名前]]&amp;Block[[#This Row],[レアリティ]]</f>
        <v>ユニフォーム木兎光太郎ICONIC</v>
      </c>
    </row>
    <row r="462" spans="1:20" x14ac:dyDescent="0.3">
      <c r="A462">
        <f>VLOOKUP(Block[[#This Row],[No用]],SetNo[[No.用]:[vlookup 用]],2,FALSE)</f>
        <v>122</v>
      </c>
      <c r="B462" t="s">
        <v>108</v>
      </c>
      <c r="C462" t="s">
        <v>122</v>
      </c>
      <c r="D462" t="s">
        <v>90</v>
      </c>
      <c r="E462" t="s">
        <v>78</v>
      </c>
      <c r="F462" t="s">
        <v>128</v>
      </c>
      <c r="G462" t="s">
        <v>71</v>
      </c>
      <c r="H462">
        <v>1</v>
      </c>
      <c r="I462" t="s">
        <v>260</v>
      </c>
      <c r="J462" s="3" t="s">
        <v>185</v>
      </c>
      <c r="K462" s="3" t="s">
        <v>172</v>
      </c>
      <c r="L462">
        <v>28</v>
      </c>
      <c r="T462" t="str">
        <f>Block[[#This Row],[服装]]&amp;Block[[#This Row],[名前]]&amp;Block[[#This Row],[レアリティ]]</f>
        <v>ユニフォーム木兎光太郎ICONIC</v>
      </c>
    </row>
    <row r="463" spans="1:20" x14ac:dyDescent="0.3">
      <c r="A463">
        <f>VLOOKUP(Block[[#This Row],[No用]],SetNo[[No.用]:[vlookup 用]],2,FALSE)</f>
        <v>122</v>
      </c>
      <c r="B463" t="s">
        <v>108</v>
      </c>
      <c r="C463" t="s">
        <v>122</v>
      </c>
      <c r="D463" t="s">
        <v>90</v>
      </c>
      <c r="E463" t="s">
        <v>78</v>
      </c>
      <c r="F463" t="s">
        <v>128</v>
      </c>
      <c r="G463" t="s">
        <v>71</v>
      </c>
      <c r="H463">
        <v>1</v>
      </c>
      <c r="I463" t="s">
        <v>260</v>
      </c>
      <c r="J463" s="3" t="s">
        <v>261</v>
      </c>
      <c r="K463" s="3" t="s">
        <v>172</v>
      </c>
      <c r="L463">
        <v>28</v>
      </c>
      <c r="T463" t="str">
        <f>Block[[#This Row],[服装]]&amp;Block[[#This Row],[名前]]&amp;Block[[#This Row],[レアリティ]]</f>
        <v>ユニフォーム木兎光太郎ICONIC</v>
      </c>
    </row>
    <row r="464" spans="1:20" x14ac:dyDescent="0.3">
      <c r="A464">
        <f>VLOOKUP(Block[[#This Row],[No用]],SetNo[[No.用]:[vlookup 用]],2,FALSE)</f>
        <v>123</v>
      </c>
      <c r="B464" t="s">
        <v>150</v>
      </c>
      <c r="C464" t="s">
        <v>122</v>
      </c>
      <c r="D464" t="s">
        <v>77</v>
      </c>
      <c r="E464" t="s">
        <v>78</v>
      </c>
      <c r="F464" t="s">
        <v>128</v>
      </c>
      <c r="G464" t="s">
        <v>71</v>
      </c>
      <c r="H464">
        <v>1</v>
      </c>
      <c r="I464" t="s">
        <v>260</v>
      </c>
      <c r="J464" s="3" t="s">
        <v>184</v>
      </c>
      <c r="K464" s="3" t="s">
        <v>172</v>
      </c>
      <c r="L464">
        <v>28</v>
      </c>
      <c r="T464" t="str">
        <f>Block[[#This Row],[服装]]&amp;Block[[#This Row],[名前]]&amp;Block[[#This Row],[レアリティ]]</f>
        <v>夏祭り木兎光太郎ICONIC</v>
      </c>
    </row>
    <row r="465" spans="1:20" x14ac:dyDescent="0.3">
      <c r="A465">
        <f>VLOOKUP(Block[[#This Row],[No用]],SetNo[[No.用]:[vlookup 用]],2,FALSE)</f>
        <v>123</v>
      </c>
      <c r="B465" t="s">
        <v>150</v>
      </c>
      <c r="C465" t="s">
        <v>122</v>
      </c>
      <c r="D465" t="s">
        <v>77</v>
      </c>
      <c r="E465" t="s">
        <v>78</v>
      </c>
      <c r="F465" t="s">
        <v>128</v>
      </c>
      <c r="G465" t="s">
        <v>71</v>
      </c>
      <c r="H465">
        <v>1</v>
      </c>
      <c r="I465" t="s">
        <v>260</v>
      </c>
      <c r="J465" s="3" t="s">
        <v>185</v>
      </c>
      <c r="K465" s="3" t="s">
        <v>172</v>
      </c>
      <c r="L465">
        <v>28</v>
      </c>
      <c r="T465" t="str">
        <f>Block[[#This Row],[服装]]&amp;Block[[#This Row],[名前]]&amp;Block[[#This Row],[レアリティ]]</f>
        <v>夏祭り木兎光太郎ICONIC</v>
      </c>
    </row>
    <row r="466" spans="1:20" x14ac:dyDescent="0.3">
      <c r="A466">
        <f>VLOOKUP(Block[[#This Row],[No用]],SetNo[[No.用]:[vlookup 用]],2,FALSE)</f>
        <v>123</v>
      </c>
      <c r="B466" t="s">
        <v>150</v>
      </c>
      <c r="C466" t="s">
        <v>122</v>
      </c>
      <c r="D466" t="s">
        <v>77</v>
      </c>
      <c r="E466" t="s">
        <v>78</v>
      </c>
      <c r="F466" t="s">
        <v>128</v>
      </c>
      <c r="G466" t="s">
        <v>71</v>
      </c>
      <c r="H466">
        <v>1</v>
      </c>
      <c r="I466" t="s">
        <v>260</v>
      </c>
      <c r="J466" s="3" t="s">
        <v>261</v>
      </c>
      <c r="K466" s="3" t="s">
        <v>172</v>
      </c>
      <c r="L466">
        <v>28</v>
      </c>
      <c r="T466" t="str">
        <f>Block[[#This Row],[服装]]&amp;Block[[#This Row],[名前]]&amp;Block[[#This Row],[レアリティ]]</f>
        <v>夏祭り木兎光太郎ICONIC</v>
      </c>
    </row>
    <row r="467" spans="1:20" x14ac:dyDescent="0.3">
      <c r="A467">
        <f>VLOOKUP(Block[[#This Row],[No用]],SetNo[[No.用]:[vlookup 用]],2,FALSE)</f>
        <v>124</v>
      </c>
      <c r="B467" t="s">
        <v>108</v>
      </c>
      <c r="C467" t="s">
        <v>123</v>
      </c>
      <c r="D467" t="s">
        <v>90</v>
      </c>
      <c r="E467" t="s">
        <v>78</v>
      </c>
      <c r="F467" t="s">
        <v>128</v>
      </c>
      <c r="G467" t="s">
        <v>71</v>
      </c>
      <c r="H467">
        <v>1</v>
      </c>
      <c r="I467" t="s">
        <v>260</v>
      </c>
      <c r="J467" s="3" t="s">
        <v>184</v>
      </c>
      <c r="K467" s="3" t="s">
        <v>172</v>
      </c>
      <c r="L467">
        <v>27</v>
      </c>
      <c r="T467" t="str">
        <f>Block[[#This Row],[服装]]&amp;Block[[#This Row],[名前]]&amp;Block[[#This Row],[レアリティ]]</f>
        <v>ユニフォーム木葉秋紀ICONIC</v>
      </c>
    </row>
    <row r="468" spans="1:20" x14ac:dyDescent="0.3">
      <c r="A468">
        <f>VLOOKUP(Block[[#This Row],[No用]],SetNo[[No.用]:[vlookup 用]],2,FALSE)</f>
        <v>124</v>
      </c>
      <c r="B468" t="s">
        <v>108</v>
      </c>
      <c r="C468" t="s">
        <v>123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260</v>
      </c>
      <c r="J468" s="3" t="s">
        <v>185</v>
      </c>
      <c r="K468" s="3" t="s">
        <v>172</v>
      </c>
      <c r="L468">
        <v>27</v>
      </c>
      <c r="T468" t="str">
        <f>Block[[#This Row],[服装]]&amp;Block[[#This Row],[名前]]&amp;Block[[#This Row],[レアリティ]]</f>
        <v>ユニフォーム木葉秋紀ICONIC</v>
      </c>
    </row>
    <row r="469" spans="1:20" x14ac:dyDescent="0.3">
      <c r="A469">
        <f>VLOOKUP(Block[[#This Row],[No用]],SetNo[[No.用]:[vlookup 用]],2,FALSE)</f>
        <v>124</v>
      </c>
      <c r="B469" t="s">
        <v>108</v>
      </c>
      <c r="C469" t="s">
        <v>123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260</v>
      </c>
      <c r="J469" s="3" t="s">
        <v>187</v>
      </c>
      <c r="K469" s="3" t="s">
        <v>172</v>
      </c>
      <c r="L469">
        <v>27</v>
      </c>
      <c r="T469" t="str">
        <f>Block[[#This Row],[服装]]&amp;Block[[#This Row],[名前]]&amp;Block[[#This Row],[レアリティ]]</f>
        <v>ユニフォーム木葉秋紀ICONIC</v>
      </c>
    </row>
    <row r="470" spans="1:20" x14ac:dyDescent="0.3">
      <c r="A470">
        <f>VLOOKUP(Block[[#This Row],[No用]],SetNo[[No.用]:[vlookup 用]],2,FALSE)</f>
        <v>124</v>
      </c>
      <c r="B470" t="s">
        <v>108</v>
      </c>
      <c r="C470" t="s">
        <v>123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260</v>
      </c>
      <c r="J470" s="3" t="s">
        <v>261</v>
      </c>
      <c r="K470" s="3" t="s">
        <v>172</v>
      </c>
      <c r="L470">
        <v>27</v>
      </c>
      <c r="T470" t="str">
        <f>Block[[#This Row],[服装]]&amp;Block[[#This Row],[名前]]&amp;Block[[#This Row],[レアリティ]]</f>
        <v>ユニフォーム木葉秋紀ICONIC</v>
      </c>
    </row>
    <row r="471" spans="1:20" x14ac:dyDescent="0.3">
      <c r="A471">
        <f>VLOOKUP(Block[[#This Row],[No用]],SetNo[[No.用]:[vlookup 用]],2,FALSE)</f>
        <v>125</v>
      </c>
      <c r="B471" s="3" t="s">
        <v>400</v>
      </c>
      <c r="C471" t="s">
        <v>123</v>
      </c>
      <c r="D471" s="3" t="s">
        <v>77</v>
      </c>
      <c r="E471" t="s">
        <v>78</v>
      </c>
      <c r="F471" t="s">
        <v>128</v>
      </c>
      <c r="G471" t="s">
        <v>71</v>
      </c>
      <c r="H471">
        <v>1</v>
      </c>
      <c r="I471" t="s">
        <v>15</v>
      </c>
      <c r="J471" s="3" t="s">
        <v>184</v>
      </c>
      <c r="K471" s="3" t="s">
        <v>172</v>
      </c>
      <c r="L471">
        <v>27</v>
      </c>
      <c r="T471" t="str">
        <f>Block[[#This Row],[服装]]&amp;Block[[#This Row],[名前]]&amp;Block[[#This Row],[レアリティ]]</f>
        <v>探偵木葉秋紀ICONIC</v>
      </c>
    </row>
    <row r="472" spans="1:20" x14ac:dyDescent="0.3">
      <c r="A472">
        <f>VLOOKUP(Block[[#This Row],[No用]],SetNo[[No.用]:[vlookup 用]],2,FALSE)</f>
        <v>125</v>
      </c>
      <c r="B472" s="3" t="s">
        <v>400</v>
      </c>
      <c r="C472" t="s">
        <v>123</v>
      </c>
      <c r="D472" s="3" t="s">
        <v>77</v>
      </c>
      <c r="E472" t="s">
        <v>78</v>
      </c>
      <c r="F472" t="s">
        <v>128</v>
      </c>
      <c r="G472" t="s">
        <v>71</v>
      </c>
      <c r="H472">
        <v>1</v>
      </c>
      <c r="I472" t="s">
        <v>15</v>
      </c>
      <c r="J472" s="3" t="s">
        <v>185</v>
      </c>
      <c r="K472" s="3" t="s">
        <v>172</v>
      </c>
      <c r="L472">
        <v>27</v>
      </c>
      <c r="T472" t="str">
        <f>Block[[#This Row],[服装]]&amp;Block[[#This Row],[名前]]&amp;Block[[#This Row],[レアリティ]]</f>
        <v>探偵木葉秋紀ICONIC</v>
      </c>
    </row>
    <row r="473" spans="1:20" x14ac:dyDescent="0.3">
      <c r="A473">
        <f>VLOOKUP(Block[[#This Row],[No用]],SetNo[[No.用]:[vlookup 用]],2,FALSE)</f>
        <v>125</v>
      </c>
      <c r="B473" s="3" t="s">
        <v>400</v>
      </c>
      <c r="C473" t="s">
        <v>123</v>
      </c>
      <c r="D473" s="3" t="s">
        <v>77</v>
      </c>
      <c r="E473" t="s">
        <v>78</v>
      </c>
      <c r="F473" t="s">
        <v>128</v>
      </c>
      <c r="G473" t="s">
        <v>71</v>
      </c>
      <c r="H473">
        <v>1</v>
      </c>
      <c r="I473" t="s">
        <v>15</v>
      </c>
      <c r="J473" s="3" t="s">
        <v>187</v>
      </c>
      <c r="K473" s="3" t="s">
        <v>172</v>
      </c>
      <c r="L473">
        <v>27</v>
      </c>
      <c r="T473" t="str">
        <f>Block[[#This Row],[服装]]&amp;Block[[#This Row],[名前]]&amp;Block[[#This Row],[レアリティ]]</f>
        <v>探偵木葉秋紀ICONIC</v>
      </c>
    </row>
    <row r="474" spans="1:20" x14ac:dyDescent="0.3">
      <c r="A474">
        <f>VLOOKUP(Block[[#This Row],[No用]],SetNo[[No.用]:[vlookup 用]],2,FALSE)</f>
        <v>125</v>
      </c>
      <c r="B474" s="3" t="s">
        <v>400</v>
      </c>
      <c r="C474" t="s">
        <v>123</v>
      </c>
      <c r="D474" s="3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15</v>
      </c>
      <c r="J474" s="3" t="s">
        <v>261</v>
      </c>
      <c r="K474" s="3" t="s">
        <v>172</v>
      </c>
      <c r="L474">
        <v>27</v>
      </c>
      <c r="T474" t="str">
        <f>Block[[#This Row],[服装]]&amp;Block[[#This Row],[名前]]&amp;Block[[#This Row],[レアリティ]]</f>
        <v>探偵木葉秋紀ICONIC</v>
      </c>
    </row>
    <row r="475" spans="1:20" x14ac:dyDescent="0.3">
      <c r="A475">
        <f>VLOOKUP(Block[[#This Row],[No用]],SetNo[[No.用]:[vlookup 用]],2,FALSE)</f>
        <v>126</v>
      </c>
      <c r="B475" t="s">
        <v>108</v>
      </c>
      <c r="C475" t="s">
        <v>124</v>
      </c>
      <c r="D475" t="s">
        <v>90</v>
      </c>
      <c r="E475" t="s">
        <v>78</v>
      </c>
      <c r="F475" t="s">
        <v>128</v>
      </c>
      <c r="G475" t="s">
        <v>71</v>
      </c>
      <c r="H475">
        <v>1</v>
      </c>
      <c r="I475" t="s">
        <v>260</v>
      </c>
      <c r="J475" s="3" t="s">
        <v>184</v>
      </c>
      <c r="K475" s="3" t="s">
        <v>172</v>
      </c>
      <c r="L475">
        <v>26</v>
      </c>
      <c r="T475" t="str">
        <f>Block[[#This Row],[服装]]&amp;Block[[#This Row],[名前]]&amp;Block[[#This Row],[レアリティ]]</f>
        <v>ユニフォーム猿杙大和ICONIC</v>
      </c>
    </row>
    <row r="476" spans="1:20" x14ac:dyDescent="0.3">
      <c r="A476">
        <f>VLOOKUP(Block[[#This Row],[No用]],SetNo[[No.用]:[vlookup 用]],2,FALSE)</f>
        <v>126</v>
      </c>
      <c r="B476" t="s">
        <v>108</v>
      </c>
      <c r="C476" t="s">
        <v>124</v>
      </c>
      <c r="D476" t="s">
        <v>90</v>
      </c>
      <c r="E476" t="s">
        <v>78</v>
      </c>
      <c r="F476" t="s">
        <v>128</v>
      </c>
      <c r="G476" t="s">
        <v>71</v>
      </c>
      <c r="H476">
        <v>1</v>
      </c>
      <c r="I476" t="s">
        <v>260</v>
      </c>
      <c r="J476" s="3" t="s">
        <v>185</v>
      </c>
      <c r="K476" s="3" t="s">
        <v>172</v>
      </c>
      <c r="L476">
        <v>26</v>
      </c>
      <c r="T476" t="str">
        <f>Block[[#This Row],[服装]]&amp;Block[[#This Row],[名前]]&amp;Block[[#This Row],[レアリティ]]</f>
        <v>ユニフォーム猿杙大和ICONIC</v>
      </c>
    </row>
    <row r="477" spans="1:20" x14ac:dyDescent="0.3">
      <c r="A477">
        <f>VLOOKUP(Block[[#This Row],[No用]],SetNo[[No.用]:[vlookup 用]],2,FALSE)</f>
        <v>126</v>
      </c>
      <c r="B477" t="s">
        <v>108</v>
      </c>
      <c r="C477" t="s">
        <v>124</v>
      </c>
      <c r="D477" t="s">
        <v>90</v>
      </c>
      <c r="E477" t="s">
        <v>78</v>
      </c>
      <c r="F477" t="s">
        <v>128</v>
      </c>
      <c r="G477" t="s">
        <v>71</v>
      </c>
      <c r="H477">
        <v>1</v>
      </c>
      <c r="I477" t="s">
        <v>260</v>
      </c>
      <c r="J477" s="3" t="s">
        <v>261</v>
      </c>
      <c r="K477" s="3" t="s">
        <v>172</v>
      </c>
      <c r="L477">
        <v>24</v>
      </c>
      <c r="T477" t="str">
        <f>Block[[#This Row],[服装]]&amp;Block[[#This Row],[名前]]&amp;Block[[#This Row],[レアリティ]]</f>
        <v>ユニフォーム猿杙大和ICONIC</v>
      </c>
    </row>
    <row r="478" spans="1:20" x14ac:dyDescent="0.3">
      <c r="A478">
        <f>VLOOKUP(Block[[#This Row],[No用]],SetNo[[No.用]:[vlookup 用]],2,FALSE)</f>
        <v>127</v>
      </c>
      <c r="B478" t="s">
        <v>108</v>
      </c>
      <c r="C478" t="s">
        <v>125</v>
      </c>
      <c r="D478" t="s">
        <v>90</v>
      </c>
      <c r="E478" t="s">
        <v>80</v>
      </c>
      <c r="F478" t="s">
        <v>128</v>
      </c>
      <c r="G478" t="s">
        <v>71</v>
      </c>
      <c r="H478">
        <v>1</v>
      </c>
      <c r="I478" t="s">
        <v>260</v>
      </c>
      <c r="J478" s="3"/>
      <c r="K478" s="3"/>
      <c r="T478" t="str">
        <f>Block[[#This Row],[服装]]&amp;Block[[#This Row],[名前]]&amp;Block[[#This Row],[レアリティ]]</f>
        <v>ユニフォーム小見春樹ICONIC</v>
      </c>
    </row>
    <row r="479" spans="1:20" x14ac:dyDescent="0.3">
      <c r="A479">
        <f>VLOOKUP(Block[[#This Row],[No用]],SetNo[[No.用]:[vlookup 用]],2,FALSE)</f>
        <v>128</v>
      </c>
      <c r="B479" t="s">
        <v>108</v>
      </c>
      <c r="C479" t="s">
        <v>126</v>
      </c>
      <c r="D479" t="s">
        <v>90</v>
      </c>
      <c r="E479" t="s">
        <v>82</v>
      </c>
      <c r="F479" t="s">
        <v>128</v>
      </c>
      <c r="G479" t="s">
        <v>71</v>
      </c>
      <c r="H479">
        <v>1</v>
      </c>
      <c r="I479" t="s">
        <v>260</v>
      </c>
      <c r="J479" s="3" t="s">
        <v>184</v>
      </c>
      <c r="K479" s="3" t="s">
        <v>183</v>
      </c>
      <c r="L479">
        <v>35</v>
      </c>
      <c r="T479" t="str">
        <f>Block[[#This Row],[服装]]&amp;Block[[#This Row],[名前]]&amp;Block[[#This Row],[レアリティ]]</f>
        <v>ユニフォーム尾長渉ICONIC</v>
      </c>
    </row>
    <row r="480" spans="1:20" x14ac:dyDescent="0.3">
      <c r="A480">
        <f>VLOOKUP(Block[[#This Row],[No用]],SetNo[[No.用]:[vlookup 用]],2,FALSE)</f>
        <v>128</v>
      </c>
      <c r="B480" t="s">
        <v>108</v>
      </c>
      <c r="C480" t="s">
        <v>126</v>
      </c>
      <c r="D480" t="s">
        <v>90</v>
      </c>
      <c r="E480" t="s">
        <v>82</v>
      </c>
      <c r="F480" t="s">
        <v>128</v>
      </c>
      <c r="G480" t="s">
        <v>71</v>
      </c>
      <c r="H480">
        <v>1</v>
      </c>
      <c r="I480" t="s">
        <v>260</v>
      </c>
      <c r="J480" s="3" t="s">
        <v>185</v>
      </c>
      <c r="K480" s="3" t="s">
        <v>183</v>
      </c>
      <c r="L480">
        <v>35</v>
      </c>
      <c r="T480" t="str">
        <f>Block[[#This Row],[服装]]&amp;Block[[#This Row],[名前]]&amp;Block[[#This Row],[レアリティ]]</f>
        <v>ユニフォーム尾長渉ICONIC</v>
      </c>
    </row>
    <row r="481" spans="1:20" x14ac:dyDescent="0.3">
      <c r="A481">
        <f>VLOOKUP(Block[[#This Row],[No用]],SetNo[[No.用]:[vlookup 用]],2,FALSE)</f>
        <v>128</v>
      </c>
      <c r="B481" t="s">
        <v>108</v>
      </c>
      <c r="C481" t="s">
        <v>126</v>
      </c>
      <c r="D481" t="s">
        <v>90</v>
      </c>
      <c r="E481" t="s">
        <v>82</v>
      </c>
      <c r="F481" t="s">
        <v>128</v>
      </c>
      <c r="G481" t="s">
        <v>71</v>
      </c>
      <c r="H481">
        <v>1</v>
      </c>
      <c r="I481" t="s">
        <v>260</v>
      </c>
      <c r="J481" s="3" t="s">
        <v>186</v>
      </c>
      <c r="K481" s="3" t="s">
        <v>183</v>
      </c>
      <c r="L481">
        <v>38</v>
      </c>
      <c r="T481" t="str">
        <f>Block[[#This Row],[服装]]&amp;Block[[#This Row],[名前]]&amp;Block[[#This Row],[レアリティ]]</f>
        <v>ユニフォーム尾長渉ICONIC</v>
      </c>
    </row>
    <row r="482" spans="1:20" x14ac:dyDescent="0.3">
      <c r="A482">
        <f>VLOOKUP(Block[[#This Row],[No用]],SetNo[[No.用]:[vlookup 用]],2,FALSE)</f>
        <v>128</v>
      </c>
      <c r="B482" t="s">
        <v>108</v>
      </c>
      <c r="C482" t="s">
        <v>126</v>
      </c>
      <c r="D482" t="s">
        <v>90</v>
      </c>
      <c r="E482" t="s">
        <v>82</v>
      </c>
      <c r="F482" t="s">
        <v>128</v>
      </c>
      <c r="G482" t="s">
        <v>71</v>
      </c>
      <c r="H482">
        <v>1</v>
      </c>
      <c r="I482" t="s">
        <v>260</v>
      </c>
      <c r="J482" s="3" t="s">
        <v>245</v>
      </c>
      <c r="K482" s="3" t="s">
        <v>172</v>
      </c>
      <c r="L482">
        <v>32</v>
      </c>
      <c r="T482" t="str">
        <f>Block[[#This Row],[服装]]&amp;Block[[#This Row],[名前]]&amp;Block[[#This Row],[レアリティ]]</f>
        <v>ユニフォーム尾長渉ICONIC</v>
      </c>
    </row>
    <row r="483" spans="1:20" x14ac:dyDescent="0.3">
      <c r="A483">
        <f>VLOOKUP(Block[[#This Row],[No用]],SetNo[[No.用]:[vlookup 用]],2,FALSE)</f>
        <v>128</v>
      </c>
      <c r="B483" t="s">
        <v>108</v>
      </c>
      <c r="C483" t="s">
        <v>126</v>
      </c>
      <c r="D483" t="s">
        <v>90</v>
      </c>
      <c r="E483" t="s">
        <v>82</v>
      </c>
      <c r="F483" t="s">
        <v>128</v>
      </c>
      <c r="G483" t="s">
        <v>71</v>
      </c>
      <c r="H483">
        <v>1</v>
      </c>
      <c r="I483" t="s">
        <v>260</v>
      </c>
      <c r="J483" s="3" t="s">
        <v>187</v>
      </c>
      <c r="K483" s="3" t="s">
        <v>172</v>
      </c>
      <c r="L483">
        <v>32</v>
      </c>
      <c r="T483" t="str">
        <f>Block[[#This Row],[服装]]&amp;Block[[#This Row],[名前]]&amp;Block[[#This Row],[レアリティ]]</f>
        <v>ユニフォーム尾長渉ICONIC</v>
      </c>
    </row>
    <row r="484" spans="1:20" x14ac:dyDescent="0.3">
      <c r="A484">
        <f>VLOOKUP(Block[[#This Row],[No用]],SetNo[[No.用]:[vlookup 用]],2,FALSE)</f>
        <v>128</v>
      </c>
      <c r="B484" t="s">
        <v>108</v>
      </c>
      <c r="C484" t="s">
        <v>126</v>
      </c>
      <c r="D484" t="s">
        <v>90</v>
      </c>
      <c r="E484" t="s">
        <v>82</v>
      </c>
      <c r="F484" t="s">
        <v>128</v>
      </c>
      <c r="G484" t="s">
        <v>71</v>
      </c>
      <c r="H484">
        <v>1</v>
      </c>
      <c r="I484" t="s">
        <v>260</v>
      </c>
      <c r="J484" s="3" t="s">
        <v>261</v>
      </c>
      <c r="K484" s="3" t="s">
        <v>172</v>
      </c>
      <c r="L484">
        <v>30</v>
      </c>
      <c r="T484" t="str">
        <f>Block[[#This Row],[服装]]&amp;Block[[#This Row],[名前]]&amp;Block[[#This Row],[レアリティ]]</f>
        <v>ユニフォーム尾長渉ICONIC</v>
      </c>
    </row>
    <row r="485" spans="1:20" x14ac:dyDescent="0.3">
      <c r="A485">
        <f>VLOOKUP(Block[[#This Row],[No用]],SetNo[[No.用]:[vlookup 用]],2,FALSE)</f>
        <v>128</v>
      </c>
      <c r="B485" t="s">
        <v>108</v>
      </c>
      <c r="C485" t="s">
        <v>126</v>
      </c>
      <c r="D485" t="s">
        <v>90</v>
      </c>
      <c r="E485" t="s">
        <v>82</v>
      </c>
      <c r="F485" t="s">
        <v>128</v>
      </c>
      <c r="G485" t="s">
        <v>71</v>
      </c>
      <c r="H485">
        <v>1</v>
      </c>
      <c r="I485" t="s">
        <v>260</v>
      </c>
      <c r="J485" s="3" t="s">
        <v>193</v>
      </c>
      <c r="K485" s="3" t="s">
        <v>236</v>
      </c>
      <c r="L485">
        <v>43</v>
      </c>
      <c r="N485">
        <v>53</v>
      </c>
      <c r="T485" t="str">
        <f>Block[[#This Row],[服装]]&amp;Block[[#This Row],[名前]]&amp;Block[[#This Row],[レアリティ]]</f>
        <v>ユニフォーム尾長渉ICONIC</v>
      </c>
    </row>
    <row r="486" spans="1:20" x14ac:dyDescent="0.3">
      <c r="A486">
        <f>VLOOKUP(Block[[#This Row],[No用]],SetNo[[No.用]:[vlookup 用]],2,FALSE)</f>
        <v>129</v>
      </c>
      <c r="B486" t="s">
        <v>108</v>
      </c>
      <c r="C486" t="s">
        <v>127</v>
      </c>
      <c r="D486" t="s">
        <v>90</v>
      </c>
      <c r="E486" t="s">
        <v>82</v>
      </c>
      <c r="F486" t="s">
        <v>128</v>
      </c>
      <c r="G486" t="s">
        <v>71</v>
      </c>
      <c r="H486">
        <v>1</v>
      </c>
      <c r="I486" t="s">
        <v>260</v>
      </c>
      <c r="J486" s="3" t="s">
        <v>184</v>
      </c>
      <c r="K486" s="3" t="s">
        <v>183</v>
      </c>
      <c r="L486">
        <v>38</v>
      </c>
      <c r="T486" t="str">
        <f>Block[[#This Row],[服装]]&amp;Block[[#This Row],[名前]]&amp;Block[[#This Row],[レアリティ]]</f>
        <v>ユニフォーム鷲尾辰生ICONIC</v>
      </c>
    </row>
    <row r="487" spans="1:20" x14ac:dyDescent="0.3">
      <c r="A487">
        <f>VLOOKUP(Block[[#This Row],[No用]],SetNo[[No.用]:[vlookup 用]],2,FALSE)</f>
        <v>129</v>
      </c>
      <c r="B487" t="s">
        <v>108</v>
      </c>
      <c r="C487" t="s">
        <v>127</v>
      </c>
      <c r="D487" t="s">
        <v>90</v>
      </c>
      <c r="E487" t="s">
        <v>82</v>
      </c>
      <c r="F487" t="s">
        <v>128</v>
      </c>
      <c r="G487" t="s">
        <v>71</v>
      </c>
      <c r="H487">
        <v>1</v>
      </c>
      <c r="I487" t="s">
        <v>260</v>
      </c>
      <c r="J487" s="3" t="s">
        <v>185</v>
      </c>
      <c r="K487" s="3" t="s">
        <v>183</v>
      </c>
      <c r="L487">
        <v>38</v>
      </c>
      <c r="T487" t="str">
        <f>Block[[#This Row],[服装]]&amp;Block[[#This Row],[名前]]&amp;Block[[#This Row],[レアリティ]]</f>
        <v>ユニフォーム鷲尾辰生ICONIC</v>
      </c>
    </row>
    <row r="488" spans="1:20" x14ac:dyDescent="0.3">
      <c r="A488">
        <f>VLOOKUP(Block[[#This Row],[No用]],SetNo[[No.用]:[vlookup 用]],2,FALSE)</f>
        <v>129</v>
      </c>
      <c r="B488" t="s">
        <v>108</v>
      </c>
      <c r="C488" t="s">
        <v>127</v>
      </c>
      <c r="D488" t="s">
        <v>90</v>
      </c>
      <c r="E488" t="s">
        <v>82</v>
      </c>
      <c r="F488" t="s">
        <v>128</v>
      </c>
      <c r="G488" t="s">
        <v>71</v>
      </c>
      <c r="H488">
        <v>1</v>
      </c>
      <c r="I488" t="s">
        <v>260</v>
      </c>
      <c r="J488" s="3" t="s">
        <v>186</v>
      </c>
      <c r="K488" s="3" t="s">
        <v>183</v>
      </c>
      <c r="L488">
        <v>40</v>
      </c>
      <c r="T488" t="str">
        <f>Block[[#This Row],[服装]]&amp;Block[[#This Row],[名前]]&amp;Block[[#This Row],[レアリティ]]</f>
        <v>ユニフォーム鷲尾辰生ICONIC</v>
      </c>
    </row>
    <row r="489" spans="1:20" x14ac:dyDescent="0.3">
      <c r="A489">
        <f>VLOOKUP(Block[[#This Row],[No用]],SetNo[[No.用]:[vlookup 用]],2,FALSE)</f>
        <v>129</v>
      </c>
      <c r="B489" t="s">
        <v>108</v>
      </c>
      <c r="C489" t="s">
        <v>127</v>
      </c>
      <c r="D489" t="s">
        <v>90</v>
      </c>
      <c r="E489" t="s">
        <v>82</v>
      </c>
      <c r="F489" t="s">
        <v>128</v>
      </c>
      <c r="G489" t="s">
        <v>71</v>
      </c>
      <c r="H489">
        <v>1</v>
      </c>
      <c r="I489" t="s">
        <v>260</v>
      </c>
      <c r="J489" s="3" t="s">
        <v>189</v>
      </c>
      <c r="K489" s="3" t="s">
        <v>172</v>
      </c>
      <c r="L489">
        <v>35</v>
      </c>
      <c r="T489" t="str">
        <f>Block[[#This Row],[服装]]&amp;Block[[#This Row],[名前]]&amp;Block[[#This Row],[レアリティ]]</f>
        <v>ユニフォーム鷲尾辰生ICONIC</v>
      </c>
    </row>
    <row r="490" spans="1:20" x14ac:dyDescent="0.3">
      <c r="A490">
        <f>VLOOKUP(Block[[#This Row],[No用]],SetNo[[No.用]:[vlookup 用]],2,FALSE)</f>
        <v>129</v>
      </c>
      <c r="B490" t="s">
        <v>108</v>
      </c>
      <c r="C490" t="s">
        <v>127</v>
      </c>
      <c r="D490" t="s">
        <v>90</v>
      </c>
      <c r="E490" t="s">
        <v>82</v>
      </c>
      <c r="F490" t="s">
        <v>128</v>
      </c>
      <c r="G490" t="s">
        <v>71</v>
      </c>
      <c r="H490">
        <v>1</v>
      </c>
      <c r="I490" t="s">
        <v>260</v>
      </c>
      <c r="J490" s="3" t="s">
        <v>202</v>
      </c>
      <c r="K490" s="3" t="s">
        <v>172</v>
      </c>
      <c r="L490">
        <v>35</v>
      </c>
      <c r="T490" t="str">
        <f>Block[[#This Row],[服装]]&amp;Block[[#This Row],[名前]]&amp;Block[[#This Row],[レアリティ]]</f>
        <v>ユニフォーム鷲尾辰生ICONIC</v>
      </c>
    </row>
    <row r="491" spans="1:20" x14ac:dyDescent="0.3">
      <c r="A491">
        <f>VLOOKUP(Block[[#This Row],[No用]],SetNo[[No.用]:[vlookup 用]],2,FALSE)</f>
        <v>129</v>
      </c>
      <c r="B491" t="s">
        <v>108</v>
      </c>
      <c r="C491" t="s">
        <v>127</v>
      </c>
      <c r="D491" t="s">
        <v>90</v>
      </c>
      <c r="E491" t="s">
        <v>82</v>
      </c>
      <c r="F491" t="s">
        <v>128</v>
      </c>
      <c r="G491" t="s">
        <v>71</v>
      </c>
      <c r="H491">
        <v>1</v>
      </c>
      <c r="I491" t="s">
        <v>260</v>
      </c>
      <c r="J491" s="3" t="s">
        <v>187</v>
      </c>
      <c r="K491" s="3" t="s">
        <v>172</v>
      </c>
      <c r="L491">
        <v>35</v>
      </c>
      <c r="T491" t="str">
        <f>Block[[#This Row],[服装]]&amp;Block[[#This Row],[名前]]&amp;Block[[#This Row],[レアリティ]]</f>
        <v>ユニフォーム鷲尾辰生ICONIC</v>
      </c>
    </row>
    <row r="492" spans="1:20" x14ac:dyDescent="0.3">
      <c r="A492">
        <f>VLOOKUP(Block[[#This Row],[No用]],SetNo[[No.用]:[vlookup 用]],2,FALSE)</f>
        <v>129</v>
      </c>
      <c r="B492" t="s">
        <v>108</v>
      </c>
      <c r="C492" t="s">
        <v>127</v>
      </c>
      <c r="D492" t="s">
        <v>90</v>
      </c>
      <c r="E492" t="s">
        <v>82</v>
      </c>
      <c r="F492" t="s">
        <v>128</v>
      </c>
      <c r="G492" t="s">
        <v>71</v>
      </c>
      <c r="H492">
        <v>1</v>
      </c>
      <c r="I492" t="s">
        <v>260</v>
      </c>
      <c r="J492" s="3" t="s">
        <v>261</v>
      </c>
      <c r="K492" s="3" t="s">
        <v>172</v>
      </c>
      <c r="L492">
        <v>33</v>
      </c>
      <c r="T492" t="str">
        <f>Block[[#This Row],[服装]]&amp;Block[[#This Row],[名前]]&amp;Block[[#This Row],[レアリティ]]</f>
        <v>ユニフォーム鷲尾辰生ICONIC</v>
      </c>
    </row>
    <row r="493" spans="1:20" x14ac:dyDescent="0.3">
      <c r="A493">
        <f>VLOOKUP(Block[[#This Row],[No用]],SetNo[[No.用]:[vlookup 用]],2,FALSE)</f>
        <v>129</v>
      </c>
      <c r="B493" t="s">
        <v>108</v>
      </c>
      <c r="C493" t="s">
        <v>127</v>
      </c>
      <c r="D493" t="s">
        <v>90</v>
      </c>
      <c r="E493" t="s">
        <v>82</v>
      </c>
      <c r="F493" t="s">
        <v>128</v>
      </c>
      <c r="G493" t="s">
        <v>71</v>
      </c>
      <c r="H493">
        <v>1</v>
      </c>
      <c r="I493" t="s">
        <v>260</v>
      </c>
      <c r="J493" s="3" t="s">
        <v>193</v>
      </c>
      <c r="K493" s="3" t="s">
        <v>236</v>
      </c>
      <c r="L493">
        <v>47</v>
      </c>
      <c r="N493">
        <v>57</v>
      </c>
      <c r="T493" t="str">
        <f>Block[[#This Row],[服装]]&amp;Block[[#This Row],[名前]]&amp;Block[[#This Row],[レアリティ]]</f>
        <v>ユニフォーム鷲尾辰生ICONIC</v>
      </c>
    </row>
    <row r="494" spans="1:20" x14ac:dyDescent="0.3">
      <c r="A494">
        <f>VLOOKUP(Block[[#This Row],[No用]],SetNo[[No.用]:[vlookup 用]],2,FALSE)</f>
        <v>130</v>
      </c>
      <c r="B494" t="s">
        <v>108</v>
      </c>
      <c r="C494" t="s">
        <v>129</v>
      </c>
      <c r="D494" t="s">
        <v>73</v>
      </c>
      <c r="E494" t="s">
        <v>74</v>
      </c>
      <c r="F494" t="s">
        <v>128</v>
      </c>
      <c r="G494" t="s">
        <v>71</v>
      </c>
      <c r="H494">
        <v>1</v>
      </c>
      <c r="I494" t="s">
        <v>260</v>
      </c>
      <c r="J494" s="3" t="s">
        <v>184</v>
      </c>
      <c r="K494" s="3" t="s">
        <v>172</v>
      </c>
      <c r="L494">
        <v>28</v>
      </c>
      <c r="T494" t="str">
        <f>Block[[#This Row],[服装]]&amp;Block[[#This Row],[名前]]&amp;Block[[#This Row],[レアリティ]]</f>
        <v>ユニフォーム赤葦京治ICONIC</v>
      </c>
    </row>
    <row r="495" spans="1:20" x14ac:dyDescent="0.3">
      <c r="A495">
        <f>VLOOKUP(Block[[#This Row],[No用]],SetNo[[No.用]:[vlookup 用]],2,FALSE)</f>
        <v>130</v>
      </c>
      <c r="B495" t="s">
        <v>108</v>
      </c>
      <c r="C495" t="s">
        <v>129</v>
      </c>
      <c r="D495" t="s">
        <v>73</v>
      </c>
      <c r="E495" t="s">
        <v>74</v>
      </c>
      <c r="F495" t="s">
        <v>128</v>
      </c>
      <c r="G495" t="s">
        <v>71</v>
      </c>
      <c r="H495">
        <v>1</v>
      </c>
      <c r="I495" t="s">
        <v>15</v>
      </c>
      <c r="J495" s="3" t="s">
        <v>185</v>
      </c>
      <c r="K495" s="3" t="s">
        <v>172</v>
      </c>
      <c r="L495">
        <v>28</v>
      </c>
      <c r="T495" t="str">
        <f>Block[[#This Row],[服装]]&amp;Block[[#This Row],[名前]]&amp;Block[[#This Row],[レアリティ]]</f>
        <v>ユニフォーム赤葦京治ICONIC</v>
      </c>
    </row>
    <row r="496" spans="1:20" x14ac:dyDescent="0.3">
      <c r="A496">
        <f>VLOOKUP(Block[[#This Row],[No用]],SetNo[[No.用]:[vlookup 用]],2,FALSE)</f>
        <v>130</v>
      </c>
      <c r="B496" t="s">
        <v>108</v>
      </c>
      <c r="C496" t="s">
        <v>129</v>
      </c>
      <c r="D496" t="s">
        <v>73</v>
      </c>
      <c r="E496" t="s">
        <v>74</v>
      </c>
      <c r="F496" t="s">
        <v>128</v>
      </c>
      <c r="G496" t="s">
        <v>71</v>
      </c>
      <c r="H496">
        <v>1</v>
      </c>
      <c r="I496" t="s">
        <v>260</v>
      </c>
      <c r="J496" s="3" t="s">
        <v>261</v>
      </c>
      <c r="K496" s="3" t="s">
        <v>172</v>
      </c>
      <c r="L496">
        <v>26</v>
      </c>
      <c r="T496" t="str">
        <f>Block[[#This Row],[服装]]&amp;Block[[#This Row],[名前]]&amp;Block[[#This Row],[レアリティ]]</f>
        <v>ユニフォーム赤葦京治ICONIC</v>
      </c>
    </row>
    <row r="497" spans="1:20" x14ac:dyDescent="0.3">
      <c r="A497">
        <f>VLOOKUP(Block[[#This Row],[No用]],SetNo[[No.用]:[vlookup 用]],2,FALSE)</f>
        <v>131</v>
      </c>
      <c r="B497" t="s">
        <v>150</v>
      </c>
      <c r="C497" t="s">
        <v>129</v>
      </c>
      <c r="D497" t="s">
        <v>90</v>
      </c>
      <c r="E497" t="s">
        <v>74</v>
      </c>
      <c r="F497" t="s">
        <v>128</v>
      </c>
      <c r="G497" t="s">
        <v>71</v>
      </c>
      <c r="H497">
        <v>1</v>
      </c>
      <c r="I497" t="s">
        <v>15</v>
      </c>
      <c r="J497" s="3" t="s">
        <v>184</v>
      </c>
      <c r="K497" s="3" t="s">
        <v>172</v>
      </c>
      <c r="L497">
        <v>28</v>
      </c>
      <c r="T497" t="str">
        <f>Block[[#This Row],[服装]]&amp;Block[[#This Row],[名前]]&amp;Block[[#This Row],[レアリティ]]</f>
        <v>夏祭り赤葦京治ICONIC</v>
      </c>
    </row>
    <row r="498" spans="1:20" x14ac:dyDescent="0.3">
      <c r="A498">
        <f>VLOOKUP(Block[[#This Row],[No用]],SetNo[[No.用]:[vlookup 用]],2,FALSE)</f>
        <v>131</v>
      </c>
      <c r="B498" t="s">
        <v>150</v>
      </c>
      <c r="C498" t="s">
        <v>129</v>
      </c>
      <c r="D498" t="s">
        <v>90</v>
      </c>
      <c r="E498" t="s">
        <v>74</v>
      </c>
      <c r="F498" t="s">
        <v>128</v>
      </c>
      <c r="G498" t="s">
        <v>71</v>
      </c>
      <c r="H498">
        <v>1</v>
      </c>
      <c r="I498" t="s">
        <v>260</v>
      </c>
      <c r="J498" s="3" t="s">
        <v>185</v>
      </c>
      <c r="K498" s="3" t="s">
        <v>172</v>
      </c>
      <c r="L498">
        <v>28</v>
      </c>
      <c r="T498" t="str">
        <f>Block[[#This Row],[服装]]&amp;Block[[#This Row],[名前]]&amp;Block[[#This Row],[レアリティ]]</f>
        <v>夏祭り赤葦京治ICONIC</v>
      </c>
    </row>
    <row r="499" spans="1:20" x14ac:dyDescent="0.3">
      <c r="A499">
        <f>VLOOKUP(Block[[#This Row],[No用]],SetNo[[No.用]:[vlookup 用]],2,FALSE)</f>
        <v>131</v>
      </c>
      <c r="B499" t="s">
        <v>150</v>
      </c>
      <c r="C499" t="s">
        <v>129</v>
      </c>
      <c r="D499" t="s">
        <v>90</v>
      </c>
      <c r="E499" t="s">
        <v>74</v>
      </c>
      <c r="F499" t="s">
        <v>128</v>
      </c>
      <c r="G499" t="s">
        <v>71</v>
      </c>
      <c r="H499">
        <v>1</v>
      </c>
      <c r="I499" t="s">
        <v>15</v>
      </c>
      <c r="J499" s="3" t="s">
        <v>261</v>
      </c>
      <c r="K499" s="3" t="s">
        <v>172</v>
      </c>
      <c r="L499">
        <v>26</v>
      </c>
      <c r="T499" t="str">
        <f>Block[[#This Row],[服装]]&amp;Block[[#This Row],[名前]]&amp;Block[[#This Row],[レアリティ]]</f>
        <v>夏祭り赤葦京治ICONIC</v>
      </c>
    </row>
    <row r="500" spans="1:20" x14ac:dyDescent="0.3">
      <c r="A500">
        <f>VLOOKUP(Block[[#This Row],[No用]],SetNo[[No.用]:[vlookup 用]],2,FALSE)</f>
        <v>132</v>
      </c>
      <c r="B500" t="s">
        <v>216</v>
      </c>
      <c r="C500" t="s">
        <v>664</v>
      </c>
      <c r="D500" t="s">
        <v>28</v>
      </c>
      <c r="E500" t="s">
        <v>25</v>
      </c>
      <c r="F500" t="s">
        <v>156</v>
      </c>
      <c r="G500" t="s">
        <v>71</v>
      </c>
      <c r="H500">
        <v>1</v>
      </c>
      <c r="I500" t="s">
        <v>260</v>
      </c>
      <c r="J500" s="3" t="s">
        <v>184</v>
      </c>
      <c r="K500" s="3" t="s">
        <v>172</v>
      </c>
      <c r="L500">
        <v>27</v>
      </c>
      <c r="T500" t="str">
        <f>Block[[#This Row],[服装]]&amp;Block[[#This Row],[名前]]&amp;Block[[#This Row],[レアリティ]]</f>
        <v>ユニフォーム星海光来ICONIC</v>
      </c>
    </row>
    <row r="501" spans="1:20" x14ac:dyDescent="0.3">
      <c r="A501">
        <f>VLOOKUP(Block[[#This Row],[No用]],SetNo[[No.用]:[vlookup 用]],2,FALSE)</f>
        <v>132</v>
      </c>
      <c r="B501" t="s">
        <v>216</v>
      </c>
      <c r="C501" t="s">
        <v>664</v>
      </c>
      <c r="D501" t="s">
        <v>28</v>
      </c>
      <c r="E501" t="s">
        <v>25</v>
      </c>
      <c r="F501" t="s">
        <v>156</v>
      </c>
      <c r="G501" t="s">
        <v>71</v>
      </c>
      <c r="H501">
        <v>1</v>
      </c>
      <c r="I501" t="s">
        <v>15</v>
      </c>
      <c r="J501" s="3" t="s">
        <v>185</v>
      </c>
      <c r="K501" s="3" t="s">
        <v>172</v>
      </c>
      <c r="L501">
        <v>27</v>
      </c>
      <c r="T501" t="str">
        <f>Block[[#This Row],[服装]]&amp;Block[[#This Row],[名前]]&amp;Block[[#This Row],[レアリティ]]</f>
        <v>ユニフォーム星海光来ICONIC</v>
      </c>
    </row>
    <row r="502" spans="1:20" x14ac:dyDescent="0.3">
      <c r="A502">
        <f>VLOOKUP(Block[[#This Row],[No用]],SetNo[[No.用]:[vlookup 用]],2,FALSE)</f>
        <v>132</v>
      </c>
      <c r="B502" t="s">
        <v>216</v>
      </c>
      <c r="C502" t="s">
        <v>664</v>
      </c>
      <c r="D502" t="s">
        <v>28</v>
      </c>
      <c r="E502" t="s">
        <v>25</v>
      </c>
      <c r="F502" t="s">
        <v>156</v>
      </c>
      <c r="G502" t="s">
        <v>71</v>
      </c>
      <c r="H502">
        <v>1</v>
      </c>
      <c r="I502" t="s">
        <v>260</v>
      </c>
      <c r="J502" s="3" t="s">
        <v>261</v>
      </c>
      <c r="K502" s="3" t="s">
        <v>172</v>
      </c>
      <c r="L502">
        <v>27</v>
      </c>
      <c r="T502" t="str">
        <f>Block[[#This Row],[服装]]&amp;Block[[#This Row],[名前]]&amp;Block[[#This Row],[レアリティ]]</f>
        <v>ユニフォーム星海光来ICONIC</v>
      </c>
    </row>
    <row r="503" spans="1:20" x14ac:dyDescent="0.3">
      <c r="A503">
        <f>VLOOKUP(Block[[#This Row],[No用]],SetNo[[No.用]:[vlookup 用]],2,FALSE)</f>
        <v>133</v>
      </c>
      <c r="B503" t="s">
        <v>216</v>
      </c>
      <c r="C503" t="s">
        <v>673</v>
      </c>
      <c r="D503" t="s">
        <v>28</v>
      </c>
      <c r="E503" t="s">
        <v>26</v>
      </c>
      <c r="F503" t="s">
        <v>156</v>
      </c>
      <c r="G503" t="s">
        <v>71</v>
      </c>
      <c r="H503">
        <v>1</v>
      </c>
      <c r="I503" t="s">
        <v>15</v>
      </c>
      <c r="J503" s="3" t="s">
        <v>184</v>
      </c>
      <c r="K503" s="3" t="s">
        <v>183</v>
      </c>
      <c r="L503">
        <v>40</v>
      </c>
      <c r="T503" t="str">
        <f>Block[[#This Row],[服装]]&amp;Block[[#This Row],[名前]]&amp;Block[[#This Row],[レアリティ]]</f>
        <v>ユニフォーム昼神幸郎ICONIC</v>
      </c>
    </row>
    <row r="504" spans="1:20" x14ac:dyDescent="0.3">
      <c r="A504">
        <f>VLOOKUP(Block[[#This Row],[No用]],SetNo[[No.用]:[vlookup 用]],2,FALSE)</f>
        <v>133</v>
      </c>
      <c r="B504" t="s">
        <v>216</v>
      </c>
      <c r="C504" t="s">
        <v>673</v>
      </c>
      <c r="D504" t="s">
        <v>28</v>
      </c>
      <c r="E504" t="s">
        <v>26</v>
      </c>
      <c r="F504" t="s">
        <v>156</v>
      </c>
      <c r="G504" t="s">
        <v>71</v>
      </c>
      <c r="H504">
        <v>1</v>
      </c>
      <c r="I504" t="s">
        <v>260</v>
      </c>
      <c r="J504" s="3" t="s">
        <v>185</v>
      </c>
      <c r="K504" s="3" t="s">
        <v>183</v>
      </c>
      <c r="L504">
        <v>44</v>
      </c>
      <c r="T504" t="str">
        <f>Block[[#This Row],[服装]]&amp;Block[[#This Row],[名前]]&amp;Block[[#This Row],[レアリティ]]</f>
        <v>ユニフォーム昼神幸郎ICONIC</v>
      </c>
    </row>
    <row r="505" spans="1:20" x14ac:dyDescent="0.3">
      <c r="A505">
        <f>VLOOKUP(Block[[#This Row],[No用]],SetNo[[No.用]:[vlookup 用]],2,FALSE)</f>
        <v>133</v>
      </c>
      <c r="B505" t="s">
        <v>216</v>
      </c>
      <c r="C505" t="s">
        <v>673</v>
      </c>
      <c r="D505" t="s">
        <v>28</v>
      </c>
      <c r="E505" t="s">
        <v>26</v>
      </c>
      <c r="F505" t="s">
        <v>156</v>
      </c>
      <c r="G505" t="s">
        <v>71</v>
      </c>
      <c r="H505">
        <v>1</v>
      </c>
      <c r="I505" t="s">
        <v>15</v>
      </c>
      <c r="J505" s="3" t="s">
        <v>189</v>
      </c>
      <c r="K505" s="3" t="s">
        <v>183</v>
      </c>
      <c r="L505">
        <v>43</v>
      </c>
      <c r="T505" t="str">
        <f>Block[[#This Row],[服装]]&amp;Block[[#This Row],[名前]]&amp;Block[[#This Row],[レアリティ]]</f>
        <v>ユニフォーム昼神幸郎ICONIC</v>
      </c>
    </row>
    <row r="506" spans="1:20" x14ac:dyDescent="0.3">
      <c r="A506">
        <f>VLOOKUP(Block[[#This Row],[No用]],SetNo[[No.用]:[vlookup 用]],2,FALSE)</f>
        <v>133</v>
      </c>
      <c r="B506" t="s">
        <v>216</v>
      </c>
      <c r="C506" t="s">
        <v>673</v>
      </c>
      <c r="D506" t="s">
        <v>28</v>
      </c>
      <c r="E506" t="s">
        <v>26</v>
      </c>
      <c r="F506" t="s">
        <v>156</v>
      </c>
      <c r="G506" t="s">
        <v>71</v>
      </c>
      <c r="H506">
        <v>1</v>
      </c>
      <c r="I506" t="s">
        <v>260</v>
      </c>
      <c r="J506" s="3" t="s">
        <v>187</v>
      </c>
      <c r="K506" s="3" t="s">
        <v>172</v>
      </c>
      <c r="L506">
        <v>34</v>
      </c>
      <c r="T506" t="str">
        <f>Block[[#This Row],[服装]]&amp;Block[[#This Row],[名前]]&amp;Block[[#This Row],[レアリティ]]</f>
        <v>ユニフォーム昼神幸郎ICONIC</v>
      </c>
    </row>
    <row r="507" spans="1:20" x14ac:dyDescent="0.3">
      <c r="A507">
        <f>VLOOKUP(Block[[#This Row],[No用]],SetNo[[No.用]:[vlookup 用]],2,FALSE)</f>
        <v>133</v>
      </c>
      <c r="B507" t="s">
        <v>216</v>
      </c>
      <c r="C507" t="s">
        <v>673</v>
      </c>
      <c r="D507" t="s">
        <v>28</v>
      </c>
      <c r="E507" t="s">
        <v>26</v>
      </c>
      <c r="F507" t="s">
        <v>156</v>
      </c>
      <c r="G507" t="s">
        <v>71</v>
      </c>
      <c r="H507">
        <v>1</v>
      </c>
      <c r="I507" t="s">
        <v>15</v>
      </c>
      <c r="J507" s="3" t="s">
        <v>261</v>
      </c>
      <c r="K507" s="3" t="s">
        <v>188</v>
      </c>
      <c r="L507">
        <v>36</v>
      </c>
      <c r="T507" t="str">
        <f>Block[[#This Row],[服装]]&amp;Block[[#This Row],[名前]]&amp;Block[[#This Row],[レアリティ]]</f>
        <v>ユニフォーム昼神幸郎ICONIC</v>
      </c>
    </row>
    <row r="508" spans="1:20" x14ac:dyDescent="0.3">
      <c r="A508">
        <f>VLOOKUP(Block[[#This Row],[No用]],SetNo[[No.用]:[vlookup 用]],2,FALSE)</f>
        <v>133</v>
      </c>
      <c r="B508" t="s">
        <v>216</v>
      </c>
      <c r="C508" t="s">
        <v>673</v>
      </c>
      <c r="D508" t="s">
        <v>28</v>
      </c>
      <c r="E508" t="s">
        <v>26</v>
      </c>
      <c r="F508" t="s">
        <v>156</v>
      </c>
      <c r="G508" t="s">
        <v>71</v>
      </c>
      <c r="H508">
        <v>1</v>
      </c>
      <c r="I508" t="s">
        <v>260</v>
      </c>
      <c r="J508" s="3" t="s">
        <v>193</v>
      </c>
      <c r="K508" s="3" t="s">
        <v>236</v>
      </c>
      <c r="L508">
        <v>51</v>
      </c>
      <c r="N508">
        <v>61</v>
      </c>
      <c r="T508" t="str">
        <f>Block[[#This Row],[服装]]&amp;Block[[#This Row],[名前]]&amp;Block[[#This Row],[レアリティ]]</f>
        <v>ユニフォーム昼神幸郎ICONIC</v>
      </c>
    </row>
    <row r="509" spans="1:20" x14ac:dyDescent="0.3">
      <c r="A509">
        <f>VLOOKUP(Block[[#This Row],[No用]],SetNo[[No.用]:[vlookup 用]],2,FALSE)</f>
        <v>134</v>
      </c>
      <c r="B509" t="s">
        <v>216</v>
      </c>
      <c r="C509" t="s">
        <v>667</v>
      </c>
      <c r="D509" t="s">
        <v>28</v>
      </c>
      <c r="E509" t="s">
        <v>25</v>
      </c>
      <c r="F509" t="s">
        <v>159</v>
      </c>
      <c r="G509" t="s">
        <v>71</v>
      </c>
      <c r="H509">
        <v>1</v>
      </c>
      <c r="I509" t="s">
        <v>15</v>
      </c>
      <c r="J509" s="3" t="s">
        <v>184</v>
      </c>
      <c r="K509" s="3" t="s">
        <v>172</v>
      </c>
      <c r="L509">
        <v>28</v>
      </c>
      <c r="T509" t="str">
        <f>Block[[#This Row],[服装]]&amp;Block[[#This Row],[名前]]&amp;Block[[#This Row],[レアリティ]]</f>
        <v>ユニフォーム佐久早聖臣ICONIC</v>
      </c>
    </row>
    <row r="510" spans="1:20" x14ac:dyDescent="0.3">
      <c r="A510">
        <f>VLOOKUP(Block[[#This Row],[No用]],SetNo[[No.用]:[vlookup 用]],2,FALSE)</f>
        <v>134</v>
      </c>
      <c r="B510" t="s">
        <v>216</v>
      </c>
      <c r="C510" t="s">
        <v>667</v>
      </c>
      <c r="D510" t="s">
        <v>28</v>
      </c>
      <c r="E510" t="s">
        <v>25</v>
      </c>
      <c r="F510" t="s">
        <v>159</v>
      </c>
      <c r="G510" t="s">
        <v>71</v>
      </c>
      <c r="H510">
        <v>1</v>
      </c>
      <c r="I510" t="s">
        <v>260</v>
      </c>
      <c r="J510" s="3" t="s">
        <v>185</v>
      </c>
      <c r="K510" s="3" t="s">
        <v>172</v>
      </c>
      <c r="L510">
        <v>28</v>
      </c>
      <c r="T510" t="str">
        <f>Block[[#This Row],[服装]]&amp;Block[[#This Row],[名前]]&amp;Block[[#This Row],[レアリティ]]</f>
        <v>ユニフォーム佐久早聖臣ICONIC</v>
      </c>
    </row>
    <row r="511" spans="1:20" x14ac:dyDescent="0.3">
      <c r="A511">
        <f>VLOOKUP(Block[[#This Row],[No用]],SetNo[[No.用]:[vlookup 用]],2,FALSE)</f>
        <v>134</v>
      </c>
      <c r="B511" t="s">
        <v>216</v>
      </c>
      <c r="C511" t="s">
        <v>667</v>
      </c>
      <c r="D511" t="s">
        <v>28</v>
      </c>
      <c r="E511" t="s">
        <v>25</v>
      </c>
      <c r="F511" t="s">
        <v>159</v>
      </c>
      <c r="G511" t="s">
        <v>71</v>
      </c>
      <c r="H511">
        <v>1</v>
      </c>
      <c r="I511" t="s">
        <v>15</v>
      </c>
      <c r="J511" s="3" t="s">
        <v>261</v>
      </c>
      <c r="K511" s="3" t="s">
        <v>172</v>
      </c>
      <c r="L511">
        <v>28</v>
      </c>
      <c r="T511" t="str">
        <f>Block[[#This Row],[服装]]&amp;Block[[#This Row],[名前]]&amp;Block[[#This Row],[レアリティ]]</f>
        <v>ユニフォーム佐久早聖臣ICONIC</v>
      </c>
    </row>
    <row r="512" spans="1:20" x14ac:dyDescent="0.3">
      <c r="A512">
        <f>VLOOKUP(Block[[#This Row],[No用]],SetNo[[No.用]:[vlookup 用]],2,FALSE)</f>
        <v>135</v>
      </c>
      <c r="B512" t="s">
        <v>216</v>
      </c>
      <c r="C512" t="s">
        <v>670</v>
      </c>
      <c r="D512" t="s">
        <v>28</v>
      </c>
      <c r="E512" t="s">
        <v>21</v>
      </c>
      <c r="F512" t="s">
        <v>159</v>
      </c>
      <c r="G512" t="s">
        <v>71</v>
      </c>
      <c r="H512">
        <v>1</v>
      </c>
      <c r="I512" t="s">
        <v>15</v>
      </c>
      <c r="T512" t="str">
        <f>Block[[#This Row],[服装]]&amp;Block[[#This Row],[名前]]&amp;Block[[#This Row],[レアリティ]]</f>
        <v>ユニフォーム小森元也ICONIC</v>
      </c>
    </row>
    <row r="513" spans="1:20" x14ac:dyDescent="0.3">
      <c r="A513">
        <f>VLOOKUP(Block[[#This Row],[No用]],SetNo[[No.用]:[vlookup 用]],2,FALSE)</f>
        <v>136</v>
      </c>
      <c r="B513" t="s">
        <v>108</v>
      </c>
      <c r="C513" s="3" t="s">
        <v>706</v>
      </c>
      <c r="D513" s="3" t="s">
        <v>90</v>
      </c>
      <c r="E513" s="3" t="s">
        <v>78</v>
      </c>
      <c r="F513" s="3" t="s">
        <v>708</v>
      </c>
      <c r="G513" t="s">
        <v>71</v>
      </c>
      <c r="H513">
        <v>1</v>
      </c>
      <c r="I513" t="s">
        <v>15</v>
      </c>
      <c r="J513" s="3" t="s">
        <v>184</v>
      </c>
      <c r="K513" s="3" t="s">
        <v>172</v>
      </c>
      <c r="L513">
        <v>27</v>
      </c>
      <c r="T513" t="str">
        <f>Block[[#This Row],[服装]]&amp;Block[[#This Row],[名前]]&amp;Block[[#This Row],[レアリティ]]</f>
        <v>ユニフォーム大将優ICONIC</v>
      </c>
    </row>
    <row r="514" spans="1:20" x14ac:dyDescent="0.3">
      <c r="A514">
        <f>VLOOKUP(Block[[#This Row],[No用]],SetNo[[No.用]:[vlookup 用]],2,FALSE)</f>
        <v>136</v>
      </c>
      <c r="B514" t="s">
        <v>108</v>
      </c>
      <c r="C514" s="3" t="s">
        <v>706</v>
      </c>
      <c r="D514" s="3" t="s">
        <v>90</v>
      </c>
      <c r="E514" s="3" t="s">
        <v>78</v>
      </c>
      <c r="F514" s="3" t="s">
        <v>708</v>
      </c>
      <c r="G514" t="s">
        <v>71</v>
      </c>
      <c r="H514">
        <v>1</v>
      </c>
      <c r="I514" t="s">
        <v>15</v>
      </c>
      <c r="J514" s="3" t="s">
        <v>185</v>
      </c>
      <c r="K514" s="3" t="s">
        <v>172</v>
      </c>
      <c r="L514">
        <v>27</v>
      </c>
      <c r="T514" t="str">
        <f>Block[[#This Row],[服装]]&amp;Block[[#This Row],[名前]]&amp;Block[[#This Row],[レアリティ]]</f>
        <v>ユニフォーム大将優ICONIC</v>
      </c>
    </row>
    <row r="515" spans="1:20" x14ac:dyDescent="0.3">
      <c r="A515">
        <f>VLOOKUP(Block[[#This Row],[No用]],SetNo[[No.用]:[vlookup 用]],2,FALSE)</f>
        <v>136</v>
      </c>
      <c r="B515" t="s">
        <v>108</v>
      </c>
      <c r="C515" s="3" t="s">
        <v>706</v>
      </c>
      <c r="D515" s="3" t="s">
        <v>90</v>
      </c>
      <c r="E515" s="3" t="s">
        <v>78</v>
      </c>
      <c r="F515" s="3" t="s">
        <v>708</v>
      </c>
      <c r="G515" t="s">
        <v>71</v>
      </c>
      <c r="H515">
        <v>1</v>
      </c>
      <c r="I515" t="s">
        <v>15</v>
      </c>
      <c r="J515" s="3" t="s">
        <v>261</v>
      </c>
      <c r="K515" s="3" t="s">
        <v>172</v>
      </c>
      <c r="L515">
        <v>25</v>
      </c>
      <c r="T515" t="str">
        <f>Block[[#This Row],[服装]]&amp;Block[[#This Row],[名前]]&amp;Block[[#This Row],[レアリティ]]</f>
        <v>ユニフォーム大将優ICONIC</v>
      </c>
    </row>
    <row r="516" spans="1:20" x14ac:dyDescent="0.3">
      <c r="A516">
        <f>VLOOKUP(Block[[#This Row],[No用]],SetNo[[No.用]:[vlookup 用]],2,FALSE)</f>
        <v>137</v>
      </c>
      <c r="B516" t="s">
        <v>108</v>
      </c>
      <c r="C516" s="3" t="s">
        <v>711</v>
      </c>
      <c r="D516" s="3" t="s">
        <v>90</v>
      </c>
      <c r="E516" s="3" t="s">
        <v>78</v>
      </c>
      <c r="F516" s="3" t="s">
        <v>708</v>
      </c>
      <c r="G516" t="s">
        <v>71</v>
      </c>
      <c r="H516">
        <v>1</v>
      </c>
      <c r="I516" t="s">
        <v>15</v>
      </c>
      <c r="J516" s="3" t="s">
        <v>184</v>
      </c>
      <c r="K516" s="3" t="s">
        <v>172</v>
      </c>
      <c r="L516">
        <v>28</v>
      </c>
      <c r="T516" t="str">
        <f>Block[[#This Row],[服装]]&amp;Block[[#This Row],[名前]]&amp;Block[[#This Row],[レアリティ]]</f>
        <v>ユニフォーム沼井和馬ICONIC</v>
      </c>
    </row>
    <row r="517" spans="1:20" x14ac:dyDescent="0.3">
      <c r="A517">
        <f>VLOOKUP(Block[[#This Row],[No用]],SetNo[[No.用]:[vlookup 用]],2,FALSE)</f>
        <v>137</v>
      </c>
      <c r="B517" t="s">
        <v>108</v>
      </c>
      <c r="C517" s="3" t="s">
        <v>711</v>
      </c>
      <c r="D517" s="3" t="s">
        <v>90</v>
      </c>
      <c r="E517" s="3" t="s">
        <v>78</v>
      </c>
      <c r="F517" s="3" t="s">
        <v>708</v>
      </c>
      <c r="G517" t="s">
        <v>71</v>
      </c>
      <c r="H517">
        <v>1</v>
      </c>
      <c r="I517" t="s">
        <v>15</v>
      </c>
      <c r="J517" s="3" t="s">
        <v>185</v>
      </c>
      <c r="K517" s="3" t="s">
        <v>172</v>
      </c>
      <c r="L517">
        <v>27</v>
      </c>
      <c r="T517" t="str">
        <f>Block[[#This Row],[服装]]&amp;Block[[#This Row],[名前]]&amp;Block[[#This Row],[レアリティ]]</f>
        <v>ユニフォーム沼井和馬ICONIC</v>
      </c>
    </row>
    <row r="518" spans="1:20" x14ac:dyDescent="0.3">
      <c r="A518">
        <f>VLOOKUP(Block[[#This Row],[No用]],SetNo[[No.用]:[vlookup 用]],2,FALSE)</f>
        <v>137</v>
      </c>
      <c r="B518" t="s">
        <v>108</v>
      </c>
      <c r="C518" s="3" t="s">
        <v>711</v>
      </c>
      <c r="D518" s="3" t="s">
        <v>90</v>
      </c>
      <c r="E518" s="3" t="s">
        <v>78</v>
      </c>
      <c r="F518" s="3" t="s">
        <v>708</v>
      </c>
      <c r="G518" t="s">
        <v>71</v>
      </c>
      <c r="H518">
        <v>1</v>
      </c>
      <c r="I518" t="s">
        <v>15</v>
      </c>
      <c r="J518" s="3" t="s">
        <v>187</v>
      </c>
      <c r="K518" s="3" t="s">
        <v>172</v>
      </c>
      <c r="L518">
        <v>27</v>
      </c>
      <c r="T518" t="str">
        <f>Block[[#This Row],[服装]]&amp;Block[[#This Row],[名前]]&amp;Block[[#This Row],[レアリティ]]</f>
        <v>ユニフォーム沼井和馬ICONIC</v>
      </c>
    </row>
    <row r="519" spans="1:20" x14ac:dyDescent="0.3">
      <c r="A519">
        <f>VLOOKUP(Block[[#This Row],[No用]],SetNo[[No.用]:[vlookup 用]],2,FALSE)</f>
        <v>137</v>
      </c>
      <c r="B519" t="s">
        <v>108</v>
      </c>
      <c r="C519" s="3" t="s">
        <v>711</v>
      </c>
      <c r="D519" s="3" t="s">
        <v>90</v>
      </c>
      <c r="E519" s="3" t="s">
        <v>78</v>
      </c>
      <c r="F519" s="3" t="s">
        <v>708</v>
      </c>
      <c r="G519" t="s">
        <v>71</v>
      </c>
      <c r="H519">
        <v>1</v>
      </c>
      <c r="I519" t="s">
        <v>15</v>
      </c>
      <c r="J519" s="3" t="s">
        <v>261</v>
      </c>
      <c r="K519" s="3" t="s">
        <v>172</v>
      </c>
      <c r="L519">
        <v>27</v>
      </c>
      <c r="T519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06"/>
  <sheetViews>
    <sheetView topLeftCell="A71" workbookViewId="0">
      <selection activeCell="A100" sqref="A100:XFD100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VLOOKUP(Special[[#This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274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274</v>
      </c>
      <c r="J3" t="s">
        <v>182</v>
      </c>
      <c r="K3" t="s">
        <v>236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1</v>
      </c>
      <c r="I4" t="s">
        <v>274</v>
      </c>
      <c r="J4" t="s">
        <v>190</v>
      </c>
      <c r="K4" t="s">
        <v>236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274</v>
      </c>
      <c r="J5" t="s">
        <v>201</v>
      </c>
      <c r="K5" t="s">
        <v>172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274</v>
      </c>
      <c r="J6" t="s">
        <v>201</v>
      </c>
      <c r="K6" t="s">
        <v>172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274</v>
      </c>
      <c r="J7" t="s">
        <v>201</v>
      </c>
      <c r="K7" t="s">
        <v>172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274</v>
      </c>
      <c r="J8" t="s">
        <v>201</v>
      </c>
      <c r="K8" t="s">
        <v>172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274</v>
      </c>
      <c r="J9" t="s">
        <v>203</v>
      </c>
      <c r="K9" t="s">
        <v>236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274</v>
      </c>
      <c r="J10" t="s">
        <v>201</v>
      </c>
      <c r="K10" t="s">
        <v>172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216</v>
      </c>
      <c r="C11" t="s">
        <v>222</v>
      </c>
      <c r="D11" t="s">
        <v>24</v>
      </c>
      <c r="E11" t="s">
        <v>26</v>
      </c>
      <c r="F11" t="s">
        <v>154</v>
      </c>
      <c r="G11" t="s">
        <v>71</v>
      </c>
      <c r="H11">
        <v>1</v>
      </c>
      <c r="I11" t="s">
        <v>274</v>
      </c>
      <c r="J11" t="s">
        <v>201</v>
      </c>
      <c r="K11" t="s">
        <v>172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274</v>
      </c>
      <c r="J12" t="s">
        <v>190</v>
      </c>
      <c r="K12" t="s">
        <v>172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221</v>
      </c>
      <c r="C13" t="s">
        <v>222</v>
      </c>
      <c r="D13" t="s">
        <v>28</v>
      </c>
      <c r="E13" t="s">
        <v>26</v>
      </c>
      <c r="F13" t="s">
        <v>154</v>
      </c>
      <c r="G13" t="s">
        <v>71</v>
      </c>
      <c r="H13">
        <v>1</v>
      </c>
      <c r="I13" t="s">
        <v>274</v>
      </c>
      <c r="J13" t="s">
        <v>201</v>
      </c>
      <c r="K13" t="s">
        <v>172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274</v>
      </c>
      <c r="J14" t="s">
        <v>190</v>
      </c>
      <c r="K14" t="s">
        <v>172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216</v>
      </c>
      <c r="C15" t="s">
        <v>223</v>
      </c>
      <c r="D15" t="s">
        <v>28</v>
      </c>
      <c r="E15" t="s">
        <v>21</v>
      </c>
      <c r="F15" t="s">
        <v>154</v>
      </c>
      <c r="G15" t="s">
        <v>71</v>
      </c>
      <c r="H15">
        <v>1</v>
      </c>
      <c r="I15" t="s">
        <v>274</v>
      </c>
      <c r="J15" t="s">
        <v>206</v>
      </c>
      <c r="K15" t="s">
        <v>172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218</v>
      </c>
      <c r="C16" t="s">
        <v>223</v>
      </c>
      <c r="D16" t="s">
        <v>23</v>
      </c>
      <c r="E16" t="s">
        <v>21</v>
      </c>
      <c r="F16" t="s">
        <v>154</v>
      </c>
      <c r="G16" t="s">
        <v>71</v>
      </c>
      <c r="H16">
        <v>1</v>
      </c>
      <c r="I16" t="s">
        <v>274</v>
      </c>
      <c r="J16" t="s">
        <v>206</v>
      </c>
      <c r="K16" t="s">
        <v>236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216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274</v>
      </c>
      <c r="J17" t="s">
        <v>201</v>
      </c>
      <c r="K17" t="s">
        <v>172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274</v>
      </c>
      <c r="J18" t="s">
        <v>201</v>
      </c>
      <c r="K18" t="s">
        <v>172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274</v>
      </c>
      <c r="J19" t="s">
        <v>203</v>
      </c>
      <c r="K19" t="s">
        <v>236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216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274</v>
      </c>
      <c r="J20" t="s">
        <v>201</v>
      </c>
      <c r="K20" t="s">
        <v>172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216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274</v>
      </c>
      <c r="J21" t="s">
        <v>206</v>
      </c>
      <c r="K21" t="s">
        <v>172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216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274</v>
      </c>
      <c r="J22" t="s">
        <v>190</v>
      </c>
      <c r="K22" t="s">
        <v>183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216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274</v>
      </c>
      <c r="J23" t="s">
        <v>284</v>
      </c>
      <c r="K23" t="s">
        <v>172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216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274</v>
      </c>
      <c r="J24" t="s">
        <v>284</v>
      </c>
      <c r="K24" t="s">
        <v>236</v>
      </c>
      <c r="L24" t="s">
        <v>285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274</v>
      </c>
      <c r="J25" t="s">
        <v>201</v>
      </c>
      <c r="K25" t="s">
        <v>172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274</v>
      </c>
      <c r="J26" t="s">
        <v>206</v>
      </c>
      <c r="K26" t="s">
        <v>172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274</v>
      </c>
      <c r="J27" t="s">
        <v>286</v>
      </c>
      <c r="K27" t="s">
        <v>236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274</v>
      </c>
      <c r="J28" t="s">
        <v>287</v>
      </c>
      <c r="K28" t="s">
        <v>236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216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274</v>
      </c>
      <c r="J29" t="s">
        <v>201</v>
      </c>
      <c r="K29" t="s">
        <v>172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274</v>
      </c>
      <c r="J30" t="s">
        <v>201</v>
      </c>
      <c r="K30" t="s">
        <v>172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274</v>
      </c>
      <c r="J31" t="s">
        <v>291</v>
      </c>
      <c r="K31" t="s">
        <v>236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216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274</v>
      </c>
      <c r="J32" t="s">
        <v>201</v>
      </c>
      <c r="K32" t="s">
        <v>172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216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274</v>
      </c>
      <c r="J33" t="s">
        <v>190</v>
      </c>
      <c r="K33" t="s">
        <v>172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274</v>
      </c>
      <c r="J34" t="s">
        <v>201</v>
      </c>
      <c r="K34" t="s">
        <v>172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274</v>
      </c>
      <c r="J35" t="s">
        <v>288</v>
      </c>
      <c r="K35" t="s">
        <v>172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216</v>
      </c>
      <c r="C36" t="s">
        <v>145</v>
      </c>
      <c r="D36" t="s">
        <v>28</v>
      </c>
      <c r="E36" t="s">
        <v>25</v>
      </c>
      <c r="F36" t="s">
        <v>136</v>
      </c>
      <c r="G36" t="s">
        <v>229</v>
      </c>
      <c r="H36">
        <v>1</v>
      </c>
      <c r="I36" t="s">
        <v>274</v>
      </c>
      <c r="J36" t="s">
        <v>201</v>
      </c>
      <c r="K36" t="s">
        <v>172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216</v>
      </c>
      <c r="C37" t="s">
        <v>145</v>
      </c>
      <c r="D37" t="s">
        <v>28</v>
      </c>
      <c r="E37" t="s">
        <v>25</v>
      </c>
      <c r="F37" t="s">
        <v>136</v>
      </c>
      <c r="G37" t="s">
        <v>229</v>
      </c>
      <c r="H37">
        <v>1</v>
      </c>
      <c r="I37" t="s">
        <v>274</v>
      </c>
      <c r="J37" t="s">
        <v>190</v>
      </c>
      <c r="K37" t="s">
        <v>172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216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274</v>
      </c>
      <c r="J38" t="s">
        <v>201</v>
      </c>
      <c r="K38" t="s">
        <v>172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216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274</v>
      </c>
      <c r="J39" t="s">
        <v>290</v>
      </c>
      <c r="K39" t="s">
        <v>236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400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274</v>
      </c>
      <c r="J40" s="3" t="s">
        <v>201</v>
      </c>
      <c r="K40" s="3" t="s">
        <v>172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400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274</v>
      </c>
      <c r="J41" s="3" t="s">
        <v>190</v>
      </c>
      <c r="K41" s="3" t="s">
        <v>236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400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274</v>
      </c>
      <c r="J42" s="3" t="s">
        <v>290</v>
      </c>
      <c r="K42" s="3" t="s">
        <v>236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216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274</v>
      </c>
      <c r="J43" t="s">
        <v>201</v>
      </c>
      <c r="K43" t="s">
        <v>172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216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274</v>
      </c>
      <c r="J44" t="s">
        <v>201</v>
      </c>
      <c r="K44" t="s">
        <v>172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274</v>
      </c>
      <c r="J45" t="s">
        <v>201</v>
      </c>
      <c r="K45" t="s">
        <v>172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274</v>
      </c>
      <c r="J46" t="s">
        <v>201</v>
      </c>
      <c r="K46" t="s">
        <v>172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274</v>
      </c>
      <c r="J47" t="s">
        <v>294</v>
      </c>
      <c r="K47" t="s">
        <v>183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274</v>
      </c>
      <c r="J48" t="s">
        <v>201</v>
      </c>
      <c r="K48" t="s">
        <v>172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274</v>
      </c>
      <c r="J49" t="s">
        <v>295</v>
      </c>
      <c r="K49" t="s">
        <v>172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274</v>
      </c>
      <c r="J50" t="s">
        <v>203</v>
      </c>
      <c r="K50" t="s">
        <v>236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274</v>
      </c>
      <c r="J51" t="s">
        <v>201</v>
      </c>
      <c r="K51" t="s">
        <v>172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274</v>
      </c>
      <c r="J52" t="s">
        <v>295</v>
      </c>
      <c r="K52" t="s">
        <v>172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274</v>
      </c>
      <c r="J53" t="s">
        <v>201</v>
      </c>
      <c r="K53" t="s">
        <v>172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274</v>
      </c>
      <c r="J54" t="s">
        <v>295</v>
      </c>
      <c r="K54" t="s">
        <v>172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274</v>
      </c>
      <c r="J55" t="s">
        <v>201</v>
      </c>
      <c r="K55" t="s">
        <v>172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400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274</v>
      </c>
      <c r="J56" t="s">
        <v>201</v>
      </c>
      <c r="K56" t="s">
        <v>172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274</v>
      </c>
      <c r="J57" t="s">
        <v>206</v>
      </c>
      <c r="K57" t="s">
        <v>183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274</v>
      </c>
      <c r="J58" t="s">
        <v>201</v>
      </c>
      <c r="K58" t="s">
        <v>172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274</v>
      </c>
      <c r="J59" t="s">
        <v>201</v>
      </c>
      <c r="K59" t="s">
        <v>172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274</v>
      </c>
      <c r="J60" t="s">
        <v>201</v>
      </c>
      <c r="K60" t="s">
        <v>172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274</v>
      </c>
      <c r="J61" t="s">
        <v>299</v>
      </c>
      <c r="K61" t="s">
        <v>172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274</v>
      </c>
      <c r="J62" t="s">
        <v>206</v>
      </c>
      <c r="K62" t="s">
        <v>172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274</v>
      </c>
      <c r="J63" t="s">
        <v>201</v>
      </c>
      <c r="K63" t="s">
        <v>172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274</v>
      </c>
      <c r="J64" t="s">
        <v>284</v>
      </c>
      <c r="K64" t="s">
        <v>183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274</v>
      </c>
      <c r="J65" t="s">
        <v>201</v>
      </c>
      <c r="K65" t="s">
        <v>172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274</v>
      </c>
      <c r="J66" t="s">
        <v>284</v>
      </c>
      <c r="K66" t="s">
        <v>183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216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274</v>
      </c>
      <c r="J67" t="s">
        <v>201</v>
      </c>
      <c r="K67" t="s">
        <v>172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274</v>
      </c>
      <c r="J68" t="s">
        <v>201</v>
      </c>
      <c r="K68" t="s">
        <v>172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274</v>
      </c>
      <c r="J69" t="s">
        <v>201</v>
      </c>
      <c r="K69" t="s">
        <v>172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274</v>
      </c>
      <c r="J70" t="s">
        <v>302</v>
      </c>
      <c r="K70" t="s">
        <v>236</v>
      </c>
      <c r="L70">
        <v>43</v>
      </c>
      <c r="N70">
        <v>53</v>
      </c>
      <c r="R70" t="s">
        <v>301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216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274</v>
      </c>
      <c r="J71" t="s">
        <v>201</v>
      </c>
      <c r="K71" t="s">
        <v>172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216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274</v>
      </c>
      <c r="J72" t="s">
        <v>284</v>
      </c>
      <c r="K72" t="s">
        <v>183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274</v>
      </c>
      <c r="J73" t="s">
        <v>201</v>
      </c>
      <c r="K73" t="s">
        <v>172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274</v>
      </c>
      <c r="J74" t="s">
        <v>284</v>
      </c>
      <c r="K74" t="s">
        <v>183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274</v>
      </c>
      <c r="J75" t="s">
        <v>201</v>
      </c>
      <c r="K75" t="s">
        <v>172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274</v>
      </c>
      <c r="J76" t="s">
        <v>284</v>
      </c>
      <c r="K76" t="s">
        <v>183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216</v>
      </c>
      <c r="C77" t="s">
        <v>398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274</v>
      </c>
      <c r="J77" s="3" t="s">
        <v>201</v>
      </c>
      <c r="K77" s="3" t="s">
        <v>172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216</v>
      </c>
      <c r="C78" t="s">
        <v>398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274</v>
      </c>
      <c r="J78" s="3" t="s">
        <v>295</v>
      </c>
      <c r="K78" s="3" t="s">
        <v>183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398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274</v>
      </c>
      <c r="J79" s="3" t="s">
        <v>201</v>
      </c>
      <c r="K79" s="3" t="s">
        <v>172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398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274</v>
      </c>
      <c r="J80" s="3" t="s">
        <v>295</v>
      </c>
      <c r="K80" s="3" t="s">
        <v>183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216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274</v>
      </c>
      <c r="J81" s="3" t="s">
        <v>201</v>
      </c>
      <c r="K81" s="3" t="s">
        <v>172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216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274</v>
      </c>
      <c r="J82" s="3" t="s">
        <v>201</v>
      </c>
      <c r="K82" s="3" t="s">
        <v>172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216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274</v>
      </c>
      <c r="J83" s="3" t="s">
        <v>206</v>
      </c>
      <c r="K83" s="3" t="s">
        <v>183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216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274</v>
      </c>
      <c r="J84" s="3" t="s">
        <v>201</v>
      </c>
      <c r="K84" s="3" t="s">
        <v>172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216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274</v>
      </c>
      <c r="J85" s="3" t="s">
        <v>190</v>
      </c>
      <c r="K85" s="3" t="s">
        <v>183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216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274</v>
      </c>
      <c r="J86" s="3" t="s">
        <v>201</v>
      </c>
      <c r="K86" s="3" t="s">
        <v>172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216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274</v>
      </c>
      <c r="J87" s="3" t="s">
        <v>295</v>
      </c>
      <c r="K87" s="3" t="s">
        <v>172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274</v>
      </c>
      <c r="J88" s="3" t="s">
        <v>201</v>
      </c>
      <c r="K88" s="3" t="s">
        <v>172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274</v>
      </c>
      <c r="J89" s="3" t="s">
        <v>295</v>
      </c>
      <c r="K89" s="3" t="s">
        <v>172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274</v>
      </c>
      <c r="J90" s="3" t="s">
        <v>294</v>
      </c>
      <c r="K90" s="3" t="s">
        <v>183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216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274</v>
      </c>
      <c r="J91" s="3" t="s">
        <v>201</v>
      </c>
      <c r="K91" s="3" t="s">
        <v>172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216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274</v>
      </c>
      <c r="J92" s="3" t="s">
        <v>286</v>
      </c>
      <c r="K92" s="3" t="s">
        <v>236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274</v>
      </c>
      <c r="J93" s="3" t="s">
        <v>201</v>
      </c>
      <c r="K93" s="3" t="s">
        <v>172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274</v>
      </c>
      <c r="J94" s="3" t="s">
        <v>203</v>
      </c>
      <c r="K94" s="3" t="s">
        <v>236</v>
      </c>
      <c r="L94">
        <v>47</v>
      </c>
      <c r="N94">
        <v>57</v>
      </c>
      <c r="R94" s="3" t="s">
        <v>301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216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274</v>
      </c>
      <c r="J95" s="3" t="s">
        <v>201</v>
      </c>
      <c r="K95" s="3" t="s">
        <v>172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216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274</v>
      </c>
      <c r="J96" s="3" t="s">
        <v>405</v>
      </c>
      <c r="K96" s="3" t="s">
        <v>236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216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274</v>
      </c>
      <c r="J97" s="3" t="s">
        <v>201</v>
      </c>
      <c r="K97" s="3" t="s">
        <v>172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216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274</v>
      </c>
      <c r="J98" s="3" t="s">
        <v>190</v>
      </c>
      <c r="K98" s="3" t="s">
        <v>183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216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274</v>
      </c>
      <c r="J99" s="3" t="s">
        <v>201</v>
      </c>
      <c r="K99" s="3" t="s">
        <v>172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s="3" t="s">
        <v>722</v>
      </c>
      <c r="C100" t="s">
        <v>35</v>
      </c>
      <c r="D100" s="3" t="s">
        <v>90</v>
      </c>
      <c r="E100" t="s">
        <v>25</v>
      </c>
      <c r="F100" t="s">
        <v>20</v>
      </c>
      <c r="G100" t="s">
        <v>71</v>
      </c>
      <c r="H100">
        <v>1</v>
      </c>
      <c r="I100" t="s">
        <v>274</v>
      </c>
      <c r="J100" s="3" t="s">
        <v>201</v>
      </c>
      <c r="K100" s="3" t="s">
        <v>172</v>
      </c>
      <c r="L100">
        <v>13</v>
      </c>
      <c r="T100" t="str">
        <f>Special[[#This Row],[服装]]&amp;Special[[#This Row],[名前]]&amp;Special[[#This Row],[レアリティ]]</f>
        <v>職業体験国見英ICONIC</v>
      </c>
    </row>
    <row r="101" spans="1:20" x14ac:dyDescent="0.3">
      <c r="A101">
        <f>VLOOKUP(Special[[#This Row],[No用]],SetNo[[No.用]:[vlookup 用]],2,FALSE)</f>
        <v>61</v>
      </c>
      <c r="B101" t="s">
        <v>216</v>
      </c>
      <c r="C101" t="s">
        <v>36</v>
      </c>
      <c r="D101" t="s">
        <v>23</v>
      </c>
      <c r="E101" t="s">
        <v>21</v>
      </c>
      <c r="F101" t="s">
        <v>20</v>
      </c>
      <c r="G101" t="s">
        <v>71</v>
      </c>
      <c r="H101">
        <v>1</v>
      </c>
      <c r="I101" t="s">
        <v>274</v>
      </c>
      <c r="J101" s="3" t="s">
        <v>206</v>
      </c>
      <c r="K101" s="3" t="s">
        <v>183</v>
      </c>
      <c r="L101">
        <v>13</v>
      </c>
      <c r="T101" t="str">
        <f>Special[[#This Row],[服装]]&amp;Special[[#This Row],[名前]]&amp;Special[[#This Row],[レアリティ]]</f>
        <v>ユニフォーム渡親治ICONIC</v>
      </c>
    </row>
    <row r="102" spans="1:20" x14ac:dyDescent="0.3">
      <c r="A102">
        <f>VLOOKUP(Special[[#This Row],[No用]],SetNo[[No.用]:[vlookup 用]],2,FALSE)</f>
        <v>62</v>
      </c>
      <c r="B102" t="s">
        <v>216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274</v>
      </c>
      <c r="J102" s="3" t="s">
        <v>201</v>
      </c>
      <c r="K102" s="3" t="s">
        <v>172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62</v>
      </c>
      <c r="B103" t="s">
        <v>216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274</v>
      </c>
      <c r="J103" s="3" t="s">
        <v>190</v>
      </c>
      <c r="K103" s="3" t="s">
        <v>172</v>
      </c>
      <c r="L103">
        <v>14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216</v>
      </c>
      <c r="C104" t="s">
        <v>37</v>
      </c>
      <c r="D104" t="s">
        <v>23</v>
      </c>
      <c r="E104" t="s">
        <v>26</v>
      </c>
      <c r="F104" t="s">
        <v>20</v>
      </c>
      <c r="G104" t="s">
        <v>71</v>
      </c>
      <c r="H104">
        <v>1</v>
      </c>
      <c r="I104" t="s">
        <v>274</v>
      </c>
      <c r="J104" s="3" t="s">
        <v>203</v>
      </c>
      <c r="K104" s="3" t="s">
        <v>236</v>
      </c>
      <c r="L104">
        <v>49</v>
      </c>
      <c r="N104">
        <v>59</v>
      </c>
      <c r="T104" t="str">
        <f>Special[[#This Row],[服装]]&amp;Special[[#This Row],[名前]]&amp;Special[[#This Row],[レアリティ]]</f>
        <v>ユニフォーム松川一静ICONIC</v>
      </c>
    </row>
    <row r="105" spans="1:20" x14ac:dyDescent="0.3">
      <c r="A105">
        <f>VLOOKUP(Special[[#This Row],[No用]],SetNo[[No.用]:[vlookup 用]],2,FALSE)</f>
        <v>63</v>
      </c>
      <c r="B105" t="s">
        <v>216</v>
      </c>
      <c r="C105" t="s">
        <v>38</v>
      </c>
      <c r="D105" t="s">
        <v>23</v>
      </c>
      <c r="E105" t="s">
        <v>25</v>
      </c>
      <c r="F105" t="s">
        <v>20</v>
      </c>
      <c r="G105" t="s">
        <v>71</v>
      </c>
      <c r="H105">
        <v>1</v>
      </c>
      <c r="I105" t="s">
        <v>274</v>
      </c>
      <c r="J105" s="3" t="s">
        <v>201</v>
      </c>
      <c r="K105" s="3" t="s">
        <v>172</v>
      </c>
      <c r="L105">
        <v>13</v>
      </c>
      <c r="T105" t="str">
        <f>Special[[#This Row],[服装]]&amp;Special[[#This Row],[名前]]&amp;Special[[#This Row],[レアリティ]]</f>
        <v>ユニフォーム花巻貴大ICONIC</v>
      </c>
    </row>
    <row r="106" spans="1:20" x14ac:dyDescent="0.3">
      <c r="A106">
        <f>VLOOKUP(Special[[#This Row],[No用]],SetNo[[No.用]:[vlookup 用]],2,FALSE)</f>
        <v>64</v>
      </c>
      <c r="B106" t="s">
        <v>216</v>
      </c>
      <c r="C106" t="s">
        <v>55</v>
      </c>
      <c r="D106" t="s">
        <v>23</v>
      </c>
      <c r="E106" t="s">
        <v>25</v>
      </c>
      <c r="F106" t="s">
        <v>56</v>
      </c>
      <c r="G106" t="s">
        <v>71</v>
      </c>
      <c r="H106">
        <v>1</v>
      </c>
      <c r="I106" t="s">
        <v>274</v>
      </c>
      <c r="J106" s="3" t="s">
        <v>201</v>
      </c>
      <c r="K106" s="3" t="s">
        <v>172</v>
      </c>
      <c r="L106">
        <v>12</v>
      </c>
      <c r="T106" t="str">
        <f>Special[[#This Row],[服装]]&amp;Special[[#This Row],[名前]]&amp;Special[[#This Row],[レアリティ]]</f>
        <v>ユニフォーム駒木輝ICONIC</v>
      </c>
    </row>
    <row r="107" spans="1:20" x14ac:dyDescent="0.3">
      <c r="A107">
        <f>VLOOKUP(Special[[#This Row],[No用]],SetNo[[No.用]:[vlookup 用]],2,FALSE)</f>
        <v>65</v>
      </c>
      <c r="B107" t="s">
        <v>216</v>
      </c>
      <c r="C107" t="s">
        <v>57</v>
      </c>
      <c r="D107" t="s">
        <v>24</v>
      </c>
      <c r="E107" t="s">
        <v>26</v>
      </c>
      <c r="F107" t="s">
        <v>56</v>
      </c>
      <c r="G107" t="s">
        <v>71</v>
      </c>
      <c r="H107">
        <v>1</v>
      </c>
      <c r="I107" t="s">
        <v>274</v>
      </c>
      <c r="J107" s="3" t="s">
        <v>201</v>
      </c>
      <c r="K107" s="3" t="s">
        <v>172</v>
      </c>
      <c r="L107">
        <v>12</v>
      </c>
      <c r="T107" t="str">
        <f>Special[[#This Row],[服装]]&amp;Special[[#This Row],[名前]]&amp;Special[[#This Row],[レアリティ]]</f>
        <v>ユニフォーム茶屋和馬ICONIC</v>
      </c>
    </row>
    <row r="108" spans="1:20" x14ac:dyDescent="0.3">
      <c r="A108">
        <f>VLOOKUP(Special[[#This Row],[No用]],SetNo[[No.用]:[vlookup 用]],2,FALSE)</f>
        <v>66</v>
      </c>
      <c r="B108" t="s">
        <v>216</v>
      </c>
      <c r="C108" t="s">
        <v>58</v>
      </c>
      <c r="D108" t="s">
        <v>24</v>
      </c>
      <c r="E108" t="s">
        <v>25</v>
      </c>
      <c r="F108" t="s">
        <v>56</v>
      </c>
      <c r="G108" t="s">
        <v>71</v>
      </c>
      <c r="H108">
        <v>1</v>
      </c>
      <c r="I108" t="s">
        <v>274</v>
      </c>
      <c r="J108" s="3" t="s">
        <v>201</v>
      </c>
      <c r="K108" s="3" t="s">
        <v>172</v>
      </c>
      <c r="L108">
        <v>12</v>
      </c>
      <c r="T108" t="str">
        <f>Special[[#This Row],[服装]]&amp;Special[[#This Row],[名前]]&amp;Special[[#This Row],[レアリティ]]</f>
        <v>ユニフォーム玉川弘樹ICONIC</v>
      </c>
    </row>
    <row r="109" spans="1:20" x14ac:dyDescent="0.3">
      <c r="A109">
        <f>VLOOKUP(Special[[#This Row],[No用]],SetNo[[No.用]:[vlookup 用]],2,FALSE)</f>
        <v>67</v>
      </c>
      <c r="B109" t="s">
        <v>216</v>
      </c>
      <c r="C109" t="s">
        <v>59</v>
      </c>
      <c r="D109" t="s">
        <v>24</v>
      </c>
      <c r="E109" t="s">
        <v>21</v>
      </c>
      <c r="F109" t="s">
        <v>56</v>
      </c>
      <c r="G109" t="s">
        <v>71</v>
      </c>
      <c r="H109">
        <v>1</v>
      </c>
      <c r="I109" t="s">
        <v>274</v>
      </c>
      <c r="J109" s="3" t="s">
        <v>206</v>
      </c>
      <c r="K109" s="3" t="s">
        <v>183</v>
      </c>
      <c r="L109">
        <v>38</v>
      </c>
      <c r="T109" t="str">
        <f>Special[[#This Row],[服装]]&amp;Special[[#This Row],[名前]]&amp;Special[[#This Row],[レアリティ]]</f>
        <v>ユニフォーム桜井大河ICONIC</v>
      </c>
    </row>
    <row r="110" spans="1:20" x14ac:dyDescent="0.3">
      <c r="A110">
        <f>VLOOKUP(Special[[#This Row],[No用]],SetNo[[No.用]:[vlookup 用]],2,FALSE)</f>
        <v>68</v>
      </c>
      <c r="B110" t="s">
        <v>216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274</v>
      </c>
      <c r="J110" s="3" t="s">
        <v>201</v>
      </c>
      <c r="K110" s="3" t="s">
        <v>172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216</v>
      </c>
      <c r="C111" t="s">
        <v>60</v>
      </c>
      <c r="D111" t="s">
        <v>24</v>
      </c>
      <c r="E111" t="s">
        <v>31</v>
      </c>
      <c r="F111" t="s">
        <v>56</v>
      </c>
      <c r="G111" t="s">
        <v>71</v>
      </c>
      <c r="H111">
        <v>1</v>
      </c>
      <c r="I111" t="s">
        <v>274</v>
      </c>
      <c r="J111" s="3" t="s">
        <v>295</v>
      </c>
      <c r="K111" s="3" t="s">
        <v>183</v>
      </c>
      <c r="L111">
        <v>13</v>
      </c>
      <c r="T111" t="str">
        <f>Special[[#This Row],[服装]]&amp;Special[[#This Row],[名前]]&amp;Special[[#This Row],[レアリティ]]</f>
        <v>ユニフォーム芳賀良治ICONIC</v>
      </c>
    </row>
    <row r="112" spans="1:20" x14ac:dyDescent="0.3">
      <c r="A112">
        <f>VLOOKUP(Special[[#This Row],[No用]],SetNo[[No.用]:[vlookup 用]],2,FALSE)</f>
        <v>69</v>
      </c>
      <c r="B112" t="s">
        <v>216</v>
      </c>
      <c r="C112" t="s">
        <v>61</v>
      </c>
      <c r="D112" t="s">
        <v>24</v>
      </c>
      <c r="E112" t="s">
        <v>26</v>
      </c>
      <c r="F112" t="s">
        <v>56</v>
      </c>
      <c r="G112" t="s">
        <v>71</v>
      </c>
      <c r="H112">
        <v>1</v>
      </c>
      <c r="I112" t="s">
        <v>274</v>
      </c>
      <c r="J112" s="3" t="s">
        <v>201</v>
      </c>
      <c r="K112" s="3" t="s">
        <v>172</v>
      </c>
      <c r="L112">
        <v>13</v>
      </c>
      <c r="T112" t="str">
        <f>Special[[#This Row],[服装]]&amp;Special[[#This Row],[名前]]&amp;Special[[#This Row],[レアリティ]]</f>
        <v>ユニフォーム渋谷陸斗ICONIC</v>
      </c>
    </row>
    <row r="113" spans="1:20" x14ac:dyDescent="0.3">
      <c r="A113">
        <f>VLOOKUP(Special[[#This Row],[No用]],SetNo[[No.用]:[vlookup 用]],2,FALSE)</f>
        <v>70</v>
      </c>
      <c r="B113" t="s">
        <v>216</v>
      </c>
      <c r="C113" t="s">
        <v>62</v>
      </c>
      <c r="D113" t="s">
        <v>24</v>
      </c>
      <c r="E113" t="s">
        <v>25</v>
      </c>
      <c r="F113" t="s">
        <v>56</v>
      </c>
      <c r="G113" t="s">
        <v>71</v>
      </c>
      <c r="H113">
        <v>1</v>
      </c>
      <c r="I113" t="s">
        <v>274</v>
      </c>
      <c r="J113" s="3" t="s">
        <v>201</v>
      </c>
      <c r="K113" s="3" t="s">
        <v>172</v>
      </c>
      <c r="L113">
        <v>13</v>
      </c>
      <c r="T113" t="str">
        <f>Special[[#This Row],[服装]]&amp;Special[[#This Row],[名前]]&amp;Special[[#This Row],[レアリティ]]</f>
        <v>ユニフォーム池尻隼人ICONIC</v>
      </c>
    </row>
    <row r="114" spans="1:20" x14ac:dyDescent="0.3">
      <c r="A114">
        <f>VLOOKUP(Special[[#This Row],[No用]],SetNo[[No.用]:[vlookup 用]],2,FALSE)</f>
        <v>71</v>
      </c>
      <c r="B114" t="s">
        <v>216</v>
      </c>
      <c r="C114" t="s">
        <v>63</v>
      </c>
      <c r="D114" t="s">
        <v>28</v>
      </c>
      <c r="E114" t="s">
        <v>25</v>
      </c>
      <c r="F114" t="s">
        <v>64</v>
      </c>
      <c r="G114" t="s">
        <v>71</v>
      </c>
      <c r="H114">
        <v>1</v>
      </c>
      <c r="I114" t="s">
        <v>274</v>
      </c>
      <c r="J114" s="3" t="s">
        <v>201</v>
      </c>
      <c r="K114" s="3" t="s">
        <v>172</v>
      </c>
      <c r="L114">
        <v>13</v>
      </c>
      <c r="T114" t="str">
        <f>Special[[#This Row],[服装]]&amp;Special[[#This Row],[名前]]&amp;Special[[#This Row],[レアリティ]]</f>
        <v>ユニフォーム十和田良樹ICONIC</v>
      </c>
    </row>
    <row r="115" spans="1:20" x14ac:dyDescent="0.3">
      <c r="A115">
        <f>VLOOKUP(Special[[#This Row],[No用]],SetNo[[No.用]:[vlookup 用]],2,FALSE)</f>
        <v>72</v>
      </c>
      <c r="B115" t="s">
        <v>216</v>
      </c>
      <c r="C115" t="s">
        <v>65</v>
      </c>
      <c r="D115" t="s">
        <v>28</v>
      </c>
      <c r="E115" t="s">
        <v>26</v>
      </c>
      <c r="F115" t="s">
        <v>64</v>
      </c>
      <c r="G115" t="s">
        <v>71</v>
      </c>
      <c r="H115">
        <v>1</v>
      </c>
      <c r="I115" t="s">
        <v>274</v>
      </c>
      <c r="J115" s="3" t="s">
        <v>201</v>
      </c>
      <c r="K115" s="3" t="s">
        <v>172</v>
      </c>
      <c r="L115">
        <v>13</v>
      </c>
      <c r="T115" t="str">
        <f>Special[[#This Row],[服装]]&amp;Special[[#This Row],[名前]]&amp;Special[[#This Row],[レアリティ]]</f>
        <v>ユニフォーム森岳歩ICONIC</v>
      </c>
    </row>
    <row r="116" spans="1:20" x14ac:dyDescent="0.3">
      <c r="A116">
        <f>VLOOKUP(Special[[#This Row],[No用]],SetNo[[No.用]:[vlookup 用]],2,FALSE)</f>
        <v>73</v>
      </c>
      <c r="B116" t="s">
        <v>216</v>
      </c>
      <c r="C116" t="s">
        <v>66</v>
      </c>
      <c r="D116" t="s">
        <v>24</v>
      </c>
      <c r="E116" t="s">
        <v>25</v>
      </c>
      <c r="F116" t="s">
        <v>64</v>
      </c>
      <c r="G116" t="s">
        <v>71</v>
      </c>
      <c r="H116">
        <v>1</v>
      </c>
      <c r="I116" t="s">
        <v>274</v>
      </c>
      <c r="J116" s="3" t="s">
        <v>201</v>
      </c>
      <c r="K116" s="3" t="s">
        <v>172</v>
      </c>
      <c r="L116">
        <v>13</v>
      </c>
      <c r="T116" t="str">
        <f>Special[[#This Row],[服装]]&amp;Special[[#This Row],[名前]]&amp;Special[[#This Row],[レアリティ]]</f>
        <v>ユニフォーム唐松拓巳ICONIC</v>
      </c>
    </row>
    <row r="117" spans="1:20" x14ac:dyDescent="0.3">
      <c r="A117">
        <f>VLOOKUP(Special[[#This Row],[No用]],SetNo[[No.用]:[vlookup 用]],2,FALSE)</f>
        <v>74</v>
      </c>
      <c r="B117" t="s">
        <v>216</v>
      </c>
      <c r="C117" t="s">
        <v>67</v>
      </c>
      <c r="D117" t="s">
        <v>28</v>
      </c>
      <c r="E117" t="s">
        <v>25</v>
      </c>
      <c r="F117" t="s">
        <v>64</v>
      </c>
      <c r="G117" t="s">
        <v>71</v>
      </c>
      <c r="H117">
        <v>1</v>
      </c>
      <c r="I117" t="s">
        <v>274</v>
      </c>
      <c r="J117" s="3" t="s">
        <v>201</v>
      </c>
      <c r="K117" s="3" t="s">
        <v>172</v>
      </c>
      <c r="L117">
        <v>13</v>
      </c>
      <c r="T117" t="str">
        <f>Special[[#This Row],[服装]]&amp;Special[[#This Row],[名前]]&amp;Special[[#This Row],[レアリティ]]</f>
        <v>ユニフォーム田沢裕樹ICONIC</v>
      </c>
    </row>
    <row r="118" spans="1:20" x14ac:dyDescent="0.3">
      <c r="A118">
        <f>VLOOKUP(Special[[#This Row],[No用]],SetNo[[No.用]:[vlookup 用]],2,FALSE)</f>
        <v>75</v>
      </c>
      <c r="B118" t="s">
        <v>216</v>
      </c>
      <c r="C118" t="s">
        <v>68</v>
      </c>
      <c r="D118" t="s">
        <v>28</v>
      </c>
      <c r="E118" t="s">
        <v>26</v>
      </c>
      <c r="F118" t="s">
        <v>64</v>
      </c>
      <c r="G118" t="s">
        <v>71</v>
      </c>
      <c r="H118">
        <v>1</v>
      </c>
      <c r="I118" t="s">
        <v>274</v>
      </c>
      <c r="J118" s="3" t="s">
        <v>201</v>
      </c>
      <c r="K118" s="3" t="s">
        <v>172</v>
      </c>
      <c r="L118">
        <v>14</v>
      </c>
      <c r="T118" t="str">
        <f>Special[[#This Row],[服装]]&amp;Special[[#This Row],[名前]]&amp;Special[[#This Row],[レアリティ]]</f>
        <v>ユニフォーム子安颯真ICONIC</v>
      </c>
    </row>
    <row r="119" spans="1:20" x14ac:dyDescent="0.3">
      <c r="A119">
        <f>VLOOKUP(Special[[#This Row],[No用]],SetNo[[No.用]:[vlookup 用]],2,FALSE)</f>
        <v>76</v>
      </c>
      <c r="B119" t="s">
        <v>216</v>
      </c>
      <c r="C119" t="s">
        <v>69</v>
      </c>
      <c r="D119" t="s">
        <v>28</v>
      </c>
      <c r="E119" t="s">
        <v>21</v>
      </c>
      <c r="F119" t="s">
        <v>64</v>
      </c>
      <c r="G119" t="s">
        <v>71</v>
      </c>
      <c r="H119">
        <v>1</v>
      </c>
      <c r="I119" t="s">
        <v>274</v>
      </c>
      <c r="J119" s="3" t="s">
        <v>206</v>
      </c>
      <c r="K119" s="3" t="s">
        <v>183</v>
      </c>
      <c r="L119">
        <v>12</v>
      </c>
      <c r="T119" t="str">
        <f>Special[[#This Row],[服装]]&amp;Special[[#This Row],[名前]]&amp;Special[[#This Row],[レアリティ]]</f>
        <v>ユニフォーム横手駿ICONIC</v>
      </c>
    </row>
    <row r="120" spans="1:20" x14ac:dyDescent="0.3">
      <c r="A120">
        <f>VLOOKUP(Special[[#This Row],[No用]],SetNo[[No.用]:[vlookup 用]],2,FALSE)</f>
        <v>77</v>
      </c>
      <c r="B120" t="s">
        <v>216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274</v>
      </c>
      <c r="J120" s="3" t="s">
        <v>201</v>
      </c>
      <c r="K120" s="3" t="s">
        <v>172</v>
      </c>
      <c r="L120">
        <v>14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216</v>
      </c>
      <c r="C121" t="s">
        <v>70</v>
      </c>
      <c r="D121" t="s">
        <v>28</v>
      </c>
      <c r="E121" t="s">
        <v>31</v>
      </c>
      <c r="F121" t="s">
        <v>64</v>
      </c>
      <c r="G121" t="s">
        <v>71</v>
      </c>
      <c r="H121">
        <v>1</v>
      </c>
      <c r="I121" t="s">
        <v>274</v>
      </c>
      <c r="J121" s="3" t="s">
        <v>290</v>
      </c>
      <c r="K121" s="3" t="s">
        <v>236</v>
      </c>
      <c r="L121">
        <v>44</v>
      </c>
      <c r="N121">
        <v>54</v>
      </c>
      <c r="T121" t="str">
        <f>Special[[#This Row],[服装]]&amp;Special[[#This Row],[名前]]&amp;Special[[#This Row],[レアリティ]]</f>
        <v>ユニフォーム夏瀬伊吹ICONIC</v>
      </c>
    </row>
    <row r="122" spans="1:20" x14ac:dyDescent="0.3">
      <c r="A122">
        <f>VLOOKUP(Special[[#This Row],[No用]],SetNo[[No.用]:[vlookup 用]],2,FALSE)</f>
        <v>78</v>
      </c>
      <c r="B122" t="s">
        <v>216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274</v>
      </c>
      <c r="J122" s="3" t="s">
        <v>201</v>
      </c>
      <c r="K122" s="3" t="s">
        <v>172</v>
      </c>
      <c r="L122">
        <v>14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216</v>
      </c>
      <c r="C123" t="s">
        <v>72</v>
      </c>
      <c r="D123" t="s">
        <v>23</v>
      </c>
      <c r="E123" t="s">
        <v>31</v>
      </c>
      <c r="F123" t="s">
        <v>75</v>
      </c>
      <c r="G123" t="s">
        <v>71</v>
      </c>
      <c r="H123">
        <v>1</v>
      </c>
      <c r="I123" t="s">
        <v>274</v>
      </c>
      <c r="J123" s="3" t="s">
        <v>290</v>
      </c>
      <c r="K123" s="3" t="s">
        <v>236</v>
      </c>
      <c r="L123">
        <v>49</v>
      </c>
      <c r="N123">
        <v>59</v>
      </c>
      <c r="T123" t="str">
        <f>Special[[#This Row],[服装]]&amp;Special[[#This Row],[名前]]&amp;Special[[#This Row],[レアリティ]]</f>
        <v>ユニフォーム古牧譲ICONIC</v>
      </c>
    </row>
    <row r="124" spans="1:20" x14ac:dyDescent="0.3">
      <c r="A124">
        <f>VLOOKUP(Special[[#This Row],[No用]],SetNo[[No.用]:[vlookup 用]],2,FALSE)</f>
        <v>79</v>
      </c>
      <c r="B124" t="s">
        <v>216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274</v>
      </c>
      <c r="J124" s="3" t="s">
        <v>201</v>
      </c>
      <c r="K124" s="3" t="s">
        <v>172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216</v>
      </c>
      <c r="C125" t="s">
        <v>76</v>
      </c>
      <c r="D125" t="s">
        <v>28</v>
      </c>
      <c r="E125" t="s">
        <v>25</v>
      </c>
      <c r="F125" t="s">
        <v>75</v>
      </c>
      <c r="G125" t="s">
        <v>71</v>
      </c>
      <c r="H125">
        <v>1</v>
      </c>
      <c r="I125" t="s">
        <v>274</v>
      </c>
      <c r="J125" s="3" t="s">
        <v>295</v>
      </c>
      <c r="K125" s="3" t="s">
        <v>183</v>
      </c>
      <c r="L125">
        <v>14</v>
      </c>
      <c r="T125" t="str">
        <f>Special[[#This Row],[服装]]&amp;Special[[#This Row],[名前]]&amp;Special[[#This Row],[レアリティ]]</f>
        <v>ユニフォーム浅虫快人ICONIC</v>
      </c>
    </row>
    <row r="126" spans="1:20" x14ac:dyDescent="0.3">
      <c r="A126">
        <f>VLOOKUP(Special[[#This Row],[No用]],SetNo[[No.用]:[vlookup 用]],2,FALSE)</f>
        <v>80</v>
      </c>
      <c r="B126" t="s">
        <v>216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274</v>
      </c>
      <c r="J126" s="3" t="s">
        <v>206</v>
      </c>
      <c r="K126" s="3" t="s">
        <v>183</v>
      </c>
      <c r="L126">
        <v>14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216</v>
      </c>
      <c r="C127" t="s">
        <v>79</v>
      </c>
      <c r="D127" t="s">
        <v>23</v>
      </c>
      <c r="E127" t="s">
        <v>21</v>
      </c>
      <c r="F127" t="s">
        <v>75</v>
      </c>
      <c r="G127" t="s">
        <v>71</v>
      </c>
      <c r="H127">
        <v>1</v>
      </c>
      <c r="I127" t="s">
        <v>274</v>
      </c>
      <c r="J127" s="3" t="s">
        <v>203</v>
      </c>
      <c r="K127" s="3" t="s">
        <v>236</v>
      </c>
      <c r="L127">
        <v>44</v>
      </c>
      <c r="M127" s="3"/>
      <c r="N127">
        <v>54</v>
      </c>
      <c r="T127" t="str">
        <f>Special[[#This Row],[服装]]&amp;Special[[#This Row],[名前]]&amp;Special[[#This Row],[レアリティ]]</f>
        <v>ユニフォーム南田大志ICONIC</v>
      </c>
    </row>
    <row r="128" spans="1:20" x14ac:dyDescent="0.3">
      <c r="A128">
        <f>VLOOKUP(Special[[#This Row],[No用]],SetNo[[No.用]:[vlookup 用]],2,FALSE)</f>
        <v>81</v>
      </c>
      <c r="B128" t="s">
        <v>216</v>
      </c>
      <c r="C128" t="s">
        <v>81</v>
      </c>
      <c r="D128" t="s">
        <v>23</v>
      </c>
      <c r="E128" t="s">
        <v>26</v>
      </c>
      <c r="F128" t="s">
        <v>75</v>
      </c>
      <c r="G128" t="s">
        <v>71</v>
      </c>
      <c r="H128">
        <v>1</v>
      </c>
      <c r="I128" t="s">
        <v>274</v>
      </c>
      <c r="J128" s="3" t="s">
        <v>201</v>
      </c>
      <c r="K128" s="3" t="s">
        <v>172</v>
      </c>
      <c r="L128">
        <v>14</v>
      </c>
      <c r="T128" t="str">
        <f>Special[[#This Row],[服装]]&amp;Special[[#This Row],[名前]]&amp;Special[[#This Row],[レアリティ]]</f>
        <v>ユニフォーム湯川良明ICONIC</v>
      </c>
    </row>
    <row r="129" spans="1:20" x14ac:dyDescent="0.3">
      <c r="A129">
        <f>VLOOKUP(Special[[#This Row],[No用]],SetNo[[No.用]:[vlookup 用]],2,FALSE)</f>
        <v>82</v>
      </c>
      <c r="B129" t="s">
        <v>216</v>
      </c>
      <c r="C129" t="s">
        <v>83</v>
      </c>
      <c r="D129" t="s">
        <v>23</v>
      </c>
      <c r="E129" t="s">
        <v>25</v>
      </c>
      <c r="F129" t="s">
        <v>75</v>
      </c>
      <c r="G129" t="s">
        <v>71</v>
      </c>
      <c r="H129">
        <v>1</v>
      </c>
      <c r="I129" t="s">
        <v>274</v>
      </c>
      <c r="J129" s="3" t="s">
        <v>201</v>
      </c>
      <c r="K129" s="3" t="s">
        <v>172</v>
      </c>
      <c r="L129">
        <v>14</v>
      </c>
      <c r="T129" t="str">
        <f>Special[[#This Row],[服装]]&amp;Special[[#This Row],[名前]]&amp;Special[[#This Row],[レアリティ]]</f>
        <v>ユニフォーム稲垣功ICONIC</v>
      </c>
    </row>
    <row r="130" spans="1:20" x14ac:dyDescent="0.3">
      <c r="A130">
        <f>VLOOKUP(Special[[#This Row],[No用]],SetNo[[No.用]:[vlookup 用]],2,FALSE)</f>
        <v>83</v>
      </c>
      <c r="B130" t="s">
        <v>216</v>
      </c>
      <c r="C130" t="s">
        <v>86</v>
      </c>
      <c r="D130" t="s">
        <v>23</v>
      </c>
      <c r="E130" t="s">
        <v>26</v>
      </c>
      <c r="F130" t="s">
        <v>75</v>
      </c>
      <c r="G130" t="s">
        <v>71</v>
      </c>
      <c r="H130">
        <v>1</v>
      </c>
      <c r="I130" t="s">
        <v>274</v>
      </c>
      <c r="J130" s="3" t="s">
        <v>201</v>
      </c>
      <c r="K130" s="3" t="s">
        <v>172</v>
      </c>
      <c r="L130">
        <v>14</v>
      </c>
      <c r="T130" t="str">
        <f>Special[[#This Row],[服装]]&amp;Special[[#This Row],[名前]]&amp;Special[[#This Row],[レアリティ]]</f>
        <v>ユニフォーム馬門英治ICONIC</v>
      </c>
    </row>
    <row r="131" spans="1:20" x14ac:dyDescent="0.3">
      <c r="A131">
        <f>VLOOKUP(Special[[#This Row],[No用]],SetNo[[No.用]:[vlookup 用]],2,FALSE)</f>
        <v>84</v>
      </c>
      <c r="B131" t="s">
        <v>216</v>
      </c>
      <c r="C131" t="s">
        <v>88</v>
      </c>
      <c r="D131" t="s">
        <v>23</v>
      </c>
      <c r="E131" t="s">
        <v>25</v>
      </c>
      <c r="F131" t="s">
        <v>75</v>
      </c>
      <c r="G131" t="s">
        <v>71</v>
      </c>
      <c r="H131">
        <v>1</v>
      </c>
      <c r="I131" t="s">
        <v>274</v>
      </c>
      <c r="J131" s="3" t="s">
        <v>201</v>
      </c>
      <c r="K131" s="3" t="s">
        <v>172</v>
      </c>
      <c r="L131">
        <v>12</v>
      </c>
      <c r="T131" t="str">
        <f>Special[[#This Row],[服装]]&amp;Special[[#This Row],[名前]]&amp;Special[[#This Row],[レアリティ]]</f>
        <v>ユニフォーム百沢雄大ICONIC</v>
      </c>
    </row>
    <row r="132" spans="1:20" x14ac:dyDescent="0.3">
      <c r="A132">
        <f>VLOOKUP(Special[[#This Row],[No用]],SetNo[[No.用]:[vlookup 用]],2,FALSE)</f>
        <v>85</v>
      </c>
      <c r="B132" s="3" t="s">
        <v>722</v>
      </c>
      <c r="C132" t="s">
        <v>88</v>
      </c>
      <c r="D132" s="3" t="s">
        <v>90</v>
      </c>
      <c r="E132" t="s">
        <v>78</v>
      </c>
      <c r="F132" t="s">
        <v>75</v>
      </c>
      <c r="G132" t="s">
        <v>71</v>
      </c>
      <c r="H132">
        <v>1</v>
      </c>
      <c r="I132" t="s">
        <v>274</v>
      </c>
      <c r="J132" s="3" t="s">
        <v>201</v>
      </c>
      <c r="K132" s="3" t="s">
        <v>172</v>
      </c>
      <c r="L132">
        <v>12</v>
      </c>
      <c r="T132" t="str">
        <f>Special[[#This Row],[服装]]&amp;Special[[#This Row],[名前]]&amp;Special[[#This Row],[レアリティ]]</f>
        <v>職業体験百沢雄大ICONIC</v>
      </c>
    </row>
    <row r="133" spans="1:20" x14ac:dyDescent="0.3">
      <c r="A133">
        <f>VLOOKUP(Special[[#This Row],[No用]],SetNo[[No.用]:[vlookup 用]],2,FALSE)</f>
        <v>86</v>
      </c>
      <c r="B133" t="s">
        <v>108</v>
      </c>
      <c r="C133" t="s">
        <v>89</v>
      </c>
      <c r="D133" t="s">
        <v>90</v>
      </c>
      <c r="E133" t="s">
        <v>78</v>
      </c>
      <c r="F133" t="s">
        <v>91</v>
      </c>
      <c r="G133" t="s">
        <v>71</v>
      </c>
      <c r="H133">
        <v>1</v>
      </c>
      <c r="I133" t="s">
        <v>274</v>
      </c>
      <c r="J133" s="3" t="s">
        <v>201</v>
      </c>
      <c r="K133" s="3" t="s">
        <v>172</v>
      </c>
      <c r="L133">
        <v>13</v>
      </c>
      <c r="T133" t="str">
        <f>Special[[#This Row],[服装]]&amp;Special[[#This Row],[名前]]&amp;Special[[#This Row],[レアリティ]]</f>
        <v>ユニフォーム照島游児ICONIC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89</v>
      </c>
      <c r="D134" t="s">
        <v>90</v>
      </c>
      <c r="E134" t="s">
        <v>78</v>
      </c>
      <c r="F134" t="s">
        <v>91</v>
      </c>
      <c r="G134" t="s">
        <v>71</v>
      </c>
      <c r="H134">
        <v>1</v>
      </c>
      <c r="I134" t="s">
        <v>274</v>
      </c>
      <c r="J134" s="3" t="s">
        <v>405</v>
      </c>
      <c r="K134" s="3" t="s">
        <v>236</v>
      </c>
      <c r="L134">
        <v>51</v>
      </c>
      <c r="N134">
        <v>61</v>
      </c>
      <c r="T134" t="str">
        <f>Special[[#This Row],[服装]]&amp;Special[[#This Row],[名前]]&amp;Special[[#This Row],[レアリティ]]</f>
        <v>ユニフォーム照島游児ICONIC</v>
      </c>
    </row>
    <row r="135" spans="1:20" x14ac:dyDescent="0.3">
      <c r="A135">
        <f>VLOOKUP(Special[[#This Row],[No用]],SetNo[[No.用]:[vlookup 用]],2,FALSE)</f>
        <v>87</v>
      </c>
      <c r="B135" t="s">
        <v>149</v>
      </c>
      <c r="C135" t="s">
        <v>89</v>
      </c>
      <c r="D135" t="s">
        <v>77</v>
      </c>
      <c r="E135" t="s">
        <v>78</v>
      </c>
      <c r="F135" t="s">
        <v>91</v>
      </c>
      <c r="G135" t="s">
        <v>71</v>
      </c>
      <c r="H135">
        <v>1</v>
      </c>
      <c r="I135" t="s">
        <v>274</v>
      </c>
      <c r="J135" s="3" t="s">
        <v>201</v>
      </c>
      <c r="K135" s="3" t="s">
        <v>172</v>
      </c>
      <c r="L135">
        <v>13</v>
      </c>
      <c r="T135" t="str">
        <f>Special[[#This Row],[服装]]&amp;Special[[#This Row],[名前]]&amp;Special[[#This Row],[レアリティ]]</f>
        <v>制服照島游児ICONIC</v>
      </c>
    </row>
    <row r="136" spans="1:20" x14ac:dyDescent="0.3">
      <c r="A136">
        <f>VLOOKUP(Special[[#This Row],[No用]],SetNo[[No.用]:[vlookup 用]],2,FALSE)</f>
        <v>88</v>
      </c>
      <c r="B136" t="s">
        <v>108</v>
      </c>
      <c r="C136" t="s">
        <v>92</v>
      </c>
      <c r="D136" t="s">
        <v>90</v>
      </c>
      <c r="E136" t="s">
        <v>82</v>
      </c>
      <c r="F136" t="s">
        <v>91</v>
      </c>
      <c r="G136" t="s">
        <v>71</v>
      </c>
      <c r="H136">
        <v>1</v>
      </c>
      <c r="I136" t="s">
        <v>274</v>
      </c>
      <c r="J136" s="3" t="s">
        <v>201</v>
      </c>
      <c r="K136" s="3" t="s">
        <v>172</v>
      </c>
      <c r="L136">
        <v>14</v>
      </c>
      <c r="T136" t="str">
        <f>Special[[#This Row],[服装]]&amp;Special[[#This Row],[名前]]&amp;Special[[#This Row],[レアリティ]]</f>
        <v>ユニフォーム母畑和馬ICONIC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93</v>
      </c>
      <c r="D137" t="s">
        <v>73</v>
      </c>
      <c r="E137" t="s">
        <v>74</v>
      </c>
      <c r="F137" t="s">
        <v>91</v>
      </c>
      <c r="G137" t="s">
        <v>71</v>
      </c>
      <c r="H137">
        <v>1</v>
      </c>
      <c r="I137" t="s">
        <v>274</v>
      </c>
      <c r="J137" s="3" t="s">
        <v>201</v>
      </c>
      <c r="K137" s="3" t="s">
        <v>172</v>
      </c>
      <c r="L137">
        <v>14</v>
      </c>
      <c r="T137" t="str">
        <f>Special[[#This Row],[服装]]&amp;Special[[#This Row],[名前]]&amp;Special[[#This Row],[レアリティ]]</f>
        <v>ユニフォーム二岐丈晴ICONIC</v>
      </c>
    </row>
    <row r="138" spans="1:20" x14ac:dyDescent="0.3">
      <c r="A138">
        <f>VLOOKUP(Special[[#This Row],[No用]],SetNo[[No.用]:[vlookup 用]],2,FALSE)</f>
        <v>90</v>
      </c>
      <c r="B138" t="s">
        <v>149</v>
      </c>
      <c r="C138" t="s">
        <v>93</v>
      </c>
      <c r="D138" t="s">
        <v>90</v>
      </c>
      <c r="E138" t="s">
        <v>74</v>
      </c>
      <c r="F138" t="s">
        <v>91</v>
      </c>
      <c r="G138" t="s">
        <v>71</v>
      </c>
      <c r="H138">
        <v>1</v>
      </c>
      <c r="I138" t="s">
        <v>274</v>
      </c>
      <c r="J138" s="3" t="s">
        <v>201</v>
      </c>
      <c r="K138" s="3" t="s">
        <v>172</v>
      </c>
      <c r="L138">
        <v>14</v>
      </c>
      <c r="T138" t="str">
        <f>Special[[#This Row],[服装]]&amp;Special[[#This Row],[名前]]&amp;Special[[#This Row],[レアリティ]]</f>
        <v>制服二岐丈晴ICONIC</v>
      </c>
    </row>
    <row r="139" spans="1:20" x14ac:dyDescent="0.3">
      <c r="A139">
        <f>VLOOKUP(Special[[#This Row],[No用]],SetNo[[No.用]:[vlookup 用]],2,FALSE)</f>
        <v>91</v>
      </c>
      <c r="B139" t="s">
        <v>108</v>
      </c>
      <c r="C139" t="s">
        <v>99</v>
      </c>
      <c r="D139" t="s">
        <v>73</v>
      </c>
      <c r="E139" t="s">
        <v>78</v>
      </c>
      <c r="F139" t="s">
        <v>91</v>
      </c>
      <c r="G139" t="s">
        <v>71</v>
      </c>
      <c r="H139">
        <v>1</v>
      </c>
      <c r="I139" t="s">
        <v>274</v>
      </c>
      <c r="J139" s="3" t="s">
        <v>201</v>
      </c>
      <c r="K139" s="3" t="s">
        <v>172</v>
      </c>
      <c r="L139">
        <v>14</v>
      </c>
      <c r="T139" t="str">
        <f>Special[[#This Row],[服装]]&amp;Special[[#This Row],[名前]]&amp;Special[[#This Row],[レアリティ]]</f>
        <v>ユニフォーム沼尻凛太郎ICONIC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99</v>
      </c>
      <c r="D140" t="s">
        <v>73</v>
      </c>
      <c r="E140" t="s">
        <v>78</v>
      </c>
      <c r="F140" t="s">
        <v>91</v>
      </c>
      <c r="G140" t="s">
        <v>71</v>
      </c>
      <c r="H140">
        <v>1</v>
      </c>
      <c r="I140" t="s">
        <v>274</v>
      </c>
      <c r="J140" s="3" t="s">
        <v>290</v>
      </c>
      <c r="K140" s="3" t="s">
        <v>236</v>
      </c>
      <c r="L140">
        <v>45</v>
      </c>
      <c r="N140">
        <v>55</v>
      </c>
      <c r="T140" t="str">
        <f>Special[[#This Row],[服装]]&amp;Special[[#This Row],[名前]]&amp;Special[[#This Row],[レアリティ]]</f>
        <v>ユニフォーム沼尻凛太郎ICONIC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94</v>
      </c>
      <c r="D141" t="s">
        <v>90</v>
      </c>
      <c r="E141" t="s">
        <v>82</v>
      </c>
      <c r="F141" t="s">
        <v>91</v>
      </c>
      <c r="G141" t="s">
        <v>71</v>
      </c>
      <c r="H141">
        <v>1</v>
      </c>
      <c r="I141" t="s">
        <v>274</v>
      </c>
      <c r="J141" s="3" t="s">
        <v>201</v>
      </c>
      <c r="K141" s="3" t="s">
        <v>172</v>
      </c>
      <c r="L141">
        <v>14</v>
      </c>
      <c r="T141" t="str">
        <f>Special[[#This Row],[服装]]&amp;Special[[#This Row],[名前]]&amp;Special[[#This Row],[レアリティ]]</f>
        <v>ユニフォーム飯坂信義ICONIC</v>
      </c>
    </row>
    <row r="142" spans="1:20" x14ac:dyDescent="0.3">
      <c r="A142">
        <f>VLOOKUP(Special[[#This Row],[No用]],SetNo[[No.用]:[vlookup 用]],2,FALSE)</f>
        <v>93</v>
      </c>
      <c r="B142" t="s">
        <v>108</v>
      </c>
      <c r="C142" t="s">
        <v>95</v>
      </c>
      <c r="D142" t="s">
        <v>90</v>
      </c>
      <c r="E142" t="s">
        <v>78</v>
      </c>
      <c r="F142" t="s">
        <v>91</v>
      </c>
      <c r="G142" t="s">
        <v>71</v>
      </c>
      <c r="H142">
        <v>1</v>
      </c>
      <c r="I142" t="s">
        <v>274</v>
      </c>
      <c r="J142" s="3" t="s">
        <v>201</v>
      </c>
      <c r="K142" s="3" t="s">
        <v>172</v>
      </c>
      <c r="L142">
        <v>14</v>
      </c>
      <c r="T142" t="str">
        <f>Special[[#This Row],[服装]]&amp;Special[[#This Row],[名前]]&amp;Special[[#This Row],[レアリティ]]</f>
        <v>ユニフォーム東山勝道ICONIC</v>
      </c>
    </row>
    <row r="143" spans="1:20" x14ac:dyDescent="0.3">
      <c r="A143">
        <f>VLOOKUP(Special[[#This Row],[No用]],SetNo[[No.用]:[vlookup 用]],2,FALSE)</f>
        <v>94</v>
      </c>
      <c r="B143" t="s">
        <v>108</v>
      </c>
      <c r="C143" t="s">
        <v>96</v>
      </c>
      <c r="D143" t="s">
        <v>90</v>
      </c>
      <c r="E143" t="s">
        <v>80</v>
      </c>
      <c r="F143" t="s">
        <v>91</v>
      </c>
      <c r="G143" t="s">
        <v>71</v>
      </c>
      <c r="H143">
        <v>1</v>
      </c>
      <c r="I143" t="s">
        <v>274</v>
      </c>
      <c r="J143" s="3" t="s">
        <v>206</v>
      </c>
      <c r="K143" s="3" t="s">
        <v>183</v>
      </c>
      <c r="L143">
        <v>43</v>
      </c>
      <c r="T143" t="str">
        <f>Special[[#This Row],[服装]]&amp;Special[[#This Row],[名前]]&amp;Special[[#This Row],[レアリティ]]</f>
        <v>ユニフォーム土湯新ICONIC</v>
      </c>
    </row>
    <row r="144" spans="1:20" x14ac:dyDescent="0.3">
      <c r="A144">
        <f>VLOOKUP(Special[[#This Row],[No用]],SetNo[[No.用]:[vlookup 用]],2,FALSE)</f>
        <v>95</v>
      </c>
      <c r="B144" t="s">
        <v>216</v>
      </c>
      <c r="C144" t="s">
        <v>584</v>
      </c>
      <c r="D144" t="s">
        <v>28</v>
      </c>
      <c r="E144" t="s">
        <v>25</v>
      </c>
      <c r="F144" t="s">
        <v>157</v>
      </c>
      <c r="G144" t="s">
        <v>71</v>
      </c>
      <c r="H144">
        <v>1</v>
      </c>
      <c r="I144" t="s">
        <v>274</v>
      </c>
      <c r="J144" s="3" t="s">
        <v>201</v>
      </c>
      <c r="K144" s="3" t="s">
        <v>172</v>
      </c>
      <c r="L144">
        <v>13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95</v>
      </c>
      <c r="B145" t="s">
        <v>216</v>
      </c>
      <c r="C145" t="s">
        <v>584</v>
      </c>
      <c r="D145" t="s">
        <v>28</v>
      </c>
      <c r="E145" t="s">
        <v>25</v>
      </c>
      <c r="F145" t="s">
        <v>157</v>
      </c>
      <c r="G145" t="s">
        <v>71</v>
      </c>
      <c r="H145">
        <v>1</v>
      </c>
      <c r="I145" t="s">
        <v>274</v>
      </c>
      <c r="J145" s="3" t="s">
        <v>190</v>
      </c>
      <c r="K145" s="3" t="s">
        <v>236</v>
      </c>
      <c r="L145">
        <v>48</v>
      </c>
      <c r="N145">
        <v>58</v>
      </c>
      <c r="T145" t="str">
        <f>Special[[#This Row],[服装]]&amp;Special[[#This Row],[名前]]&amp;Special[[#This Row],[レアリティ]]</f>
        <v>ユニフォーム中島猛ICONIC</v>
      </c>
    </row>
    <row r="146" spans="1:20" x14ac:dyDescent="0.3">
      <c r="A146">
        <f>VLOOKUP(Special[[#This Row],[No用]],SetNo[[No.用]:[vlookup 用]],2,FALSE)</f>
        <v>95</v>
      </c>
      <c r="B146" t="s">
        <v>216</v>
      </c>
      <c r="C146" t="s">
        <v>584</v>
      </c>
      <c r="D146" t="s">
        <v>28</v>
      </c>
      <c r="E146" t="s">
        <v>25</v>
      </c>
      <c r="F146" t="s">
        <v>157</v>
      </c>
      <c r="G146" t="s">
        <v>71</v>
      </c>
      <c r="H146">
        <v>1</v>
      </c>
      <c r="I146" t="s">
        <v>274</v>
      </c>
      <c r="J146" s="3" t="s">
        <v>290</v>
      </c>
      <c r="K146" s="3" t="s">
        <v>236</v>
      </c>
      <c r="L146">
        <v>48</v>
      </c>
      <c r="N146">
        <v>58</v>
      </c>
      <c r="T146" t="str">
        <f>Special[[#This Row],[服装]]&amp;Special[[#This Row],[名前]]&amp;Special[[#This Row],[レアリティ]]</f>
        <v>ユニフォーム中島猛ICONIC</v>
      </c>
    </row>
    <row r="147" spans="1:20" x14ac:dyDescent="0.3">
      <c r="A147">
        <f>VLOOKUP(Special[[#This Row],[No用]],SetNo[[No.用]:[vlookup 用]],2,FALSE)</f>
        <v>96</v>
      </c>
      <c r="B147" t="s">
        <v>216</v>
      </c>
      <c r="C147" t="s">
        <v>587</v>
      </c>
      <c r="D147" t="s">
        <v>24</v>
      </c>
      <c r="E147" t="s">
        <v>25</v>
      </c>
      <c r="F147" t="s">
        <v>157</v>
      </c>
      <c r="G147" t="s">
        <v>71</v>
      </c>
      <c r="H147">
        <v>1</v>
      </c>
      <c r="I147" t="s">
        <v>274</v>
      </c>
      <c r="J147" s="3" t="s">
        <v>201</v>
      </c>
      <c r="K147" s="3" t="s">
        <v>172</v>
      </c>
      <c r="L147">
        <v>12</v>
      </c>
      <c r="T147" t="str">
        <f>Special[[#This Row],[服装]]&amp;Special[[#This Row],[名前]]&amp;Special[[#This Row],[レアリティ]]</f>
        <v>ユニフォーム白石優希ICONIC</v>
      </c>
    </row>
    <row r="148" spans="1:20" x14ac:dyDescent="0.3">
      <c r="A148">
        <f>VLOOKUP(Special[[#This Row],[No用]],SetNo[[No.用]:[vlookup 用]],2,FALSE)</f>
        <v>97</v>
      </c>
      <c r="B148" t="s">
        <v>216</v>
      </c>
      <c r="C148" t="s">
        <v>590</v>
      </c>
      <c r="D148" t="s">
        <v>28</v>
      </c>
      <c r="E148" t="s">
        <v>31</v>
      </c>
      <c r="F148" t="s">
        <v>157</v>
      </c>
      <c r="G148" t="s">
        <v>71</v>
      </c>
      <c r="H148">
        <v>1</v>
      </c>
      <c r="I148" t="s">
        <v>274</v>
      </c>
      <c r="J148" s="3" t="s">
        <v>201</v>
      </c>
      <c r="K148" s="3" t="s">
        <v>172</v>
      </c>
      <c r="L148">
        <v>13</v>
      </c>
      <c r="T148" t="str">
        <f>Special[[#This Row],[服装]]&amp;Special[[#This Row],[名前]]&amp;Special[[#This Row],[レアリティ]]</f>
        <v>ユニフォーム花山一雅ICONIC</v>
      </c>
    </row>
    <row r="149" spans="1:20" x14ac:dyDescent="0.3">
      <c r="A149">
        <f>VLOOKUP(Special[[#This Row],[No用]],SetNo[[No.用]:[vlookup 用]],2,FALSE)</f>
        <v>98</v>
      </c>
      <c r="B149" t="s">
        <v>216</v>
      </c>
      <c r="C149" t="s">
        <v>593</v>
      </c>
      <c r="D149" t="s">
        <v>28</v>
      </c>
      <c r="E149" t="s">
        <v>26</v>
      </c>
      <c r="F149" t="s">
        <v>157</v>
      </c>
      <c r="G149" t="s">
        <v>71</v>
      </c>
      <c r="H149">
        <v>1</v>
      </c>
      <c r="I149" t="s">
        <v>274</v>
      </c>
      <c r="J149" s="3" t="s">
        <v>201</v>
      </c>
      <c r="K149" s="3" t="s">
        <v>172</v>
      </c>
      <c r="L149">
        <v>13</v>
      </c>
      <c r="T149" t="str">
        <f>Special[[#This Row],[服装]]&amp;Special[[#This Row],[名前]]&amp;Special[[#This Row],[レアリティ]]</f>
        <v>ユニフォーム鳴子哲平ICONIC</v>
      </c>
    </row>
    <row r="150" spans="1:20" x14ac:dyDescent="0.3">
      <c r="A150">
        <f>VLOOKUP(Special[[#This Row],[No用]],SetNo[[No.用]:[vlookup 用]],2,FALSE)</f>
        <v>99</v>
      </c>
      <c r="B150" t="s">
        <v>216</v>
      </c>
      <c r="C150" t="s">
        <v>596</v>
      </c>
      <c r="D150" t="s">
        <v>28</v>
      </c>
      <c r="E150" t="s">
        <v>21</v>
      </c>
      <c r="F150" t="s">
        <v>157</v>
      </c>
      <c r="G150" t="s">
        <v>71</v>
      </c>
      <c r="H150">
        <v>1</v>
      </c>
      <c r="I150" t="s">
        <v>274</v>
      </c>
      <c r="J150" s="3" t="s">
        <v>206</v>
      </c>
      <c r="K150" s="3" t="s">
        <v>183</v>
      </c>
      <c r="L150">
        <v>14</v>
      </c>
      <c r="T150" t="str">
        <f>Special[[#This Row],[服装]]&amp;Special[[#This Row],[名前]]&amp;Special[[#This Row],[レアリティ]]</f>
        <v>ユニフォーム秋保和光ICONIC</v>
      </c>
    </row>
    <row r="151" spans="1:20" x14ac:dyDescent="0.3">
      <c r="A151">
        <f>VLOOKUP(Special[[#This Row],[No用]],SetNo[[No.用]:[vlookup 用]],2,FALSE)</f>
        <v>100</v>
      </c>
      <c r="B151" t="s">
        <v>216</v>
      </c>
      <c r="C151" t="s">
        <v>599</v>
      </c>
      <c r="D151" t="s">
        <v>28</v>
      </c>
      <c r="E151" t="s">
        <v>26</v>
      </c>
      <c r="F151" t="s">
        <v>157</v>
      </c>
      <c r="G151" t="s">
        <v>71</v>
      </c>
      <c r="H151">
        <v>1</v>
      </c>
      <c r="I151" t="s">
        <v>274</v>
      </c>
      <c r="J151" s="3" t="s">
        <v>201</v>
      </c>
      <c r="K151" s="3" t="s">
        <v>172</v>
      </c>
      <c r="L151">
        <v>12</v>
      </c>
      <c r="T151" t="str">
        <f>Special[[#This Row],[服装]]&amp;Special[[#This Row],[名前]]&amp;Special[[#This Row],[レアリティ]]</f>
        <v>ユニフォーム松島剛ICONIC</v>
      </c>
    </row>
    <row r="152" spans="1:20" x14ac:dyDescent="0.3">
      <c r="A152">
        <f>VLOOKUP(Special[[#This Row],[No用]],SetNo[[No.用]:[vlookup 用]],2,FALSE)</f>
        <v>101</v>
      </c>
      <c r="B152" t="s">
        <v>216</v>
      </c>
      <c r="C152" t="s">
        <v>602</v>
      </c>
      <c r="D152" t="s">
        <v>28</v>
      </c>
      <c r="E152" t="s">
        <v>25</v>
      </c>
      <c r="F152" t="s">
        <v>157</v>
      </c>
      <c r="G152" t="s">
        <v>71</v>
      </c>
      <c r="H152">
        <v>1</v>
      </c>
      <c r="I152" t="s">
        <v>274</v>
      </c>
      <c r="J152" s="3" t="s">
        <v>201</v>
      </c>
      <c r="K152" s="3" t="s">
        <v>172</v>
      </c>
      <c r="L152">
        <v>14</v>
      </c>
      <c r="T152" t="str">
        <f>Special[[#This Row],[服装]]&amp;Special[[#This Row],[名前]]&amp;Special[[#This Row],[レアリティ]]</f>
        <v>ユニフォーム川渡瞬己ICONIC</v>
      </c>
    </row>
    <row r="153" spans="1:20" x14ac:dyDescent="0.3">
      <c r="A153">
        <f>VLOOKUP(Special[[#This Row],[No用]],SetNo[[No.用]:[vlookup 用]],2,FALSE)</f>
        <v>101</v>
      </c>
      <c r="B153" t="s">
        <v>216</v>
      </c>
      <c r="C153" t="s">
        <v>602</v>
      </c>
      <c r="D153" t="s">
        <v>28</v>
      </c>
      <c r="E153" t="s">
        <v>25</v>
      </c>
      <c r="F153" t="s">
        <v>157</v>
      </c>
      <c r="G153" t="s">
        <v>71</v>
      </c>
      <c r="H153">
        <v>1</v>
      </c>
      <c r="I153" t="s">
        <v>274</v>
      </c>
      <c r="J153" s="3" t="s">
        <v>405</v>
      </c>
      <c r="K153" s="3" t="s">
        <v>236</v>
      </c>
      <c r="L153">
        <v>47</v>
      </c>
      <c r="N153">
        <v>57</v>
      </c>
      <c r="T153" t="str">
        <f>Special[[#This Row],[服装]]&amp;Special[[#This Row],[名前]]&amp;Special[[#This Row],[レアリティ]]</f>
        <v>ユニフォーム川渡瞬己ICONIC</v>
      </c>
    </row>
    <row r="154" spans="1:20" x14ac:dyDescent="0.3">
      <c r="A154">
        <f>VLOOKUP(Special[[#This Row],[No用]],SetNo[[No.用]:[vlookup 用]],2,FALSE)</f>
        <v>102</v>
      </c>
      <c r="B154" t="s">
        <v>108</v>
      </c>
      <c r="C154" t="s">
        <v>109</v>
      </c>
      <c r="D154" t="s">
        <v>73</v>
      </c>
      <c r="E154" t="s">
        <v>78</v>
      </c>
      <c r="F154" t="s">
        <v>118</v>
      </c>
      <c r="G154" t="s">
        <v>71</v>
      </c>
      <c r="H154">
        <v>1</v>
      </c>
      <c r="I154" t="s">
        <v>274</v>
      </c>
      <c r="J154" s="3" t="s">
        <v>201</v>
      </c>
      <c r="K154" s="3" t="s">
        <v>172</v>
      </c>
      <c r="L154">
        <v>13</v>
      </c>
      <c r="T154" t="str">
        <f>Special[[#This Row],[服装]]&amp;Special[[#This Row],[名前]]&amp;Special[[#This Row],[レアリティ]]</f>
        <v>ユニフォーム牛島若利ICONIC</v>
      </c>
    </row>
    <row r="155" spans="1:20" x14ac:dyDescent="0.3">
      <c r="A155">
        <f>VLOOKUP(Special[[#This Row],[No用]],SetNo[[No.用]:[vlookup 用]],2,FALSE)</f>
        <v>103</v>
      </c>
      <c r="B155" t="s">
        <v>116</v>
      </c>
      <c r="C155" t="s">
        <v>109</v>
      </c>
      <c r="D155" t="s">
        <v>90</v>
      </c>
      <c r="E155" t="s">
        <v>78</v>
      </c>
      <c r="F155" t="s">
        <v>118</v>
      </c>
      <c r="G155" t="s">
        <v>71</v>
      </c>
      <c r="H155">
        <v>1</v>
      </c>
      <c r="I155" t="s">
        <v>274</v>
      </c>
      <c r="J155" s="3" t="s">
        <v>201</v>
      </c>
      <c r="K155" s="3" t="s">
        <v>172</v>
      </c>
      <c r="L155">
        <v>13</v>
      </c>
      <c r="T155" t="str">
        <f>Special[[#This Row],[服装]]&amp;Special[[#This Row],[名前]]&amp;Special[[#This Row],[レアリティ]]</f>
        <v>水着牛島若利ICONIC</v>
      </c>
    </row>
    <row r="156" spans="1:20" x14ac:dyDescent="0.3">
      <c r="A156">
        <f>VLOOKUP(Special[[#This Row],[No用]],SetNo[[No.用]:[vlookup 用]],2,FALSE)</f>
        <v>103</v>
      </c>
      <c r="B156" t="s">
        <v>116</v>
      </c>
      <c r="C156" t="s">
        <v>109</v>
      </c>
      <c r="D156" t="s">
        <v>90</v>
      </c>
      <c r="E156" t="s">
        <v>78</v>
      </c>
      <c r="F156" t="s">
        <v>118</v>
      </c>
      <c r="G156" t="s">
        <v>71</v>
      </c>
      <c r="H156">
        <v>1</v>
      </c>
      <c r="I156" t="s">
        <v>274</v>
      </c>
      <c r="J156" s="3" t="s">
        <v>287</v>
      </c>
      <c r="K156" s="3" t="s">
        <v>236</v>
      </c>
      <c r="L156">
        <v>51</v>
      </c>
      <c r="N156">
        <v>61</v>
      </c>
      <c r="T156" t="str">
        <f>Special[[#This Row],[服装]]&amp;Special[[#This Row],[名前]]&amp;Special[[#This Row],[レアリティ]]</f>
        <v>水着牛島若利ICONIC</v>
      </c>
    </row>
    <row r="157" spans="1:20" x14ac:dyDescent="0.3">
      <c r="A157">
        <f>VLOOKUP(Special[[#This Row],[No用]],SetNo[[No.用]:[vlookup 用]],2,FALSE)</f>
        <v>104</v>
      </c>
      <c r="B157" t="s">
        <v>108</v>
      </c>
      <c r="C157" t="s">
        <v>110</v>
      </c>
      <c r="D157" t="s">
        <v>73</v>
      </c>
      <c r="E157" t="s">
        <v>82</v>
      </c>
      <c r="F157" t="s">
        <v>118</v>
      </c>
      <c r="G157" t="s">
        <v>71</v>
      </c>
      <c r="H157">
        <v>1</v>
      </c>
      <c r="I157" t="s">
        <v>274</v>
      </c>
      <c r="J157" s="3" t="s">
        <v>201</v>
      </c>
      <c r="K157" s="3" t="s">
        <v>172</v>
      </c>
      <c r="L157">
        <v>12</v>
      </c>
      <c r="T157" t="str">
        <f>Special[[#This Row],[服装]]&amp;Special[[#This Row],[名前]]&amp;Special[[#This Row],[レアリティ]]</f>
        <v>ユニフォーム天童覚ICONIC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110</v>
      </c>
      <c r="D158" t="s">
        <v>73</v>
      </c>
      <c r="E158" t="s">
        <v>82</v>
      </c>
      <c r="F158" t="s">
        <v>118</v>
      </c>
      <c r="G158" t="s">
        <v>71</v>
      </c>
      <c r="H158">
        <v>1</v>
      </c>
      <c r="I158" t="s">
        <v>274</v>
      </c>
      <c r="J158" s="3" t="s">
        <v>405</v>
      </c>
      <c r="K158" s="3" t="s">
        <v>236</v>
      </c>
      <c r="L158">
        <v>48</v>
      </c>
      <c r="N158">
        <v>58</v>
      </c>
      <c r="T158" t="str">
        <f>Special[[#This Row],[服装]]&amp;Special[[#This Row],[名前]]&amp;Special[[#This Row],[レアリティ]]</f>
        <v>ユニフォーム天童覚ICONIC</v>
      </c>
    </row>
    <row r="159" spans="1:20" x14ac:dyDescent="0.3">
      <c r="A159">
        <f>VLOOKUP(Special[[#This Row],[No用]],SetNo[[No.用]:[vlookup 用]],2,FALSE)</f>
        <v>105</v>
      </c>
      <c r="B159" t="s">
        <v>116</v>
      </c>
      <c r="C159" t="s">
        <v>110</v>
      </c>
      <c r="D159" t="s">
        <v>90</v>
      </c>
      <c r="E159" t="s">
        <v>82</v>
      </c>
      <c r="F159" t="s">
        <v>118</v>
      </c>
      <c r="G159" t="s">
        <v>71</v>
      </c>
      <c r="H159">
        <v>1</v>
      </c>
      <c r="I159" t="s">
        <v>274</v>
      </c>
      <c r="J159" s="3" t="s">
        <v>201</v>
      </c>
      <c r="K159" s="3" t="s">
        <v>172</v>
      </c>
      <c r="L159">
        <v>12</v>
      </c>
      <c r="T159" t="str">
        <f>Special[[#This Row],[服装]]&amp;Special[[#This Row],[名前]]&amp;Special[[#This Row],[レアリティ]]</f>
        <v>水着天童覚ICONIC</v>
      </c>
    </row>
    <row r="160" spans="1:20" x14ac:dyDescent="0.3">
      <c r="A160">
        <f>VLOOKUP(Special[[#This Row],[No用]],SetNo[[No.用]:[vlookup 用]],2,FALSE)</f>
        <v>106</v>
      </c>
      <c r="B160" t="s">
        <v>108</v>
      </c>
      <c r="C160" t="s">
        <v>111</v>
      </c>
      <c r="D160" t="s">
        <v>77</v>
      </c>
      <c r="E160" t="s">
        <v>78</v>
      </c>
      <c r="F160" t="s">
        <v>118</v>
      </c>
      <c r="G160" t="s">
        <v>71</v>
      </c>
      <c r="H160">
        <v>1</v>
      </c>
      <c r="I160" t="s">
        <v>274</v>
      </c>
      <c r="J160" s="3" t="s">
        <v>201</v>
      </c>
      <c r="K160" s="3" t="s">
        <v>172</v>
      </c>
      <c r="L160">
        <v>14</v>
      </c>
      <c r="T160" t="str">
        <f>Special[[#This Row],[服装]]&amp;Special[[#This Row],[名前]]&amp;Special[[#This Row],[レアリティ]]</f>
        <v>ユニフォーム五色工ICONIC</v>
      </c>
    </row>
    <row r="161" spans="1:20" x14ac:dyDescent="0.3">
      <c r="A161">
        <f>VLOOKUP(Special[[#This Row],[No用]],SetNo[[No.用]:[vlookup 用]],2,FALSE)</f>
        <v>106</v>
      </c>
      <c r="B161" t="s">
        <v>108</v>
      </c>
      <c r="C161" t="s">
        <v>111</v>
      </c>
      <c r="D161" t="s">
        <v>77</v>
      </c>
      <c r="E161" t="s">
        <v>78</v>
      </c>
      <c r="F161" t="s">
        <v>118</v>
      </c>
      <c r="G161" t="s">
        <v>71</v>
      </c>
      <c r="H161">
        <v>1</v>
      </c>
      <c r="I161" t="s">
        <v>274</v>
      </c>
      <c r="J161" s="3" t="s">
        <v>284</v>
      </c>
      <c r="K161" s="3" t="s">
        <v>183</v>
      </c>
      <c r="L161">
        <v>14</v>
      </c>
      <c r="T161" t="str">
        <f>Special[[#This Row],[服装]]&amp;Special[[#This Row],[名前]]&amp;Special[[#This Row],[レアリティ]]</f>
        <v>ユニフォーム五色工ICONIC</v>
      </c>
    </row>
    <row r="162" spans="1:20" x14ac:dyDescent="0.3">
      <c r="A162">
        <f>VLOOKUP(Special[[#This Row],[No用]],SetNo[[No.用]:[vlookup 用]],2,FALSE)</f>
        <v>107</v>
      </c>
      <c r="B162" s="3" t="s">
        <v>722</v>
      </c>
      <c r="C162" t="s">
        <v>111</v>
      </c>
      <c r="D162" s="3" t="s">
        <v>73</v>
      </c>
      <c r="E162" t="s">
        <v>78</v>
      </c>
      <c r="F162" t="s">
        <v>118</v>
      </c>
      <c r="G162" t="s">
        <v>71</v>
      </c>
      <c r="H162">
        <v>1</v>
      </c>
      <c r="I162" t="s">
        <v>274</v>
      </c>
      <c r="J162" s="3" t="s">
        <v>201</v>
      </c>
      <c r="K162" s="3" t="s">
        <v>172</v>
      </c>
      <c r="L162">
        <v>14</v>
      </c>
      <c r="T162" t="str">
        <f>Special[[#This Row],[服装]]&amp;Special[[#This Row],[名前]]&amp;Special[[#This Row],[レアリティ]]</f>
        <v>職業体験五色工ICONIC</v>
      </c>
    </row>
    <row r="163" spans="1:20" x14ac:dyDescent="0.3">
      <c r="A163">
        <f>VLOOKUP(Special[[#This Row],[No用]],SetNo[[No.用]:[vlookup 用]],2,FALSE)</f>
        <v>107</v>
      </c>
      <c r="B163" s="3" t="s">
        <v>722</v>
      </c>
      <c r="C163" t="s">
        <v>111</v>
      </c>
      <c r="D163" s="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274</v>
      </c>
      <c r="J163" s="3" t="s">
        <v>284</v>
      </c>
      <c r="K163" s="3" t="s">
        <v>183</v>
      </c>
      <c r="L163">
        <v>14</v>
      </c>
      <c r="T163" t="str">
        <f>Special[[#This Row],[服装]]&amp;Special[[#This Row],[名前]]&amp;Special[[#This Row],[レアリティ]]</f>
        <v>職業体験五色工ICONIC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112</v>
      </c>
      <c r="D164" t="s">
        <v>73</v>
      </c>
      <c r="E164" t="s">
        <v>74</v>
      </c>
      <c r="F164" t="s">
        <v>118</v>
      </c>
      <c r="G164" t="s">
        <v>71</v>
      </c>
      <c r="H164">
        <v>1</v>
      </c>
      <c r="I164" t="s">
        <v>274</v>
      </c>
      <c r="J164" s="3" t="s">
        <v>201</v>
      </c>
      <c r="K164" s="3" t="s">
        <v>172</v>
      </c>
      <c r="L164">
        <v>14</v>
      </c>
      <c r="T164" t="str">
        <f>Special[[#This Row],[服装]]&amp;Special[[#This Row],[名前]]&amp;Special[[#This Row],[レアリティ]]</f>
        <v>ユニフォーム白布賢二郎ICONIC</v>
      </c>
    </row>
    <row r="165" spans="1:20" x14ac:dyDescent="0.3">
      <c r="A165">
        <f>VLOOKUP(Special[[#This Row],[No用]],SetNo[[No.用]:[vlookup 用]],2,FALSE)</f>
        <v>109</v>
      </c>
      <c r="B165" t="s">
        <v>406</v>
      </c>
      <c r="C165" t="s">
        <v>407</v>
      </c>
      <c r="D165" t="s">
        <v>24</v>
      </c>
      <c r="E165" t="s">
        <v>31</v>
      </c>
      <c r="F165" t="s">
        <v>158</v>
      </c>
      <c r="G165" t="s">
        <v>71</v>
      </c>
      <c r="H165">
        <v>1</v>
      </c>
      <c r="I165" t="s">
        <v>274</v>
      </c>
      <c r="J165" t="s">
        <v>422</v>
      </c>
      <c r="K165" t="s">
        <v>289</v>
      </c>
      <c r="L165">
        <v>14</v>
      </c>
      <c r="T165" t="str">
        <f>Special[[#This Row],[服装]]&amp;Special[[#This Row],[名前]]&amp;Special[[#This Row],[レアリティ]]</f>
        <v>探偵白布賢二郎ICONIC</v>
      </c>
    </row>
    <row r="166" spans="1:20" x14ac:dyDescent="0.3">
      <c r="A166">
        <f>VLOOKUP(Special[[#This Row],[No用]],SetNo[[No.用]:[vlookup 用]],2,FALSE)</f>
        <v>109</v>
      </c>
      <c r="B166" t="s">
        <v>406</v>
      </c>
      <c r="C166" t="s">
        <v>407</v>
      </c>
      <c r="D166" t="s">
        <v>24</v>
      </c>
      <c r="E166" t="s">
        <v>31</v>
      </c>
      <c r="F166" t="s">
        <v>158</v>
      </c>
      <c r="G166" t="s">
        <v>71</v>
      </c>
      <c r="H166">
        <v>1</v>
      </c>
      <c r="I166" t="s">
        <v>274</v>
      </c>
      <c r="J166" t="s">
        <v>423</v>
      </c>
      <c r="K166" t="s">
        <v>417</v>
      </c>
      <c r="L166">
        <v>49</v>
      </c>
      <c r="N166">
        <v>59</v>
      </c>
      <c r="T166" t="str">
        <f>Special[[#This Row],[服装]]&amp;Special[[#This Row],[名前]]&amp;Special[[#This Row],[レアリティ]]</f>
        <v>探偵白布賢二郎ICONIC</v>
      </c>
    </row>
    <row r="167" spans="1:20" x14ac:dyDescent="0.3">
      <c r="A167">
        <f>VLOOKUP(Special[[#This Row],[No用]],SetNo[[No.用]:[vlookup 用]],2,FALSE)</f>
        <v>110</v>
      </c>
      <c r="B167" t="s">
        <v>108</v>
      </c>
      <c r="C167" t="s">
        <v>113</v>
      </c>
      <c r="D167" t="s">
        <v>73</v>
      </c>
      <c r="E167" t="s">
        <v>78</v>
      </c>
      <c r="F167" t="s">
        <v>118</v>
      </c>
      <c r="G167" t="s">
        <v>71</v>
      </c>
      <c r="H167">
        <v>1</v>
      </c>
      <c r="I167" t="s">
        <v>274</v>
      </c>
      <c r="J167" s="3" t="s">
        <v>201</v>
      </c>
      <c r="K167" s="3" t="s">
        <v>172</v>
      </c>
      <c r="L167">
        <v>14</v>
      </c>
      <c r="T167" t="str">
        <f>Special[[#This Row],[服装]]&amp;Special[[#This Row],[名前]]&amp;Special[[#This Row],[レアリティ]]</f>
        <v>ユニフォーム大平獅音ICONIC</v>
      </c>
    </row>
    <row r="168" spans="1:20" x14ac:dyDescent="0.3">
      <c r="A168">
        <f>VLOOKUP(Special[[#This Row],[No用]],SetNo[[No.用]:[vlookup 用]],2,FALSE)</f>
        <v>111</v>
      </c>
      <c r="B168" t="s">
        <v>108</v>
      </c>
      <c r="C168" t="s">
        <v>114</v>
      </c>
      <c r="D168" t="s">
        <v>73</v>
      </c>
      <c r="E168" t="s">
        <v>82</v>
      </c>
      <c r="F168" t="s">
        <v>118</v>
      </c>
      <c r="G168" t="s">
        <v>71</v>
      </c>
      <c r="H168">
        <v>1</v>
      </c>
      <c r="I168" t="s">
        <v>274</v>
      </c>
      <c r="J168" s="3" t="s">
        <v>201</v>
      </c>
      <c r="K168" s="3" t="s">
        <v>172</v>
      </c>
      <c r="L168">
        <v>14</v>
      </c>
      <c r="T168" t="str">
        <f>Special[[#This Row],[服装]]&amp;Special[[#This Row],[名前]]&amp;Special[[#This Row],[レアリティ]]</f>
        <v>ユニフォーム川西太一ICONIC</v>
      </c>
    </row>
    <row r="169" spans="1:20" x14ac:dyDescent="0.3">
      <c r="A169">
        <f>VLOOKUP(Special[[#This Row],[No用]],SetNo[[No.用]:[vlookup 用]],2,FALSE)</f>
        <v>112</v>
      </c>
      <c r="B169" t="s">
        <v>108</v>
      </c>
      <c r="C169" s="3" t="s">
        <v>677</v>
      </c>
      <c r="D169" t="s">
        <v>73</v>
      </c>
      <c r="E169" t="s">
        <v>74</v>
      </c>
      <c r="F169" t="s">
        <v>118</v>
      </c>
      <c r="G169" t="s">
        <v>71</v>
      </c>
      <c r="H169">
        <v>1</v>
      </c>
      <c r="I169" t="s">
        <v>274</v>
      </c>
      <c r="J169" s="3" t="s">
        <v>201</v>
      </c>
      <c r="K169" s="3" t="s">
        <v>172</v>
      </c>
      <c r="L169">
        <v>13</v>
      </c>
      <c r="T169" t="str">
        <f>Special[[#This Row],[服装]]&amp;Special[[#This Row],[名前]]&amp;Special[[#This Row],[レアリティ]]</f>
        <v>ユニフォーム瀬見英太ICONIC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115</v>
      </c>
      <c r="D170" t="s">
        <v>73</v>
      </c>
      <c r="E170" t="s">
        <v>80</v>
      </c>
      <c r="F170" t="s">
        <v>118</v>
      </c>
      <c r="G170" t="s">
        <v>71</v>
      </c>
      <c r="H170">
        <v>1</v>
      </c>
      <c r="I170" t="s">
        <v>274</v>
      </c>
      <c r="J170" s="3" t="s">
        <v>206</v>
      </c>
      <c r="K170" s="3" t="s">
        <v>183</v>
      </c>
      <c r="L170">
        <v>14</v>
      </c>
      <c r="T170" t="str">
        <f>Special[[#This Row],[服装]]&amp;Special[[#This Row],[名前]]&amp;Special[[#This Row],[レアリティ]]</f>
        <v>ユニフォーム山形隼人ICONIC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196</v>
      </c>
      <c r="D171" t="s">
        <v>77</v>
      </c>
      <c r="E171" t="s">
        <v>74</v>
      </c>
      <c r="F171" t="s">
        <v>195</v>
      </c>
      <c r="G171" t="s">
        <v>71</v>
      </c>
      <c r="H171">
        <v>1</v>
      </c>
      <c r="I171" t="s">
        <v>274</v>
      </c>
      <c r="J171" s="3" t="s">
        <v>201</v>
      </c>
      <c r="K171" s="3" t="s">
        <v>172</v>
      </c>
      <c r="L171">
        <v>13</v>
      </c>
      <c r="T171" t="str">
        <f>Special[[#This Row],[服装]]&amp;Special[[#This Row],[名前]]&amp;Special[[#This Row],[レアリティ]]</f>
        <v>ユニフォーム宮侑ICONIC</v>
      </c>
    </row>
    <row r="172" spans="1:20" x14ac:dyDescent="0.3">
      <c r="A172">
        <f>VLOOKUP(Special[[#This Row],[No用]],SetNo[[No.用]:[vlookup 用]],2,FALSE)</f>
        <v>115</v>
      </c>
      <c r="B172" t="s">
        <v>108</v>
      </c>
      <c r="C172" t="s">
        <v>197</v>
      </c>
      <c r="D172" t="s">
        <v>90</v>
      </c>
      <c r="E172" t="s">
        <v>78</v>
      </c>
      <c r="F172" t="s">
        <v>195</v>
      </c>
      <c r="G172" t="s">
        <v>71</v>
      </c>
      <c r="H172">
        <v>1</v>
      </c>
      <c r="I172" t="s">
        <v>274</v>
      </c>
      <c r="J172" s="3" t="s">
        <v>201</v>
      </c>
      <c r="K172" s="3" t="s">
        <v>172</v>
      </c>
      <c r="L172">
        <v>13</v>
      </c>
      <c r="T172" t="str">
        <f>Special[[#This Row],[服装]]&amp;Special[[#This Row],[名前]]&amp;Special[[#This Row],[レアリティ]]</f>
        <v>ユニフォーム宮治ICONIC</v>
      </c>
    </row>
    <row r="173" spans="1:20" x14ac:dyDescent="0.3">
      <c r="A173">
        <f>VLOOKUP(Special[[#This Row],[No用]],SetNo[[No.用]:[vlookup 用]],2,FALSE)</f>
        <v>116</v>
      </c>
      <c r="B173" t="s">
        <v>108</v>
      </c>
      <c r="C173" t="s">
        <v>198</v>
      </c>
      <c r="D173" t="s">
        <v>77</v>
      </c>
      <c r="E173" t="s">
        <v>82</v>
      </c>
      <c r="F173" t="s">
        <v>195</v>
      </c>
      <c r="G173" t="s">
        <v>71</v>
      </c>
      <c r="H173">
        <v>1</v>
      </c>
      <c r="I173" t="s">
        <v>274</v>
      </c>
      <c r="J173" s="3" t="s">
        <v>201</v>
      </c>
      <c r="K173" s="3" t="s">
        <v>172</v>
      </c>
      <c r="L173">
        <v>13</v>
      </c>
      <c r="T173" t="str">
        <f>Special[[#This Row],[服装]]&amp;Special[[#This Row],[名前]]&amp;Special[[#This Row],[レアリティ]]</f>
        <v>ユニフォーム角名倫太郎ICONIC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t="s">
        <v>198</v>
      </c>
      <c r="D174" t="s">
        <v>77</v>
      </c>
      <c r="E174" t="s">
        <v>82</v>
      </c>
      <c r="F174" t="s">
        <v>195</v>
      </c>
      <c r="G174" t="s">
        <v>71</v>
      </c>
      <c r="H174">
        <v>1</v>
      </c>
      <c r="I174" t="s">
        <v>274</v>
      </c>
      <c r="J174" s="3" t="s">
        <v>295</v>
      </c>
      <c r="K174" s="3" t="s">
        <v>172</v>
      </c>
      <c r="L174">
        <v>26</v>
      </c>
      <c r="T174" t="str">
        <f>Special[[#This Row],[服装]]&amp;Special[[#This Row],[名前]]&amp;Special[[#This Row],[レアリティ]]</f>
        <v>ユニフォーム角名倫太郎ICONIC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t="s">
        <v>199</v>
      </c>
      <c r="D175" t="s">
        <v>77</v>
      </c>
      <c r="E175" t="s">
        <v>78</v>
      </c>
      <c r="F175" t="s">
        <v>195</v>
      </c>
      <c r="G175" t="s">
        <v>71</v>
      </c>
      <c r="H175">
        <v>1</v>
      </c>
      <c r="I175" t="s">
        <v>274</v>
      </c>
      <c r="J175" s="3" t="s">
        <v>201</v>
      </c>
      <c r="K175" s="3" t="s">
        <v>172</v>
      </c>
      <c r="L175">
        <v>13</v>
      </c>
      <c r="T175" t="str">
        <f>Special[[#This Row],[服装]]&amp;Special[[#This Row],[名前]]&amp;Special[[#This Row],[レアリティ]]</f>
        <v>ユニフォーム北信介ICONIC</v>
      </c>
    </row>
    <row r="176" spans="1:20" x14ac:dyDescent="0.3">
      <c r="A176">
        <f>VLOOKUP(Special[[#This Row],[No用]],SetNo[[No.用]:[vlookup 用]],2,FALSE)</f>
        <v>117</v>
      </c>
      <c r="B176" t="s">
        <v>108</v>
      </c>
      <c r="C176" t="s">
        <v>199</v>
      </c>
      <c r="D176" t="s">
        <v>77</v>
      </c>
      <c r="E176" t="s">
        <v>78</v>
      </c>
      <c r="F176" t="s">
        <v>195</v>
      </c>
      <c r="G176" t="s">
        <v>71</v>
      </c>
      <c r="H176">
        <v>1</v>
      </c>
      <c r="I176" t="s">
        <v>274</v>
      </c>
      <c r="J176" s="3" t="s">
        <v>290</v>
      </c>
      <c r="K176" s="3" t="s">
        <v>236</v>
      </c>
      <c r="L176">
        <v>47</v>
      </c>
      <c r="N176">
        <v>57</v>
      </c>
      <c r="T176" t="str">
        <f>Special[[#This Row],[服装]]&amp;Special[[#This Row],[名前]]&amp;Special[[#This Row],[レアリティ]]</f>
        <v>ユニフォーム北信介ICONIC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680</v>
      </c>
      <c r="D177" t="s">
        <v>77</v>
      </c>
      <c r="E177" s="3" t="s">
        <v>78</v>
      </c>
      <c r="F177" t="s">
        <v>195</v>
      </c>
      <c r="G177" t="s">
        <v>71</v>
      </c>
      <c r="H177">
        <v>1</v>
      </c>
      <c r="I177" t="s">
        <v>274</v>
      </c>
      <c r="J177" s="3" t="s">
        <v>201</v>
      </c>
      <c r="K177" s="3" t="s">
        <v>172</v>
      </c>
      <c r="L177">
        <v>13</v>
      </c>
      <c r="T177" t="str">
        <f>Special[[#This Row],[服装]]&amp;Special[[#This Row],[名前]]&amp;Special[[#This Row],[レアリティ]]</f>
        <v>ユニフォーム尾白アランICONIC</v>
      </c>
    </row>
    <row r="178" spans="1:20" x14ac:dyDescent="0.3">
      <c r="A178">
        <f>VLOOKUP(Special[[#This Row],[No用]],SetNo[[No.用]:[vlookup 用]],2,FALSE)</f>
        <v>119</v>
      </c>
      <c r="B178" t="s">
        <v>108</v>
      </c>
      <c r="C178" s="3" t="s">
        <v>682</v>
      </c>
      <c r="D178" t="s">
        <v>77</v>
      </c>
      <c r="E178" s="3" t="s">
        <v>80</v>
      </c>
      <c r="F178" t="s">
        <v>195</v>
      </c>
      <c r="G178" t="s">
        <v>71</v>
      </c>
      <c r="H178">
        <v>1</v>
      </c>
      <c r="I178" t="s">
        <v>274</v>
      </c>
      <c r="J178" s="3" t="s">
        <v>206</v>
      </c>
      <c r="K178" s="3" t="s">
        <v>183</v>
      </c>
      <c r="L178">
        <v>36</v>
      </c>
      <c r="T178" t="str">
        <f>Special[[#This Row],[服装]]&amp;Special[[#This Row],[名前]]&amp;Special[[#This Row],[レアリティ]]</f>
        <v>ユニフォーム赤木路成ICONIC</v>
      </c>
    </row>
    <row r="179" spans="1:20" x14ac:dyDescent="0.3">
      <c r="A179">
        <f>VLOOKUP(Special[[#This Row],[No用]],SetNo[[No.用]:[vlookup 用]],2,FALSE)</f>
        <v>120</v>
      </c>
      <c r="B179" t="s">
        <v>108</v>
      </c>
      <c r="C179" s="3" t="s">
        <v>684</v>
      </c>
      <c r="D179" t="s">
        <v>77</v>
      </c>
      <c r="E179" s="3" t="s">
        <v>82</v>
      </c>
      <c r="F179" t="s">
        <v>195</v>
      </c>
      <c r="G179" t="s">
        <v>71</v>
      </c>
      <c r="H179">
        <v>1</v>
      </c>
      <c r="I179" t="s">
        <v>274</v>
      </c>
      <c r="J179" s="3" t="s">
        <v>201</v>
      </c>
      <c r="K179" s="3" t="s">
        <v>172</v>
      </c>
      <c r="L179">
        <v>13</v>
      </c>
      <c r="T179" t="str">
        <f>Special[[#This Row],[服装]]&amp;Special[[#This Row],[名前]]&amp;Special[[#This Row],[レアリティ]]</f>
        <v>ユニフォーム大耳練ICONIC</v>
      </c>
    </row>
    <row r="180" spans="1:20" x14ac:dyDescent="0.3">
      <c r="A180">
        <f>VLOOKUP(Special[[#This Row],[No用]],SetNo[[No.用]:[vlookup 用]],2,FALSE)</f>
        <v>121</v>
      </c>
      <c r="B180" t="s">
        <v>108</v>
      </c>
      <c r="C180" s="3" t="s">
        <v>686</v>
      </c>
      <c r="D180" t="s">
        <v>77</v>
      </c>
      <c r="E180" s="3" t="s">
        <v>78</v>
      </c>
      <c r="F180" t="s">
        <v>195</v>
      </c>
      <c r="G180" t="s">
        <v>71</v>
      </c>
      <c r="H180">
        <v>1</v>
      </c>
      <c r="I180" t="s">
        <v>274</v>
      </c>
      <c r="J180" s="3" t="s">
        <v>201</v>
      </c>
      <c r="K180" s="3" t="s">
        <v>172</v>
      </c>
      <c r="L180">
        <v>13</v>
      </c>
      <c r="T180" t="str">
        <f>Special[[#This Row],[服装]]&amp;Special[[#This Row],[名前]]&amp;Special[[#This Row],[レアリティ]]</f>
        <v>ユニフォーム理石平介ICONIC</v>
      </c>
    </row>
    <row r="181" spans="1:20" x14ac:dyDescent="0.3">
      <c r="A181">
        <f>VLOOKUP(Special[[#This Row],[No用]],SetNo[[No.用]:[vlookup 用]],2,FALSE)</f>
        <v>121</v>
      </c>
      <c r="B181" t="s">
        <v>108</v>
      </c>
      <c r="C181" s="3" t="s">
        <v>686</v>
      </c>
      <c r="D181" t="s">
        <v>77</v>
      </c>
      <c r="E181" s="3" t="s">
        <v>78</v>
      </c>
      <c r="F181" t="s">
        <v>195</v>
      </c>
      <c r="G181" t="s">
        <v>71</v>
      </c>
      <c r="H181">
        <v>1</v>
      </c>
      <c r="I181" t="s">
        <v>274</v>
      </c>
      <c r="J181" s="3" t="s">
        <v>190</v>
      </c>
      <c r="K181" s="3" t="s">
        <v>183</v>
      </c>
      <c r="L181">
        <v>29</v>
      </c>
      <c r="T181" t="str">
        <f>Special[[#This Row],[服装]]&amp;Special[[#This Row],[名前]]&amp;Special[[#This Row],[レアリティ]]</f>
        <v>ユニフォーム理石平介ICONIC</v>
      </c>
    </row>
    <row r="182" spans="1:20" x14ac:dyDescent="0.3">
      <c r="A182">
        <f>VLOOKUP(Special[[#This Row],[No用]],SetNo[[No.用]:[vlookup 用]],2,FALSE)</f>
        <v>122</v>
      </c>
      <c r="B182" t="s">
        <v>108</v>
      </c>
      <c r="C182" t="s">
        <v>122</v>
      </c>
      <c r="D182" t="s">
        <v>90</v>
      </c>
      <c r="E182" t="s">
        <v>78</v>
      </c>
      <c r="F182" t="s">
        <v>128</v>
      </c>
      <c r="G182" t="s">
        <v>71</v>
      </c>
      <c r="H182">
        <v>1</v>
      </c>
      <c r="I182" t="s">
        <v>274</v>
      </c>
      <c r="J182" s="3" t="s">
        <v>201</v>
      </c>
      <c r="K182" s="3" t="s">
        <v>172</v>
      </c>
      <c r="L182">
        <v>13</v>
      </c>
      <c r="T182" t="str">
        <f>Special[[#This Row],[服装]]&amp;Special[[#This Row],[名前]]&amp;Special[[#This Row],[レアリティ]]</f>
        <v>ユニフォーム木兎光太郎ICONIC</v>
      </c>
    </row>
    <row r="183" spans="1:20" x14ac:dyDescent="0.3">
      <c r="A183">
        <f>VLOOKUP(Special[[#This Row],[No用]],SetNo[[No.用]:[vlookup 用]],2,FALSE)</f>
        <v>122</v>
      </c>
      <c r="B183" t="s">
        <v>108</v>
      </c>
      <c r="C183" t="s">
        <v>122</v>
      </c>
      <c r="D183" t="s">
        <v>90</v>
      </c>
      <c r="E183" t="s">
        <v>78</v>
      </c>
      <c r="F183" t="s">
        <v>128</v>
      </c>
      <c r="G183" t="s">
        <v>71</v>
      </c>
      <c r="H183">
        <v>1</v>
      </c>
      <c r="I183" t="s">
        <v>274</v>
      </c>
      <c r="J183" s="3" t="s">
        <v>287</v>
      </c>
      <c r="K183" s="3" t="s">
        <v>236</v>
      </c>
      <c r="L183">
        <v>51</v>
      </c>
      <c r="N183">
        <v>61</v>
      </c>
      <c r="T183" t="str">
        <f>Special[[#This Row],[服装]]&amp;Special[[#This Row],[名前]]&amp;Special[[#This Row],[レアリティ]]</f>
        <v>ユニフォーム木兎光太郎ICONIC</v>
      </c>
    </row>
    <row r="184" spans="1:20" x14ac:dyDescent="0.3">
      <c r="A184">
        <f>VLOOKUP(Special[[#This Row],[No用]],SetNo[[No.用]:[vlookup 用]],2,FALSE)</f>
        <v>123</v>
      </c>
      <c r="B184" t="s">
        <v>150</v>
      </c>
      <c r="C184" t="s">
        <v>122</v>
      </c>
      <c r="D184" t="s">
        <v>77</v>
      </c>
      <c r="E184" t="s">
        <v>78</v>
      </c>
      <c r="F184" t="s">
        <v>128</v>
      </c>
      <c r="G184" t="s">
        <v>71</v>
      </c>
      <c r="H184">
        <v>1</v>
      </c>
      <c r="I184" t="s">
        <v>274</v>
      </c>
      <c r="J184" s="3" t="s">
        <v>201</v>
      </c>
      <c r="K184" s="3" t="s">
        <v>172</v>
      </c>
      <c r="L184">
        <v>13</v>
      </c>
      <c r="T184" t="str">
        <f>Special[[#This Row],[服装]]&amp;Special[[#This Row],[名前]]&amp;Special[[#This Row],[レアリティ]]</f>
        <v>夏祭り木兎光太郎ICONIC</v>
      </c>
    </row>
    <row r="185" spans="1:20" x14ac:dyDescent="0.3">
      <c r="A185">
        <f>VLOOKUP(Special[[#This Row],[No用]],SetNo[[No.用]:[vlookup 用]],2,FALSE)</f>
        <v>123</v>
      </c>
      <c r="B185" t="s">
        <v>150</v>
      </c>
      <c r="C185" t="s">
        <v>122</v>
      </c>
      <c r="D185" t="s">
        <v>77</v>
      </c>
      <c r="E185" t="s">
        <v>78</v>
      </c>
      <c r="F185" t="s">
        <v>128</v>
      </c>
      <c r="G185" t="s">
        <v>71</v>
      </c>
      <c r="H185">
        <v>1</v>
      </c>
      <c r="I185" t="s">
        <v>274</v>
      </c>
      <c r="J185" s="3" t="s">
        <v>190</v>
      </c>
      <c r="K185" s="3" t="s">
        <v>183</v>
      </c>
      <c r="L185">
        <v>15</v>
      </c>
      <c r="T185" t="str">
        <f>Special[[#This Row],[服装]]&amp;Special[[#This Row],[名前]]&amp;Special[[#This Row],[レアリティ]]</f>
        <v>夏祭り木兎光太郎ICONIC</v>
      </c>
    </row>
    <row r="186" spans="1:20" x14ac:dyDescent="0.3">
      <c r="A186">
        <f>VLOOKUP(Special[[#This Row],[No用]],SetNo[[No.用]:[vlookup 用]],2,FALSE)</f>
        <v>124</v>
      </c>
      <c r="B186" t="s">
        <v>108</v>
      </c>
      <c r="C186" t="s">
        <v>123</v>
      </c>
      <c r="D186" t="s">
        <v>90</v>
      </c>
      <c r="E186" t="s">
        <v>78</v>
      </c>
      <c r="F186" t="s">
        <v>128</v>
      </c>
      <c r="G186" t="s">
        <v>71</v>
      </c>
      <c r="H186">
        <v>1</v>
      </c>
      <c r="I186" t="s">
        <v>274</v>
      </c>
      <c r="J186" s="3" t="s">
        <v>201</v>
      </c>
      <c r="K186" s="3" t="s">
        <v>172</v>
      </c>
      <c r="L186">
        <v>13</v>
      </c>
      <c r="T186" t="str">
        <f>Special[[#This Row],[服装]]&amp;Special[[#This Row],[名前]]&amp;Special[[#This Row],[レアリティ]]</f>
        <v>ユニフォーム木葉秋紀ICONIC</v>
      </c>
    </row>
    <row r="187" spans="1:20" x14ac:dyDescent="0.3">
      <c r="A187">
        <f>VLOOKUP(Special[[#This Row],[No用]],SetNo[[No.用]:[vlookup 用]],2,FALSE)</f>
        <v>125</v>
      </c>
      <c r="B187" s="3" t="s">
        <v>400</v>
      </c>
      <c r="C187" t="s">
        <v>123</v>
      </c>
      <c r="D187" s="3" t="s">
        <v>77</v>
      </c>
      <c r="E187" t="s">
        <v>78</v>
      </c>
      <c r="F187" t="s">
        <v>128</v>
      </c>
      <c r="G187" t="s">
        <v>71</v>
      </c>
      <c r="H187">
        <v>1</v>
      </c>
      <c r="I187" t="s">
        <v>274</v>
      </c>
      <c r="J187" s="3" t="s">
        <v>201</v>
      </c>
      <c r="K187" s="3" t="s">
        <v>172</v>
      </c>
      <c r="L187">
        <v>13</v>
      </c>
      <c r="T187" t="str">
        <f>Special[[#This Row],[服装]]&amp;Special[[#This Row],[名前]]&amp;Special[[#This Row],[レアリティ]]</f>
        <v>探偵木葉秋紀ICONIC</v>
      </c>
    </row>
    <row r="188" spans="1:20" x14ac:dyDescent="0.3">
      <c r="A188">
        <f>VLOOKUP(Special[[#This Row],[No用]],SetNo[[No.用]:[vlookup 用]],2,FALSE)</f>
        <v>126</v>
      </c>
      <c r="B188" t="s">
        <v>108</v>
      </c>
      <c r="C188" t="s">
        <v>124</v>
      </c>
      <c r="D188" t="s">
        <v>90</v>
      </c>
      <c r="E188" t="s">
        <v>78</v>
      </c>
      <c r="F188" t="s">
        <v>128</v>
      </c>
      <c r="G188" t="s">
        <v>71</v>
      </c>
      <c r="H188">
        <v>1</v>
      </c>
      <c r="I188" t="s">
        <v>274</v>
      </c>
      <c r="J188" s="3" t="s">
        <v>201</v>
      </c>
      <c r="K188" s="3" t="s">
        <v>172</v>
      </c>
      <c r="L188">
        <v>12</v>
      </c>
      <c r="T188" t="str">
        <f>Special[[#This Row],[服装]]&amp;Special[[#This Row],[名前]]&amp;Special[[#This Row],[レアリティ]]</f>
        <v>ユニフォーム猿杙大和ICONIC</v>
      </c>
    </row>
    <row r="189" spans="1:20" x14ac:dyDescent="0.3">
      <c r="A189">
        <f>VLOOKUP(Special[[#This Row],[No用]],SetNo[[No.用]:[vlookup 用]],2,FALSE)</f>
        <v>127</v>
      </c>
      <c r="B189" t="s">
        <v>108</v>
      </c>
      <c r="C189" t="s">
        <v>125</v>
      </c>
      <c r="D189" t="s">
        <v>90</v>
      </c>
      <c r="E189" t="s">
        <v>80</v>
      </c>
      <c r="F189" t="s">
        <v>128</v>
      </c>
      <c r="G189" t="s">
        <v>71</v>
      </c>
      <c r="H189">
        <v>1</v>
      </c>
      <c r="I189" t="s">
        <v>274</v>
      </c>
      <c r="J189" s="3" t="s">
        <v>206</v>
      </c>
      <c r="K189" s="3" t="s">
        <v>183</v>
      </c>
      <c r="L189">
        <v>12</v>
      </c>
      <c r="T189" t="str">
        <f>Special[[#This Row],[服装]]&amp;Special[[#This Row],[名前]]&amp;Special[[#This Row],[レアリティ]]</f>
        <v>ユニフォーム小見春樹ICONIC</v>
      </c>
    </row>
    <row r="190" spans="1:20" x14ac:dyDescent="0.3">
      <c r="A190">
        <f>VLOOKUP(Special[[#This Row],[No用]],SetNo[[No.用]:[vlookup 用]],2,FALSE)</f>
        <v>128</v>
      </c>
      <c r="B190" t="s">
        <v>108</v>
      </c>
      <c r="C190" t="s">
        <v>126</v>
      </c>
      <c r="D190" t="s">
        <v>90</v>
      </c>
      <c r="E190" t="s">
        <v>82</v>
      </c>
      <c r="F190" t="s">
        <v>128</v>
      </c>
      <c r="G190" t="s">
        <v>71</v>
      </c>
      <c r="H190">
        <v>1</v>
      </c>
      <c r="I190" t="s">
        <v>274</v>
      </c>
      <c r="J190" s="3" t="s">
        <v>201</v>
      </c>
      <c r="K190" s="3" t="s">
        <v>172</v>
      </c>
      <c r="L190">
        <v>12</v>
      </c>
      <c r="T190" t="str">
        <f>Special[[#This Row],[服装]]&amp;Special[[#This Row],[名前]]&amp;Special[[#This Row],[レアリティ]]</f>
        <v>ユニフォーム尾長渉ICONIC</v>
      </c>
    </row>
    <row r="191" spans="1:20" x14ac:dyDescent="0.3">
      <c r="A191">
        <f>VLOOKUP(Special[[#This Row],[No用]],SetNo[[No.用]:[vlookup 用]],2,FALSE)</f>
        <v>129</v>
      </c>
      <c r="B191" t="s">
        <v>108</v>
      </c>
      <c r="C191" t="s">
        <v>127</v>
      </c>
      <c r="D191" t="s">
        <v>90</v>
      </c>
      <c r="E191" t="s">
        <v>82</v>
      </c>
      <c r="F191" t="s">
        <v>128</v>
      </c>
      <c r="G191" t="s">
        <v>71</v>
      </c>
      <c r="H191">
        <v>1</v>
      </c>
      <c r="I191" t="s">
        <v>274</v>
      </c>
      <c r="J191" s="3" t="s">
        <v>201</v>
      </c>
      <c r="K191" s="3" t="s">
        <v>172</v>
      </c>
      <c r="L191">
        <v>13</v>
      </c>
      <c r="T191" t="str">
        <f>Special[[#This Row],[服装]]&amp;Special[[#This Row],[名前]]&amp;Special[[#This Row],[レアリティ]]</f>
        <v>ユニフォーム鷲尾辰生ICONIC</v>
      </c>
    </row>
    <row r="192" spans="1:20" x14ac:dyDescent="0.3">
      <c r="A192">
        <f>VLOOKUP(Special[[#This Row],[No用]],SetNo[[No.用]:[vlookup 用]],2,FALSE)</f>
        <v>130</v>
      </c>
      <c r="B192" t="s">
        <v>108</v>
      </c>
      <c r="C192" t="s">
        <v>129</v>
      </c>
      <c r="D192" t="s">
        <v>73</v>
      </c>
      <c r="E192" t="s">
        <v>74</v>
      </c>
      <c r="F192" t="s">
        <v>128</v>
      </c>
      <c r="G192" t="s">
        <v>71</v>
      </c>
      <c r="H192">
        <v>1</v>
      </c>
      <c r="I192" t="s">
        <v>274</v>
      </c>
      <c r="J192" s="3" t="s">
        <v>201</v>
      </c>
      <c r="K192" s="3" t="s">
        <v>172</v>
      </c>
      <c r="L192">
        <v>13</v>
      </c>
      <c r="T192" t="str">
        <f>Special[[#This Row],[服装]]&amp;Special[[#This Row],[名前]]&amp;Special[[#This Row],[レアリティ]]</f>
        <v>ユニフォーム赤葦京治ICONIC</v>
      </c>
    </row>
    <row r="193" spans="1:20" x14ac:dyDescent="0.3">
      <c r="A193">
        <f>VLOOKUP(Special[[#This Row],[No用]],SetNo[[No.用]:[vlookup 用]],2,FALSE)</f>
        <v>130</v>
      </c>
      <c r="B193" t="s">
        <v>108</v>
      </c>
      <c r="C193" t="s">
        <v>129</v>
      </c>
      <c r="D193" t="s">
        <v>73</v>
      </c>
      <c r="E193" t="s">
        <v>74</v>
      </c>
      <c r="F193" t="s">
        <v>128</v>
      </c>
      <c r="G193" t="s">
        <v>71</v>
      </c>
      <c r="H193">
        <v>1</v>
      </c>
      <c r="I193" t="s">
        <v>274</v>
      </c>
      <c r="J193" s="3" t="s">
        <v>720</v>
      </c>
      <c r="K193" s="3" t="s">
        <v>236</v>
      </c>
      <c r="L193">
        <v>50</v>
      </c>
      <c r="N193">
        <v>60</v>
      </c>
      <c r="T193" t="str">
        <f>Special[[#This Row],[服装]]&amp;Special[[#This Row],[名前]]&amp;Special[[#This Row],[レアリティ]]</f>
        <v>ユニフォーム赤葦京治ICONIC</v>
      </c>
    </row>
    <row r="194" spans="1:20" x14ac:dyDescent="0.3">
      <c r="A194">
        <f>VLOOKUP(Special[[#This Row],[No用]],SetNo[[No.用]:[vlookup 用]],2,FALSE)</f>
        <v>131</v>
      </c>
      <c r="B194" t="s">
        <v>150</v>
      </c>
      <c r="C194" t="s">
        <v>129</v>
      </c>
      <c r="D194" t="s">
        <v>90</v>
      </c>
      <c r="E194" t="s">
        <v>74</v>
      </c>
      <c r="F194" t="s">
        <v>128</v>
      </c>
      <c r="G194" t="s">
        <v>71</v>
      </c>
      <c r="H194">
        <v>1</v>
      </c>
      <c r="I194" t="s">
        <v>274</v>
      </c>
      <c r="J194" s="3" t="s">
        <v>294</v>
      </c>
      <c r="K194" s="3" t="s">
        <v>183</v>
      </c>
      <c r="L194">
        <v>13</v>
      </c>
      <c r="T194" t="str">
        <f>Special[[#This Row],[服装]]&amp;Special[[#This Row],[名前]]&amp;Special[[#This Row],[レアリティ]]</f>
        <v>夏祭り赤葦京治ICONIC</v>
      </c>
    </row>
    <row r="195" spans="1:20" x14ac:dyDescent="0.3">
      <c r="A195">
        <f>VLOOKUP(Special[[#This Row],[No用]],SetNo[[No.用]:[vlookup 用]],2,FALSE)</f>
        <v>132</v>
      </c>
      <c r="B195" t="s">
        <v>108</v>
      </c>
      <c r="C195" t="s">
        <v>297</v>
      </c>
      <c r="D195" t="s">
        <v>77</v>
      </c>
      <c r="E195" t="s">
        <v>78</v>
      </c>
      <c r="F195" t="s">
        <v>134</v>
      </c>
      <c r="G195" t="s">
        <v>71</v>
      </c>
      <c r="H195">
        <v>1</v>
      </c>
      <c r="I195" t="s">
        <v>274</v>
      </c>
      <c r="J195" s="3" t="s">
        <v>201</v>
      </c>
      <c r="K195" s="3" t="s">
        <v>172</v>
      </c>
      <c r="L195">
        <v>13</v>
      </c>
      <c r="T195" t="str">
        <f>Special[[#This Row],[服装]]&amp;Special[[#This Row],[名前]]&amp;Special[[#This Row],[レアリティ]]</f>
        <v>ユニフォーム星海光来ICONIC</v>
      </c>
    </row>
    <row r="196" spans="1:20" x14ac:dyDescent="0.3">
      <c r="A196">
        <f>VLOOKUP(Special[[#This Row],[No用]],SetNo[[No.用]:[vlookup 用]],2,FALSE)</f>
        <v>132</v>
      </c>
      <c r="B196" t="s">
        <v>108</v>
      </c>
      <c r="C196" t="s">
        <v>297</v>
      </c>
      <c r="D196" t="s">
        <v>77</v>
      </c>
      <c r="E196" t="s">
        <v>78</v>
      </c>
      <c r="F196" t="s">
        <v>134</v>
      </c>
      <c r="G196" t="s">
        <v>71</v>
      </c>
      <c r="H196">
        <v>1</v>
      </c>
      <c r="I196" t="s">
        <v>274</v>
      </c>
      <c r="J196" s="3" t="s">
        <v>190</v>
      </c>
      <c r="K196" s="3" t="s">
        <v>172</v>
      </c>
      <c r="L196">
        <v>14</v>
      </c>
      <c r="T196" t="str">
        <f>Special[[#This Row],[服装]]&amp;Special[[#This Row],[名前]]&amp;Special[[#This Row],[レアリティ]]</f>
        <v>ユニフォーム星海光来ICONIC</v>
      </c>
    </row>
    <row r="197" spans="1:20" x14ac:dyDescent="0.3">
      <c r="A197">
        <f>VLOOKUP(Special[[#This Row],[No用]],SetNo[[No.用]:[vlookup 用]],2,FALSE)</f>
        <v>132</v>
      </c>
      <c r="B197" t="s">
        <v>108</v>
      </c>
      <c r="C197" t="s">
        <v>297</v>
      </c>
      <c r="D197" t="s">
        <v>77</v>
      </c>
      <c r="E197" t="s">
        <v>78</v>
      </c>
      <c r="F197" t="s">
        <v>134</v>
      </c>
      <c r="G197" t="s">
        <v>71</v>
      </c>
      <c r="H197">
        <v>1</v>
      </c>
      <c r="I197" t="s">
        <v>274</v>
      </c>
      <c r="J197" s="3" t="s">
        <v>203</v>
      </c>
      <c r="K197" s="3" t="s">
        <v>236</v>
      </c>
      <c r="L197">
        <v>51</v>
      </c>
      <c r="N197">
        <v>61</v>
      </c>
      <c r="T197" t="str">
        <f>Special[[#This Row],[服装]]&amp;Special[[#This Row],[名前]]&amp;Special[[#This Row],[レアリティ]]</f>
        <v>ユニフォーム星海光来ICONIC</v>
      </c>
    </row>
    <row r="198" spans="1:20" x14ac:dyDescent="0.3">
      <c r="A198">
        <f>VLOOKUP(Special[[#This Row],[No用]],SetNo[[No.用]:[vlookup 用]],2,FALSE)</f>
        <v>133</v>
      </c>
      <c r="B198" t="s">
        <v>108</v>
      </c>
      <c r="C198" t="s">
        <v>133</v>
      </c>
      <c r="D198" t="s">
        <v>77</v>
      </c>
      <c r="E198" t="s">
        <v>82</v>
      </c>
      <c r="F198" t="s">
        <v>134</v>
      </c>
      <c r="G198" t="s">
        <v>71</v>
      </c>
      <c r="H198">
        <v>1</v>
      </c>
      <c r="I198" t="s">
        <v>274</v>
      </c>
      <c r="J198" s="3" t="s">
        <v>201</v>
      </c>
      <c r="K198" s="3" t="s">
        <v>172</v>
      </c>
      <c r="L198">
        <v>12</v>
      </c>
      <c r="T198" t="str">
        <f>Special[[#This Row],[服装]]&amp;Special[[#This Row],[名前]]&amp;Special[[#This Row],[レアリティ]]</f>
        <v>ユニフォーム昼神幸郎ICONIC</v>
      </c>
    </row>
    <row r="199" spans="1:20" x14ac:dyDescent="0.3">
      <c r="A199">
        <f>VLOOKUP(Special[[#This Row],[No用]],SetNo[[No.用]:[vlookup 用]],2,FALSE)</f>
        <v>134</v>
      </c>
      <c r="B199" t="s">
        <v>108</v>
      </c>
      <c r="C199" t="s">
        <v>131</v>
      </c>
      <c r="D199" t="s">
        <v>77</v>
      </c>
      <c r="E199" t="s">
        <v>78</v>
      </c>
      <c r="F199" t="s">
        <v>135</v>
      </c>
      <c r="G199" t="s">
        <v>71</v>
      </c>
      <c r="H199">
        <v>1</v>
      </c>
      <c r="I199" t="s">
        <v>274</v>
      </c>
      <c r="J199" s="3" t="s">
        <v>201</v>
      </c>
      <c r="K199" s="3" t="s">
        <v>172</v>
      </c>
      <c r="L199">
        <v>13</v>
      </c>
      <c r="T199" t="str">
        <f>Special[[#This Row],[服装]]&amp;Special[[#This Row],[名前]]&amp;Special[[#This Row],[レアリティ]]</f>
        <v>ユニフォーム佐久早聖臣ICONIC</v>
      </c>
    </row>
    <row r="200" spans="1:20" x14ac:dyDescent="0.3">
      <c r="A200">
        <f>VLOOKUP(Special[[#This Row],[No用]],SetNo[[No.用]:[vlookup 用]],2,FALSE)</f>
        <v>134</v>
      </c>
      <c r="B200" t="s">
        <v>108</v>
      </c>
      <c r="C200" t="s">
        <v>131</v>
      </c>
      <c r="D200" t="s">
        <v>77</v>
      </c>
      <c r="E200" t="s">
        <v>78</v>
      </c>
      <c r="F200" t="s">
        <v>135</v>
      </c>
      <c r="G200" t="s">
        <v>71</v>
      </c>
      <c r="H200">
        <v>1</v>
      </c>
      <c r="I200" t="s">
        <v>274</v>
      </c>
      <c r="J200" s="3" t="s">
        <v>203</v>
      </c>
      <c r="K200" s="3" t="s">
        <v>236</v>
      </c>
      <c r="L200">
        <v>51</v>
      </c>
      <c r="N200">
        <v>61</v>
      </c>
      <c r="T200" t="str">
        <f>Special[[#This Row],[服装]]&amp;Special[[#This Row],[名前]]&amp;Special[[#This Row],[レアリティ]]</f>
        <v>ユニフォーム佐久早聖臣ICONIC</v>
      </c>
    </row>
    <row r="201" spans="1:20" x14ac:dyDescent="0.3">
      <c r="A201">
        <f>VLOOKUP(Special[[#This Row],[No用]],SetNo[[No.用]:[vlookup 用]],2,FALSE)</f>
        <v>135</v>
      </c>
      <c r="B201" t="s">
        <v>108</v>
      </c>
      <c r="C201" t="s">
        <v>132</v>
      </c>
      <c r="D201" t="s">
        <v>77</v>
      </c>
      <c r="E201" t="s">
        <v>80</v>
      </c>
      <c r="F201" t="s">
        <v>135</v>
      </c>
      <c r="G201" t="s">
        <v>71</v>
      </c>
      <c r="H201">
        <v>1</v>
      </c>
      <c r="I201" t="s">
        <v>421</v>
      </c>
      <c r="J201" s="3" t="s">
        <v>284</v>
      </c>
      <c r="K201" s="3" t="s">
        <v>183</v>
      </c>
      <c r="L201">
        <v>32</v>
      </c>
      <c r="T201" t="str">
        <f>Special[[#This Row],[服装]]&amp;Special[[#This Row],[名前]]&amp;Special[[#This Row],[レアリティ]]</f>
        <v>ユニフォーム小森元也ICONIC</v>
      </c>
    </row>
    <row r="202" spans="1:20" x14ac:dyDescent="0.3">
      <c r="A202">
        <f>VLOOKUP(Special[[#This Row],[No用]],SetNo[[No.用]:[vlookup 用]],2,FALSE)</f>
        <v>135</v>
      </c>
      <c r="B202" t="s">
        <v>108</v>
      </c>
      <c r="C202" t="s">
        <v>132</v>
      </c>
      <c r="D202" t="s">
        <v>77</v>
      </c>
      <c r="E202" t="s">
        <v>80</v>
      </c>
      <c r="F202" t="s">
        <v>135</v>
      </c>
      <c r="G202" t="s">
        <v>71</v>
      </c>
      <c r="H202">
        <v>1</v>
      </c>
      <c r="I202" t="s">
        <v>421</v>
      </c>
      <c r="J202" s="3" t="s">
        <v>206</v>
      </c>
      <c r="K202" s="3" t="s">
        <v>236</v>
      </c>
      <c r="L202">
        <v>47</v>
      </c>
      <c r="N202">
        <v>57</v>
      </c>
      <c r="T202" t="str">
        <f>Special[[#This Row],[服装]]&amp;Special[[#This Row],[名前]]&amp;Special[[#This Row],[レアリティ]]</f>
        <v>ユニフォーム小森元也ICONIC</v>
      </c>
    </row>
    <row r="203" spans="1:20" x14ac:dyDescent="0.3">
      <c r="A203">
        <f>VLOOKUP(Special[[#This Row],[No用]],SetNo[[No.用]:[vlookup 用]],2,FALSE)</f>
        <v>136</v>
      </c>
      <c r="B203" t="s">
        <v>108</v>
      </c>
      <c r="C203" s="3" t="s">
        <v>706</v>
      </c>
      <c r="D203" s="3" t="s">
        <v>90</v>
      </c>
      <c r="E203" s="3" t="s">
        <v>78</v>
      </c>
      <c r="F203" s="3" t="s">
        <v>708</v>
      </c>
      <c r="G203" t="s">
        <v>71</v>
      </c>
      <c r="H203">
        <v>1</v>
      </c>
      <c r="I203" t="s">
        <v>421</v>
      </c>
      <c r="J203" s="3" t="s">
        <v>201</v>
      </c>
      <c r="K203" s="3" t="s">
        <v>172</v>
      </c>
      <c r="L203">
        <v>13</v>
      </c>
      <c r="T203" t="str">
        <f>Special[[#This Row],[服装]]&amp;Special[[#This Row],[名前]]&amp;Special[[#This Row],[レアリティ]]</f>
        <v>ユニフォーム大将優ICONIC</v>
      </c>
    </row>
    <row r="204" spans="1:20" x14ac:dyDescent="0.3">
      <c r="A204">
        <f>VLOOKUP(Special[[#This Row],[No用]],SetNo[[No.用]:[vlookup 用]],2,FALSE)</f>
        <v>136</v>
      </c>
      <c r="B204" t="s">
        <v>108</v>
      </c>
      <c r="C204" s="3" t="s">
        <v>706</v>
      </c>
      <c r="D204" s="3" t="s">
        <v>90</v>
      </c>
      <c r="E204" s="3" t="s">
        <v>78</v>
      </c>
      <c r="F204" s="3" t="s">
        <v>708</v>
      </c>
      <c r="G204" t="s">
        <v>71</v>
      </c>
      <c r="H204">
        <v>1</v>
      </c>
      <c r="I204" t="s">
        <v>421</v>
      </c>
      <c r="J204" s="3" t="s">
        <v>203</v>
      </c>
      <c r="K204" s="3" t="s">
        <v>236</v>
      </c>
      <c r="L204">
        <v>44</v>
      </c>
      <c r="N204">
        <v>54</v>
      </c>
      <c r="T204" t="str">
        <f>Special[[#This Row],[服装]]&amp;Special[[#This Row],[名前]]&amp;Special[[#This Row],[レアリティ]]</f>
        <v>ユニフォーム大将優ICONIC</v>
      </c>
    </row>
    <row r="205" spans="1:20" x14ac:dyDescent="0.3">
      <c r="A205">
        <f>VLOOKUP(Special[[#This Row],[No用]],SetNo[[No.用]:[vlookup 用]],2,FALSE)</f>
        <v>137</v>
      </c>
      <c r="B205" t="s">
        <v>108</v>
      </c>
      <c r="C205" s="3" t="s">
        <v>711</v>
      </c>
      <c r="D205" s="3" t="s">
        <v>90</v>
      </c>
      <c r="E205" s="3" t="s">
        <v>78</v>
      </c>
      <c r="F205" s="3" t="s">
        <v>708</v>
      </c>
      <c r="G205" t="s">
        <v>71</v>
      </c>
      <c r="H205">
        <v>1</v>
      </c>
      <c r="I205" t="s">
        <v>274</v>
      </c>
      <c r="J205" s="3" t="s">
        <v>201</v>
      </c>
      <c r="K205" s="3" t="s">
        <v>172</v>
      </c>
      <c r="L205">
        <v>13</v>
      </c>
      <c r="T205" t="str">
        <f>Special[[#This Row],[服装]]&amp;Special[[#This Row],[名前]]&amp;Special[[#This Row],[レアリティ]]</f>
        <v>ユニフォーム沼井和馬ICONIC</v>
      </c>
    </row>
    <row r="206" spans="1:20" x14ac:dyDescent="0.3">
      <c r="A206">
        <f>VLOOKUP(Special[[#This Row],[No用]],SetNo[[No.用]:[vlookup 用]],2,FALSE)</f>
        <v>137</v>
      </c>
      <c r="B206" t="s">
        <v>108</v>
      </c>
      <c r="C206" s="3" t="s">
        <v>711</v>
      </c>
      <c r="D206" s="3" t="s">
        <v>90</v>
      </c>
      <c r="E206" s="3" t="s">
        <v>78</v>
      </c>
      <c r="F206" s="3" t="s">
        <v>708</v>
      </c>
      <c r="G206" t="s">
        <v>71</v>
      </c>
      <c r="H206">
        <v>1</v>
      </c>
      <c r="I206" t="s">
        <v>421</v>
      </c>
      <c r="J206" s="3" t="s">
        <v>291</v>
      </c>
      <c r="K206" s="3" t="s">
        <v>236</v>
      </c>
      <c r="L206">
        <v>47</v>
      </c>
      <c r="N206">
        <v>57</v>
      </c>
      <c r="T206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I w F A A B Q S w M E F A A C A A g A t J 5 f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t J 5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e X 1 c T e 8 b 7 h g I A A F s N A A A T A B w A R m 9 y b X V s Y X M v U 2 V j d G l v b j E u b S C i G A A o o B Q A A A A A A A A A A A A A A A A A A A A A A A A A A A D F l V 1 r 2 l A Y x + 8 F v 0 P I l b I g D M Z u S i 8 2 2 c V u B q u y X Q Q Z q R 6 o m C Z F 0 7 0 w d m F O t 7 5 M 2 0 2 s X R l i 7 S Y d u K 6 2 d q h 9 2 T 7 M 6 b H m W + w k O Y l 1 m A q H L v P G R J / 8 f 7 / n O S d J D i S 1 t K p w M f v 7 9 l Q w E A z k 5 q Q s S H E X J 5 v G V g M f H n L T n A y 0 Y I A j H 6 S f I 3 i G 9 B 7 5 8 f G z m C Z p A k f / g Z t I / 4 J g E + m / z Z I 8 O S 2 g f G 1 Q L 5 D a u D Q r g 0 g M y A Q 0 o 7 7 I h d w g g Q N S c o 4 L i U b z U 3 + n n i D F v I v m w + F g I K 1 M J I x 4 n 6 0 Z + T L u N C Z 4 / w N t h 8 y i j U u F i 9 5 b X N y 6 q u 3 t f a P i L p t J v N v t t 3 c n D v t G f S 0 k i 2 x / d f m v E f u y M 2 w s k 3 C 1 j i t L + O D E f 2 e H z K S 9 W x u 0 O v 4 7 W 1 g W 4 U u 4 Y S y v + y 5 s Y 5 m E t 8 + N d q N / N P n O u 3 F n h 8 y k / e 1 o U O z g 4 / 8 w a o f M o j 3 Y K + F O 1 X d n G 8 s i b F R L u O b / k G 0 s k 3 C t b e y V / B e 2 s E z C x + t 4 o + W / s I W l w t y 1 7 9 W R B / J K 9 / K X / / v B x r K M 1 1 b y E n 7 w M g n k S H Q x m w W K 9 l T N Z m Z V N R M K v x Y f S f N g m j c v 5 R N v x K i q a K Q g Q T u L q 5 o k 0 1 i 7 j 3 u p V F S V F + e V q 2 3 w b h 1 P e x L 7 5 d N + C e K 1 z 4 l b I v 6 x g v V t e t z r G v n 3 5 A D B O o J t q 6 V m Q n i o a H f v R O K v F k C Y o m M L 6 Q x 4 I s l j y C 5 N 4 J 0 q X j C x I r F B 8 C P S v y L 9 Y A g b l w 6 y z z 3 S n U g S T o t o U y T 9 p 9 k x r J B o Y 2 d / s N Q e j T a D n b n l c h 7 p N F P g a c 0 w / B R B i O A 7 a 6 3 J Y F o e F J s w A 5 I g 7 d U C j R b 4 Y R X P 0 Q n B 7 0 j v u G 1 Y A y t b p 6 v j M P d l N Z k Z D x l m C 7 x T 5 i w D r C C 4 b 7 Z j L Q O C H x A s j s Q P d 7 d z 6 d Q f U E s B A i 0 A F A A C A A g A t J 5 f V 1 z w q Y O k A A A A 9 g A A A B I A A A A A A A A A A A A A A A A A A A A A A E N v b m Z p Z y 9 Q Y W N r Y W d l L n h t b F B L A Q I t A B Q A A g A I A L S e X 1 c P y u m r p A A A A O k A A A A T A A A A A A A A A A A A A A A A A P A A A A B b Q 2 9 u d G V u d F 9 U e X B l c 1 0 u e G 1 s U E s B A i 0 A F A A C A A g A t J 5 f V x N 7 x v u G A g A A W w 0 A A B M A A A A A A A A A A A A A A A A A 4 Q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J M B A A A A A A A 6 k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A t M z F U M T A 6 N T M 6 M z k u M j Q 3 N j U 1 N l o i I C 8 + P E V u d H J 5 I F R 5 c G U 9 I k Z p b G x D b 2 x 1 b W 5 U e X B l c y I g V m F s d W U 9 I n N B Q U F B Q U F B Q U F B Q U F B Q U F B Q U F B Q U F B Q U F B Q U F B Q U F B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V G 9 0 Y W x T d G F 0 L D I 1 f S Z x d W 9 0 O y w m c X V v d D t T Z W N 0 a W 9 u M S / k u p X p l 6 X l s b E v Q X V 0 b 1 J l b W 9 2 Z W R D b 2 x 1 b W 5 z M S 5 7 U 3 B p a 2 V W Y W w s M j Z 9 J n F 1 b 3 Q 7 L C Z x d W 9 0 O 1 N l Y 3 R p b 2 4 x L + S 6 l e m X p e W x s S 9 B d X R v U m V t b 3 Z l Z E N v b H V t b n M x L n t T Z X J 2 Z V Z h b C w y N 3 0 m c X V v d D s s J n F 1 b 3 Q 7 U 2 V j d G l v b j E v 5 L q V 6 Z e l 5 b G x L 0 F 1 d G 9 S Z W 1 v d m V k Q 2 9 s d W 1 u c z E u e 1 R v c 3 N W Y W w s M j h 9 J n F 1 b 3 Q 7 L C Z x d W 9 0 O 1 N l Y 3 R p b 2 4 x L + S 6 l e m X p e W x s S 9 B d X R v U m V t b 3 Z l Z E N v b H V t b n M x L n t S Z W N l a X Z l V m F s L D I 5 f S Z x d W 9 0 O y w m c X V v d D t T Z W N 0 a W 9 u M S / k u p X p l 6 X l s b E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V G 9 0 Y W x T d G F 0 L D I 1 f S Z x d W 9 0 O y w m c X V v d D t T Z W N 0 a W 9 u M S / k u p X p l 6 X l s b E v Q X V 0 b 1 J l b W 9 2 Z W R D b 2 x 1 b W 5 z M S 5 7 U 3 B p a 2 V W Y W w s M j Z 9 J n F 1 b 3 Q 7 L C Z x d W 9 0 O 1 N l Y 3 R p b 2 4 x L + S 6 l e m X p e W x s S 9 B d X R v U m V t b 3 Z l Z E N v b H V t b n M x L n t T Z X J 2 Z V Z h b C w y N 3 0 m c X V v d D s s J n F 1 b 3 Q 7 U 2 V j d G l v b j E v 5 L q V 6 Z e l 5 b G x L 0 F 1 d G 9 S Z W 1 v d m V k Q 2 9 s d W 1 u c z E u e 1 R v c 3 N W Y W w s M j h 9 J n F 1 b 3 Q 7 L C Z x d W 9 0 O 1 N l Y 3 R p b 2 4 x L + S 6 l e m X p e W x s S 9 B d X R v U m V t b 3 Z l Z E N v b H V t b n M x L n t S Z W N l a X Z l V m F s L D I 5 f S Z x d W 9 0 O y w m c X V v d D t T Z W N 0 a W 9 u M S / k u p X p l 6 X l s b E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w L T M x V D E w O j U z O j M 5 L j I 4 O D M w N j h a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L C Z x d W 9 0 O 1 N l Y 3 R p b 2 4 x L + S 8 i u m B l O W 3 p S 9 B d X R v U m V t b 3 Z l Z E N v b H V t b n M x L n t U b 3 R h b F N 0 Y X Q s M j V 9 J n F 1 b 3 Q 7 L C Z x d W 9 0 O 1 N l Y 3 R p b 2 4 x L + S 8 i u m B l O W 3 p S 9 B d X R v U m V t b 3 Z l Z E N v b H V t b n M x L n t T c G l r Z V Z h b C w y N n 0 m c X V v d D s s J n F 1 b 3 Q 7 U 2 V j d G l v b j E v 5 L y K 6 Y G U 5 b e l L 0 F 1 d G 9 S Z W 1 v d m V k Q 2 9 s d W 1 u c z E u e 1 N l c n Z l V m F s L D I 3 f S Z x d W 9 0 O y w m c X V v d D t T Z W N 0 a W 9 u M S / k v I r p g Z T l t 6 U v Q X V 0 b 1 J l b W 9 2 Z W R D b 2 x 1 b W 5 z M S 5 7 V G 9 z c 1 Z h b C w y O H 0 m c X V v d D s s J n F 1 b 3 Q 7 U 2 V j d G l v b j E v 5 L y K 6 Y G U 5 b e l L 0 F 1 d G 9 S Z W 1 v d m V k Q 2 9 s d W 1 u c z E u e 1 J l Y 2 V p d m V W Y W w s M j l 9 J n F 1 b 3 Q 7 L C Z x d W 9 0 O 1 N l Y 3 R p b 2 4 x L + S 8 i u m B l O W 3 p S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L C Z x d W 9 0 O 1 N l Y 3 R p b 2 4 x L + S 8 i u m B l O W 3 p S 9 B d X R v U m V t b 3 Z l Z E N v b H V t b n M x L n t U b 3 R h b F N 0 Y X Q s M j V 9 J n F 1 b 3 Q 7 L C Z x d W 9 0 O 1 N l Y 3 R p b 2 4 x L + S 8 i u m B l O W 3 p S 9 B d X R v U m V t b 3 Z l Z E N v b H V t b n M x L n t T c G l r Z V Z h b C w y N n 0 m c X V v d D s s J n F 1 b 3 Q 7 U 2 V j d G l v b j E v 5 L y K 6 Y G U 5 b e l L 0 F 1 d G 9 S Z W 1 v d m V k Q 2 9 s d W 1 u c z E u e 1 N l c n Z l V m F s L D I 3 f S Z x d W 9 0 O y w m c X V v d D t T Z W N 0 a W 9 u M S / k v I r p g Z T l t 6 U v Q X V 0 b 1 J l b W 9 2 Z W R D b 2 x 1 b W 5 z M S 5 7 V G 9 z c 1 Z h b C w y O H 0 m c X V v d D s s J n F 1 b 3 Q 7 U 2 V j d G l v b j E v 5 L y K 6 Y G U 5 b e l L 0 F 1 d G 9 S Z W 1 v d m V k Q 2 9 s d W 1 u c z E u e 1 J l Y 2 V p d m V W Y W w s M j l 9 J n F 1 b 3 Q 7 L C Z x d W 9 0 O 1 N l Y 3 R p b 2 4 x L + S 8 i u m B l O W 3 p S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M t M T A t M z F U M T A 6 N T M 6 N D A u N D g 0 M j I 0 M V o i I C 8 + P E V u d H J 5 I F R 5 c G U 9 I k Z p b G x D b 2 x 1 b W 5 U e X B l c y I g V m F s d W U 9 I n N B Q U F B Q U F B Q U F B Q U F B Q U F B Q U F B Q U F B Q U F B Q U F B Q U F B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V G 9 0 Y W x T d G F 0 L D I 1 f S Z x d W 9 0 O y w m c X V v d D t T Z W N 0 a W 9 u M S / l k o z k u Y X l j Z c v Q X V 0 b 1 J l b W 9 2 Z W R D b 2 x 1 b W 5 z M S 5 7 U 3 B p a 2 V W Y W w s M j Z 9 J n F 1 b 3 Q 7 L C Z x d W 9 0 O 1 N l Y 3 R p b 2 4 x L + W S j O S 5 h e W N l y 9 B d X R v U m V t b 3 Z l Z E N v b H V t b n M x L n t T Z X J 2 Z V Z h b C w y N 3 0 m c X V v d D s s J n F 1 b 3 Q 7 U 2 V j d G l v b j E v 5 Z K M 5 L m F 5 Y 2 X L 0 F 1 d G 9 S Z W 1 v d m V k Q 2 9 s d W 1 u c z E u e 1 R v c 3 N W Y W w s M j h 9 J n F 1 b 3 Q 7 L C Z x d W 9 0 O 1 N l Y 3 R p b 2 4 x L + W S j O S 5 h e W N l y 9 B d X R v U m V t b 3 Z l Z E N v b H V t b n M x L n t S Z W N l a X Z l V m F s L D I 5 f S Z x d W 9 0 O y w m c X V v d D t T Z W N 0 a W 9 u M S / l k o z k u Y X l j Z c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V G 9 0 Y W x T d G F 0 L D I 1 f S Z x d W 9 0 O y w m c X V v d D t T Z W N 0 a W 9 u M S / l k o z k u Y X l j Z c v Q X V 0 b 1 J l b W 9 2 Z W R D b 2 x 1 b W 5 z M S 5 7 U 3 B p a 2 V W Y W w s M j Z 9 J n F 1 b 3 Q 7 L C Z x d W 9 0 O 1 N l Y 3 R p b 2 4 x L + W S j O S 5 h e W N l y 9 B d X R v U m V t b 3 Z l Z E N v b H V t b n M x L n t T Z X J 2 Z V Z h b C w y N 3 0 m c X V v d D s s J n F 1 b 3 Q 7 U 2 V j d G l v b j E v 5 Z K M 5 L m F 5 Y 2 X L 0 F 1 d G 9 S Z W 1 v d m V k Q 2 9 s d W 1 u c z E u e 1 R v c 3 N W Y W w s M j h 9 J n F 1 b 3 Q 7 L C Z x d W 9 0 O 1 N l Y 3 R p b 2 4 x L + W S j O S 5 h e W N l y 9 B d X R v U m V t b 3 Z l Z E N v b H V t b n M x L n t S Z W N l a X Z l V m F s L D I 5 f S Z x d W 9 0 O y w m c X V v d D t T Z W N 0 a W 9 u M S / l k o z k u Y X l j Z c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z L T E w L T M x V D E w O j U z O j Q w L j U w N T E 4 O T J a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1 R v d G F s U 3 R h d C w y N X 0 m c X V v d D s s J n F 1 b 3 Q 7 U 2 V j d G l v b j E v 5 b i 4 5 r O i L 0 F 1 d G 9 S Z W 1 v d m V k Q 2 9 s d W 1 u c z E u e 1 N w a W t l V m F s L D I 2 f S Z x d W 9 0 O y w m c X V v d D t T Z W N 0 a W 9 u M S / l u L j m s 6 I v Q X V 0 b 1 J l b W 9 2 Z W R D b 2 x 1 b W 5 z M S 5 7 U 2 V y d m V W Y W w s M j d 9 J n F 1 b 3 Q 7 L C Z x d W 9 0 O 1 N l Y 3 R p b 2 4 x L + W 4 u O a z o i 9 B d X R v U m V t b 3 Z l Z E N v b H V t b n M x L n t U b 3 N z V m F s L D I 4 f S Z x d W 9 0 O y w m c X V v d D t T Z W N 0 a W 9 u M S / l u L j m s 6 I v Q X V 0 b 1 J l b W 9 2 Z W R D b 2 x 1 b W 5 z M S 5 7 U m V j Z W l 2 Z V Z h b C w y O X 0 m c X V v d D s s J n F 1 b 3 Q 7 U 2 V j d G l v b j E v 5 b i 4 5 r O i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1 R v d G F s U 3 R h d C w y N X 0 m c X V v d D s s J n F 1 b 3 Q 7 U 2 V j d G l v b j E v 5 b i 4 5 r O i L 0 F 1 d G 9 S Z W 1 v d m V k Q 2 9 s d W 1 u c z E u e 1 N w a W t l V m F s L D I 2 f S Z x d W 9 0 O y w m c X V v d D t T Z W N 0 a W 9 u M S / l u L j m s 6 I v Q X V 0 b 1 J l b W 9 2 Z W R D b 2 x 1 b W 5 z M S 5 7 U 2 V y d m V W Y W w s M j d 9 J n F 1 b 3 Q 7 L C Z x d W 9 0 O 1 N l Y 3 R p b 2 4 x L + W 4 u O a z o i 9 B d X R v U m V t b 3 Z l Z E N v b H V t b n M x L n t U b 3 N z V m F s L D I 4 f S Z x d W 9 0 O y w m c X V v d D t T Z W N 0 a W 9 u M S / l u L j m s 6 I v Q X V 0 b 1 J l b W 9 2 Z W R D b 2 x 1 b W 5 z M S 5 7 U m V j Z W l 2 Z V Z h b C w y O X 0 m c X V v d D s s J n F 1 b 3 Q 7 U 2 V j d G l v b j E v 5 b i 4 5 r O i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M y 0 x M C 0 z M V Q x M D o 1 M z o 0 M C 4 1 M T U 1 M j k 4 W i I g L z 4 8 R W 5 0 c n k g V H l w Z T 0 i R m l s b E N v b H V t b l R 5 c G V z I i B W Y W x 1 Z T 0 i c 0 F B Q U F B Q U F B Q U F B Q U F B Q U F B Q U F B Q U F B Q U F B Q U F B Q U F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L C Z x d W 9 0 O 1 N l Y 3 R p b 2 4 x L + a J h + W N l y 9 B d X R v U m V t b 3 Z l Z E N v b H V t b n M x L n t U b 3 R h b F N 0 Y X Q s M j V 9 J n F 1 b 3 Q 7 L C Z x d W 9 0 O 1 N l Y 3 R p b 2 4 x L + a J h + W N l y 9 B d X R v U m V t b 3 Z l Z E N v b H V t b n M x L n t T c G l r Z V Z h b C w y N n 0 m c X V v d D s s J n F 1 b 3 Q 7 U 2 V j d G l v b j E v 5 o m H 5 Y 2 X L 0 F 1 d G 9 S Z W 1 v d m V k Q 2 9 s d W 1 u c z E u e 1 N l c n Z l V m F s L D I 3 f S Z x d W 9 0 O y w m c X V v d D t T Z W N 0 a W 9 u M S / m i Y f l j Z c v Q X V 0 b 1 J l b W 9 2 Z W R D b 2 x 1 b W 5 z M S 5 7 V G 9 z c 1 Z h b C w y O H 0 m c X V v d D s s J n F 1 b 3 Q 7 U 2 V j d G l v b j E v 5 o m H 5 Y 2 X L 0 F 1 d G 9 S Z W 1 v d m V k Q 2 9 s d W 1 u c z E u e 1 J l Y 2 V p d m V W Y W w s M j l 9 J n F 1 b 3 Q 7 L C Z x d W 9 0 O 1 N l Y 3 R p b 2 4 x L + a J h + W N l y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L C Z x d W 9 0 O 1 N l Y 3 R p b 2 4 x L + a J h + W N l y 9 B d X R v U m V t b 3 Z l Z E N v b H V t b n M x L n t U b 3 R h b F N 0 Y X Q s M j V 9 J n F 1 b 3 Q 7 L C Z x d W 9 0 O 1 N l Y 3 R p b 2 4 x L + a J h + W N l y 9 B d X R v U m V t b 3 Z l Z E N v b H V t b n M x L n t T c G l r Z V Z h b C w y N n 0 m c X V v d D s s J n F 1 b 3 Q 7 U 2 V j d G l v b j E v 5 o m H 5 Y 2 X L 0 F 1 d G 9 S Z W 1 v d m V k Q 2 9 s d W 1 u c z E u e 1 N l c n Z l V m F s L D I 3 f S Z x d W 9 0 O y w m c X V v d D t T Z W N 0 a W 9 u M S / m i Y f l j Z c v Q X V 0 b 1 J l b W 9 2 Z W R D b 2 x 1 b W 5 z M S 5 7 V G 9 z c 1 Z h b C w y O H 0 m c X V v d D s s J n F 1 b 3 Q 7 U 2 V j d G l v b j E v 5 o m H 5 Y 2 X L 0 F 1 d G 9 S Z W 1 v d m V k Q 2 9 s d W 1 u c z E u e 1 J l Y 2 V p d m V W Y W w s M j l 9 J n F 1 b 3 Q 7 L C Z x d W 9 0 O 1 N l Y 3 R p b 2 4 x L + a J h + W N l y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M t M T A t M z F U M T A 6 N T M 6 N D A u N T M 3 M j Q z M l o i I C 8 + P E V u d H J 5 I F R 5 c G U 9 I k Z p b G x D b 2 x 1 b W 5 U e X B l c y I g V m F s d W U 9 I n N B Q U F B Q U F B Q U F B Q U F B Q U F B Q U F B Q U F B Q U F B Q U F B Q U F B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V G 9 0 Y W x T d G F 0 L D I 1 f S Z x d W 9 0 O y w m c X V v d D t T Z W N 0 a W 9 u M S / m n a H l l o T l r 7 o v Q X V 0 b 1 J l b W 9 2 Z W R D b 2 x 1 b W 5 z M S 5 7 U 3 B p a 2 V W Y W w s M j Z 9 J n F 1 b 3 Q 7 L C Z x d W 9 0 O 1 N l Y 3 R p b 2 4 x L + a d o e W W h O W v u i 9 B d X R v U m V t b 3 Z l Z E N v b H V t b n M x L n t T Z X J 2 Z V Z h b C w y N 3 0 m c X V v d D s s J n F 1 b 3 Q 7 U 2 V j d G l v b j E v 5 p 2 h 5 Z a E 5 a + 6 L 0 F 1 d G 9 S Z W 1 v d m V k Q 2 9 s d W 1 u c z E u e 1 R v c 3 N W Y W w s M j h 9 J n F 1 b 3 Q 7 L C Z x d W 9 0 O 1 N l Y 3 R p b 2 4 x L + a d o e W W h O W v u i 9 B d X R v U m V t b 3 Z l Z E N v b H V t b n M x L n t S Z W N l a X Z l V m F s L D I 5 f S Z x d W 9 0 O y w m c X V v d D t T Z W N 0 a W 9 u M S / m n a H l l o T l r 7 o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V G 9 0 Y W x T d G F 0 L D I 1 f S Z x d W 9 0 O y w m c X V v d D t T Z W N 0 a W 9 u M S / m n a H l l o T l r 7 o v Q X V 0 b 1 J l b W 9 2 Z W R D b 2 x 1 b W 5 z M S 5 7 U 3 B p a 2 V W Y W w s M j Z 9 J n F 1 b 3 Q 7 L C Z x d W 9 0 O 1 N l Y 3 R p b 2 4 x L + a d o e W W h O W v u i 9 B d X R v U m V t b 3 Z l Z E N v b H V t b n M x L n t T Z X J 2 Z V Z h b C w y N 3 0 m c X V v d D s s J n F 1 b 3 Q 7 U 2 V j d G l v b j E v 5 p 2 h 5 Z a E 5 a + 6 L 0 F 1 d G 9 S Z W 1 v d m V k Q 2 9 s d W 1 u c z E u e 1 R v c 3 N W Y W w s M j h 9 J n F 1 b 3 Q 7 L C Z x d W 9 0 O 1 N l Y 3 R p b 2 4 x L + a d o e W W h O W v u i 9 B d X R v U m V t b 3 Z l Z E N v b H V t b n M x L n t S Z W N l a X Z l V m F s L D I 5 f S Z x d W 9 0 O y w m c X V v d D t T Z W N 0 a W 9 u M S / m n a H l l o T l r 7 o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z L T E w L T M x V D E w O j U z O j Q w L j Y x M j U z O D N a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t U b 3 R h b F N 0 Y X Q s M j V 9 J n F 1 b 3 Q 7 L C Z x d W 9 0 O 1 N l Y 3 R p b 2 4 x L + a i n + i w t y 9 B d X R v U m V t b 3 Z l Z E N v b H V t b n M x L n t T c G l r Z V Z h b C w y N n 0 m c X V v d D s s J n F 1 b 3 Q 7 U 2 V j d G l v b j E v 5 q K f 6 L C 3 L 0 F 1 d G 9 S Z W 1 v d m V k Q 2 9 s d W 1 u c z E u e 1 N l c n Z l V m F s L D I 3 f S Z x d W 9 0 O y w m c X V v d D t T Z W N 0 a W 9 u M S / m o p / o s L c v Q X V 0 b 1 J l b W 9 2 Z W R D b 2 x 1 b W 5 z M S 5 7 V G 9 z c 1 Z h b C w y O H 0 m c X V v d D s s J n F 1 b 3 Q 7 U 2 V j d G l v b j E v 5 q K f 6 L C 3 L 0 F 1 d G 9 S Z W 1 v d m V k Q 2 9 s d W 1 u c z E u e 1 J l Y 2 V p d m V W Y W w s M j l 9 J n F 1 b 3 Q 7 L C Z x d W 9 0 O 1 N l Y 3 R p b 2 4 x L + a i n + i w t y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t U b 3 R h b F N 0 Y X Q s M j V 9 J n F 1 b 3 Q 7 L C Z x d W 9 0 O 1 N l Y 3 R p b 2 4 x L + a i n + i w t y 9 B d X R v U m V t b 3 Z l Z E N v b H V t b n M x L n t T c G l r Z V Z h b C w y N n 0 m c X V v d D s s J n F 1 b 3 Q 7 U 2 V j d G l v b j E v 5 q K f 6 L C 3 L 0 F 1 d G 9 S Z W 1 v d m V k Q 2 9 s d W 1 u c z E u e 1 N l c n Z l V m F s L D I 3 f S Z x d W 9 0 O y w m c X V v d D t T Z W N 0 a W 9 u M S / m o p / o s L c v Q X V 0 b 1 J l b W 9 2 Z W R D b 2 x 1 b W 5 z M S 5 7 V G 9 z c 1 Z h b C w y O H 0 m c X V v d D s s J n F 1 b 3 Q 7 U 2 V j d G l v b j E v 5 q K f 6 L C 3 L 0 F 1 d G 9 S Z W 1 v d m V k Q 2 9 s d W 1 u c z E u e 1 J l Y 2 V p d m V W Y W w s M j l 9 J n F 1 b 3 Q 7 L C Z x d W 9 0 O 1 N l Y 3 R p b 2 4 x L + a i n + i w t y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M t M T A t M z F U M T A 6 N T M 6 N D A u N j Y z N T M 0 O V o i I C 8 + P E V u d H J 5 I F R 5 c G U 9 I k Z p b G x D b 2 x 1 b W 5 U e X B l c y I g V m F s d W U 9 I n N B Q U F B Q U F B Q U F B Q U F B Q U F B Q U F B Q U F B Q U F B Q U F B Q U F B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s s J n F 1 b 3 Q 7 U 2 V j d G l v b j E v 5 4 O P 6 Y e O L 0 F 1 d G 9 S Z W 1 v d m V k Q 2 9 s d W 1 u c z E u e 1 R v d G F s U 3 R h d C w y N X 0 m c X V v d D s s J n F 1 b 3 Q 7 U 2 V j d G l v b j E v 5 4 O P 6 Y e O L 0 F 1 d G 9 S Z W 1 v d m V k Q 2 9 s d W 1 u c z E u e 1 N w a W t l V m F s L D I 2 f S Z x d W 9 0 O y w m c X V v d D t T Z W N 0 a W 9 u M S / n g 4 / p h 4 4 v Q X V 0 b 1 J l b W 9 2 Z W R D b 2 x 1 b W 5 z M S 5 7 U 2 V y d m V W Y W w s M j d 9 J n F 1 b 3 Q 7 L C Z x d W 9 0 O 1 N l Y 3 R p b 2 4 x L + e D j + m H j i 9 B d X R v U m V t b 3 Z l Z E N v b H V t b n M x L n t U b 3 N z V m F s L D I 4 f S Z x d W 9 0 O y w m c X V v d D t T Z W N 0 a W 9 u M S / n g 4 / p h 4 4 v Q X V 0 b 1 J l b W 9 2 Z W R D b 2 x 1 b W 5 z M S 5 7 U m V j Z W l 2 Z V Z h b C w y O X 0 m c X V v d D s s J n F 1 b 3 Q 7 U 2 V j d G l v b j E v 5 4 O P 6 Y e O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s s J n F 1 b 3 Q 7 U 2 V j d G l v b j E v 5 4 O P 6 Y e O L 0 F 1 d G 9 S Z W 1 v d m V k Q 2 9 s d W 1 u c z E u e 1 R v d G F s U 3 R h d C w y N X 0 m c X V v d D s s J n F 1 b 3 Q 7 U 2 V j d G l v b j E v 5 4 O P 6 Y e O L 0 F 1 d G 9 S Z W 1 v d m V k Q 2 9 s d W 1 u c z E u e 1 N w a W t l V m F s L D I 2 f S Z x d W 9 0 O y w m c X V v d D t T Z W N 0 a W 9 u M S / n g 4 / p h 4 4 v Q X V 0 b 1 J l b W 9 2 Z W R D b 2 x 1 b W 5 z M S 5 7 U 2 V y d m V W Y W w s M j d 9 J n F 1 b 3 Q 7 L C Z x d W 9 0 O 1 N l Y 3 R p b 2 4 x L + e D j + m H j i 9 B d X R v U m V t b 3 Z l Z E N v b H V t b n M x L n t U b 3 N z V m F s L D I 4 f S Z x d W 9 0 O y w m c X V v d D t T Z W N 0 a W 9 u M S / n g 4 / p h 4 4 v Q X V 0 b 1 J l b W 9 2 Z W R D b 2 x 1 b W 5 z M S 5 7 U m V j Z W l 2 Z V Z h b C w y O X 0 m c X V v d D s s J n F 1 b 3 Q 7 U 2 V j d G l v b j E v 5 4 O P 6 Y e O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M y 0 x M C 0 z M V Q x M D o 1 M z o 0 M C 4 2 N z c 1 M z c 5 W i I g L z 4 8 R W 5 0 c n k g V H l w Z T 0 i R m l s b E N v b H V t b l R 5 c G V z I i B W Y W x 1 Z T 0 i c 0 F B Q U F B Q U F B Q U F B Q U F B Q U F B Q U F B Q U F B Q U F B Q U F B Q U F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V G 9 0 Y W x T d G F 0 L D I 1 f S Z x d W 9 0 O y w m c X V v d D t T Z W N 0 a W 9 u M S / n m b 3 p s 6 X m s q I v Q X V 0 b 1 J l b W 9 2 Z W R D b 2 x 1 b W 5 z M S 5 7 U 3 B p a 2 V W Y W w s M j Z 9 J n F 1 b 3 Q 7 L C Z x d W 9 0 O 1 N l Y 3 R p b 2 4 x L + e Z v e m z p e a y o i 9 B d X R v U m V t b 3 Z l Z E N v b H V t b n M x L n t T Z X J 2 Z V Z h b C w y N 3 0 m c X V v d D s s J n F 1 b 3 Q 7 U 2 V j d G l v b j E v 5 5 m 9 6 b O l 5 r K i L 0 F 1 d G 9 S Z W 1 v d m V k Q 2 9 s d W 1 u c z E u e 1 R v c 3 N W Y W w s M j h 9 J n F 1 b 3 Q 7 L C Z x d W 9 0 O 1 N l Y 3 R p b 2 4 x L + e Z v e m z p e a y o i 9 B d X R v U m V t b 3 Z l Z E N v b H V t b n M x L n t S Z W N l a X Z l V m F s L D I 5 f S Z x d W 9 0 O y w m c X V v d D t T Z W N 0 a W 9 u M S / n m b 3 p s 6 X m s q I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V G 9 0 Y W x T d G F 0 L D I 1 f S Z x d W 9 0 O y w m c X V v d D t T Z W N 0 a W 9 u M S / n m b 3 p s 6 X m s q I v Q X V 0 b 1 J l b W 9 2 Z W R D b 2 x 1 b W 5 z M S 5 7 U 3 B p a 2 V W Y W w s M j Z 9 J n F 1 b 3 Q 7 L C Z x d W 9 0 O 1 N l Y 3 R p b 2 4 x L + e Z v e m z p e a y o i 9 B d X R v U m V t b 3 Z l Z E N v b H V t b n M x L n t T Z X J 2 Z V Z h b C w y N 3 0 m c X V v d D s s J n F 1 b 3 Q 7 U 2 V j d G l v b j E v 5 5 m 9 6 b O l 5 r K i L 0 F 1 d G 9 S Z W 1 v d m V k Q 2 9 s d W 1 u c z E u e 1 R v c 3 N W Y W w s M j h 9 J n F 1 b 3 Q 7 L C Z x d W 9 0 O 1 N l Y 3 R p b 2 4 x L + e Z v e m z p e a y o i 9 B d X R v U m V t b 3 Z l Z E N v b H V t b n M x L n t S Z W N l a X Z l V m F s L D I 5 f S Z x d W 9 0 O y w m c X V v d D t T Z W N 0 a W 9 u M S / n m b 3 p s 6 X m s q I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M Y X N 0 V X B k Y X R l Z C I g V m F s d W U 9 I m Q y M D I z L T E w L T M x V D E w O j U z O j Q x L j c 0 M z Q 5 M D R a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1 R v d G F s U 3 R h d C w y N X 0 m c X V v d D s s J n F 1 b 3 Q 7 U 2 V j d G l v b j E v 5 6 i y 6 I 2 3 5 b S O L 0 F 1 d G 9 S Z W 1 v d m V k Q 2 9 s d W 1 u c z E u e 1 N w a W t l V m F s L D I 2 f S Z x d W 9 0 O y w m c X V v d D t T Z W N 0 a W 9 u M S / n q L L o j b f l t I 4 v Q X V 0 b 1 J l b W 9 2 Z W R D b 2 x 1 b W 5 z M S 5 7 U 2 V y d m V W Y W w s M j d 9 J n F 1 b 3 Q 7 L C Z x d W 9 0 O 1 N l Y 3 R p b 2 4 x L + e o s u i N t + W 0 j i 9 B d X R v U m V t b 3 Z l Z E N v b H V t b n M x L n t U b 3 N z V m F s L D I 4 f S Z x d W 9 0 O y w m c X V v d D t T Z W N 0 a W 9 u M S / n q L L o j b f l t I 4 v Q X V 0 b 1 J l b W 9 2 Z W R D b 2 x 1 b W 5 z M S 5 7 U m V j Z W l 2 Z V Z h b C w y O X 0 m c X V v d D s s J n F 1 b 3 Q 7 U 2 V j d G l v b j E v 5 6 i y 6 I 2 3 5 b S O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1 R v d G F s U 3 R h d C w y N X 0 m c X V v d D s s J n F 1 b 3 Q 7 U 2 V j d G l v b j E v 5 6 i y 6 I 2 3 5 b S O L 0 F 1 d G 9 S Z W 1 v d m V k Q 2 9 s d W 1 u c z E u e 1 N w a W t l V m F s L D I 2 f S Z x d W 9 0 O y w m c X V v d D t T Z W N 0 a W 9 u M S / n q L L o j b f l t I 4 v Q X V 0 b 1 J l b W 9 2 Z W R D b 2 x 1 b W 5 z M S 5 7 U 2 V y d m V W Y W w s M j d 9 J n F 1 b 3 Q 7 L C Z x d W 9 0 O 1 N l Y 3 R p b 2 4 x L + e o s u i N t + W 0 j i 9 B d X R v U m V t b 3 Z l Z E N v b H V t b n M x L n t U b 3 N z V m F s L D I 4 f S Z x d W 9 0 O y w m c X V v d D t T Z W N 0 a W 9 u M S / n q L L o j b f l t I 4 v Q X V 0 b 1 J l b W 9 2 Z W R D b 2 x 1 b W 5 z M S 5 7 U m V j Z W l 2 Z V Z h b C w y O X 0 m c X V v d D s s J n F 1 b 3 Q 7 U 2 V j d G l v b j E v 5 6 i y 6 I 2 3 5 b S O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M y 0 x M C 0 z M V Q x M D o 1 M z o 0 M S 4 3 N j U 0 O D k 4 W i I g L z 4 8 R W 5 0 c n k g V H l w Z T 0 i R m l s b E N v b H V t b l R 5 c G V z I i B W Y W x 1 Z T 0 i c 0 F B Q U F B Q U F B Q U F B Q U F B Q U F B Q U F B Q U F B Q U F B Q U F B Q U F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L C Z x d W 9 0 O 1 N l Y 3 R p b 2 4 x L + i n k u W 3 n S 9 B d X R v U m V t b 3 Z l Z E N v b H V t b n M x L n t U b 3 R h b F N 0 Y X Q s M j V 9 J n F 1 b 3 Q 7 L C Z x d W 9 0 O 1 N l Y 3 R p b 2 4 x L + i n k u W 3 n S 9 B d X R v U m V t b 3 Z l Z E N v b H V t b n M x L n t T c G l r Z V Z h b C w y N n 0 m c X V v d D s s J n F 1 b 3 Q 7 U 2 V j d G l v b j E v 6 K e S 5 b e d L 0 F 1 d G 9 S Z W 1 v d m V k Q 2 9 s d W 1 u c z E u e 1 N l c n Z l V m F s L D I 3 f S Z x d W 9 0 O y w m c X V v d D t T Z W N 0 a W 9 u M S / o p 5 L l t 5 0 v Q X V 0 b 1 J l b W 9 2 Z W R D b 2 x 1 b W 5 z M S 5 7 V G 9 z c 1 Z h b C w y O H 0 m c X V v d D s s J n F 1 b 3 Q 7 U 2 V j d G l v b j E v 6 K e S 5 b e d L 0 F 1 d G 9 S Z W 1 v d m V k Q 2 9 s d W 1 u c z E u e 1 J l Y 2 V p d m V W Y W w s M j l 9 J n F 1 b 3 Q 7 L C Z x d W 9 0 O 1 N l Y 3 R p b 2 4 x L + i n k u W 3 n S 9 B d X R v U m V t b 3 Z l Z E N v b H V t b n M x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L C Z x d W 9 0 O 1 N l Y 3 R p b 2 4 x L + i n k u W 3 n S 9 B d X R v U m V t b 3 Z l Z E N v b H V t b n M x L n t U b 3 R h b F N 0 Y X Q s M j V 9 J n F 1 b 3 Q 7 L C Z x d W 9 0 O 1 N l Y 3 R p b 2 4 x L + i n k u W 3 n S 9 B d X R v U m V t b 3 Z l Z E N v b H V t b n M x L n t T c G l r Z V Z h b C w y N n 0 m c X V v d D s s J n F 1 b 3 Q 7 U 2 V j d G l v b j E v 6 K e S 5 b e d L 0 F 1 d G 9 S Z W 1 v d m V k Q 2 9 s d W 1 u c z E u e 1 N l c n Z l V m F s L D I 3 f S Z x d W 9 0 O y w m c X V v d D t T Z W N 0 a W 9 u M S / o p 5 L l t 5 0 v Q X V 0 b 1 J l b W 9 2 Z W R D b 2 x 1 b W 5 z M S 5 7 V G 9 z c 1 Z h b C w y O H 0 m c X V v d D s s J n F 1 b 3 Q 7 U 2 V j d G l v b j E v 6 K e S 5 b e d L 0 F 1 d G 9 S Z W 1 v d m V k Q 2 9 s d W 1 u c z E u e 1 J l Y 2 V p d m V W Y W w s M j l 9 J n F 1 b 3 Q 7 L C Z x d W 9 0 O 1 N l Y 3 R p b 2 4 x L + i n k u W 3 n S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M t M T A t M z F U M T A 6 N T M 6 N D E u N z c 1 N D k 1 O V o i I C 8 + P E V u d H J 5 I F R 5 c G U 9 I k Z p b G x D b 2 x 1 b W 5 U e X B l c y I g V m F s d W U 9 I n N B Q U F B Q U F B Q U F B Q U F B Q U F B Q U F B Q U F B Q U F B Q U F B Q U F B Q U F B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1 R v d G F s U 3 R h d C w y N X 0 m c X V v d D s s J n F 1 b 3 Q 7 U 2 V j d G l v b j E v 6 Z 2 S 5 Z + O L 0 F 1 d G 9 S Z W 1 v d m V k Q 2 9 s d W 1 u c z E u e 1 N w a W t l V m F s L D I 2 f S Z x d W 9 0 O y w m c X V v d D t T Z W N 0 a W 9 u M S / p n Z L l n 4 4 v Q X V 0 b 1 J l b W 9 2 Z W R D b 2 x 1 b W 5 z M S 5 7 U 2 V y d m V W Y W w s M j d 9 J n F 1 b 3 Q 7 L C Z x d W 9 0 O 1 N l Y 3 R p b 2 4 x L + m d k u W f j i 9 B d X R v U m V t b 3 Z l Z E N v b H V t b n M x L n t U b 3 N z V m F s L D I 4 f S Z x d W 9 0 O y w m c X V v d D t T Z W N 0 a W 9 u M S / p n Z L l n 4 4 v Q X V 0 b 1 J l b W 9 2 Z W R D b 2 x 1 b W 5 z M S 5 7 U m V j Z W l 2 Z V Z h b C w y O X 0 m c X V v d D s s J n F 1 b 3 Q 7 U 2 V j d G l v b j E v 6 Z 2 S 5 Z + O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1 R v d G F s U 3 R h d C w y N X 0 m c X V v d D s s J n F 1 b 3 Q 7 U 2 V j d G l v b j E v 6 Z 2 S 5 Z + O L 0 F 1 d G 9 S Z W 1 v d m V k Q 2 9 s d W 1 u c z E u e 1 N w a W t l V m F s L D I 2 f S Z x d W 9 0 O y w m c X V v d D t T Z W N 0 a W 9 u M S / p n Z L l n 4 4 v Q X V 0 b 1 J l b W 9 2 Z W R D b 2 x 1 b W 5 z M S 5 7 U 2 V y d m V W Y W w s M j d 9 J n F 1 b 3 Q 7 L C Z x d W 9 0 O 1 N l Y 3 R p b 2 4 x L + m d k u W f j i 9 B d X R v U m V t b 3 Z l Z E N v b H V t b n M x L n t U b 3 N z V m F s L D I 4 f S Z x d W 9 0 O y w m c X V v d D t T Z W N 0 a W 9 u M S / p n Z L l n 4 4 v Q X V 0 b 1 J l b W 9 2 Z W R D b 2 x 1 b W 5 z M S 5 7 U m V j Z W l 2 Z V Z h b C w y O X 0 m c X V v d D s s J n F 1 b 3 Q 7 U 2 V j d G l v b j E v 6 Z 2 S 5 Z + O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M y 0 x M C 0 z M V Q x M D o 1 M z o 0 M S 4 3 O D Y 0 O T k 3 W i I g L z 4 8 R W 5 0 c n k g V H l w Z T 0 i R m l s b E N v b H V t b l R 5 c G V z I i B W Y W x 1 Z T 0 i c 0 F B Q U F B Q U F B Q U F B Q U F B Q U F B Q U F B Q U F B Q U F B Q U F B Q U F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V G 9 0 Y W x T d G F 0 L D I 1 f S Z x d W 9 0 O y w m c X V v d D t T Z W N 0 a W 9 u M S / p n 7 P p p 5 I v Q X V 0 b 1 J l b W 9 2 Z W R D b 2 x 1 b W 5 z M S 5 7 U 3 B p a 2 V W Y W w s M j Z 9 J n F 1 b 3 Q 7 L C Z x d W 9 0 O 1 N l Y 3 R p b 2 4 x L + m f s + m n k i 9 B d X R v U m V t b 3 Z l Z E N v b H V t b n M x L n t T Z X J 2 Z V Z h b C w y N 3 0 m c X V v d D s s J n F 1 b 3 Q 7 U 2 V j d G l v b j E v 6 Z + z 6 a e S L 0 F 1 d G 9 S Z W 1 v d m V k Q 2 9 s d W 1 u c z E u e 1 R v c 3 N W Y W w s M j h 9 J n F 1 b 3 Q 7 L C Z x d W 9 0 O 1 N l Y 3 R p b 2 4 x L + m f s + m n k i 9 B d X R v U m V t b 3 Z l Z E N v b H V t b n M x L n t S Z W N l a X Z l V m F s L D I 5 f S Z x d W 9 0 O y w m c X V v d D t T Z W N 0 a W 9 u M S / p n 7 P p p 5 I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V G 9 0 Y W x T d G F 0 L D I 1 f S Z x d W 9 0 O y w m c X V v d D t T Z W N 0 a W 9 u M S / p n 7 P p p 5 I v Q X V 0 b 1 J l b W 9 2 Z W R D b 2 x 1 b W 5 z M S 5 7 U 3 B p a 2 V W Y W w s M j Z 9 J n F 1 b 3 Q 7 L C Z x d W 9 0 O 1 N l Y 3 R p b 2 4 x L + m f s + m n k i 9 B d X R v U m V t b 3 Z l Z E N v b H V t b n M x L n t T Z X J 2 Z V Z h b C w y N 3 0 m c X V v d D s s J n F 1 b 3 Q 7 U 2 V j d G l v b j E v 6 Z + z 6 a e S L 0 F 1 d G 9 S Z W 1 v d m V k Q 2 9 s d W 1 u c z E u e 1 R v c 3 N W Y W w s M j h 9 J n F 1 b 3 Q 7 L C Z x d W 9 0 O 1 N l Y 3 R p b 2 4 x L + m f s + m n k i 9 B d X R v U m V t b 3 Z l Z E N v b H V t b n M x L n t S Z W N l a X Z l V m F s L D I 5 f S Z x d W 9 0 O y w m c X V v d D t T Z W N 0 a W 9 u M S / p n 7 P p p 5 I v Q X V 0 b 1 J l b W 9 2 Z W R D b 2 x 1 b W 5 z M S 5 7 Q m x v Y 2 t W Y W w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z L T E w L T M x V D E w O j U z O j Q x L j g w O D Q 5 N z J a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s s J n F 1 b 3 Q 7 U 2 V j d G l v b j E v 6 b S O 5 Y + w L 0 F 1 d G 9 S Z W 1 v d m V k Q 2 9 s d W 1 u c z E u e 1 R v d G F s U 3 R h d C w y N X 0 m c X V v d D s s J n F 1 b 3 Q 7 U 2 V j d G l v b j E v 6 b S O 5 Y + w L 0 F 1 d G 9 S Z W 1 v d m V k Q 2 9 s d W 1 u c z E u e 1 N w a W t l V m F s L D I 2 f S Z x d W 9 0 O y w m c X V v d D t T Z W N 0 a W 9 u M S / p t I 7 l j 7 A v Q X V 0 b 1 J l b W 9 2 Z W R D b 2 x 1 b W 5 z M S 5 7 U 2 V y d m V W Y W w s M j d 9 J n F 1 b 3 Q 7 L C Z x d W 9 0 O 1 N l Y 3 R p b 2 4 x L + m 0 j u W P s C 9 B d X R v U m V t b 3 Z l Z E N v b H V t b n M x L n t U b 3 N z V m F s L D I 4 f S Z x d W 9 0 O y w m c X V v d D t T Z W N 0 a W 9 u M S / p t I 7 l j 7 A v Q X V 0 b 1 J l b W 9 2 Z W R D b 2 x 1 b W 5 z M S 5 7 U m V j Z W l 2 Z V Z h b C w y O X 0 m c X V v d D s s J n F 1 b 3 Q 7 U 2 V j d G l v b j E v 6 b S O 5 Y + w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s s J n F 1 b 3 Q 7 U 2 V j d G l v b j E v 6 b S O 5 Y + w L 0 F 1 d G 9 S Z W 1 v d m V k Q 2 9 s d W 1 u c z E u e 1 R v d G F s U 3 R h d C w y N X 0 m c X V v d D s s J n F 1 b 3 Q 7 U 2 V j d G l v b j E v 6 b S O 5 Y + w L 0 F 1 d G 9 S Z W 1 v d m V k Q 2 9 s d W 1 u c z E u e 1 N w a W t l V m F s L D I 2 f S Z x d W 9 0 O y w m c X V v d D t T Z W N 0 a W 9 u M S / p t I 7 l j 7 A v Q X V 0 b 1 J l b W 9 2 Z W R D b 2 x 1 b W 5 z M S 5 7 U 2 V y d m V W Y W w s M j d 9 J n F 1 b 3 Q 7 L C Z x d W 9 0 O 1 N l Y 3 R p b 2 4 x L + m 0 j u W P s C 9 B d X R v U m V t b 3 Z l Z E N v b H V t b n M x L n t U b 3 N z V m F s L D I 4 f S Z x d W 9 0 O y w m c X V v d D t T Z W N 0 a W 9 u M S / p t I 7 l j 7 A v Q X V 0 b 1 J l b W 9 2 Z W R D b 2 x 1 b W 5 z M S 5 7 U m V j Z W l 2 Z V Z h b C w y O X 0 m c X V v d D s s J n F 1 b 3 Q 7 U 2 V j d G l v b j E v 6 b S O 5 Y + w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z F U M T A 6 N T M 6 M z g u N D E 4 O D U 4 M F o i I C 8 + P E V u d H J 5 I F R 5 c G U 9 I l F 1 Z X J 5 S U Q i I F Z h b H V l P S J z M W E 3 N j R j O G U t Y T M 4 Z S 0 0 M T Y 1 L T k y Y W M t M T Z k Y z B l M j Y 5 M T E y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1 E Q X d N R E F 3 P T 0 i I C 8 + P E V u d H J 5 I F R 5 c G U 9 I k Z p b G x F c n J v c k N v Z G U i I F Z h b H V l P S J z V W 5 r b m 9 3 b i I g L z 4 8 R W 5 0 c n k g V H l w Z T 0 i R m l s b E N v d W 5 0 I i B W Y W x 1 Z T 0 i b D E z N y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T c G l r Z V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/ j g r 3 j g 7 z j g r k u e + O C u e O D k e O C p O O C r y w x M X 0 m c X V v d D s s J n F 1 b 3 Q 7 U 2 V j d G l v b j E v U V 9 T d G F 0 L + O C v e O D v O O C u S 5 7 4 4 K 1 4 4 O 8 4 4 O W L D E y f S Z x d W 9 0 O y w m c X V v d D t T Z W N 0 a W 9 u M S 9 R X 1 N 0 Y X Q v 4 4 K 9 4 4 O 8 4 4 K 5 L n v j g r v j g 4 P j g 4 b j g q P j g 7 P j g r A s M T N 9 J n F 1 b 3 Q 7 L C Z x d W 9 0 O 1 N l Y 3 R p b 2 4 x L 1 F f U 3 R h d C / j g r 3 j g 7 z j g r k u e + m g r e i E s y w x N H 0 m c X V v d D s s J n F 1 b 3 Q 7 U 2 V j d G l v b j E v U V 9 T d G F 0 L + O C v e O D v O O C u S 5 7 5 b m 4 6 Y G L L D E 1 f S Z x d W 9 0 O y w m c X V v d D t T Z W N 0 a W 9 u M S 9 R X 1 N 0 Y X Q v 4 4 K 9 4 4 O 8 4 4 K 5 L n v j g 5 b j g 6 3 j g 4 P j g q 8 s M T Z 9 J n F 1 b 3 Q 7 L C Z x d W 9 0 O 1 N l Y 3 R p b 2 4 x L 1 F f U 3 R h d C / j g r 3 j g 7 z j g r k u e + O D r O O C t + O D v O O D l i w x N 3 0 m c X V v d D s s J n F 1 b 3 Q 7 U 2 V j d G l v b j E v U V 9 T d G F 0 L + O C v e O D v O O C u S 5 7 4 4 O Q 4 4 O N L D E 4 f S Z x d W 9 0 O y w m c X V v d D t T Z W N 0 a W 9 u M S 9 R X 1 N 0 Y X Q v 4 4 K 9 4 4 O 8 4 4 K 5 L n v j g r n j g 5 T j g 7 z j g 4 k s M T l 9 J n F 1 b 3 Q 7 L C Z x d W 9 0 O 1 N l Y 3 R p b 2 4 x L 1 F f U 3 R h d C / j g r 3 j g 7 z j g r k u e + O D o e O D s + O C v + O D q y w y M H 0 m c X V v d D s s J n F 1 b 3 Q 7 U 2 V j d G l v b j E v U V 9 T d G F 0 L + O C v e O D v O O C u S 5 7 5 p S 7 5 p K D 5 Y q b L D I x f S Z x d W 9 0 O y w m c X V v d D t T Z W N 0 a W 9 u M S 9 R X 1 N 0 Y X Q v 4 4 K 9 4 4 O 8 4 4 K 5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4 4 K 9 4 4 O 8 4 4 K 5 L n v j g r n j g 5 H j g q T j g q 8 s M T F 9 J n F 1 b 3 Q 7 L C Z x d W 9 0 O 1 N l Y 3 R p b 2 4 x L 1 F f U 3 R h d C / j g r 3 j g 7 z j g r k u e + O C t e O D v O O D l i w x M n 0 m c X V v d D s s J n F 1 b 3 Q 7 U 2 V j d G l v b j E v U V 9 T d G F 0 L + O C v e O D v O O C u S 5 7 4 4 K 7 4 4 O D 4 4 O G 4 4 K j 4 4 O z 4 4 K w L D E z f S Z x d W 9 0 O y w m c X V v d D t T Z W N 0 a W 9 u M S 9 R X 1 N 0 Y X Q v 4 4 K 9 4 4 O 8 4 4 K 5 L n v p o K 3 o h L M s M T R 9 J n F 1 b 3 Q 7 L C Z x d W 9 0 O 1 N l Y 3 R p b 2 4 x L 1 F f U 3 R h d C / j g r 3 j g 7 z j g r k u e + W 5 u O m B i y w x N X 0 m c X V v d D s s J n F 1 b 3 Q 7 U 2 V j d G l v b j E v U V 9 T d G F 0 L + O C v e O D v O O C u S 5 7 4 4 O W 4 4 O t 4 4 O D 4 4 K v L D E 2 f S Z x d W 9 0 O y w m c X V v d D t T Z W N 0 a W 9 u M S 9 R X 1 N 0 Y X Q v 4 4 K 9 4 4 O 8 4 4 K 5 L n v j g 6 z j g r f j g 7 z j g 5 Y s M T d 9 J n F 1 b 3 Q 7 L C Z x d W 9 0 O 1 N l Y 3 R p b 2 4 x L 1 F f U 3 R h d C / j g r 3 j g 7 z j g r k u e + O D k O O D j S w x O H 0 m c X V v d D s s J n F 1 b 3 Q 7 U 2 V j d G l v b j E v U V 9 T d G F 0 L + O C v e O D v O O C u S 5 7 4 4 K 5 4 4 O U 4 4 O 8 4 4 O J L D E 5 f S Z x d W 9 0 O y w m c X V v d D t T Z W N 0 a W 9 u M S 9 R X 1 N 0 Y X Q v 4 4 K 9 4 4 O 8 4 4 K 5 L n v j g 6 H j g 7 P j g r / j g 6 s s M j B 9 J n F 1 b 3 Q 7 L C Z x d W 9 0 O 1 N l Y 3 R p b 2 4 x L 1 F f U 3 R h d C / j g r 3 j g 7 z j g r k u e + a U u + a S g + W K m y w y M X 0 m c X V v d D s s J n F 1 b 3 Q 7 U 2 V j d G l v b j E v U V 9 T d G F 0 L + O C v e O D v O O C u S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T A t M z F U M T A 6 N T M 6 M z U u N D A 4 N D c z N V o i I C 8 + P E V u d H J 5 I F R 5 c G U 9 I k Z p b G x D b 2 x 1 b W 5 U e X B l c y I g V m F s d W U 9 I n N B Q U F B Q U F B Q U F B Q U F B Q U F B Q U F B Q U F B Q U F B Q U F B Q U F B Q U F B T U R B d 0 1 E Q X c 9 P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1 N w a W t l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F c n J v c k N v Z G U i I F Z h b H V l P S J z V W 5 r b m 9 3 b i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+ O C v e O D v O O C u S 5 7 4 4 K 5 4 4 O R 4 4 K k 4 4 K v L D E x f S Z x d W 9 0 O y w m c X V v d D t T Z W N 0 a W 9 u M S 9 R X 1 N 0 Y X Q v 4 4 K 9 4 4 O 8 4 4 K 5 L n v j g r X j g 7 z j g 5 Y s M T J 9 J n F 1 b 3 Q 7 L C Z x d W 9 0 O 1 N l Y 3 R p b 2 4 x L 1 F f U 3 R h d C / j g r 3 j g 7 z j g r k u e + O C u + O D g + O D h u O C o + O D s + O C s C w x M 3 0 m c X V v d D s s J n F 1 b 3 Q 7 U 2 V j d G l v b j E v U V 9 T d G F 0 L + O C v e O D v O O C u S 5 7 6 a C t 6 I S z L D E 0 f S Z x d W 9 0 O y w m c X V v d D t T Z W N 0 a W 9 u M S 9 R X 1 N 0 Y X Q v 4 4 K 9 4 4 O 8 4 4 K 5 L n v l u b j p g Y s s M T V 9 J n F 1 b 3 Q 7 L C Z x d W 9 0 O 1 N l Y 3 R p b 2 4 x L 1 F f U 3 R h d C / j g r 3 j g 7 z j g r k u e + O D l u O D r e O D g + O C r y w x N n 0 m c X V v d D s s J n F 1 b 3 Q 7 U 2 V j d G l v b j E v U V 9 T d G F 0 L + O C v e O D v O O C u S 5 7 4 4 O s 4 4 K 3 4 4 O 8 4 4 O W L D E 3 f S Z x d W 9 0 O y w m c X V v d D t T Z W N 0 a W 9 u M S 9 R X 1 N 0 Y X Q v 4 4 K 9 4 4 O 8 4 4 K 5 L n v j g 5 D j g 4 0 s M T h 9 J n F 1 b 3 Q 7 L C Z x d W 9 0 O 1 N l Y 3 R p b 2 4 x L 1 F f U 3 R h d C / j g r 3 j g 7 z j g r k u e + O C u e O D l O O D v O O D i S w x O X 0 m c X V v d D s s J n F 1 b 3 Q 7 U 2 V j d G l v b j E v U V 9 T d G F 0 L + O C v e O D v O O C u S 5 7 4 4 O h 4 4 O z 4 4 K / 4 4 O r L D I w f S Z x d W 9 0 O y w m c X V v d D t T Z W N 0 a W 9 u M S 9 R X 1 N 0 Y X Q v 4 4 K 9 4 4 O 8 4 4 K 5 L n v m l L v m k o P l i p s s M j F 9 J n F 1 b 3 Q 7 L C Z x d W 9 0 O 1 N l Y 3 R p b 2 4 x L 1 F f U 3 R h d C / j g r 3 j g 7 z j g r k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d G F 0 L + O C v e O D v O O C u S 5 7 T F Y s N 3 0 m c X V v d D s s J n F 1 b 3 Q 7 U 2 V j d G l v b j E v U V 9 T d G F 0 L + O C v e O D v O O C u S 5 7 6 K O F 5 Y K Z L D h 9 J n F 1 b 3 Q 7 L C Z x d W 9 0 O 1 N l Y 3 R p b 2 4 x L 1 F f U 3 R h d C / j g r 3 j g 7 z j g r k u e + K Y h i w 5 f S Z x d W 9 0 O y w m c X V v d D t T Z W N 0 a W 9 u M S 9 R X 1 N 0 Y X Q v 4 4 K 9 4 4 O 8 4 4 K 5 L n v n t 4 / l k I j l g K Q s M T B 9 J n F 1 b 3 Q 7 L C Z x d W 9 0 O 1 N l Y 3 R p b 2 4 x L 1 F f U 3 R h d C / j g r 3 j g 7 z j g r k u e + O C u e O D k e O C p O O C r y w x M X 0 m c X V v d D s s J n F 1 b 3 Q 7 U 2 V j d G l v b j E v U V 9 T d G F 0 L + O C v e O D v O O C u S 5 7 4 4 K 1 4 4 O 8 4 4 O W L D E y f S Z x d W 9 0 O y w m c X V v d D t T Z W N 0 a W 9 u M S 9 R X 1 N 0 Y X Q v 4 4 K 9 4 4 O 8 4 4 K 5 L n v j g r v j g 4 P j g 4 b j g q P j g 7 P j g r A s M T N 9 J n F 1 b 3 Q 7 L C Z x d W 9 0 O 1 N l Y 3 R p b 2 4 x L 1 F f U 3 R h d C / j g r 3 j g 7 z j g r k u e + m g r e i E s y w x N H 0 m c X V v d D s s J n F 1 b 3 Q 7 U 2 V j d G l v b j E v U V 9 T d G F 0 L + O C v e O D v O O C u S 5 7 5 b m 4 6 Y G L L D E 1 f S Z x d W 9 0 O y w m c X V v d D t T Z W N 0 a W 9 u M S 9 R X 1 N 0 Y X Q v 4 4 K 9 4 4 O 8 4 4 K 5 L n v j g 5 b j g 6 3 j g 4 P j g q 8 s M T Z 9 J n F 1 b 3 Q 7 L C Z x d W 9 0 O 1 N l Y 3 R p b 2 4 x L 1 F f U 3 R h d C / j g r 3 j g 7 z j g r k u e + O D r O O C t + O D v O O D l i w x N 3 0 m c X V v d D s s J n F 1 b 3 Q 7 U 2 V j d G l v b j E v U V 9 T d G F 0 L + O C v e O D v O O C u S 5 7 4 4 O Q 4 4 O N L D E 4 f S Z x d W 9 0 O y w m c X V v d D t T Z W N 0 a W 9 u M S 9 R X 1 N 0 Y X Q v 4 4 K 9 4 4 O 8 4 4 K 5 L n v j g r n j g 5 T j g 7 z j g 4 k s M T l 9 J n F 1 b 3 Q 7 L C Z x d W 9 0 O 1 N l Y 3 R p b 2 4 x L 1 F f U 3 R h d C / j g r 3 j g 7 z j g r k u e + O D o e O D s + O C v + O D q y w y M H 0 m c X V v d D s s J n F 1 b 3 Q 7 U 2 V j d G l v b j E v U V 9 T d G F 0 L + O C v e O D v O O C u S 5 7 5 p S 7 5 p K D 5 Y q b L D I x f S Z x d W 9 0 O y w m c X V v d D t T Z W N 0 a W 9 u M S 9 R X 1 N 0 Y X Q v 4 4 K 9 4 4 O 8 4 4 K 5 L n v l r o j l g p n l i p s s M j J 9 J n F 1 b 3 Q 7 L C Z x d W 9 0 O 1 N l Y 3 R p b 2 4 x L 1 F f U 3 R h d C / j g r 3 j g 7 z j g r k u e 0 5 v 5 5 S o L D I z f S Z x d W 9 0 O y w m c X V v d D t T Z W N 0 a W 9 u M S 9 R X 1 N 0 Y X Q v 4 4 K 9 4 4 O 8 4 4 K 5 L n v j g o j j g b / j g Y z j g a o s M j R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w a W t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H z A V M u t K T L n m t F u 4 f m z 1 A A A A A A I A A A A A A B B m A A A A A Q A A I A A A A F R 6 e a 2 f 8 2 Y Q G G n M Y e S D z I s t w e Q y K V e o j 0 i B 7 h + O W R A F A A A A A A 6 A A A A A A g A A I A A A A F N 2 2 H + j p r 7 l Q f 2 y y j / + b M o + l I t 3 U 2 w X g r B 3 v B R + 4 4 + w U A A A A E m O h 9 z Z U 7 p V S i t B k E + C I 3 h B n E 2 + F E K + J T 0 E + q 0 D n I W r k B x 4 n w t w W F 5 B h 6 i n n N f A q + t 9 2 o 7 K h l v I k Y Y + 2 Q + x 8 O o T O R u 2 g V X w 5 v p T X T u 1 h T k c Q A A A A B y Y G 6 a u Y v Z d q x v / i C f + E 5 e U z U W Z 8 R p X Z 2 H l a n b c m + Z 5 3 O W b b 6 W M u l 6 Y e w C s b G z g y 1 M B 9 d L D t B o q g 0 U 7 P 0 W 3 3 n I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2023-10-31T10:53:47Z</dcterms:modified>
</cp:coreProperties>
</file>