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B13D3A0F-2B07-4646-B753-F9F1ABA59BA6}" xr6:coauthVersionLast="47" xr6:coauthVersionMax="47" xr10:uidLastSave="{00000000-0000-0000-0000-000000000000}"/>
  <bookViews>
    <workbookView xWindow="6298" yWindow="4383" windowWidth="35387" windowHeight="21086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4" i="14" l="1"/>
  <c r="A515" i="14"/>
  <c r="T500" i="14"/>
  <c r="A500" i="14" s="1"/>
  <c r="T501" i="14"/>
  <c r="A501" i="14" s="1"/>
  <c r="T502" i="14"/>
  <c r="A502" i="14" s="1"/>
  <c r="T503" i="14"/>
  <c r="A503" i="14" s="1"/>
  <c r="T504" i="14"/>
  <c r="A504" i="14" s="1"/>
  <c r="T505" i="14"/>
  <c r="A505" i="14" s="1"/>
  <c r="T506" i="14"/>
  <c r="A506" i="14" s="1"/>
  <c r="T507" i="14"/>
  <c r="A507" i="14" s="1"/>
  <c r="T508" i="14"/>
  <c r="A508" i="14" s="1"/>
  <c r="T509" i="14"/>
  <c r="A509" i="14" s="1"/>
  <c r="T510" i="14"/>
  <c r="A510" i="14" s="1"/>
  <c r="T511" i="14"/>
  <c r="A511" i="14" s="1"/>
  <c r="T512" i="14"/>
  <c r="A512" i="14" s="1"/>
  <c r="T513" i="14"/>
  <c r="A513" i="14" s="1"/>
  <c r="T514" i="14"/>
  <c r="T515" i="14"/>
  <c r="T516" i="14"/>
  <c r="A516" i="14" s="1"/>
  <c r="T517" i="14"/>
  <c r="A517" i="14" s="1"/>
  <c r="T518" i="14"/>
  <c r="A518" i="14" s="1"/>
  <c r="T519" i="14"/>
  <c r="A519" i="14" s="1"/>
  <c r="T133" i="18"/>
  <c r="A133" i="18" s="1"/>
  <c r="T134" i="18"/>
  <c r="A134" i="18" s="1"/>
  <c r="T135" i="18"/>
  <c r="A135" i="18" s="1"/>
  <c r="T136" i="18"/>
  <c r="A136" i="18" s="1"/>
  <c r="T137" i="18"/>
  <c r="A137" i="18" s="1"/>
  <c r="T138" i="18"/>
  <c r="A138" i="18" s="1"/>
  <c r="T139" i="18"/>
  <c r="A139" i="18" s="1"/>
  <c r="T320" i="17"/>
  <c r="A320" i="17" s="1"/>
  <c r="T321" i="17"/>
  <c r="A321" i="17" s="1"/>
  <c r="T322" i="17"/>
  <c r="A322" i="17" s="1"/>
  <c r="T323" i="17"/>
  <c r="A323" i="17" s="1"/>
  <c r="T324" i="17"/>
  <c r="A324" i="17" s="1"/>
  <c r="T325" i="17"/>
  <c r="A325" i="17" s="1"/>
  <c r="T326" i="17"/>
  <c r="A326" i="17" s="1"/>
  <c r="T327" i="17"/>
  <c r="A327" i="17" s="1"/>
  <c r="T328" i="17"/>
  <c r="A328" i="17" s="1"/>
  <c r="T329" i="17"/>
  <c r="A329" i="17" s="1"/>
  <c r="T330" i="17"/>
  <c r="A330" i="17" s="1"/>
  <c r="T331" i="17"/>
  <c r="A331" i="17" s="1"/>
  <c r="T332" i="17"/>
  <c r="A332" i="17" s="1"/>
  <c r="T333" i="17"/>
  <c r="A333" i="17" s="1"/>
  <c r="T334" i="17"/>
  <c r="A334" i="17" s="1"/>
  <c r="T335" i="17"/>
  <c r="A335" i="17" s="1"/>
  <c r="T336" i="17"/>
  <c r="A336" i="17" s="1"/>
  <c r="T337" i="17"/>
  <c r="A337" i="17" s="1"/>
  <c r="T338" i="17"/>
  <c r="A338" i="17" s="1"/>
  <c r="T339" i="17"/>
  <c r="A339" i="17" s="1"/>
  <c r="T340" i="17"/>
  <c r="A340" i="17" s="1"/>
  <c r="T341" i="17"/>
  <c r="A341" i="17" s="1"/>
  <c r="T342" i="17"/>
  <c r="A342" i="17" s="1"/>
  <c r="T343" i="17"/>
  <c r="A343" i="17" s="1"/>
  <c r="T344" i="17"/>
  <c r="A344" i="17" s="1"/>
  <c r="T329" i="16"/>
  <c r="A329" i="16" s="1"/>
  <c r="T330" i="16"/>
  <c r="A330" i="16" s="1"/>
  <c r="T331" i="16"/>
  <c r="A331" i="16" s="1"/>
  <c r="T332" i="16"/>
  <c r="A332" i="16" s="1"/>
  <c r="T333" i="16"/>
  <c r="A333" i="16" s="1"/>
  <c r="T334" i="16"/>
  <c r="A334" i="16" s="1"/>
  <c r="T335" i="16"/>
  <c r="A335" i="16" s="1"/>
  <c r="T336" i="16"/>
  <c r="A336" i="16" s="1"/>
  <c r="T337" i="16"/>
  <c r="A337" i="16" s="1"/>
  <c r="T338" i="16"/>
  <c r="A338" i="16" s="1"/>
  <c r="T339" i="16"/>
  <c r="A339" i="16" s="1"/>
  <c r="T340" i="16"/>
  <c r="A340" i="16" s="1"/>
  <c r="T341" i="16"/>
  <c r="A341" i="16" s="1"/>
  <c r="T342" i="16"/>
  <c r="A342" i="16" s="1"/>
  <c r="T343" i="16"/>
  <c r="A343" i="16" s="1"/>
  <c r="T344" i="16"/>
  <c r="A344" i="16" s="1"/>
  <c r="T345" i="16"/>
  <c r="A345" i="16" s="1"/>
  <c r="T346" i="16"/>
  <c r="A346" i="16" s="1"/>
  <c r="T347" i="16"/>
  <c r="A347" i="16" s="1"/>
  <c r="T348" i="16"/>
  <c r="A348" i="16" s="1"/>
  <c r="T349" i="16"/>
  <c r="A349" i="16" s="1"/>
  <c r="T350" i="16"/>
  <c r="A350" i="16" s="1"/>
  <c r="T351" i="16"/>
  <c r="A351" i="16" s="1"/>
  <c r="T352" i="16"/>
  <c r="A352" i="16" s="1"/>
  <c r="T353" i="16"/>
  <c r="A353" i="16" s="1"/>
  <c r="T354" i="16"/>
  <c r="A354" i="16" s="1"/>
  <c r="T355" i="16"/>
  <c r="A355" i="16" s="1"/>
  <c r="T356" i="16"/>
  <c r="A356" i="16" s="1"/>
  <c r="T357" i="16"/>
  <c r="A357" i="16" s="1"/>
  <c r="T358" i="16"/>
  <c r="A358" i="16" s="1"/>
  <c r="T359" i="16"/>
  <c r="A359" i="16" s="1"/>
  <c r="T360" i="16"/>
  <c r="A360" i="16" s="1"/>
  <c r="T234" i="15"/>
  <c r="A234" i="15" s="1"/>
  <c r="T235" i="15"/>
  <c r="A235" i="15" s="1"/>
  <c r="T236" i="15"/>
  <c r="A236" i="15" s="1"/>
  <c r="T237" i="15"/>
  <c r="A237" i="15" s="1"/>
  <c r="T238" i="15"/>
  <c r="A238" i="15" s="1"/>
  <c r="T239" i="15"/>
  <c r="A239" i="15" s="1"/>
  <c r="T240" i="15"/>
  <c r="A240" i="15" s="1"/>
  <c r="T241" i="15"/>
  <c r="A241" i="15" s="1"/>
  <c r="T242" i="15"/>
  <c r="A242" i="15" s="1"/>
  <c r="T243" i="15"/>
  <c r="A243" i="15" s="1"/>
  <c r="T244" i="15"/>
  <c r="A244" i="15" s="1"/>
  <c r="T245" i="15"/>
  <c r="A245" i="15" s="1"/>
  <c r="T487" i="14"/>
  <c r="A487" i="14" s="1"/>
  <c r="T488" i="14"/>
  <c r="A488" i="14" s="1"/>
  <c r="T489" i="14"/>
  <c r="A489" i="14" s="1"/>
  <c r="T490" i="14"/>
  <c r="A490" i="14" s="1"/>
  <c r="T491" i="14"/>
  <c r="A491" i="14" s="1"/>
  <c r="T492" i="14"/>
  <c r="A492" i="14" s="1"/>
  <c r="T493" i="14"/>
  <c r="A493" i="14" s="1"/>
  <c r="T494" i="14"/>
  <c r="A494" i="14" s="1"/>
  <c r="T495" i="14"/>
  <c r="A495" i="14" s="1"/>
  <c r="T496" i="14"/>
  <c r="A496" i="14" s="1"/>
  <c r="T497" i="14"/>
  <c r="A497" i="14" s="1"/>
  <c r="T498" i="14"/>
  <c r="A498" i="14" s="1"/>
  <c r="T499" i="14"/>
  <c r="A499" i="14" s="1"/>
  <c r="T520" i="14"/>
  <c r="A520" i="14" s="1"/>
  <c r="T521" i="14"/>
  <c r="A521" i="14" s="1"/>
  <c r="T522" i="14"/>
  <c r="A522" i="14" s="1"/>
  <c r="T523" i="14"/>
  <c r="A523" i="14" s="1"/>
  <c r="T524" i="14"/>
  <c r="A524" i="14" s="1"/>
  <c r="T525" i="14"/>
  <c r="A525" i="14" s="1"/>
  <c r="T526" i="14"/>
  <c r="A526" i="14" s="1"/>
  <c r="T527" i="14"/>
  <c r="A527" i="14" s="1"/>
  <c r="T528" i="14"/>
  <c r="A528" i="14" s="1"/>
  <c r="T93" i="11"/>
  <c r="A93" i="11" s="1"/>
  <c r="T94" i="11"/>
  <c r="A94" i="11" s="1"/>
  <c r="T95" i="11"/>
  <c r="A95" i="11" s="1"/>
  <c r="T96" i="11"/>
  <c r="A96" i="11" s="1"/>
  <c r="T97" i="11"/>
  <c r="A97" i="11" s="1"/>
  <c r="T98" i="11"/>
  <c r="A98" i="11" s="1"/>
  <c r="T99" i="11"/>
  <c r="A99" i="11" s="1"/>
  <c r="T100" i="11"/>
  <c r="A100" i="11" s="1"/>
  <c r="T101" i="11"/>
  <c r="A101" i="11" s="1"/>
  <c r="T102" i="11"/>
  <c r="A102" i="11" s="1"/>
  <c r="T103" i="11"/>
  <c r="A103" i="11" s="1"/>
  <c r="T104" i="11"/>
  <c r="A104" i="11" s="1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85" i="11"/>
  <c r="T86" i="11"/>
  <c r="T87" i="11"/>
  <c r="T88" i="11"/>
  <c r="T89" i="11"/>
  <c r="T90" i="11"/>
  <c r="T91" i="11"/>
  <c r="T92" i="11"/>
  <c r="T105" i="11"/>
  <c r="T106" i="11"/>
  <c r="T107" i="11"/>
  <c r="T108" i="11"/>
  <c r="T125" i="18"/>
  <c r="T126" i="18"/>
  <c r="T127" i="18"/>
  <c r="T128" i="18"/>
  <c r="T129" i="18"/>
  <c r="T130" i="18"/>
  <c r="T131" i="18"/>
  <c r="T132" i="18"/>
  <c r="T140" i="18"/>
  <c r="T141" i="18"/>
  <c r="T142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352" i="17"/>
  <c r="T353" i="17"/>
  <c r="T354" i="17"/>
  <c r="T355" i="17"/>
  <c r="T365" i="16"/>
  <c r="T366" i="16"/>
  <c r="T367" i="16"/>
  <c r="T368" i="16"/>
  <c r="T369" i="16"/>
  <c r="T370" i="16"/>
  <c r="T267" i="15"/>
  <c r="T268" i="15"/>
  <c r="T269" i="15"/>
  <c r="T270" i="15"/>
  <c r="T271" i="15"/>
  <c r="T272" i="15"/>
  <c r="T273" i="15"/>
  <c r="T549" i="14"/>
  <c r="T544" i="14"/>
  <c r="T545" i="14"/>
  <c r="T546" i="14"/>
  <c r="T547" i="14"/>
  <c r="T548" i="14"/>
  <c r="T145" i="18"/>
  <c r="T351" i="17"/>
  <c r="T364" i="16"/>
  <c r="T266" i="15"/>
  <c r="T543" i="14"/>
  <c r="T112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29" i="14"/>
  <c r="T530" i="14"/>
  <c r="T531" i="14"/>
  <c r="T532" i="14"/>
  <c r="T533" i="14"/>
  <c r="T534" i="14"/>
  <c r="T535" i="14"/>
  <c r="T536" i="14"/>
  <c r="T537" i="14"/>
  <c r="T260" i="17"/>
  <c r="T261" i="17"/>
  <c r="T262" i="17"/>
  <c r="T316" i="17"/>
  <c r="T317" i="17"/>
  <c r="T318" i="17"/>
  <c r="T319" i="17"/>
  <c r="T345" i="17"/>
  <c r="T346" i="17"/>
  <c r="T347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43" i="18"/>
  <c r="T144" i="18"/>
  <c r="T348" i="17"/>
  <c r="T349" i="17"/>
  <c r="T350" i="17"/>
  <c r="T362" i="16"/>
  <c r="T363" i="16"/>
  <c r="T260" i="15"/>
  <c r="T261" i="15"/>
  <c r="T262" i="15"/>
  <c r="T263" i="15"/>
  <c r="T264" i="15"/>
  <c r="T265" i="15"/>
  <c r="T538" i="14"/>
  <c r="T539" i="14"/>
  <c r="T540" i="14"/>
  <c r="T541" i="14"/>
  <c r="T542" i="14"/>
  <c r="T111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361" i="16"/>
  <c r="T183" i="15"/>
  <c r="T255" i="15"/>
  <c r="T256" i="15"/>
  <c r="T257" i="15"/>
  <c r="T258" i="15"/>
  <c r="T259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110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109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0" i="19" l="1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A455" i="14" s="1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00" i="17" l="1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41" i="18"/>
  <c r="A279" i="17"/>
  <c r="A355" i="17"/>
  <c r="A438" i="14"/>
  <c r="A547" i="14"/>
  <c r="A432" i="14"/>
  <c r="A188" i="15"/>
  <c r="A347" i="17"/>
  <c r="A278" i="17"/>
  <c r="A301" i="16"/>
  <c r="A276" i="17"/>
  <c r="A351" i="17"/>
  <c r="A305" i="16"/>
  <c r="A127" i="18"/>
  <c r="A353" i="17"/>
  <c r="A366" i="16"/>
  <c r="A266" i="15"/>
  <c r="A132" i="18"/>
  <c r="A129" i="18"/>
  <c r="A367" i="16"/>
  <c r="A88" i="11"/>
  <c r="A325" i="16"/>
  <c r="A290" i="17"/>
  <c r="A441" i="14"/>
  <c r="A270" i="15"/>
  <c r="A429" i="14"/>
  <c r="A323" i="16"/>
  <c r="A368" i="16"/>
  <c r="A90" i="11"/>
  <c r="A303" i="16"/>
  <c r="A85" i="11"/>
  <c r="A321" i="16"/>
  <c r="A281" i="17"/>
  <c r="A277" i="17"/>
  <c r="A446" i="14"/>
  <c r="A295" i="16"/>
  <c r="A272" i="15"/>
  <c r="A485" i="14"/>
  <c r="A284" i="17"/>
  <c r="A444" i="14"/>
  <c r="A92" i="11"/>
  <c r="A128" i="18"/>
  <c r="A545" i="14"/>
  <c r="A130" i="18"/>
  <c r="A425" i="14"/>
  <c r="A125" i="18"/>
  <c r="A107" i="11"/>
  <c r="A549" i="14"/>
  <c r="A428" i="14"/>
  <c r="A364" i="16"/>
  <c r="A263" i="17"/>
  <c r="A319" i="16"/>
  <c r="A543" i="14"/>
  <c r="A286" i="17"/>
  <c r="A300" i="16"/>
  <c r="A431" i="14"/>
  <c r="A427" i="14"/>
  <c r="A289" i="17"/>
  <c r="A352" i="17"/>
  <c r="A442" i="14"/>
  <c r="A354" i="17"/>
  <c r="A437" i="14"/>
  <c r="A142" i="18"/>
  <c r="A280" i="17"/>
  <c r="A288" i="17"/>
  <c r="A440" i="14"/>
  <c r="A267" i="15"/>
  <c r="A87" i="11"/>
  <c r="A298" i="16"/>
  <c r="A302" i="16"/>
  <c r="A91" i="11"/>
  <c r="A271" i="15"/>
  <c r="A484" i="14"/>
  <c r="A447" i="14"/>
  <c r="A296" i="16"/>
  <c r="A365" i="16"/>
  <c r="A86" i="11"/>
  <c r="A269" i="15"/>
  <c r="A140" i="18"/>
  <c r="A324" i="16"/>
  <c r="A369" i="16"/>
  <c r="A15" i="14"/>
  <c r="A424" i="14"/>
  <c r="A434" i="14"/>
  <c r="A546" i="14"/>
  <c r="A131" i="18"/>
  <c r="A304" i="16"/>
  <c r="A436" i="14"/>
  <c r="A548" i="14"/>
  <c r="A433" i="14"/>
  <c r="A285" i="17"/>
  <c r="A283" i="17"/>
  <c r="A320" i="16"/>
  <c r="A273" i="15"/>
  <c r="A486" i="14"/>
  <c r="A370" i="16"/>
  <c r="A322" i="16"/>
  <c r="A282" i="17"/>
  <c r="A268" i="15"/>
  <c r="A106" i="11"/>
  <c r="A443" i="14"/>
  <c r="A426" i="14"/>
  <c r="A126" i="18"/>
  <c r="A297" i="16"/>
  <c r="A445" i="14"/>
  <c r="A105" i="11"/>
  <c r="A89" i="11"/>
  <c r="A299" i="16"/>
  <c r="A430" i="14"/>
  <c r="A112" i="11"/>
  <c r="A287" i="17"/>
  <c r="A483" i="14"/>
  <c r="A108" i="11"/>
  <c r="A544" i="14"/>
  <c r="A145" i="18"/>
  <c r="A265" i="17"/>
  <c r="A214" i="15"/>
  <c r="A187" i="15"/>
  <c r="A534" i="14"/>
  <c r="A392" i="14"/>
  <c r="A378" i="14"/>
  <c r="A198" i="15"/>
  <c r="A533" i="14"/>
  <c r="A191" i="15"/>
  <c r="A414" i="14"/>
  <c r="A417" i="14"/>
  <c r="A115" i="18"/>
  <c r="A384" i="14"/>
  <c r="A247" i="17"/>
  <c r="A287" i="16"/>
  <c r="A535" i="14"/>
  <c r="A314" i="17"/>
  <c r="A205" i="15"/>
  <c r="A400" i="14"/>
  <c r="A192" i="15"/>
  <c r="A415" i="14"/>
  <c r="A246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530" i="14"/>
  <c r="A383" i="14"/>
  <c r="A387" i="14"/>
  <c r="A184" i="15"/>
  <c r="A209" i="15"/>
  <c r="A118" i="18"/>
  <c r="A268" i="16"/>
  <c r="A195" i="15"/>
  <c r="A204" i="15"/>
  <c r="A327" i="16"/>
  <c r="A253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42" i="14"/>
  <c r="A110" i="18"/>
  <c r="A386" i="14"/>
  <c r="A213" i="15"/>
  <c r="A270" i="17"/>
  <c r="A318" i="17"/>
  <c r="A410" i="14"/>
  <c r="A266" i="17"/>
  <c r="A394" i="14"/>
  <c r="A249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395" i="14"/>
  <c r="A183" i="15"/>
  <c r="A416" i="14"/>
  <c r="A250" i="15"/>
  <c r="A346" i="17"/>
  <c r="A260" i="17"/>
  <c r="A316" i="17"/>
  <c r="A255" i="17"/>
  <c r="A275" i="17"/>
  <c r="A537" i="14"/>
  <c r="A271" i="16"/>
  <c r="A541" i="14"/>
  <c r="A319" i="17"/>
  <c r="A244" i="17"/>
  <c r="A200" i="15"/>
  <c r="A294" i="16"/>
  <c r="A273" i="17"/>
  <c r="A401" i="14"/>
  <c r="A423" i="14"/>
  <c r="A247" i="15"/>
  <c r="A242" i="17"/>
  <c r="A404" i="14"/>
  <c r="A260" i="16"/>
  <c r="A381" i="14"/>
  <c r="A345" i="17"/>
  <c r="A245" i="17"/>
  <c r="A201" i="15"/>
  <c r="A288" i="16"/>
  <c r="A190" i="15"/>
  <c r="A284" i="16"/>
  <c r="A185" i="15"/>
  <c r="A290" i="16"/>
  <c r="A189" i="15"/>
  <c r="A191" i="14"/>
  <c r="A393" i="14"/>
  <c r="A114" i="18"/>
  <c r="A251" i="15"/>
  <c r="A375" i="14"/>
  <c r="A539" i="14"/>
  <c r="A418" i="14"/>
  <c r="A241" i="17"/>
  <c r="A254" i="15"/>
  <c r="A285" i="16"/>
  <c r="A262" i="17"/>
  <c r="A531" i="14"/>
  <c r="A208" i="15"/>
  <c r="A536" i="14"/>
  <c r="A203" i="15"/>
  <c r="A317" i="17"/>
  <c r="A207" i="15"/>
  <c r="A269" i="16"/>
  <c r="A396" i="14"/>
  <c r="A248" i="15"/>
  <c r="A412" i="14"/>
  <c r="A286" i="16"/>
  <c r="A529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532" i="14"/>
  <c r="A266" i="16"/>
  <c r="A279" i="16"/>
  <c r="A540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57" i="15"/>
  <c r="A189" i="14"/>
  <c r="A173" i="15"/>
  <c r="A213" i="17"/>
  <c r="A353" i="14"/>
  <c r="A244" i="16"/>
  <c r="A227" i="17"/>
  <c r="A256" i="15"/>
  <c r="A188" i="14"/>
  <c r="A172" i="15"/>
  <c r="A252" i="16"/>
  <c r="A352" i="14"/>
  <c r="A371" i="14"/>
  <c r="A367" i="14"/>
  <c r="A75" i="11"/>
  <c r="A255" i="15"/>
  <c r="A103" i="15"/>
  <c r="A171" i="15"/>
  <c r="A223" i="17"/>
  <c r="A351" i="14"/>
  <c r="A78" i="11"/>
  <c r="A366" i="14"/>
  <c r="A74" i="11"/>
  <c r="A129" i="17"/>
  <c r="A234" i="17"/>
  <c r="A237" i="16"/>
  <c r="A100" i="18"/>
  <c r="A258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59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61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110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109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<sst xmlns="http://schemas.openxmlformats.org/spreadsheetml/2006/main" count="18088" uniqueCount="682">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</sst>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稲荷崎!$X$2:$X$5</c15:f>
                <c15:dlblRangeCache>
                  <c:ptCount val="4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4.6991703068602455E-3"/>
                  <c:y val="-8.3723841006720558E-3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63DA58-9465-4527-8F59-200FE38F06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498272-311C-4713-98AD-F460C4481E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815644554406906E-2"/>
                  <c:y val="-1.002620733679503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3.2333457057893214E-2"/>
                  <c:y val="1.2844346485329245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202.717540162033" createdVersion="8" refreshedVersion="8" minRefreshableVersion="3" recordCount="128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7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4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8">
        <item sd="0" x="54"/>
        <item sd="0" x="1"/>
        <item sd="0" x="85"/>
        <item sd="0" x="9"/>
        <item sd="0" m="1" x="9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5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m="1" x="94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x="77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2" totalsRowShown="0">
  <autoFilter ref="A1:T11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549" totalsRowShown="0">
  <autoFilter ref="A1:T54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73" totalsRowShown="0">
  <autoFilter ref="A1:T27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70" totalsRowShown="0">
  <autoFilter ref="A1:T37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55" totalsRowShown="0">
  <autoFilter ref="A1:T35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45" totalsRowShown="0">
  <autoFilter ref="A1:T14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153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116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117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118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119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120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121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122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123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124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122</v>
      </c>
      <c r="D116" t="s">
        <v>90</v>
      </c>
      <c r="E116" t="s">
        <v>78</v>
      </c>
      <c r="F116" t="s">
        <v>128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389</v>
      </c>
      <c r="Z116" s="3"/>
      <c r="AA116" s="3"/>
      <c r="AB116" s="3"/>
    </row>
    <row r="117" spans="1:28" ht="14.4" x14ac:dyDescent="0.3">
      <c r="A117">
        <v>116</v>
      </c>
      <c r="B117" t="s">
        <v>150</v>
      </c>
      <c r="C117" t="s">
        <v>122</v>
      </c>
      <c r="D117" t="s">
        <v>77</v>
      </c>
      <c r="E117" t="s">
        <v>78</v>
      </c>
      <c r="F117" t="s">
        <v>128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389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123</v>
      </c>
      <c r="D118" t="s">
        <v>90</v>
      </c>
      <c r="E118" t="s">
        <v>78</v>
      </c>
      <c r="F118" t="s">
        <v>128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390</v>
      </c>
      <c r="Z118" s="3"/>
      <c r="AA118" s="3"/>
      <c r="AB118" s="3"/>
    </row>
    <row r="119" spans="1:28" ht="14.4" x14ac:dyDescent="0.3">
      <c r="A119">
        <v>118</v>
      </c>
      <c r="B119" s="3" t="s">
        <v>402</v>
      </c>
      <c r="C119" t="s">
        <v>123</v>
      </c>
      <c r="D119" s="3" t="s">
        <v>77</v>
      </c>
      <c r="E119" t="s">
        <v>78</v>
      </c>
      <c r="F119" t="s">
        <v>128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390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124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391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125</v>
      </c>
      <c r="D121" t="s">
        <v>90</v>
      </c>
      <c r="E121" t="s">
        <v>80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392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126</v>
      </c>
      <c r="D122" t="s">
        <v>90</v>
      </c>
      <c r="E122" t="s">
        <v>82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393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127</v>
      </c>
      <c r="D123" t="s">
        <v>90</v>
      </c>
      <c r="E123" t="s">
        <v>82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394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129</v>
      </c>
      <c r="D124" t="s">
        <v>73</v>
      </c>
      <c r="E124" t="s">
        <v>74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395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129</v>
      </c>
      <c r="D125" t="s">
        <v>90</v>
      </c>
      <c r="E125" t="s">
        <v>74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299</v>
      </c>
      <c r="D126" t="s">
        <v>77</v>
      </c>
      <c r="E126" t="s">
        <v>78</v>
      </c>
      <c r="F126" t="s">
        <v>134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396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131</v>
      </c>
      <c r="D127" t="s">
        <v>77</v>
      </c>
      <c r="E127" t="s">
        <v>78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397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132</v>
      </c>
      <c r="D128" t="s">
        <v>77</v>
      </c>
      <c r="E128" t="s">
        <v>80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133</v>
      </c>
      <c r="D129" t="s">
        <v>77</v>
      </c>
      <c r="E129" t="s">
        <v>82</v>
      </c>
      <c r="F129" t="s">
        <v>134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399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2"/>
  <sheetViews>
    <sheetView topLeftCell="A75" workbookViewId="0">
      <selection activeCell="L97" sqref="L9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 t="e">
        <f>VLOOKUP(Serve[[#This Row],[No用]],SetNo[[No.用]:[vlookup 用]],2,FALSE)</f>
        <v>#N/A</v>
      </c>
      <c r="G97" t="s">
        <v>71</v>
      </c>
      <c r="H97">
        <v>1</v>
      </c>
      <c r="I97" t="s">
        <v>216</v>
      </c>
      <c r="J97" s="3"/>
      <c r="K97" s="3"/>
      <c r="T97" t="str">
        <f>Serve[[#This Row],[服装]]&amp;Serve[[#This Row],[名前]]&amp;Serve[[#This Row],[レアリティ]]</f>
        <v>ICONIC</v>
      </c>
    </row>
    <row r="98" spans="1:20" x14ac:dyDescent="0.3">
      <c r="A98" t="e">
        <f>VLOOKUP(Serve[[#This Row],[No用]],SetNo[[No.用]:[vlookup 用]],2,FALSE)</f>
        <v>#N/A</v>
      </c>
      <c r="G98" t="s">
        <v>71</v>
      </c>
      <c r="H98">
        <v>1</v>
      </c>
      <c r="I98" t="s">
        <v>216</v>
      </c>
      <c r="J98" s="3"/>
      <c r="K98" s="3"/>
      <c r="T98" t="str">
        <f>Serve[[#This Row],[服装]]&amp;Serve[[#This Row],[名前]]&amp;Serve[[#This Row],[レアリティ]]</f>
        <v>ICONIC</v>
      </c>
    </row>
    <row r="99" spans="1:20" x14ac:dyDescent="0.3">
      <c r="A99">
        <f>VLOOKUP(Serve[[#This Row],[No用]],SetNo[[No.用]:[vlookup 用]],2,FALSE)</f>
        <v>87</v>
      </c>
      <c r="B99" t="s">
        <v>108</v>
      </c>
      <c r="C99" t="s">
        <v>93</v>
      </c>
      <c r="D99" t="s">
        <v>73</v>
      </c>
      <c r="E99" t="s">
        <v>74</v>
      </c>
      <c r="F99" t="s">
        <v>91</v>
      </c>
      <c r="G99" t="s">
        <v>71</v>
      </c>
      <c r="H99">
        <v>1</v>
      </c>
      <c r="I99" t="s">
        <v>216</v>
      </c>
      <c r="J99" s="3"/>
      <c r="K99" s="3"/>
      <c r="T99" t="str">
        <f>Serve[[#This Row],[服装]]&amp;Serve[[#This Row],[名前]]&amp;Serve[[#This Row],[レアリティ]]</f>
        <v>ユニフォーム二岐丈晴ICONIC</v>
      </c>
    </row>
    <row r="100" spans="1:20" x14ac:dyDescent="0.3">
      <c r="A100">
        <f>VLOOKUP(Serve[[#This Row],[No用]],SetNo[[No.用]:[vlookup 用]],2,FALSE)</f>
        <v>88</v>
      </c>
      <c r="B100" t="s">
        <v>149</v>
      </c>
      <c r="C100" t="s">
        <v>93</v>
      </c>
      <c r="D100" t="s">
        <v>90</v>
      </c>
      <c r="E100" t="s">
        <v>74</v>
      </c>
      <c r="F100" t="s">
        <v>91</v>
      </c>
      <c r="G100" t="s">
        <v>71</v>
      </c>
      <c r="H100">
        <v>1</v>
      </c>
      <c r="I100" t="s">
        <v>216</v>
      </c>
      <c r="J100" s="3"/>
      <c r="K100" s="3"/>
      <c r="T100" t="str">
        <f>Serve[[#This Row],[服装]]&amp;Serve[[#This Row],[名前]]&amp;Serve[[#This Row],[レアリティ]]</f>
        <v>制服二岐丈晴ICONIC</v>
      </c>
    </row>
    <row r="101" spans="1:20" x14ac:dyDescent="0.3">
      <c r="A101">
        <f>VLOOKUP(Serve[[#This Row],[No用]],SetNo[[No.用]:[vlookup 用]],2,FALSE)</f>
        <v>89</v>
      </c>
      <c r="B101" t="s">
        <v>108</v>
      </c>
      <c r="C101" t="s">
        <v>99</v>
      </c>
      <c r="D101" t="s">
        <v>73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/>
      <c r="K101" s="3"/>
      <c r="T101" t="str">
        <f>Serve[[#This Row],[服装]]&amp;Serve[[#This Row],[名前]]&amp;Serve[[#This Row],[レアリティ]]</f>
        <v>ユニフォーム沼尻凛太郎ICONIC</v>
      </c>
    </row>
    <row r="102" spans="1:20" x14ac:dyDescent="0.3">
      <c r="A102">
        <f>VLOOKUP(Serve[[#This Row],[No用]],SetNo[[No.用]:[vlookup 用]],2,FALSE)</f>
        <v>90</v>
      </c>
      <c r="B102" t="s">
        <v>108</v>
      </c>
      <c r="C102" t="s">
        <v>94</v>
      </c>
      <c r="D102" t="s">
        <v>90</v>
      </c>
      <c r="E102" t="s">
        <v>82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ユニフォーム飯坂信義ICONIC</v>
      </c>
    </row>
    <row r="103" spans="1:20" x14ac:dyDescent="0.3">
      <c r="A103">
        <f>VLOOKUP(Serve[[#This Row],[No用]],SetNo[[No.用]:[vlookup 用]],2,FALSE)</f>
        <v>91</v>
      </c>
      <c r="B103" t="s">
        <v>108</v>
      </c>
      <c r="C103" t="s">
        <v>95</v>
      </c>
      <c r="D103" t="s">
        <v>90</v>
      </c>
      <c r="E103" t="s">
        <v>78</v>
      </c>
      <c r="F103" t="s">
        <v>91</v>
      </c>
      <c r="G103" t="s">
        <v>71</v>
      </c>
      <c r="H103">
        <v>1</v>
      </c>
      <c r="I103" t="s">
        <v>216</v>
      </c>
      <c r="J103" s="3"/>
      <c r="K103" s="3"/>
      <c r="T103" t="str">
        <f>Serve[[#This Row],[服装]]&amp;Serve[[#This Row],[名前]]&amp;Serve[[#This Row],[レアリティ]]</f>
        <v>ユニフォーム東山勝道ICONIC</v>
      </c>
    </row>
    <row r="104" spans="1:20" x14ac:dyDescent="0.3">
      <c r="A104">
        <f>VLOOKUP(Serve[[#This Row],[No用]],SetNo[[No.用]:[vlookup 用]],2,FALSE)</f>
        <v>92</v>
      </c>
      <c r="B104" t="s">
        <v>108</v>
      </c>
      <c r="C104" t="s">
        <v>96</v>
      </c>
      <c r="D104" t="s">
        <v>90</v>
      </c>
      <c r="E104" t="s">
        <v>80</v>
      </c>
      <c r="F104" t="s">
        <v>91</v>
      </c>
      <c r="G104" t="s">
        <v>71</v>
      </c>
      <c r="H104">
        <v>1</v>
      </c>
      <c r="I104" t="s">
        <v>216</v>
      </c>
      <c r="J104" s="3"/>
      <c r="K104" s="3"/>
      <c r="T104" t="str">
        <f>Serve[[#This Row],[服装]]&amp;Serve[[#This Row],[名前]]&amp;Serve[[#This Row],[レアリティ]]</f>
        <v>ユニフォーム土湯新ICONIC</v>
      </c>
    </row>
    <row r="105" spans="1:20" x14ac:dyDescent="0.3">
      <c r="A105" t="e">
        <f>VLOOKUP(Serve[[#This Row],[No用]],SetNo[[No.用]:[vlookup 用]],2,FALSE)</f>
        <v>#N/A</v>
      </c>
      <c r="G105" t="s">
        <v>71</v>
      </c>
      <c r="H105">
        <v>1</v>
      </c>
      <c r="I105" t="s">
        <v>216</v>
      </c>
      <c r="J105" s="3"/>
      <c r="K105" s="3"/>
      <c r="T105" t="str">
        <f>Serve[[#This Row],[服装]]&amp;Serve[[#This Row],[名前]]&amp;Serve[[#This Row],[レアリティ]]</f>
        <v>ICONIC</v>
      </c>
    </row>
    <row r="106" spans="1:20" x14ac:dyDescent="0.3">
      <c r="A106" t="e">
        <f>VLOOKUP(Serve[[#This Row],[No用]],SetNo[[No.用]:[vlookup 用]],2,FALSE)</f>
        <v>#N/A</v>
      </c>
      <c r="G106" t="s">
        <v>71</v>
      </c>
      <c r="H106">
        <v>1</v>
      </c>
      <c r="I106" t="s">
        <v>216</v>
      </c>
      <c r="J106" s="3"/>
      <c r="K106" s="3"/>
      <c r="T106" t="str">
        <f>Serve[[#This Row],[服装]]&amp;Serve[[#This Row],[名前]]&amp;Serve[[#This Row],[レアリティ]]</f>
        <v>ICONIC</v>
      </c>
    </row>
    <row r="107" spans="1:20" x14ac:dyDescent="0.3">
      <c r="A107" t="e">
        <f>VLOOKUP(Serve[[#This Row],[No用]],SetNo[[No.用]:[vlookup 用]],2,FALSE)</f>
        <v>#N/A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ICONIC</v>
      </c>
    </row>
    <row r="108" spans="1:20" x14ac:dyDescent="0.3">
      <c r="A108" t="e">
        <f>VLOOKUP(Serve[[#This Row],[No用]],SetNo[[No.用]:[vlookup 用]],2,FALSE)</f>
        <v>#N/A</v>
      </c>
      <c r="G108" t="s">
        <v>71</v>
      </c>
      <c r="H108">
        <v>1</v>
      </c>
      <c r="I108" t="s">
        <v>216</v>
      </c>
      <c r="J108" s="3"/>
      <c r="K108" s="3"/>
      <c r="T108" t="str">
        <f>Serve[[#This Row],[服装]]&amp;Serve[[#This Row],[名前]]&amp;Serve[[#This Row],[レアリティ]]</f>
        <v>ICONIC</v>
      </c>
    </row>
    <row r="109" spans="1:20" x14ac:dyDescent="0.3">
      <c r="A109" t="e">
        <f>VLOOKUP(Serve[[#This Row],[No用]],SetNo[[No.用]:[vlookup 用]],2,FALSE)</f>
        <v>#N/A</v>
      </c>
      <c r="G109" t="s">
        <v>71</v>
      </c>
      <c r="H109">
        <v>1</v>
      </c>
      <c r="I109" t="s">
        <v>216</v>
      </c>
      <c r="T109" t="str">
        <f>Serve[[#This Row],[服装]]&amp;Serve[[#This Row],[名前]]&amp;Serve[[#This Row],[レアリティ]]</f>
        <v>ICONIC</v>
      </c>
    </row>
    <row r="110" spans="1:20" x14ac:dyDescent="0.3">
      <c r="A110" t="e">
        <f>VLOOKUP(Serve[[#This Row],[No用]],SetNo[[No.用]:[vlookup 用]],2,FALSE)</f>
        <v>#N/A</v>
      </c>
      <c r="G110" t="s">
        <v>71</v>
      </c>
      <c r="H110">
        <v>1</v>
      </c>
      <c r="I110" t="s">
        <v>216</v>
      </c>
      <c r="T110" t="str">
        <f>Serve[[#This Row],[服装]]&amp;Serve[[#This Row],[名前]]&amp;Serve[[#This Row],[レアリティ]]</f>
        <v>ICONIC</v>
      </c>
    </row>
    <row r="111" spans="1:20" x14ac:dyDescent="0.3">
      <c r="A111">
        <v>106</v>
      </c>
      <c r="B111" t="s">
        <v>408</v>
      </c>
      <c r="C111" t="s">
        <v>409</v>
      </c>
      <c r="D111" t="s">
        <v>24</v>
      </c>
      <c r="E111" t="s">
        <v>31</v>
      </c>
      <c r="F111" t="s">
        <v>159</v>
      </c>
      <c r="G111" t="s">
        <v>71</v>
      </c>
      <c r="H111">
        <v>1</v>
      </c>
      <c r="I111" t="s">
        <v>10</v>
      </c>
      <c r="J111" t="s">
        <v>410</v>
      </c>
      <c r="K111" t="s">
        <v>290</v>
      </c>
      <c r="L111">
        <v>36</v>
      </c>
      <c r="T111" t="str">
        <f>Serve[[#This Row],[服装]]&amp;Serve[[#This Row],[名前]]&amp;Serve[[#This Row],[レアリティ]]</f>
        <v>探偵白布賢二郎ICONIC</v>
      </c>
    </row>
    <row r="112" spans="1:20" x14ac:dyDescent="0.3">
      <c r="A112">
        <f>VLOOKUP(Serve[[#This Row],[No用]],SetNo[[No.用]:[vlookup 用]],2,FALSE)</f>
        <v>118</v>
      </c>
      <c r="B112" s="3" t="s">
        <v>402</v>
      </c>
      <c r="C112" t="s">
        <v>123</v>
      </c>
      <c r="D112" s="3" t="s">
        <v>77</v>
      </c>
      <c r="E112" t="s">
        <v>78</v>
      </c>
      <c r="F112" t="s">
        <v>128</v>
      </c>
      <c r="G112" t="s">
        <v>71</v>
      </c>
      <c r="H112">
        <v>1</v>
      </c>
      <c r="I112" t="s">
        <v>216</v>
      </c>
      <c r="J112" s="3" t="s">
        <v>234</v>
      </c>
      <c r="K112" s="3" t="s">
        <v>173</v>
      </c>
      <c r="L112">
        <v>28</v>
      </c>
      <c r="T112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549"/>
  <sheetViews>
    <sheetView topLeftCell="A486" workbookViewId="0">
      <selection activeCell="B498" sqref="B498:F50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">
        <v>263</v>
      </c>
    </row>
    <row r="3" spans="1:20" x14ac:dyDescent="0.3">
      <c r="A3">
        <f>VLOOKUP(Receive[[#This Row],[No用]],SetNo[[No.用]:[vlookup 用]],2,FALSE)</f>
        <v>2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">
        <v>264</v>
      </c>
    </row>
    <row r="4" spans="1:20" x14ac:dyDescent="0.3">
      <c r="A4">
        <f>VLOOKUP(Receive[[#This Row],[No用]],SetNo[[No.用]:[vlookup 用]],2,FALSE)</f>
        <v>3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">
        <v>265</v>
      </c>
    </row>
    <row r="5" spans="1:20" x14ac:dyDescent="0.3">
      <c r="A5">
        <f>VLOOKUP(Receive[[#This Row],[No用]],SetNo[[No.用]:[vlookup 用]],2,FALSE)</f>
        <v>4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">
        <v>266</v>
      </c>
    </row>
    <row r="6" spans="1:20" x14ac:dyDescent="0.3">
      <c r="A6">
        <f>VLOOKUP(Receive[[#This Row],[No用]],SetNo[[No.用]:[vlookup 用]],2,FALSE)</f>
        <v>5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">
        <v>267</v>
      </c>
    </row>
    <row r="7" spans="1:20" x14ac:dyDescent="0.3">
      <c r="A7">
        <f>VLOOKUP(Receive[[#This Row],[No用]],SetNo[[No.用]:[vlookup 用]],2,FALSE)</f>
        <v>6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">
        <v>268</v>
      </c>
    </row>
    <row r="8" spans="1:20" x14ac:dyDescent="0.3">
      <c r="A8">
        <f>VLOOKUP(Receive[[#This Row],[No用]],SetNo[[No.用]:[vlookup 用]],2,FALSE)</f>
        <v>7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">
        <v>269</v>
      </c>
    </row>
    <row r="9" spans="1:20" x14ac:dyDescent="0.3">
      <c r="A9">
        <f>VLOOKUP(Receive[[#This Row],[No用]],SetNo[[No.用]:[vlookup 用]],2,FALSE)</f>
        <v>8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">
        <v>270</v>
      </c>
    </row>
    <row r="10" spans="1:20" x14ac:dyDescent="0.3">
      <c r="A10">
        <f>VLOOKUP(Receive[[#This Row],[No用]],SetNo[[No.用]:[vlookup 用]],2,FALSE)</f>
        <v>9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">
        <v>271</v>
      </c>
    </row>
    <row r="11" spans="1:20" x14ac:dyDescent="0.3">
      <c r="A11">
        <f>VLOOKUP(Receive[[#This Row],[No用]],SetNo[[No.用]:[vlookup 用]],2,FALSE)</f>
        <v>10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">
        <v>272</v>
      </c>
    </row>
    <row r="12" spans="1:20" x14ac:dyDescent="0.3">
      <c r="A12">
        <f>VLOOKUP(Receive[[#This Row],[No用]],SetNo[[No.用]:[vlookup 用]],2,FALSE)</f>
        <v>11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">
        <v>273</v>
      </c>
    </row>
    <row r="13" spans="1:20" x14ac:dyDescent="0.3">
      <c r="A13">
        <f>VLOOKUP(Receive[[#This Row],[No用]],SetNo[[No.用]:[vlookup 用]],2,FALSE)</f>
        <v>12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">
        <v>274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 t="e">
        <f>VLOOKUP(Receive[[#This Row],[No用]],SetNo[[No.用]:[vlookup 用]],2,FALSE)</f>
        <v>#N/A</v>
      </c>
      <c r="G504" t="s">
        <v>71</v>
      </c>
      <c r="H504">
        <v>1</v>
      </c>
      <c r="I504" t="s">
        <v>241</v>
      </c>
      <c r="T504" t="str">
        <f>Receive[[#This Row],[服装]]&amp;Receive[[#This Row],[名前]]&amp;Receive[[#This Row],[レアリティ]]</f>
        <v>ICONIC</v>
      </c>
    </row>
    <row r="505" spans="1:20" x14ac:dyDescent="0.3">
      <c r="A505" t="e">
        <f>VLOOKUP(Receive[[#This Row],[No用]],SetNo[[No.用]:[vlookup 用]],2,FALSE)</f>
        <v>#N/A</v>
      </c>
      <c r="G505" t="s">
        <v>71</v>
      </c>
      <c r="H505">
        <v>1</v>
      </c>
      <c r="I505" t="s">
        <v>241</v>
      </c>
      <c r="T505" t="str">
        <f>Receive[[#This Row],[服装]]&amp;Receive[[#This Row],[名前]]&amp;Receive[[#This Row],[レアリティ]]</f>
        <v>ICONIC</v>
      </c>
    </row>
    <row r="506" spans="1:20" x14ac:dyDescent="0.3">
      <c r="A506" t="e">
        <f>VLOOKUP(Receive[[#This Row],[No用]],SetNo[[No.用]:[vlookup 用]],2,FALSE)</f>
        <v>#N/A</v>
      </c>
      <c r="G506" t="s">
        <v>71</v>
      </c>
      <c r="H506">
        <v>1</v>
      </c>
      <c r="I506" t="s">
        <v>241</v>
      </c>
      <c r="T506" t="str">
        <f>Receive[[#This Row],[服装]]&amp;Receive[[#This Row],[名前]]&amp;Receive[[#This Row],[レアリティ]]</f>
        <v>ICONIC</v>
      </c>
    </row>
    <row r="507" spans="1:20" x14ac:dyDescent="0.3">
      <c r="A507" t="e">
        <f>VLOOKUP(Receive[[#This Row],[No用]],SetNo[[No.用]:[vlookup 用]],2,FALSE)</f>
        <v>#N/A</v>
      </c>
      <c r="G507" t="s">
        <v>71</v>
      </c>
      <c r="H507">
        <v>1</v>
      </c>
      <c r="I507" t="s">
        <v>241</v>
      </c>
      <c r="T507" t="str">
        <f>Receive[[#This Row],[服装]]&amp;Receive[[#This Row],[名前]]&amp;Receive[[#This Row],[レアリティ]]</f>
        <v>ICONIC</v>
      </c>
    </row>
    <row r="508" spans="1:20" x14ac:dyDescent="0.3">
      <c r="A508" t="e">
        <f>VLOOKUP(Receive[[#This Row],[No用]],SetNo[[No.用]:[vlookup 用]],2,FALSE)</f>
        <v>#N/A</v>
      </c>
      <c r="G508" t="s">
        <v>71</v>
      </c>
      <c r="H508">
        <v>1</v>
      </c>
      <c r="I508" t="s">
        <v>241</v>
      </c>
      <c r="T508" t="str">
        <f>Receive[[#This Row],[服装]]&amp;Receive[[#This Row],[名前]]&amp;Receive[[#This Row],[レアリティ]]</f>
        <v>ICONIC</v>
      </c>
    </row>
    <row r="509" spans="1:20" x14ac:dyDescent="0.3">
      <c r="A509" t="e">
        <f>VLOOKUP(Receive[[#This Row],[No用]],SetNo[[No.用]:[vlookup 用]],2,FALSE)</f>
        <v>#N/A</v>
      </c>
      <c r="G509" t="s">
        <v>71</v>
      </c>
      <c r="H509">
        <v>1</v>
      </c>
      <c r="I509" t="s">
        <v>241</v>
      </c>
      <c r="T509" t="str">
        <f>Receive[[#This Row],[服装]]&amp;Receive[[#This Row],[名前]]&amp;Receive[[#This Row],[レアリティ]]</f>
        <v>ICONIC</v>
      </c>
    </row>
    <row r="510" spans="1:20" x14ac:dyDescent="0.3">
      <c r="A510" t="e">
        <f>VLOOKUP(Receive[[#This Row],[No用]],SetNo[[No.用]:[vlookup 用]],2,FALSE)</f>
        <v>#N/A</v>
      </c>
      <c r="G510" t="s">
        <v>71</v>
      </c>
      <c r="H510">
        <v>1</v>
      </c>
      <c r="I510" t="s">
        <v>241</v>
      </c>
      <c r="T510" t="str">
        <f>Receive[[#This Row],[服装]]&amp;Receive[[#This Row],[名前]]&amp;Receive[[#This Row],[レアリティ]]</f>
        <v>ICONIC</v>
      </c>
    </row>
    <row r="511" spans="1:20" x14ac:dyDescent="0.3">
      <c r="A511" t="e">
        <f>VLOOKUP(Receive[[#This Row],[No用]],SetNo[[No.用]:[vlookup 用]],2,FALSE)</f>
        <v>#N/A</v>
      </c>
      <c r="G511" t="s">
        <v>71</v>
      </c>
      <c r="H511">
        <v>1</v>
      </c>
      <c r="I511" t="s">
        <v>241</v>
      </c>
      <c r="T511" t="str">
        <f>Receive[[#This Row],[服装]]&amp;Receive[[#This Row],[名前]]&amp;Receive[[#This Row],[レアリティ]]</f>
        <v>ICONIC</v>
      </c>
    </row>
    <row r="512" spans="1:20" x14ac:dyDescent="0.3">
      <c r="A512" t="e">
        <f>VLOOKUP(Receive[[#This Row],[No用]],SetNo[[No.用]:[vlookup 用]],2,FALSE)</f>
        <v>#N/A</v>
      </c>
      <c r="G512" t="s">
        <v>71</v>
      </c>
      <c r="H512">
        <v>1</v>
      </c>
      <c r="I512" t="s">
        <v>241</v>
      </c>
      <c r="T512" t="str">
        <f>Receive[[#This Row],[服装]]&amp;Receive[[#This Row],[名前]]&amp;Receive[[#This Row],[レアリティ]]</f>
        <v>ICONIC</v>
      </c>
    </row>
    <row r="513" spans="1:20" x14ac:dyDescent="0.3">
      <c r="A513" t="e">
        <f>VLOOKUP(Receive[[#This Row],[No用]],SetNo[[No.用]:[vlookup 用]],2,FALSE)</f>
        <v>#N/A</v>
      </c>
      <c r="G513" t="s">
        <v>71</v>
      </c>
      <c r="H513">
        <v>1</v>
      </c>
      <c r="I513" t="s">
        <v>241</v>
      </c>
      <c r="T513" t="str">
        <f>Receive[[#This Row],[服装]]&amp;Receive[[#This Row],[名前]]&amp;Receive[[#This Row],[レアリティ]]</f>
        <v>ICONIC</v>
      </c>
    </row>
    <row r="514" spans="1:20" x14ac:dyDescent="0.3">
      <c r="A514" t="e">
        <f>VLOOKUP(Receive[[#This Row],[No用]],SetNo[[No.用]:[vlookup 用]],2,FALSE)</f>
        <v>#N/A</v>
      </c>
      <c r="G514" t="s">
        <v>71</v>
      </c>
      <c r="H514">
        <v>1</v>
      </c>
      <c r="I514" t="s">
        <v>241</v>
      </c>
      <c r="T514" t="str">
        <f>Receive[[#This Row],[服装]]&amp;Receive[[#This Row],[名前]]&amp;Receive[[#This Row],[レアリティ]]</f>
        <v>ICONIC</v>
      </c>
    </row>
    <row r="515" spans="1:20" x14ac:dyDescent="0.3">
      <c r="A515" t="e">
        <f>VLOOKUP(Receive[[#This Row],[No用]],SetNo[[No.用]:[vlookup 用]],2,FALSE)</f>
        <v>#N/A</v>
      </c>
      <c r="G515" t="s">
        <v>71</v>
      </c>
      <c r="H515">
        <v>1</v>
      </c>
      <c r="I515" t="s">
        <v>241</v>
      </c>
      <c r="T515" t="str">
        <f>Receive[[#This Row],[服装]]&amp;Receive[[#This Row],[名前]]&amp;Receive[[#This Row],[レアリティ]]</f>
        <v>ICONIC</v>
      </c>
    </row>
    <row r="516" spans="1:20" x14ac:dyDescent="0.3">
      <c r="A516" t="e">
        <f>VLOOKUP(Receive[[#This Row],[No用]],SetNo[[No.用]:[vlookup 用]],2,FALSE)</f>
        <v>#N/A</v>
      </c>
      <c r="G516" t="s">
        <v>71</v>
      </c>
      <c r="H516">
        <v>1</v>
      </c>
      <c r="I516" t="s">
        <v>241</v>
      </c>
      <c r="T516" t="str">
        <f>Receive[[#This Row],[服装]]&amp;Receive[[#This Row],[名前]]&amp;Receive[[#This Row],[レアリティ]]</f>
        <v>ICONIC</v>
      </c>
    </row>
    <row r="517" spans="1:20" x14ac:dyDescent="0.3">
      <c r="A517" t="e">
        <f>VLOOKUP(Receive[[#This Row],[No用]],SetNo[[No.用]:[vlookup 用]],2,FALSE)</f>
        <v>#N/A</v>
      </c>
      <c r="G517" t="s">
        <v>71</v>
      </c>
      <c r="H517">
        <v>1</v>
      </c>
      <c r="I517" t="s">
        <v>241</v>
      </c>
      <c r="T517" t="str">
        <f>Receive[[#This Row],[服装]]&amp;Receive[[#This Row],[名前]]&amp;Receive[[#This Row],[レアリティ]]</f>
        <v>ICONIC</v>
      </c>
    </row>
    <row r="518" spans="1:20" x14ac:dyDescent="0.3">
      <c r="A518" t="e">
        <f>VLOOKUP(Receive[[#This Row],[No用]],SetNo[[No.用]:[vlookup 用]],2,FALSE)</f>
        <v>#N/A</v>
      </c>
      <c r="G518" t="s">
        <v>71</v>
      </c>
      <c r="H518">
        <v>1</v>
      </c>
      <c r="I518" t="s">
        <v>241</v>
      </c>
      <c r="T518" t="str">
        <f>Receive[[#This Row],[服装]]&amp;Receive[[#This Row],[名前]]&amp;Receive[[#This Row],[レアリティ]]</f>
        <v>ICONIC</v>
      </c>
    </row>
    <row r="519" spans="1:20" x14ac:dyDescent="0.3">
      <c r="A519" t="e">
        <f>VLOOKUP(Receive[[#This Row],[No用]],SetNo[[No.用]:[vlookup 用]],2,FALSE)</f>
        <v>#N/A</v>
      </c>
      <c r="G519" t="s">
        <v>71</v>
      </c>
      <c r="H519">
        <v>1</v>
      </c>
      <c r="I519" t="s">
        <v>241</v>
      </c>
      <c r="T519" t="str">
        <f>Receive[[#This Row],[服装]]&amp;Receive[[#This Row],[名前]]&amp;Receive[[#This Row],[レアリティ]]</f>
        <v>ICONIC</v>
      </c>
    </row>
    <row r="520" spans="1:20" x14ac:dyDescent="0.3">
      <c r="A520" t="e">
        <f>VLOOKUP(Receive[[#This Row],[No用]],SetNo[[No.用]:[vlookup 用]],2,FALSE)</f>
        <v>#N/A</v>
      </c>
      <c r="G520" t="s">
        <v>71</v>
      </c>
      <c r="H520">
        <v>1</v>
      </c>
      <c r="I520" t="s">
        <v>241</v>
      </c>
      <c r="T520" t="str">
        <f>Receive[[#This Row],[服装]]&amp;Receive[[#This Row],[名前]]&amp;Receive[[#This Row],[レアリティ]]</f>
        <v>ICONIC</v>
      </c>
    </row>
    <row r="521" spans="1:20" x14ac:dyDescent="0.3">
      <c r="A521" t="e">
        <f>VLOOKUP(Receive[[#This Row],[No用]],SetNo[[No.用]:[vlookup 用]],2,FALSE)</f>
        <v>#N/A</v>
      </c>
      <c r="G521" t="s">
        <v>71</v>
      </c>
      <c r="H521">
        <v>1</v>
      </c>
      <c r="I521" t="s">
        <v>241</v>
      </c>
      <c r="T521" t="str">
        <f>Receive[[#This Row],[服装]]&amp;Receive[[#This Row],[名前]]&amp;Receive[[#This Row],[レアリティ]]</f>
        <v>ICONIC</v>
      </c>
    </row>
    <row r="522" spans="1:20" x14ac:dyDescent="0.3">
      <c r="A522" t="e">
        <f>VLOOKUP(Receive[[#This Row],[No用]],SetNo[[No.用]:[vlookup 用]],2,FALSE)</f>
        <v>#N/A</v>
      </c>
      <c r="G522" t="s">
        <v>71</v>
      </c>
      <c r="H522">
        <v>1</v>
      </c>
      <c r="I522" t="s">
        <v>241</v>
      </c>
      <c r="T522" t="str">
        <f>Receive[[#This Row],[服装]]&amp;Receive[[#This Row],[名前]]&amp;Receive[[#This Row],[レアリティ]]</f>
        <v>ICONIC</v>
      </c>
    </row>
    <row r="523" spans="1:20" x14ac:dyDescent="0.3">
      <c r="A523" t="e">
        <f>VLOOKUP(Receive[[#This Row],[No用]],SetNo[[No.用]:[vlookup 用]],2,FALSE)</f>
        <v>#N/A</v>
      </c>
      <c r="G523" t="s">
        <v>71</v>
      </c>
      <c r="H523">
        <v>1</v>
      </c>
      <c r="I523" t="s">
        <v>241</v>
      </c>
      <c r="T523" t="str">
        <f>Receive[[#This Row],[服装]]&amp;Receive[[#This Row],[名前]]&amp;Receive[[#This Row],[レアリティ]]</f>
        <v>ICONIC</v>
      </c>
    </row>
    <row r="524" spans="1:20" x14ac:dyDescent="0.3">
      <c r="A524" t="e">
        <f>VLOOKUP(Receive[[#This Row],[No用]],SetNo[[No.用]:[vlookup 用]],2,FALSE)</f>
        <v>#N/A</v>
      </c>
      <c r="G524" t="s">
        <v>71</v>
      </c>
      <c r="H524">
        <v>1</v>
      </c>
      <c r="I524" t="s">
        <v>241</v>
      </c>
      <c r="T524" t="str">
        <f>Receive[[#This Row],[服装]]&amp;Receive[[#This Row],[名前]]&amp;Receive[[#This Row],[レアリティ]]</f>
        <v>ICONIC</v>
      </c>
    </row>
    <row r="525" spans="1:20" x14ac:dyDescent="0.3">
      <c r="A525" t="e">
        <f>VLOOKUP(Receive[[#This Row],[No用]],SetNo[[No.用]:[vlookup 用]],2,FALSE)</f>
        <v>#N/A</v>
      </c>
      <c r="G525" t="s">
        <v>71</v>
      </c>
      <c r="H525">
        <v>1</v>
      </c>
      <c r="I525" t="s">
        <v>241</v>
      </c>
      <c r="T525" t="str">
        <f>Receive[[#This Row],[服装]]&amp;Receive[[#This Row],[名前]]&amp;Receive[[#This Row],[レアリティ]]</f>
        <v>ICONIC</v>
      </c>
    </row>
    <row r="526" spans="1:20" x14ac:dyDescent="0.3">
      <c r="A526" t="e">
        <f>VLOOKUP(Receive[[#This Row],[No用]],SetNo[[No.用]:[vlookup 用]],2,FALSE)</f>
        <v>#N/A</v>
      </c>
      <c r="G526" t="s">
        <v>71</v>
      </c>
      <c r="H526">
        <v>1</v>
      </c>
      <c r="I526" t="s">
        <v>241</v>
      </c>
      <c r="T526" t="str">
        <f>Receive[[#This Row],[服装]]&amp;Receive[[#This Row],[名前]]&amp;Receive[[#This Row],[レアリティ]]</f>
        <v>ICONIC</v>
      </c>
    </row>
    <row r="527" spans="1:20" x14ac:dyDescent="0.3">
      <c r="A527" t="e">
        <f>VLOOKUP(Receive[[#This Row],[No用]],SetNo[[No.用]:[vlookup 用]],2,FALSE)</f>
        <v>#N/A</v>
      </c>
      <c r="G527" t="s">
        <v>71</v>
      </c>
      <c r="H527">
        <v>1</v>
      </c>
      <c r="I527" t="s">
        <v>241</v>
      </c>
      <c r="T527" t="str">
        <f>Receive[[#This Row],[服装]]&amp;Receive[[#This Row],[名前]]&amp;Receive[[#This Row],[レアリティ]]</f>
        <v>ICONIC</v>
      </c>
    </row>
    <row r="528" spans="1:20" x14ac:dyDescent="0.3">
      <c r="A528" t="e">
        <f>VLOOKUP(Receive[[#This Row],[No用]],SetNo[[No.用]:[vlookup 用]],2,FALSE)</f>
        <v>#N/A</v>
      </c>
      <c r="G528" t="s">
        <v>71</v>
      </c>
      <c r="H528">
        <v>1</v>
      </c>
      <c r="I528" t="s">
        <v>241</v>
      </c>
      <c r="T528" t="str">
        <f>Receive[[#This Row],[服装]]&amp;Receive[[#This Row],[名前]]&amp;Receive[[#This Row],[レアリティ]]</f>
        <v>ICONIC</v>
      </c>
    </row>
    <row r="529" spans="1:20" x14ac:dyDescent="0.3">
      <c r="A529" t="e">
        <f>VLOOKUP(Receive[[#This Row],[No用]],SetNo[[No.用]:[vlookup 用]],2,FALSE)</f>
        <v>#N/A</v>
      </c>
      <c r="G529" t="s">
        <v>71</v>
      </c>
      <c r="H529">
        <v>1</v>
      </c>
      <c r="I529" t="s">
        <v>241</v>
      </c>
      <c r="T529" t="str">
        <f>Receive[[#This Row],[服装]]&amp;Receive[[#This Row],[名前]]&amp;Receive[[#This Row],[レアリティ]]</f>
        <v>ICONIC</v>
      </c>
    </row>
    <row r="530" spans="1:20" x14ac:dyDescent="0.3">
      <c r="A530">
        <f>VLOOKUP(Receive[[#This Row],[No用]],SetNo[[No.用]:[vlookup 用]],2,FALSE)</f>
        <v>87</v>
      </c>
      <c r="B530" t="s">
        <v>108</v>
      </c>
      <c r="C530" t="s">
        <v>93</v>
      </c>
      <c r="D530" t="s">
        <v>73</v>
      </c>
      <c r="E530" t="s">
        <v>74</v>
      </c>
      <c r="F530" t="s">
        <v>91</v>
      </c>
      <c r="G530" t="s">
        <v>71</v>
      </c>
      <c r="H530">
        <v>1</v>
      </c>
      <c r="I530" t="s">
        <v>241</v>
      </c>
      <c r="T530" t="str">
        <f>Receive[[#This Row],[服装]]&amp;Receive[[#This Row],[名前]]&amp;Receive[[#This Row],[レアリティ]]</f>
        <v>ユニフォーム二岐丈晴ICONIC</v>
      </c>
    </row>
    <row r="531" spans="1:20" x14ac:dyDescent="0.3">
      <c r="A531">
        <f>VLOOKUP(Receive[[#This Row],[No用]],SetNo[[No.用]:[vlookup 用]],2,FALSE)</f>
        <v>88</v>
      </c>
      <c r="B531" t="s">
        <v>149</v>
      </c>
      <c r="C531" t="s">
        <v>93</v>
      </c>
      <c r="D531" t="s">
        <v>90</v>
      </c>
      <c r="E531" t="s">
        <v>74</v>
      </c>
      <c r="F531" t="s">
        <v>91</v>
      </c>
      <c r="G531" t="s">
        <v>71</v>
      </c>
      <c r="H531">
        <v>1</v>
      </c>
      <c r="I531" t="s">
        <v>241</v>
      </c>
      <c r="T531" t="str">
        <f>Receive[[#This Row],[服装]]&amp;Receive[[#This Row],[名前]]&amp;Receive[[#This Row],[レアリティ]]</f>
        <v>制服二岐丈晴ICONIC</v>
      </c>
    </row>
    <row r="532" spans="1:20" x14ac:dyDescent="0.3">
      <c r="A532">
        <f>VLOOKUP(Receive[[#This Row],[No用]],SetNo[[No.用]:[vlookup 用]],2,FALSE)</f>
        <v>89</v>
      </c>
      <c r="B532" t="s">
        <v>108</v>
      </c>
      <c r="C532" t="s">
        <v>99</v>
      </c>
      <c r="D532" t="s">
        <v>73</v>
      </c>
      <c r="E532" t="s">
        <v>78</v>
      </c>
      <c r="F532" t="s">
        <v>91</v>
      </c>
      <c r="G532" t="s">
        <v>71</v>
      </c>
      <c r="H532">
        <v>1</v>
      </c>
      <c r="I532" t="s">
        <v>241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90</v>
      </c>
      <c r="B533" t="s">
        <v>108</v>
      </c>
      <c r="C533" t="s">
        <v>94</v>
      </c>
      <c r="D533" t="s">
        <v>90</v>
      </c>
      <c r="E533" t="s">
        <v>82</v>
      </c>
      <c r="F533" t="s">
        <v>91</v>
      </c>
      <c r="G533" t="s">
        <v>71</v>
      </c>
      <c r="H533">
        <v>1</v>
      </c>
      <c r="I533" t="s">
        <v>241</v>
      </c>
      <c r="T533" t="str">
        <f>Receive[[#This Row],[服装]]&amp;Receive[[#This Row],[名前]]&amp;Receive[[#This Row],[レアリティ]]</f>
        <v>ユニフォーム飯坂信義ICONIC</v>
      </c>
    </row>
    <row r="534" spans="1:20" x14ac:dyDescent="0.3">
      <c r="A534">
        <f>VLOOKUP(Receive[[#This Row],[No用]],SetNo[[No.用]:[vlookup 用]],2,FALSE)</f>
        <v>91</v>
      </c>
      <c r="B534" t="s">
        <v>108</v>
      </c>
      <c r="C534" t="s">
        <v>95</v>
      </c>
      <c r="D534" t="s">
        <v>90</v>
      </c>
      <c r="E534" t="s">
        <v>78</v>
      </c>
      <c r="F534" t="s">
        <v>91</v>
      </c>
      <c r="G534" t="s">
        <v>71</v>
      </c>
      <c r="H534">
        <v>1</v>
      </c>
      <c r="I534" t="s">
        <v>241</v>
      </c>
      <c r="T534" t="str">
        <f>Receive[[#This Row],[服装]]&amp;Receive[[#This Row],[名前]]&amp;Receive[[#This Row],[レアリティ]]</f>
        <v>ユニフォーム東山勝道ICONIC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 t="e">
        <f>VLOOKUP(Receive[[#This Row],[No用]],SetNo[[No.用]:[vlookup 用]],2,FALSE)</f>
        <v>#N/A</v>
      </c>
      <c r="G536" t="s">
        <v>71</v>
      </c>
      <c r="H536">
        <v>1</v>
      </c>
      <c r="I536" t="s">
        <v>241</v>
      </c>
      <c r="T536" t="str">
        <f>Receive[[#This Row],[服装]]&amp;Receive[[#This Row],[名前]]&amp;Receive[[#This Row],[レアリティ]]</f>
        <v>ICONIC</v>
      </c>
    </row>
    <row r="537" spans="1:20" x14ac:dyDescent="0.3">
      <c r="A537" t="e">
        <f>VLOOKUP(Receive[[#This Row],[No用]],SetNo[[No.用]:[vlookup 用]],2,FALSE)</f>
        <v>#N/A</v>
      </c>
      <c r="G537" t="s">
        <v>71</v>
      </c>
      <c r="H537">
        <v>1</v>
      </c>
      <c r="I537" t="s">
        <v>241</v>
      </c>
      <c r="T537" t="str">
        <f>Receive[[#This Row],[服装]]&amp;Receive[[#This Row],[名前]]&amp;Receive[[#This Row],[レアリティ]]</f>
        <v>ICONIC</v>
      </c>
    </row>
    <row r="538" spans="1:20" x14ac:dyDescent="0.3">
      <c r="A538">
        <v>106</v>
      </c>
      <c r="B538" t="s">
        <v>408</v>
      </c>
      <c r="C538" t="s">
        <v>409</v>
      </c>
      <c r="D538" t="s">
        <v>24</v>
      </c>
      <c r="E538" t="s">
        <v>31</v>
      </c>
      <c r="F538" t="s">
        <v>159</v>
      </c>
      <c r="G538" t="s">
        <v>71</v>
      </c>
      <c r="H538">
        <v>1</v>
      </c>
      <c r="I538" t="s">
        <v>16</v>
      </c>
      <c r="J538" t="s">
        <v>276</v>
      </c>
      <c r="K538" t="s">
        <v>277</v>
      </c>
      <c r="L538">
        <v>28</v>
      </c>
      <c r="T538" t="str">
        <f>Receive[[#This Row],[服装]]&amp;Receive[[#This Row],[名前]]&amp;Receive[[#This Row],[レアリティ]]</f>
        <v>探偵白布賢二郎ICONIC</v>
      </c>
    </row>
    <row r="539" spans="1:20" x14ac:dyDescent="0.3">
      <c r="A539">
        <f>VLOOKUP(Receive[[#This Row],[No用]],SetNo[[No.用]:[vlookup 用]],2,FALSE)</f>
        <v>106</v>
      </c>
      <c r="B539" t="s">
        <v>408</v>
      </c>
      <c r="C539" t="s">
        <v>409</v>
      </c>
      <c r="D539" t="s">
        <v>24</v>
      </c>
      <c r="E539" t="s">
        <v>31</v>
      </c>
      <c r="F539" t="s">
        <v>159</v>
      </c>
      <c r="G539" t="s">
        <v>71</v>
      </c>
      <c r="H539">
        <v>1</v>
      </c>
      <c r="I539" t="s">
        <v>16</v>
      </c>
      <c r="J539" t="s">
        <v>278</v>
      </c>
      <c r="K539" t="s">
        <v>277</v>
      </c>
      <c r="L539">
        <v>28</v>
      </c>
      <c r="T539" t="str">
        <f>Receive[[#This Row],[服装]]&amp;Receive[[#This Row],[名前]]&amp;Receive[[#This Row],[レアリティ]]</f>
        <v>探偵白布賢二郎ICONIC</v>
      </c>
    </row>
    <row r="540" spans="1:20" x14ac:dyDescent="0.3">
      <c r="A540">
        <f>VLOOKUP(Receive[[#This Row],[No用]],SetNo[[No.用]:[vlookup 用]],2,FALSE)</f>
        <v>106</v>
      </c>
      <c r="B540" t="s">
        <v>408</v>
      </c>
      <c r="C540" t="s">
        <v>409</v>
      </c>
      <c r="D540" t="s">
        <v>24</v>
      </c>
      <c r="E540" t="s">
        <v>31</v>
      </c>
      <c r="F540" t="s">
        <v>159</v>
      </c>
      <c r="G540" t="s">
        <v>71</v>
      </c>
      <c r="H540">
        <v>1</v>
      </c>
      <c r="I540" t="s">
        <v>16</v>
      </c>
      <c r="J540" t="s">
        <v>279</v>
      </c>
      <c r="K540" t="s">
        <v>277</v>
      </c>
      <c r="L540">
        <v>28</v>
      </c>
      <c r="T540" t="str">
        <f>Receive[[#This Row],[服装]]&amp;Receive[[#This Row],[名前]]&amp;Receive[[#This Row],[レアリティ]]</f>
        <v>探偵白布賢二郎ICONIC</v>
      </c>
    </row>
    <row r="541" spans="1:20" x14ac:dyDescent="0.3">
      <c r="A541">
        <f>VLOOKUP(Receive[[#This Row],[No用]],SetNo[[No.用]:[vlookup 用]],2,FALSE)</f>
        <v>106</v>
      </c>
      <c r="B541" t="s">
        <v>408</v>
      </c>
      <c r="C541" t="s">
        <v>409</v>
      </c>
      <c r="D541" t="s">
        <v>24</v>
      </c>
      <c r="E541" t="s">
        <v>31</v>
      </c>
      <c r="F541" t="s">
        <v>159</v>
      </c>
      <c r="G541" t="s">
        <v>71</v>
      </c>
      <c r="H541">
        <v>1</v>
      </c>
      <c r="I541" t="s">
        <v>16</v>
      </c>
      <c r="J541" t="s">
        <v>280</v>
      </c>
      <c r="K541" t="s">
        <v>277</v>
      </c>
      <c r="L541">
        <v>28</v>
      </c>
      <c r="T541" t="str">
        <f>Receive[[#This Row],[服装]]&amp;Receive[[#This Row],[名前]]&amp;Receive[[#This Row],[レアリティ]]</f>
        <v>探偵白布賢二郎ICONIC</v>
      </c>
    </row>
    <row r="542" spans="1:20" x14ac:dyDescent="0.3">
      <c r="A542">
        <f>VLOOKUP(Receive[[#This Row],[No用]],SetNo[[No.用]:[vlookup 用]],2,FALSE)</f>
        <v>106</v>
      </c>
      <c r="B542" t="s">
        <v>408</v>
      </c>
      <c r="C542" t="s">
        <v>409</v>
      </c>
      <c r="D542" t="s">
        <v>24</v>
      </c>
      <c r="E542" t="s">
        <v>31</v>
      </c>
      <c r="F542" t="s">
        <v>159</v>
      </c>
      <c r="G542" t="s">
        <v>71</v>
      </c>
      <c r="H542">
        <v>1</v>
      </c>
      <c r="I542" t="s">
        <v>16</v>
      </c>
      <c r="J542" t="s">
        <v>281</v>
      </c>
      <c r="K542" t="s">
        <v>277</v>
      </c>
      <c r="L542">
        <v>14</v>
      </c>
      <c r="T542" t="str">
        <f>Receive[[#This Row],[服装]]&amp;Receive[[#This Row],[名前]]&amp;Receive[[#This Row],[レアリティ]]</f>
        <v>探偵白布賢二郎ICONIC</v>
      </c>
    </row>
    <row r="543" spans="1:20" x14ac:dyDescent="0.3">
      <c r="A543">
        <f>VLOOKUP(Receive[[#This Row],[No用]],SetNo[[No.用]:[vlookup 用]],2,FALSE)</f>
        <v>118</v>
      </c>
      <c r="B543" s="3" t="s">
        <v>402</v>
      </c>
      <c r="C543" t="s">
        <v>123</v>
      </c>
      <c r="D543" s="3" t="s">
        <v>77</v>
      </c>
      <c r="E543" t="s">
        <v>78</v>
      </c>
      <c r="F543" t="s">
        <v>128</v>
      </c>
      <c r="G543" t="s">
        <v>71</v>
      </c>
      <c r="H543">
        <v>1</v>
      </c>
      <c r="I543" t="s">
        <v>16</v>
      </c>
      <c r="J543" s="3" t="s">
        <v>119</v>
      </c>
      <c r="K543" s="3" t="s">
        <v>184</v>
      </c>
      <c r="L543">
        <v>33</v>
      </c>
      <c r="T543" t="str">
        <f>Receive[[#This Row],[服装]]&amp;Receive[[#This Row],[名前]]&amp;Receive[[#This Row],[レアリティ]]</f>
        <v>探偵木葉秋紀ICONIC</v>
      </c>
    </row>
    <row r="544" spans="1:20" x14ac:dyDescent="0.3">
      <c r="A544">
        <f>VLOOKUP(Receive[[#This Row],[No用]],SetNo[[No.用]:[vlookup 用]],2,FALSE)</f>
        <v>118</v>
      </c>
      <c r="B544" s="3" t="s">
        <v>402</v>
      </c>
      <c r="C544" t="s">
        <v>123</v>
      </c>
      <c r="D544" s="3" t="s">
        <v>77</v>
      </c>
      <c r="E544" t="s">
        <v>78</v>
      </c>
      <c r="F544" t="s">
        <v>128</v>
      </c>
      <c r="G544" t="s">
        <v>71</v>
      </c>
      <c r="H544">
        <v>1</v>
      </c>
      <c r="I544" t="s">
        <v>16</v>
      </c>
      <c r="J544" s="3" t="s">
        <v>174</v>
      </c>
      <c r="K544" s="3" t="s">
        <v>173</v>
      </c>
      <c r="L544">
        <v>30</v>
      </c>
      <c r="T544" t="str">
        <f>Receive[[#This Row],[服装]]&amp;Receive[[#This Row],[名前]]&amp;Receive[[#This Row],[レアリティ]]</f>
        <v>探偵木葉秋紀ICONIC</v>
      </c>
    </row>
    <row r="545" spans="1:20" x14ac:dyDescent="0.3">
      <c r="A545">
        <f>VLOOKUP(Receive[[#This Row],[No用]],SetNo[[No.用]:[vlookup 用]],2,FALSE)</f>
        <v>118</v>
      </c>
      <c r="B545" s="3" t="s">
        <v>402</v>
      </c>
      <c r="C545" t="s">
        <v>123</v>
      </c>
      <c r="D545" s="3" t="s">
        <v>77</v>
      </c>
      <c r="E545" t="s">
        <v>78</v>
      </c>
      <c r="F545" t="s">
        <v>128</v>
      </c>
      <c r="G545" t="s">
        <v>71</v>
      </c>
      <c r="H545">
        <v>1</v>
      </c>
      <c r="I545" t="s">
        <v>16</v>
      </c>
      <c r="J545" s="3" t="s">
        <v>243</v>
      </c>
      <c r="K545" s="3" t="s">
        <v>173</v>
      </c>
      <c r="L545">
        <v>30</v>
      </c>
      <c r="T545" t="str">
        <f>Receive[[#This Row],[服装]]&amp;Receive[[#This Row],[名前]]&amp;Receive[[#This Row],[レアリティ]]</f>
        <v>探偵木葉秋紀ICONIC</v>
      </c>
    </row>
    <row r="546" spans="1:20" x14ac:dyDescent="0.3">
      <c r="A546">
        <f>VLOOKUP(Receive[[#This Row],[No用]],SetNo[[No.用]:[vlookup 用]],2,FALSE)</f>
        <v>118</v>
      </c>
      <c r="B546" s="3" t="s">
        <v>402</v>
      </c>
      <c r="C546" t="s">
        <v>123</v>
      </c>
      <c r="D546" s="3" t="s">
        <v>77</v>
      </c>
      <c r="E546" t="s">
        <v>78</v>
      </c>
      <c r="F546" t="s">
        <v>128</v>
      </c>
      <c r="G546" t="s">
        <v>71</v>
      </c>
      <c r="H546">
        <v>1</v>
      </c>
      <c r="I546" t="s">
        <v>16</v>
      </c>
      <c r="J546" s="3" t="s">
        <v>120</v>
      </c>
      <c r="K546" s="3" t="s">
        <v>184</v>
      </c>
      <c r="L546">
        <v>33</v>
      </c>
      <c r="T546" t="str">
        <f>Receive[[#This Row],[服装]]&amp;Receive[[#This Row],[名前]]&amp;Receive[[#This Row],[レアリティ]]</f>
        <v>探偵木葉秋紀ICONIC</v>
      </c>
    </row>
    <row r="547" spans="1:20" x14ac:dyDescent="0.3">
      <c r="A547">
        <f>VLOOKUP(Receive[[#This Row],[No用]],SetNo[[No.用]:[vlookup 用]],2,FALSE)</f>
        <v>118</v>
      </c>
      <c r="B547" s="3" t="s">
        <v>402</v>
      </c>
      <c r="C547" t="s">
        <v>123</v>
      </c>
      <c r="D547" s="3" t="s">
        <v>77</v>
      </c>
      <c r="E547" t="s">
        <v>78</v>
      </c>
      <c r="F547" t="s">
        <v>128</v>
      </c>
      <c r="G547" t="s">
        <v>71</v>
      </c>
      <c r="H547">
        <v>1</v>
      </c>
      <c r="I547" t="s">
        <v>16</v>
      </c>
      <c r="J547" s="3" t="s">
        <v>175</v>
      </c>
      <c r="K547" s="3" t="s">
        <v>173</v>
      </c>
      <c r="L547">
        <v>30</v>
      </c>
      <c r="T547" t="str">
        <f>Receive[[#This Row],[服装]]&amp;Receive[[#This Row],[名前]]&amp;Receive[[#This Row],[レアリティ]]</f>
        <v>探偵木葉秋紀ICONIC</v>
      </c>
    </row>
    <row r="548" spans="1:20" x14ac:dyDescent="0.3">
      <c r="A548">
        <f>VLOOKUP(Receive[[#This Row],[No用]],SetNo[[No.用]:[vlookup 用]],2,FALSE)</f>
        <v>118</v>
      </c>
      <c r="B548" s="3" t="s">
        <v>402</v>
      </c>
      <c r="C548" t="s">
        <v>123</v>
      </c>
      <c r="D548" s="3" t="s">
        <v>77</v>
      </c>
      <c r="E548" t="s">
        <v>78</v>
      </c>
      <c r="F548" t="s">
        <v>128</v>
      </c>
      <c r="G548" t="s">
        <v>71</v>
      </c>
      <c r="H548">
        <v>1</v>
      </c>
      <c r="I548" t="s">
        <v>16</v>
      </c>
      <c r="J548" s="3" t="s">
        <v>176</v>
      </c>
      <c r="K548" s="3" t="s">
        <v>173</v>
      </c>
      <c r="L548">
        <v>13</v>
      </c>
      <c r="T548" t="str">
        <f>Receive[[#This Row],[服装]]&amp;Receive[[#This Row],[名前]]&amp;Receive[[#This Row],[レアリティ]]</f>
        <v>探偵木葉秋紀ICONIC</v>
      </c>
    </row>
    <row r="549" spans="1:20" x14ac:dyDescent="0.3">
      <c r="A549">
        <f>VLOOKUP(Receive[[#This Row],[No用]],SetNo[[No.用]:[vlookup 用]],2,FALSE)</f>
        <v>118</v>
      </c>
      <c r="B549" s="3" t="s">
        <v>402</v>
      </c>
      <c r="C549" t="s">
        <v>123</v>
      </c>
      <c r="D549" s="3" t="s">
        <v>77</v>
      </c>
      <c r="E549" t="s">
        <v>78</v>
      </c>
      <c r="F549" t="s">
        <v>128</v>
      </c>
      <c r="G549" t="s">
        <v>71</v>
      </c>
      <c r="H549">
        <v>1</v>
      </c>
      <c r="I549" t="s">
        <v>16</v>
      </c>
      <c r="J549" s="3" t="s">
        <v>194</v>
      </c>
      <c r="K549" s="3" t="s">
        <v>237</v>
      </c>
      <c r="L549">
        <v>49</v>
      </c>
      <c r="N549">
        <v>59</v>
      </c>
      <c r="T549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73"/>
  <sheetViews>
    <sheetView topLeftCell="A207" workbookViewId="0">
      <selection activeCell="B234" sqref="B234:F23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 t="e">
        <f>VLOOKUP(Toss[[#This Row],[No用]],SetNo[[No.用]:[vlookup 用]],2,FALSE)</f>
        <v>#N/A</v>
      </c>
      <c r="G236" t="s">
        <v>71</v>
      </c>
      <c r="H236">
        <v>1</v>
      </c>
      <c r="I236" t="s">
        <v>244</v>
      </c>
      <c r="J236" s="3"/>
      <c r="K236" s="3"/>
      <c r="T236" t="str">
        <f>Toss[[#This Row],[服装]]&amp;Toss[[#This Row],[名前]]&amp;Toss[[#This Row],[レアリティ]]</f>
        <v>ICONIC</v>
      </c>
    </row>
    <row r="237" spans="1:20" x14ac:dyDescent="0.3">
      <c r="A237" t="e">
        <f>VLOOKUP(Toss[[#This Row],[No用]],SetNo[[No.用]:[vlookup 用]],2,FALSE)</f>
        <v>#N/A</v>
      </c>
      <c r="G237" t="s">
        <v>71</v>
      </c>
      <c r="H237">
        <v>1</v>
      </c>
      <c r="I237" t="s">
        <v>244</v>
      </c>
      <c r="J237" s="3"/>
      <c r="K237" s="3"/>
      <c r="T237" t="str">
        <f>Toss[[#This Row],[服装]]&amp;Toss[[#This Row],[名前]]&amp;Toss[[#This Row],[レアリティ]]</f>
        <v>ICONIC</v>
      </c>
    </row>
    <row r="238" spans="1:20" x14ac:dyDescent="0.3">
      <c r="A238" t="e">
        <f>VLOOKUP(Toss[[#This Row],[No用]],SetNo[[No.用]:[vlookup 用]],2,FALSE)</f>
        <v>#N/A</v>
      </c>
      <c r="G238" t="s">
        <v>71</v>
      </c>
      <c r="H238">
        <v>1</v>
      </c>
      <c r="I238" t="s">
        <v>244</v>
      </c>
      <c r="J238" s="3"/>
      <c r="K238" s="3"/>
      <c r="T238" t="str">
        <f>Toss[[#This Row],[服装]]&amp;Toss[[#This Row],[名前]]&amp;Toss[[#This Row],[レアリティ]]</f>
        <v>ICONIC</v>
      </c>
    </row>
    <row r="239" spans="1:20" x14ac:dyDescent="0.3">
      <c r="A239" t="e">
        <f>VLOOKUP(Toss[[#This Row],[No用]],SetNo[[No.用]:[vlookup 用]],2,FALSE)</f>
        <v>#N/A</v>
      </c>
      <c r="G239" t="s">
        <v>71</v>
      </c>
      <c r="H239">
        <v>1</v>
      </c>
      <c r="I239" t="s">
        <v>244</v>
      </c>
      <c r="J239" s="3"/>
      <c r="K239" s="3"/>
      <c r="T239" t="str">
        <f>Toss[[#This Row],[服装]]&amp;Toss[[#This Row],[名前]]&amp;Toss[[#This Row],[レアリティ]]</f>
        <v>ICONIC</v>
      </c>
    </row>
    <row r="240" spans="1:20" x14ac:dyDescent="0.3">
      <c r="A240" t="e">
        <f>VLOOKUP(Toss[[#This Row],[No用]],SetNo[[No.用]:[vlookup 用]],2,FALSE)</f>
        <v>#N/A</v>
      </c>
      <c r="G240" t="s">
        <v>71</v>
      </c>
      <c r="H240">
        <v>1</v>
      </c>
      <c r="I240" t="s">
        <v>244</v>
      </c>
      <c r="J240" s="3"/>
      <c r="K240" s="3"/>
      <c r="T240" t="str">
        <f>Toss[[#This Row],[服装]]&amp;Toss[[#This Row],[名前]]&amp;Toss[[#This Row],[レアリティ]]</f>
        <v>ICONIC</v>
      </c>
    </row>
    <row r="241" spans="1:20" x14ac:dyDescent="0.3">
      <c r="A241" t="e">
        <f>VLOOKUP(Toss[[#This Row],[No用]],SetNo[[No.用]:[vlookup 用]],2,FALSE)</f>
        <v>#N/A</v>
      </c>
      <c r="G241" t="s">
        <v>71</v>
      </c>
      <c r="H241">
        <v>1</v>
      </c>
      <c r="I241" t="s">
        <v>244</v>
      </c>
      <c r="J241" s="3"/>
      <c r="K241" s="3"/>
      <c r="T241" t="str">
        <f>Toss[[#This Row],[服装]]&amp;Toss[[#This Row],[名前]]&amp;Toss[[#This Row],[レアリティ]]</f>
        <v>ICONIC</v>
      </c>
    </row>
    <row r="242" spans="1:20" x14ac:dyDescent="0.3">
      <c r="A242" t="e">
        <f>VLOOKUP(Toss[[#This Row],[No用]],SetNo[[No.用]:[vlookup 用]],2,FALSE)</f>
        <v>#N/A</v>
      </c>
      <c r="G242" t="s">
        <v>71</v>
      </c>
      <c r="H242">
        <v>1</v>
      </c>
      <c r="I242" t="s">
        <v>244</v>
      </c>
      <c r="J242" s="3"/>
      <c r="K242" s="3"/>
      <c r="T242" t="str">
        <f>Toss[[#This Row],[服装]]&amp;Toss[[#This Row],[名前]]&amp;Toss[[#This Row],[レアリティ]]</f>
        <v>ICONIC</v>
      </c>
    </row>
    <row r="243" spans="1:20" x14ac:dyDescent="0.3">
      <c r="A243" t="e">
        <f>VLOOKUP(Toss[[#This Row],[No用]],SetNo[[No.用]:[vlookup 用]],2,FALSE)</f>
        <v>#N/A</v>
      </c>
      <c r="G243" t="s">
        <v>71</v>
      </c>
      <c r="H243">
        <v>1</v>
      </c>
      <c r="I243" t="s">
        <v>244</v>
      </c>
      <c r="J243" s="3"/>
      <c r="K243" s="3"/>
      <c r="T243" t="str">
        <f>Toss[[#This Row],[服装]]&amp;Toss[[#This Row],[名前]]&amp;Toss[[#This Row],[レアリティ]]</f>
        <v>ICONIC</v>
      </c>
    </row>
    <row r="244" spans="1:20" x14ac:dyDescent="0.3">
      <c r="A244" t="e">
        <f>VLOOKUP(Toss[[#This Row],[No用]],SetNo[[No.用]:[vlookup 用]],2,FALSE)</f>
        <v>#N/A</v>
      </c>
      <c r="G244" t="s">
        <v>71</v>
      </c>
      <c r="H244">
        <v>1</v>
      </c>
      <c r="I244" t="s">
        <v>244</v>
      </c>
      <c r="J244" s="3"/>
      <c r="K244" s="3"/>
      <c r="T244" t="str">
        <f>Toss[[#This Row],[服装]]&amp;Toss[[#This Row],[名前]]&amp;Toss[[#This Row],[レアリティ]]</f>
        <v>ICONIC</v>
      </c>
    </row>
    <row r="245" spans="1:20" x14ac:dyDescent="0.3">
      <c r="A245" t="e">
        <f>VLOOKUP(Toss[[#This Row],[No用]],SetNo[[No.用]:[vlookup 用]],2,FALSE)</f>
        <v>#N/A</v>
      </c>
      <c r="G245" t="s">
        <v>71</v>
      </c>
      <c r="H245">
        <v>1</v>
      </c>
      <c r="I245" t="s">
        <v>244</v>
      </c>
      <c r="J245" s="3"/>
      <c r="K245" s="3"/>
      <c r="T245" t="str">
        <f>Toss[[#This Row],[服装]]&amp;Toss[[#This Row],[名前]]&amp;Toss[[#This Row],[レアリティ]]</f>
        <v>ICONIC</v>
      </c>
    </row>
    <row r="246" spans="1:20" x14ac:dyDescent="0.3">
      <c r="A246" t="e">
        <f>VLOOKUP(Toss[[#This Row],[No用]],SetNo[[No.用]:[vlookup 用]],2,FALSE)</f>
        <v>#N/A</v>
      </c>
      <c r="G246" t="s">
        <v>71</v>
      </c>
      <c r="H246">
        <v>1</v>
      </c>
      <c r="I246" t="s">
        <v>244</v>
      </c>
      <c r="J246" s="3"/>
      <c r="K246" s="3"/>
      <c r="T246" t="str">
        <f>Toss[[#This Row],[服装]]&amp;Toss[[#This Row],[名前]]&amp;Toss[[#This Row],[レアリティ]]</f>
        <v>ICONIC</v>
      </c>
    </row>
    <row r="247" spans="1:20" x14ac:dyDescent="0.3">
      <c r="A247" t="e">
        <f>VLOOKUP(Toss[[#This Row],[No用]],SetNo[[No.用]:[vlookup 用]],2,FALSE)</f>
        <v>#N/A</v>
      </c>
      <c r="G247" t="s">
        <v>71</v>
      </c>
      <c r="H247">
        <v>1</v>
      </c>
      <c r="I247" t="s">
        <v>244</v>
      </c>
      <c r="J247" s="3"/>
      <c r="K247" s="3"/>
      <c r="T247" t="str">
        <f>Toss[[#This Row],[服装]]&amp;Toss[[#This Row],[名前]]&amp;Toss[[#This Row],[レアリティ]]</f>
        <v>ICONIC</v>
      </c>
    </row>
    <row r="248" spans="1:20" x14ac:dyDescent="0.3">
      <c r="A248" t="e">
        <f>VLOOKUP(Toss[[#This Row],[No用]],SetNo[[No.用]:[vlookup 用]],2,FALSE)</f>
        <v>#N/A</v>
      </c>
      <c r="G248" t="s">
        <v>71</v>
      </c>
      <c r="H248">
        <v>1</v>
      </c>
      <c r="I248" t="s">
        <v>244</v>
      </c>
      <c r="J248" s="3"/>
      <c r="K248" s="3"/>
      <c r="T248" t="str">
        <f>Toss[[#This Row],[服装]]&amp;Toss[[#This Row],[名前]]&amp;Toss[[#This Row],[レアリティ]]</f>
        <v>ICONIC</v>
      </c>
    </row>
    <row r="249" spans="1:20" x14ac:dyDescent="0.3">
      <c r="A249">
        <f>VLOOKUP(Toss[[#This Row],[No用]],SetNo[[No.用]:[vlookup 用]],2,FALSE)</f>
        <v>87</v>
      </c>
      <c r="B249" t="s">
        <v>108</v>
      </c>
      <c r="C249" t="s">
        <v>93</v>
      </c>
      <c r="D249" t="s">
        <v>73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/>
      <c r="K249" s="3"/>
      <c r="T249" t="str">
        <f>Toss[[#This Row],[服装]]&amp;Toss[[#This Row],[名前]]&amp;Toss[[#This Row],[レアリティ]]</f>
        <v>ユニフォーム二岐丈晴ICONIC</v>
      </c>
    </row>
    <row r="250" spans="1:20" x14ac:dyDescent="0.3">
      <c r="A250">
        <f>VLOOKUP(Toss[[#This Row],[No用]],SetNo[[No.用]:[vlookup 用]],2,FALSE)</f>
        <v>88</v>
      </c>
      <c r="B250" t="s">
        <v>149</v>
      </c>
      <c r="C250" t="s">
        <v>93</v>
      </c>
      <c r="D250" t="s">
        <v>90</v>
      </c>
      <c r="E250" t="s">
        <v>74</v>
      </c>
      <c r="F250" t="s">
        <v>91</v>
      </c>
      <c r="G250" t="s">
        <v>71</v>
      </c>
      <c r="H250">
        <v>1</v>
      </c>
      <c r="I250" t="s">
        <v>244</v>
      </c>
      <c r="J250" s="3"/>
      <c r="K250" s="3"/>
      <c r="T250" t="str">
        <f>Toss[[#This Row],[服装]]&amp;Toss[[#This Row],[名前]]&amp;Toss[[#This Row],[レアリティ]]</f>
        <v>制服二岐丈晴ICONIC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/>
      <c r="K251" s="3"/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/>
      <c r="K252" s="3"/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91</v>
      </c>
      <c r="B253" t="s">
        <v>108</v>
      </c>
      <c r="C253" t="s">
        <v>95</v>
      </c>
      <c r="D253" t="s">
        <v>90</v>
      </c>
      <c r="E253" t="s">
        <v>78</v>
      </c>
      <c r="F253" t="s">
        <v>91</v>
      </c>
      <c r="G253" t="s">
        <v>71</v>
      </c>
      <c r="H253">
        <v>1</v>
      </c>
      <c r="I253" t="s">
        <v>244</v>
      </c>
      <c r="J253" s="3"/>
      <c r="K253" s="3"/>
      <c r="T253" t="str">
        <f>Toss[[#This Row],[服装]]&amp;Toss[[#This Row],[名前]]&amp;Toss[[#This Row],[レアリティ]]</f>
        <v>ユニフォーム東山勝道ICONIC</v>
      </c>
    </row>
    <row r="254" spans="1:20" x14ac:dyDescent="0.3">
      <c r="A254">
        <f>VLOOKUP(Toss[[#This Row],[No用]],SetNo[[No.用]:[vlookup 用]],2,FALSE)</f>
        <v>92</v>
      </c>
      <c r="B254" t="s">
        <v>108</v>
      </c>
      <c r="C254" t="s">
        <v>96</v>
      </c>
      <c r="D254" t="s">
        <v>90</v>
      </c>
      <c r="E254" t="s">
        <v>80</v>
      </c>
      <c r="F254" t="s">
        <v>91</v>
      </c>
      <c r="G254" t="s">
        <v>71</v>
      </c>
      <c r="H254">
        <v>1</v>
      </c>
      <c r="I254" t="s">
        <v>244</v>
      </c>
      <c r="J254" s="3"/>
      <c r="K254" s="3"/>
      <c r="T254" t="str">
        <f>Toss[[#This Row],[服装]]&amp;Toss[[#This Row],[名前]]&amp;Toss[[#This Row],[レアリティ]]</f>
        <v>ユニフォーム土湯新ICONIC</v>
      </c>
    </row>
    <row r="255" spans="1:20" x14ac:dyDescent="0.3">
      <c r="A255" t="e">
        <f>VLOOKUP(Toss[[#This Row],[No用]],SetNo[[No.用]:[vlookup 用]],2,FALSE)</f>
        <v>#N/A</v>
      </c>
      <c r="G255" t="s">
        <v>71</v>
      </c>
      <c r="H255">
        <v>1</v>
      </c>
      <c r="I255" t="s">
        <v>244</v>
      </c>
      <c r="T255" t="str">
        <f>Toss[[#This Row],[服装]]&amp;Toss[[#This Row],[名前]]&amp;Toss[[#This Row],[レアリティ]]</f>
        <v>ICONIC</v>
      </c>
    </row>
    <row r="256" spans="1:20" x14ac:dyDescent="0.3">
      <c r="A256" t="e">
        <f>VLOOKUP(Toss[[#This Row],[No用]],SetNo[[No.用]:[vlookup 用]],2,FALSE)</f>
        <v>#N/A</v>
      </c>
      <c r="G256" t="s">
        <v>71</v>
      </c>
      <c r="H256">
        <v>1</v>
      </c>
      <c r="I256" t="s">
        <v>244</v>
      </c>
      <c r="T256" t="str">
        <f>Toss[[#This Row],[服装]]&amp;Toss[[#This Row],[名前]]&amp;Toss[[#This Row],[レアリティ]]</f>
        <v>ICONIC</v>
      </c>
    </row>
    <row r="257" spans="1:20" x14ac:dyDescent="0.3">
      <c r="A257" t="e">
        <f>VLOOKUP(Toss[[#This Row],[No用]],SetNo[[No.用]:[vlookup 用]],2,FALSE)</f>
        <v>#N/A</v>
      </c>
      <c r="G257" t="s">
        <v>71</v>
      </c>
      <c r="H257">
        <v>1</v>
      </c>
      <c r="I257" t="s">
        <v>244</v>
      </c>
      <c r="T257" t="str">
        <f>Toss[[#This Row],[服装]]&amp;Toss[[#This Row],[名前]]&amp;Toss[[#This Row],[レアリティ]]</f>
        <v>ICONIC</v>
      </c>
    </row>
    <row r="258" spans="1:20" x14ac:dyDescent="0.3">
      <c r="A258" t="e">
        <f>VLOOKUP(Toss[[#This Row],[No用]],SetNo[[No.用]:[vlookup 用]],2,FALSE)</f>
        <v>#N/A</v>
      </c>
      <c r="G258" t="s">
        <v>71</v>
      </c>
      <c r="H258">
        <v>1</v>
      </c>
      <c r="I258" t="s">
        <v>244</v>
      </c>
      <c r="T258" t="str">
        <f>Toss[[#This Row],[服装]]&amp;Toss[[#This Row],[名前]]&amp;Toss[[#This Row],[レアリティ]]</f>
        <v>ICONIC</v>
      </c>
    </row>
    <row r="259" spans="1:20" x14ac:dyDescent="0.3">
      <c r="A259" t="e">
        <f>VLOOKUP(Toss[[#This Row],[No用]],SetNo[[No.用]:[vlookup 用]],2,FALSE)</f>
        <v>#N/A</v>
      </c>
      <c r="G259" t="s">
        <v>71</v>
      </c>
      <c r="H259">
        <v>1</v>
      </c>
      <c r="I259" t="s">
        <v>244</v>
      </c>
      <c r="T259" t="str">
        <f>Toss[[#This Row],[服装]]&amp;Toss[[#This Row],[名前]]&amp;Toss[[#This Row],[レアリティ]]</f>
        <v>ICONIC</v>
      </c>
    </row>
    <row r="260" spans="1:20" x14ac:dyDescent="0.3">
      <c r="A260">
        <v>106</v>
      </c>
      <c r="B260" t="s">
        <v>408</v>
      </c>
      <c r="C260" t="s">
        <v>409</v>
      </c>
      <c r="D260" t="s">
        <v>24</v>
      </c>
      <c r="E260" t="s">
        <v>31</v>
      </c>
      <c r="F260" t="s">
        <v>159</v>
      </c>
      <c r="G260" t="s">
        <v>71</v>
      </c>
      <c r="H260">
        <v>1</v>
      </c>
      <c r="I260" t="s">
        <v>411</v>
      </c>
      <c r="J260" t="s">
        <v>412</v>
      </c>
      <c r="K260" t="s">
        <v>290</v>
      </c>
      <c r="L260">
        <v>34</v>
      </c>
      <c r="T260" t="str">
        <f>Toss[[#This Row],[服装]]&amp;Toss[[#This Row],[名前]]&amp;Toss[[#This Row],[レアリティ]]</f>
        <v>探偵白布賢二郎ICONIC</v>
      </c>
    </row>
    <row r="261" spans="1:20" x14ac:dyDescent="0.3">
      <c r="A261">
        <v>106</v>
      </c>
      <c r="B261" t="s">
        <v>408</v>
      </c>
      <c r="C261" t="s">
        <v>409</v>
      </c>
      <c r="D261" t="s">
        <v>24</v>
      </c>
      <c r="E261" t="s">
        <v>31</v>
      </c>
      <c r="F261" t="s">
        <v>159</v>
      </c>
      <c r="G261" t="s">
        <v>71</v>
      </c>
      <c r="H261">
        <v>1</v>
      </c>
      <c r="I261" t="s">
        <v>411</v>
      </c>
      <c r="J261" t="s">
        <v>413</v>
      </c>
      <c r="K261" t="s">
        <v>290</v>
      </c>
      <c r="L261">
        <v>34</v>
      </c>
      <c r="T261" t="str">
        <f>Toss[[#This Row],[服装]]&amp;Toss[[#This Row],[名前]]&amp;Toss[[#This Row],[レアリティ]]</f>
        <v>探偵白布賢二郎ICONIC</v>
      </c>
    </row>
    <row r="262" spans="1:20" x14ac:dyDescent="0.3">
      <c r="A262">
        <v>106</v>
      </c>
      <c r="B262" t="s">
        <v>408</v>
      </c>
      <c r="C262" t="s">
        <v>409</v>
      </c>
      <c r="D262" t="s">
        <v>24</v>
      </c>
      <c r="E262" t="s">
        <v>31</v>
      </c>
      <c r="F262" t="s">
        <v>159</v>
      </c>
      <c r="G262" t="s">
        <v>71</v>
      </c>
      <c r="H262">
        <v>1</v>
      </c>
      <c r="I262" t="s">
        <v>411</v>
      </c>
      <c r="J262" t="s">
        <v>414</v>
      </c>
      <c r="K262" t="s">
        <v>415</v>
      </c>
      <c r="L262">
        <v>31</v>
      </c>
      <c r="T262" t="str">
        <f>Toss[[#This Row],[服装]]&amp;Toss[[#This Row],[名前]]&amp;Toss[[#This Row],[レアリティ]]</f>
        <v>探偵白布賢二郎ICONIC</v>
      </c>
    </row>
    <row r="263" spans="1:20" x14ac:dyDescent="0.3">
      <c r="A263">
        <v>106</v>
      </c>
      <c r="B263" t="s">
        <v>408</v>
      </c>
      <c r="C263" t="s">
        <v>409</v>
      </c>
      <c r="D263" t="s">
        <v>24</v>
      </c>
      <c r="E263" t="s">
        <v>31</v>
      </c>
      <c r="F263" t="s">
        <v>159</v>
      </c>
      <c r="G263" t="s">
        <v>71</v>
      </c>
      <c r="H263">
        <v>1</v>
      </c>
      <c r="I263" t="s">
        <v>411</v>
      </c>
      <c r="J263" t="s">
        <v>416</v>
      </c>
      <c r="K263" t="s">
        <v>290</v>
      </c>
      <c r="L263">
        <v>36</v>
      </c>
      <c r="T263" t="str">
        <f>Toss[[#This Row],[服装]]&amp;Toss[[#This Row],[名前]]&amp;Toss[[#This Row],[レアリティ]]</f>
        <v>探偵白布賢二郎ICONIC</v>
      </c>
    </row>
    <row r="264" spans="1:20" x14ac:dyDescent="0.3">
      <c r="A264">
        <v>106</v>
      </c>
      <c r="B264" t="s">
        <v>408</v>
      </c>
      <c r="C264" t="s">
        <v>409</v>
      </c>
      <c r="D264" t="s">
        <v>24</v>
      </c>
      <c r="E264" t="s">
        <v>31</v>
      </c>
      <c r="F264" t="s">
        <v>159</v>
      </c>
      <c r="G264" t="s">
        <v>71</v>
      </c>
      <c r="H264">
        <v>1</v>
      </c>
      <c r="I264" t="s">
        <v>411</v>
      </c>
      <c r="J264" t="s">
        <v>417</v>
      </c>
      <c r="K264" t="s">
        <v>415</v>
      </c>
      <c r="L264">
        <v>37</v>
      </c>
      <c r="T264" t="str">
        <f>Toss[[#This Row],[服装]]&amp;Toss[[#This Row],[名前]]&amp;Toss[[#This Row],[レアリティ]]</f>
        <v>探偵白布賢二郎ICONIC</v>
      </c>
    </row>
    <row r="265" spans="1:20" x14ac:dyDescent="0.3">
      <c r="A265">
        <v>106</v>
      </c>
      <c r="B265" t="s">
        <v>408</v>
      </c>
      <c r="C265" t="s">
        <v>409</v>
      </c>
      <c r="D265" t="s">
        <v>24</v>
      </c>
      <c r="E265" t="s">
        <v>31</v>
      </c>
      <c r="F265" t="s">
        <v>159</v>
      </c>
      <c r="G265" t="s">
        <v>71</v>
      </c>
      <c r="H265">
        <v>1</v>
      </c>
      <c r="I265" t="s">
        <v>411</v>
      </c>
      <c r="J265" t="s">
        <v>418</v>
      </c>
      <c r="K265" t="s">
        <v>419</v>
      </c>
      <c r="L265">
        <v>49</v>
      </c>
      <c r="N265">
        <v>59</v>
      </c>
      <c r="T265" t="str">
        <f>Toss[[#This Row],[服装]]&amp;Toss[[#This Row],[名前]]&amp;Toss[[#This Row],[レアリティ]]</f>
        <v>探偵白布賢二郎ICONIC</v>
      </c>
    </row>
    <row r="266" spans="1:20" x14ac:dyDescent="0.3">
      <c r="A266">
        <f>VLOOKUP(Toss[[#This Row],[No用]],SetNo[[No.用]:[vlookup 用]],2,FALSE)</f>
        <v>118</v>
      </c>
      <c r="B266" s="3" t="s">
        <v>402</v>
      </c>
      <c r="C266" t="s">
        <v>123</v>
      </c>
      <c r="D266" s="3" t="s">
        <v>77</v>
      </c>
      <c r="E266" t="s">
        <v>78</v>
      </c>
      <c r="F266" t="s">
        <v>128</v>
      </c>
      <c r="G266" t="s">
        <v>71</v>
      </c>
      <c r="H266">
        <v>1</v>
      </c>
      <c r="I266" t="s">
        <v>411</v>
      </c>
      <c r="J266" s="3" t="s">
        <v>177</v>
      </c>
      <c r="K266" s="3" t="s">
        <v>173</v>
      </c>
      <c r="L266">
        <v>31</v>
      </c>
      <c r="T266" t="str">
        <f>Toss[[#This Row],[服装]]&amp;Toss[[#This Row],[名前]]&amp;Toss[[#This Row],[レアリティ]]</f>
        <v>探偵木葉秋紀ICONIC</v>
      </c>
    </row>
    <row r="267" spans="1:20" x14ac:dyDescent="0.3">
      <c r="A267">
        <f>VLOOKUP(Toss[[#This Row],[No用]],SetNo[[No.用]:[vlookup 用]],2,FALSE)</f>
        <v>118</v>
      </c>
      <c r="B267" s="3" t="s">
        <v>402</v>
      </c>
      <c r="C267" t="s">
        <v>123</v>
      </c>
      <c r="D267" s="3" t="s">
        <v>77</v>
      </c>
      <c r="E267" t="s">
        <v>78</v>
      </c>
      <c r="F267" t="s">
        <v>128</v>
      </c>
      <c r="G267" t="s">
        <v>71</v>
      </c>
      <c r="H267">
        <v>1</v>
      </c>
      <c r="I267" t="s">
        <v>411</v>
      </c>
      <c r="J267" s="3" t="s">
        <v>178</v>
      </c>
      <c r="K267" s="3" t="s">
        <v>173</v>
      </c>
      <c r="L267">
        <v>28</v>
      </c>
      <c r="T267" t="str">
        <f>Toss[[#This Row],[服装]]&amp;Toss[[#This Row],[名前]]&amp;Toss[[#This Row],[レアリティ]]</f>
        <v>探偵木葉秋紀ICONIC</v>
      </c>
    </row>
    <row r="268" spans="1:20" x14ac:dyDescent="0.3">
      <c r="A268" t="str">
        <f>VLOOKUP(Toss[[#This Row],[No用]],SetNo[[No.用]:[vlookup 用]],2,FALSE)</f>
        <v/>
      </c>
      <c r="H268">
        <v>1</v>
      </c>
      <c r="I268" t="s">
        <v>411</v>
      </c>
      <c r="T268" t="str">
        <f>Toss[[#This Row],[服装]]&amp;Toss[[#This Row],[名前]]&amp;Toss[[#This Row],[レアリティ]]</f>
        <v/>
      </c>
    </row>
    <row r="269" spans="1:20" x14ac:dyDescent="0.3">
      <c r="A269" t="str">
        <f>VLOOKUP(Toss[[#This Row],[No用]],SetNo[[No.用]:[vlookup 用]],2,FALSE)</f>
        <v/>
      </c>
      <c r="H269">
        <v>1</v>
      </c>
      <c r="I269" t="s">
        <v>411</v>
      </c>
      <c r="T269" t="str">
        <f>Toss[[#This Row],[服装]]&amp;Toss[[#This Row],[名前]]&amp;Toss[[#This Row],[レアリティ]]</f>
        <v/>
      </c>
    </row>
    <row r="270" spans="1:20" x14ac:dyDescent="0.3">
      <c r="A270" t="str">
        <f>VLOOKUP(Toss[[#This Row],[No用]],SetNo[[No.用]:[vlookup 用]],2,FALSE)</f>
        <v/>
      </c>
      <c r="H270">
        <v>1</v>
      </c>
      <c r="I270" t="s">
        <v>411</v>
      </c>
      <c r="T270" t="str">
        <f>Toss[[#This Row],[服装]]&amp;Toss[[#This Row],[名前]]&amp;Toss[[#This Row],[レアリティ]]</f>
        <v/>
      </c>
    </row>
    <row r="271" spans="1:20" x14ac:dyDescent="0.3">
      <c r="A271" t="str">
        <f>VLOOKUP(Toss[[#This Row],[No用]],SetNo[[No.用]:[vlookup 用]],2,FALSE)</f>
        <v/>
      </c>
      <c r="H271">
        <v>1</v>
      </c>
      <c r="I271" t="s">
        <v>411</v>
      </c>
      <c r="T271" t="str">
        <f>Toss[[#This Row],[服装]]&amp;Toss[[#This Row],[名前]]&amp;Toss[[#This Row],[レアリティ]]</f>
        <v/>
      </c>
    </row>
    <row r="272" spans="1:20" x14ac:dyDescent="0.3">
      <c r="A272" t="str">
        <f>VLOOKUP(Toss[[#This Row],[No用]],SetNo[[No.用]:[vlookup 用]],2,FALSE)</f>
        <v/>
      </c>
      <c r="H272">
        <v>1</v>
      </c>
      <c r="I272" t="s">
        <v>411</v>
      </c>
      <c r="T272" t="str">
        <f>Toss[[#This Row],[服装]]&amp;Toss[[#This Row],[名前]]&amp;Toss[[#This Row],[レアリティ]]</f>
        <v/>
      </c>
    </row>
    <row r="273" spans="1:20" x14ac:dyDescent="0.3">
      <c r="A273" t="str">
        <f>VLOOKUP(Toss[[#This Row],[No用]],SetNo[[No.用]:[vlookup 用]],2,FALSE)</f>
        <v/>
      </c>
      <c r="H273">
        <v>1</v>
      </c>
      <c r="I273" t="s">
        <v>411</v>
      </c>
      <c r="T273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70"/>
  <sheetViews>
    <sheetView topLeftCell="A304" workbookViewId="0">
      <selection activeCell="B335" sqref="B335:F33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 t="e">
        <f>VLOOKUP(Attack[[#This Row],[No用]],SetNo[[No.用]:[vlookup 用]],2,FALSE)</f>
        <v>#N/A</v>
      </c>
      <c r="G338" t="s">
        <v>71</v>
      </c>
      <c r="H338">
        <v>1</v>
      </c>
      <c r="I338" t="s">
        <v>247</v>
      </c>
      <c r="T338" t="str">
        <f>Attack[[#This Row],[服装]]&amp;Attack[[#This Row],[名前]]&amp;Attack[[#This Row],[レアリティ]]</f>
        <v>ICONIC</v>
      </c>
    </row>
    <row r="339" spans="1:20" x14ac:dyDescent="0.3">
      <c r="A339" t="e">
        <f>VLOOKUP(Attack[[#This Row],[No用]],SetNo[[No.用]:[vlookup 用]],2,FALSE)</f>
        <v>#N/A</v>
      </c>
      <c r="G339" t="s">
        <v>71</v>
      </c>
      <c r="H339">
        <v>1</v>
      </c>
      <c r="I339" t="s">
        <v>247</v>
      </c>
      <c r="T339" t="str">
        <f>Attack[[#This Row],[服装]]&amp;Attack[[#This Row],[名前]]&amp;Attack[[#This Row],[レアリティ]]</f>
        <v>ICONIC</v>
      </c>
    </row>
    <row r="340" spans="1:20" x14ac:dyDescent="0.3">
      <c r="A340" t="e">
        <f>VLOOKUP(Attack[[#This Row],[No用]],SetNo[[No.用]:[vlookup 用]],2,FALSE)</f>
        <v>#N/A</v>
      </c>
      <c r="G340" t="s">
        <v>71</v>
      </c>
      <c r="H340">
        <v>1</v>
      </c>
      <c r="I340" t="s">
        <v>247</v>
      </c>
      <c r="T340" t="str">
        <f>Attack[[#This Row],[服装]]&amp;Attack[[#This Row],[名前]]&amp;Attack[[#This Row],[レアリティ]]</f>
        <v>ICONIC</v>
      </c>
    </row>
    <row r="341" spans="1:20" x14ac:dyDescent="0.3">
      <c r="A341" t="e">
        <f>VLOOKUP(Attack[[#This Row],[No用]],SetNo[[No.用]:[vlookup 用]],2,FALSE)</f>
        <v>#N/A</v>
      </c>
      <c r="G341" t="s">
        <v>71</v>
      </c>
      <c r="H341">
        <v>1</v>
      </c>
      <c r="I341" t="s">
        <v>247</v>
      </c>
      <c r="T341" t="str">
        <f>Attack[[#This Row],[服装]]&amp;Attack[[#This Row],[名前]]&amp;Attack[[#This Row],[レアリティ]]</f>
        <v>ICONIC</v>
      </c>
    </row>
    <row r="342" spans="1:20" x14ac:dyDescent="0.3">
      <c r="A342" t="e">
        <f>VLOOKUP(Attack[[#This Row],[No用]],SetNo[[No.用]:[vlookup 用]],2,FALSE)</f>
        <v>#N/A</v>
      </c>
      <c r="G342" t="s">
        <v>71</v>
      </c>
      <c r="H342">
        <v>1</v>
      </c>
      <c r="I342" t="s">
        <v>247</v>
      </c>
      <c r="T342" t="str">
        <f>Attack[[#This Row],[服装]]&amp;Attack[[#This Row],[名前]]&amp;Attack[[#This Row],[レアリティ]]</f>
        <v>ICONIC</v>
      </c>
    </row>
    <row r="343" spans="1:20" x14ac:dyDescent="0.3">
      <c r="A343" t="e">
        <f>VLOOKUP(Attack[[#This Row],[No用]],SetNo[[No.用]:[vlookup 用]],2,FALSE)</f>
        <v>#N/A</v>
      </c>
      <c r="G343" t="s">
        <v>71</v>
      </c>
      <c r="H343">
        <v>1</v>
      </c>
      <c r="I343" t="s">
        <v>247</v>
      </c>
      <c r="T343" t="str">
        <f>Attack[[#This Row],[服装]]&amp;Attack[[#This Row],[名前]]&amp;Attack[[#This Row],[レアリティ]]</f>
        <v>ICONIC</v>
      </c>
    </row>
    <row r="344" spans="1:20" x14ac:dyDescent="0.3">
      <c r="A344" t="e">
        <f>VLOOKUP(Attack[[#This Row],[No用]],SetNo[[No.用]:[vlookup 用]],2,FALSE)</f>
        <v>#N/A</v>
      </c>
      <c r="G344" t="s">
        <v>71</v>
      </c>
      <c r="H344">
        <v>1</v>
      </c>
      <c r="I344" t="s">
        <v>247</v>
      </c>
      <c r="T344" t="str">
        <f>Attack[[#This Row],[服装]]&amp;Attack[[#This Row],[名前]]&amp;Attack[[#This Row],[レアリティ]]</f>
        <v>ICONIC</v>
      </c>
    </row>
    <row r="345" spans="1:20" x14ac:dyDescent="0.3">
      <c r="A345" t="e">
        <f>VLOOKUP(Attack[[#This Row],[No用]],SetNo[[No.用]:[vlookup 用]],2,FALSE)</f>
        <v>#N/A</v>
      </c>
      <c r="G345" t="s">
        <v>71</v>
      </c>
      <c r="H345">
        <v>1</v>
      </c>
      <c r="I345" t="s">
        <v>247</v>
      </c>
      <c r="T345" t="str">
        <f>Attack[[#This Row],[服装]]&amp;Attack[[#This Row],[名前]]&amp;Attack[[#This Row],[レアリティ]]</f>
        <v>ICONIC</v>
      </c>
    </row>
    <row r="346" spans="1:20" x14ac:dyDescent="0.3">
      <c r="A346" t="e">
        <f>VLOOKUP(Attack[[#This Row],[No用]],SetNo[[No.用]:[vlookup 用]],2,FALSE)</f>
        <v>#N/A</v>
      </c>
      <c r="G346" t="s">
        <v>71</v>
      </c>
      <c r="H346">
        <v>1</v>
      </c>
      <c r="I346" t="s">
        <v>247</v>
      </c>
      <c r="T346" t="str">
        <f>Attack[[#This Row],[服装]]&amp;Attack[[#This Row],[名前]]&amp;Attack[[#This Row],[レアリティ]]</f>
        <v>ICONIC</v>
      </c>
    </row>
    <row r="347" spans="1:20" x14ac:dyDescent="0.3">
      <c r="A347" t="e">
        <f>VLOOKUP(Attack[[#This Row],[No用]],SetNo[[No.用]:[vlookup 用]],2,FALSE)</f>
        <v>#N/A</v>
      </c>
      <c r="G347" t="s">
        <v>71</v>
      </c>
      <c r="H347">
        <v>1</v>
      </c>
      <c r="I347" t="s">
        <v>247</v>
      </c>
      <c r="T347" t="str">
        <f>Attack[[#This Row],[服装]]&amp;Attack[[#This Row],[名前]]&amp;Attack[[#This Row],[レアリティ]]</f>
        <v>ICONIC</v>
      </c>
    </row>
    <row r="348" spans="1:20" x14ac:dyDescent="0.3">
      <c r="A348" t="e">
        <f>VLOOKUP(Attack[[#This Row],[No用]],SetNo[[No.用]:[vlookup 用]],2,FALSE)</f>
        <v>#N/A</v>
      </c>
      <c r="G348" t="s">
        <v>71</v>
      </c>
      <c r="H348">
        <v>1</v>
      </c>
      <c r="I348" t="s">
        <v>247</v>
      </c>
      <c r="T348" t="str">
        <f>Attack[[#This Row],[服装]]&amp;Attack[[#This Row],[名前]]&amp;Attack[[#This Row],[レアリティ]]</f>
        <v>ICONIC</v>
      </c>
    </row>
    <row r="349" spans="1:20" x14ac:dyDescent="0.3">
      <c r="A349">
        <f>VLOOKUP(Attack[[#This Row],[No用]],SetNo[[No.用]:[vlookup 用]],2,FALSE)</f>
        <v>87</v>
      </c>
      <c r="B349" t="s">
        <v>108</v>
      </c>
      <c r="C349" t="s">
        <v>93</v>
      </c>
      <c r="D349" t="s">
        <v>73</v>
      </c>
      <c r="E349" t="s">
        <v>74</v>
      </c>
      <c r="F349" t="s">
        <v>91</v>
      </c>
      <c r="G349" t="s">
        <v>71</v>
      </c>
      <c r="H349">
        <v>1</v>
      </c>
      <c r="I349" t="s">
        <v>247</v>
      </c>
      <c r="T349" t="str">
        <f>Attack[[#This Row],[服装]]&amp;Attack[[#This Row],[名前]]&amp;Attack[[#This Row],[レアリティ]]</f>
        <v>ユニフォーム二岐丈晴ICONIC</v>
      </c>
    </row>
    <row r="350" spans="1:20" x14ac:dyDescent="0.3">
      <c r="A350">
        <f>VLOOKUP(Attack[[#This Row],[No用]],SetNo[[No.用]:[vlookup 用]],2,FALSE)</f>
        <v>88</v>
      </c>
      <c r="B350" t="s">
        <v>149</v>
      </c>
      <c r="C350" t="s">
        <v>93</v>
      </c>
      <c r="D350" t="s">
        <v>90</v>
      </c>
      <c r="E350" t="s">
        <v>74</v>
      </c>
      <c r="F350" t="s">
        <v>91</v>
      </c>
      <c r="G350" t="s">
        <v>71</v>
      </c>
      <c r="H350">
        <v>1</v>
      </c>
      <c r="I350" t="s">
        <v>247</v>
      </c>
      <c r="T350" t="str">
        <f>Attack[[#This Row],[服装]]&amp;Attack[[#This Row],[名前]]&amp;Attack[[#This Row],[レアリティ]]</f>
        <v>制服二岐丈晴ICONIC</v>
      </c>
    </row>
    <row r="351" spans="1:20" x14ac:dyDescent="0.3">
      <c r="A351">
        <f>VLOOKUP(Attack[[#This Row],[No用]],SetNo[[No.用]:[vlookup 用]],2,FALSE)</f>
        <v>89</v>
      </c>
      <c r="B351" t="s">
        <v>108</v>
      </c>
      <c r="C351" t="s">
        <v>99</v>
      </c>
      <c r="D351" t="s">
        <v>73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T351" t="str">
        <f>Attack[[#This Row],[服装]]&amp;Attack[[#This Row],[名前]]&amp;Attack[[#This Row],[レアリティ]]</f>
        <v>ユニフォーム沼尻凛太郎ICONIC</v>
      </c>
    </row>
    <row r="352" spans="1:20" x14ac:dyDescent="0.3">
      <c r="A352">
        <f>VLOOKUP(Attack[[#This Row],[No用]],SetNo[[No.用]:[vlookup 用]],2,FALSE)</f>
        <v>90</v>
      </c>
      <c r="B352" t="s">
        <v>108</v>
      </c>
      <c r="C352" t="s">
        <v>94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247</v>
      </c>
      <c r="T352" t="str">
        <f>Attack[[#This Row],[服装]]&amp;Attack[[#This Row],[名前]]&amp;Attack[[#This Row],[レアリティ]]</f>
        <v>ユニフォーム飯坂信義ICONIC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92</v>
      </c>
      <c r="B354" t="s">
        <v>108</v>
      </c>
      <c r="C354" t="s">
        <v>96</v>
      </c>
      <c r="D354" t="s">
        <v>90</v>
      </c>
      <c r="E354" t="s">
        <v>80</v>
      </c>
      <c r="F354" t="s">
        <v>91</v>
      </c>
      <c r="G354" t="s">
        <v>71</v>
      </c>
      <c r="H354">
        <v>1</v>
      </c>
      <c r="I354" t="s">
        <v>247</v>
      </c>
      <c r="T354" t="str">
        <f>Attack[[#This Row],[服装]]&amp;Attack[[#This Row],[名前]]&amp;Attack[[#This Row],[レアリティ]]</f>
        <v>ユニフォーム土湯新ICONIC</v>
      </c>
    </row>
    <row r="355" spans="1:20" x14ac:dyDescent="0.3">
      <c r="A355" t="e">
        <f>VLOOKUP(Attack[[#This Row],[No用]],SetNo[[No.用]:[vlookup 用]],2,FALSE)</f>
        <v>#N/A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ICONIC</v>
      </c>
    </row>
    <row r="356" spans="1:20" x14ac:dyDescent="0.3">
      <c r="A356" t="e">
        <f>VLOOKUP(Attack[[#This Row],[No用]],SetNo[[No.用]:[vlookup 用]],2,FALSE)</f>
        <v>#N/A</v>
      </c>
      <c r="G356" t="s">
        <v>71</v>
      </c>
      <c r="H356">
        <v>1</v>
      </c>
      <c r="I356" t="s">
        <v>247</v>
      </c>
      <c r="T356" t="str">
        <f>Attack[[#This Row],[服装]]&amp;Attack[[#This Row],[名前]]&amp;Attack[[#This Row],[レアリティ]]</f>
        <v>ICONIC</v>
      </c>
    </row>
    <row r="357" spans="1:20" x14ac:dyDescent="0.3">
      <c r="A357" t="e">
        <f>VLOOKUP(Attack[[#This Row],[No用]],SetNo[[No.用]:[vlookup 用]],2,FALSE)</f>
        <v>#N/A</v>
      </c>
      <c r="G357" t="s">
        <v>71</v>
      </c>
      <c r="H357">
        <v>1</v>
      </c>
      <c r="I357" t="s">
        <v>247</v>
      </c>
      <c r="T357" t="str">
        <f>Attack[[#This Row],[服装]]&amp;Attack[[#This Row],[名前]]&amp;Attack[[#This Row],[レアリティ]]</f>
        <v>ICONIC</v>
      </c>
    </row>
    <row r="358" spans="1:20" x14ac:dyDescent="0.3">
      <c r="A358" t="e">
        <f>VLOOKUP(Attack[[#This Row],[No用]],SetNo[[No.用]:[vlookup 用]],2,FALSE)</f>
        <v>#N/A</v>
      </c>
      <c r="G358" t="s">
        <v>71</v>
      </c>
      <c r="H358">
        <v>1</v>
      </c>
      <c r="I358" t="s">
        <v>247</v>
      </c>
      <c r="T358" t="str">
        <f>Attack[[#This Row],[服装]]&amp;Attack[[#This Row],[名前]]&amp;Attack[[#This Row],[レアリティ]]</f>
        <v>ICONIC</v>
      </c>
    </row>
    <row r="359" spans="1:20" x14ac:dyDescent="0.3">
      <c r="A359" t="e">
        <f>VLOOKUP(Attack[[#This Row],[No用]],SetNo[[No.用]:[vlookup 用]],2,FALSE)</f>
        <v>#N/A</v>
      </c>
      <c r="G359" t="s">
        <v>71</v>
      </c>
      <c r="H359">
        <v>1</v>
      </c>
      <c r="I359" t="s">
        <v>247</v>
      </c>
      <c r="T359" t="str">
        <f>Attack[[#This Row],[服装]]&amp;Attack[[#This Row],[名前]]&amp;Attack[[#This Row],[レアリティ]]</f>
        <v>ICONIC</v>
      </c>
    </row>
    <row r="360" spans="1:20" x14ac:dyDescent="0.3">
      <c r="A360" t="e">
        <f>VLOOKUP(Attack[[#This Row],[No用]],SetNo[[No.用]:[vlookup 用]],2,FALSE)</f>
        <v>#N/A</v>
      </c>
      <c r="G360" t="s">
        <v>71</v>
      </c>
      <c r="H360">
        <v>1</v>
      </c>
      <c r="I360" t="s">
        <v>247</v>
      </c>
      <c r="T360" t="str">
        <f>Attack[[#This Row],[服装]]&amp;Attack[[#This Row],[名前]]&amp;Attack[[#This Row],[レアリティ]]</f>
        <v>ICONIC</v>
      </c>
    </row>
    <row r="361" spans="1:20" x14ac:dyDescent="0.3">
      <c r="A361" t="e">
        <f>VLOOKUP(Attack[[#This Row],[No用]],SetNo[[No.用]:[vlookup 用]],2,FALSE)</f>
        <v>#N/A</v>
      </c>
      <c r="G361" t="s">
        <v>71</v>
      </c>
      <c r="H361">
        <v>1</v>
      </c>
      <c r="I361" t="s">
        <v>247</v>
      </c>
      <c r="T361" t="str">
        <f>Attack[[#This Row],[服装]]&amp;Attack[[#This Row],[名前]]&amp;Attack[[#This Row],[レアリティ]]</f>
        <v>ICONIC</v>
      </c>
    </row>
    <row r="362" spans="1:20" x14ac:dyDescent="0.3">
      <c r="A362">
        <v>106</v>
      </c>
      <c r="B362" t="s">
        <v>408</v>
      </c>
      <c r="C362" t="s">
        <v>409</v>
      </c>
      <c r="D362" t="s">
        <v>24</v>
      </c>
      <c r="E362" t="s">
        <v>31</v>
      </c>
      <c r="F362" t="s">
        <v>159</v>
      </c>
      <c r="G362" t="s">
        <v>71</v>
      </c>
      <c r="H362">
        <v>1</v>
      </c>
      <c r="I362" t="s">
        <v>420</v>
      </c>
      <c r="J362" t="s">
        <v>9</v>
      </c>
      <c r="K362" t="s">
        <v>415</v>
      </c>
      <c r="L362">
        <v>27</v>
      </c>
      <c r="T362" t="str">
        <f>Attack[[#This Row],[服装]]&amp;Attack[[#This Row],[名前]]&amp;Attack[[#This Row],[レアリティ]]</f>
        <v>探偵白布賢二郎ICONIC</v>
      </c>
    </row>
    <row r="363" spans="1:20" x14ac:dyDescent="0.3">
      <c r="A363">
        <v>106</v>
      </c>
      <c r="B363" t="s">
        <v>408</v>
      </c>
      <c r="C363" t="s">
        <v>409</v>
      </c>
      <c r="D363" t="s">
        <v>24</v>
      </c>
      <c r="E363" t="s">
        <v>31</v>
      </c>
      <c r="F363" t="s">
        <v>159</v>
      </c>
      <c r="G363" t="s">
        <v>71</v>
      </c>
      <c r="H363">
        <v>1</v>
      </c>
      <c r="I363" t="s">
        <v>420</v>
      </c>
      <c r="J363" t="s">
        <v>413</v>
      </c>
      <c r="K363" t="s">
        <v>415</v>
      </c>
      <c r="L363">
        <v>27</v>
      </c>
      <c r="T363" t="str">
        <f>Attack[[#This Row],[服装]]&amp;Attack[[#This Row],[名前]]&amp;Attack[[#This Row],[レアリティ]]</f>
        <v>探偵白布賢二郎ICONIC</v>
      </c>
    </row>
    <row r="364" spans="1:20" x14ac:dyDescent="0.3">
      <c r="A364">
        <f>VLOOKUP(Attack[[#This Row],[No用]],SetNo[[No.用]:[vlookup 用]],2,FALSE)</f>
        <v>118</v>
      </c>
      <c r="B364" s="3" t="s">
        <v>402</v>
      </c>
      <c r="C364" t="s">
        <v>123</v>
      </c>
      <c r="D364" s="3" t="s">
        <v>77</v>
      </c>
      <c r="E364" t="s">
        <v>78</v>
      </c>
      <c r="F364" t="s">
        <v>128</v>
      </c>
      <c r="G364" t="s">
        <v>71</v>
      </c>
      <c r="H364">
        <v>1</v>
      </c>
      <c r="I364" t="s">
        <v>247</v>
      </c>
      <c r="J364" s="3" t="s">
        <v>179</v>
      </c>
      <c r="K364" s="3" t="s">
        <v>184</v>
      </c>
      <c r="L364">
        <v>33</v>
      </c>
      <c r="T364" t="str">
        <f>Attack[[#This Row],[服装]]&amp;Attack[[#This Row],[名前]]&amp;Attack[[#This Row],[レアリティ]]</f>
        <v>探偵木葉秋紀ICONIC</v>
      </c>
    </row>
    <row r="365" spans="1:20" x14ac:dyDescent="0.3">
      <c r="A365">
        <f>VLOOKUP(Attack[[#This Row],[No用]],SetNo[[No.用]:[vlookup 用]],2,FALSE)</f>
        <v>118</v>
      </c>
      <c r="B365" s="3" t="s">
        <v>402</v>
      </c>
      <c r="C365" t="s">
        <v>123</v>
      </c>
      <c r="D365" s="3" t="s">
        <v>77</v>
      </c>
      <c r="E365" t="s">
        <v>78</v>
      </c>
      <c r="F365" t="s">
        <v>128</v>
      </c>
      <c r="G365" t="s">
        <v>71</v>
      </c>
      <c r="H365">
        <v>1</v>
      </c>
      <c r="I365" t="s">
        <v>247</v>
      </c>
      <c r="J365" s="3" t="s">
        <v>180</v>
      </c>
      <c r="K365" s="3" t="s">
        <v>189</v>
      </c>
      <c r="L365">
        <v>31</v>
      </c>
      <c r="T365" t="str">
        <f>Attack[[#This Row],[服装]]&amp;Attack[[#This Row],[名前]]&amp;Attack[[#This Row],[レアリティ]]</f>
        <v>探偵木葉秋紀ICONIC</v>
      </c>
    </row>
    <row r="366" spans="1:20" x14ac:dyDescent="0.3">
      <c r="A366">
        <f>VLOOKUP(Attack[[#This Row],[No用]],SetNo[[No.用]:[vlookup 用]],2,FALSE)</f>
        <v>118</v>
      </c>
      <c r="B366" s="3" t="s">
        <v>402</v>
      </c>
      <c r="C366" t="s">
        <v>123</v>
      </c>
      <c r="D366" s="3" t="s">
        <v>77</v>
      </c>
      <c r="E366" t="s">
        <v>78</v>
      </c>
      <c r="F366" t="s">
        <v>128</v>
      </c>
      <c r="G366" t="s">
        <v>71</v>
      </c>
      <c r="H366">
        <v>1</v>
      </c>
      <c r="I366" t="s">
        <v>420</v>
      </c>
      <c r="J366" s="3" t="s">
        <v>182</v>
      </c>
      <c r="K366" s="3" t="s">
        <v>184</v>
      </c>
      <c r="L366">
        <v>36</v>
      </c>
      <c r="T366" t="str">
        <f>Attack[[#This Row],[服装]]&amp;Attack[[#This Row],[名前]]&amp;Attack[[#This Row],[レアリティ]]</f>
        <v>探偵木葉秋紀ICONIC</v>
      </c>
    </row>
    <row r="367" spans="1:20" x14ac:dyDescent="0.3">
      <c r="A367">
        <f>VLOOKUP(Attack[[#This Row],[No用]],SetNo[[No.用]:[vlookup 用]],2,FALSE)</f>
        <v>118</v>
      </c>
      <c r="B367" s="3" t="s">
        <v>402</v>
      </c>
      <c r="C367" t="s">
        <v>123</v>
      </c>
      <c r="D367" s="3" t="s">
        <v>77</v>
      </c>
      <c r="E367" t="s">
        <v>78</v>
      </c>
      <c r="F367" t="s">
        <v>128</v>
      </c>
      <c r="G367" t="s">
        <v>71</v>
      </c>
      <c r="H367">
        <v>1</v>
      </c>
      <c r="I367" t="s">
        <v>420</v>
      </c>
      <c r="J367" s="3" t="s">
        <v>183</v>
      </c>
      <c r="K367" s="3" t="s">
        <v>189</v>
      </c>
      <c r="L367">
        <v>31</v>
      </c>
      <c r="T367" t="str">
        <f>Attack[[#This Row],[服装]]&amp;Attack[[#This Row],[名前]]&amp;Attack[[#This Row],[レアリティ]]</f>
        <v>探偵木葉秋紀ICONIC</v>
      </c>
    </row>
    <row r="368" spans="1:20" x14ac:dyDescent="0.3">
      <c r="A368">
        <f>VLOOKUP(Attack[[#This Row],[No用]],SetNo[[No.用]:[vlookup 用]],2,FALSE)</f>
        <v>118</v>
      </c>
      <c r="B368" s="3" t="s">
        <v>402</v>
      </c>
      <c r="C368" t="s">
        <v>123</v>
      </c>
      <c r="D368" s="3" t="s">
        <v>77</v>
      </c>
      <c r="E368" t="s">
        <v>78</v>
      </c>
      <c r="F368" t="s">
        <v>128</v>
      </c>
      <c r="G368" t="s">
        <v>71</v>
      </c>
      <c r="H368">
        <v>1</v>
      </c>
      <c r="I368" t="s">
        <v>247</v>
      </c>
      <c r="J368" s="3" t="s">
        <v>194</v>
      </c>
      <c r="K368" s="3" t="s">
        <v>237</v>
      </c>
      <c r="L368">
        <v>49</v>
      </c>
      <c r="N368">
        <v>59</v>
      </c>
      <c r="T368" t="str">
        <f>Attack[[#This Row],[服装]]&amp;Attack[[#This Row],[名前]]&amp;Attack[[#This Row],[レアリティ]]</f>
        <v>探偵木葉秋紀ICONIC</v>
      </c>
    </row>
    <row r="369" spans="1:20" x14ac:dyDescent="0.3">
      <c r="A369" t="str">
        <f>VLOOKUP(Attack[[#This Row],[No用]],SetNo[[No.用]:[vlookup 用]],2,FALSE)</f>
        <v/>
      </c>
      <c r="H369">
        <v>1</v>
      </c>
      <c r="I369" t="s">
        <v>247</v>
      </c>
      <c r="T369" t="str">
        <f>Attack[[#This Row],[服装]]&amp;Attack[[#This Row],[名前]]&amp;Attack[[#This Row],[レアリティ]]</f>
        <v/>
      </c>
    </row>
    <row r="370" spans="1:20" x14ac:dyDescent="0.3">
      <c r="A370" t="str">
        <f>VLOOKUP(Attack[[#This Row],[No用]],SetNo[[No.用]:[vlookup 用]],2,FALSE)</f>
        <v/>
      </c>
      <c r="H370">
        <v>1</v>
      </c>
      <c r="I370" t="s">
        <v>420</v>
      </c>
      <c r="T370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55"/>
  <sheetViews>
    <sheetView topLeftCell="A303" workbookViewId="0">
      <selection activeCell="B324" sqref="B324:F329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 t="e">
        <f>VLOOKUP(Block[[#This Row],[No用]],SetNo[[No.用]:[vlookup 用]],2,FALSE)</f>
        <v>#N/A</v>
      </c>
      <c r="G330" t="s">
        <v>71</v>
      </c>
      <c r="H330">
        <v>1</v>
      </c>
      <c r="I330" t="s">
        <v>261</v>
      </c>
      <c r="T330" t="str">
        <f>Block[[#This Row],[服装]]&amp;Block[[#This Row],[名前]]&amp;Block[[#This Row],[レアリティ]]</f>
        <v>ICONIC</v>
      </c>
    </row>
    <row r="331" spans="1:20" x14ac:dyDescent="0.3">
      <c r="A331" t="e">
        <f>VLOOKUP(Block[[#This Row],[No用]],SetNo[[No.用]:[vlookup 用]],2,FALSE)</f>
        <v>#N/A</v>
      </c>
      <c r="G331" t="s">
        <v>71</v>
      </c>
      <c r="H331">
        <v>1</v>
      </c>
      <c r="I331" t="s">
        <v>261</v>
      </c>
      <c r="T331" t="str">
        <f>Block[[#This Row],[服装]]&amp;Block[[#This Row],[名前]]&amp;Block[[#This Row],[レアリティ]]</f>
        <v>ICONIC</v>
      </c>
    </row>
    <row r="332" spans="1:20" x14ac:dyDescent="0.3">
      <c r="A332" t="e">
        <f>VLOOKUP(Block[[#This Row],[No用]],SetNo[[No.用]:[vlookup 用]],2,FALSE)</f>
        <v>#N/A</v>
      </c>
      <c r="G332" t="s">
        <v>71</v>
      </c>
      <c r="H332">
        <v>1</v>
      </c>
      <c r="I332" t="s">
        <v>261</v>
      </c>
      <c r="T332" t="str">
        <f>Block[[#This Row],[服装]]&amp;Block[[#This Row],[名前]]&amp;Block[[#This Row],[レアリティ]]</f>
        <v>ICONIC</v>
      </c>
    </row>
    <row r="333" spans="1:20" x14ac:dyDescent="0.3">
      <c r="A333" t="e">
        <f>VLOOKUP(Block[[#This Row],[No用]],SetNo[[No.用]:[vlookup 用]],2,FALSE)</f>
        <v>#N/A</v>
      </c>
      <c r="G333" t="s">
        <v>71</v>
      </c>
      <c r="H333">
        <v>1</v>
      </c>
      <c r="I333" t="s">
        <v>261</v>
      </c>
      <c r="T333" t="str">
        <f>Block[[#This Row],[服装]]&amp;Block[[#This Row],[名前]]&amp;Block[[#This Row],[レアリティ]]</f>
        <v>ICONIC</v>
      </c>
    </row>
    <row r="334" spans="1:20" x14ac:dyDescent="0.3">
      <c r="A334" t="e">
        <f>VLOOKUP(Block[[#This Row],[No用]],SetNo[[No.用]:[vlookup 用]],2,FALSE)</f>
        <v>#N/A</v>
      </c>
      <c r="G334" t="s">
        <v>71</v>
      </c>
      <c r="H334">
        <v>1</v>
      </c>
      <c r="I334" t="s">
        <v>261</v>
      </c>
      <c r="T334" t="str">
        <f>Block[[#This Row],[服装]]&amp;Block[[#This Row],[名前]]&amp;Block[[#This Row],[レアリティ]]</f>
        <v>ICONIC</v>
      </c>
    </row>
    <row r="335" spans="1:20" x14ac:dyDescent="0.3">
      <c r="A335" t="e">
        <f>VLOOKUP(Block[[#This Row],[No用]],SetNo[[No.用]:[vlookup 用]],2,FALSE)</f>
        <v>#N/A</v>
      </c>
      <c r="G335" t="s">
        <v>71</v>
      </c>
      <c r="H335">
        <v>1</v>
      </c>
      <c r="I335" t="s">
        <v>261</v>
      </c>
      <c r="T335" t="str">
        <f>Block[[#This Row],[服装]]&amp;Block[[#This Row],[名前]]&amp;Block[[#This Row],[レアリティ]]</f>
        <v>ICONIC</v>
      </c>
    </row>
    <row r="336" spans="1:20" x14ac:dyDescent="0.3">
      <c r="A336" t="e">
        <f>VLOOKUP(Block[[#This Row],[No用]],SetNo[[No.用]:[vlookup 用]],2,FALSE)</f>
        <v>#N/A</v>
      </c>
      <c r="G336" t="s">
        <v>71</v>
      </c>
      <c r="H336">
        <v>1</v>
      </c>
      <c r="I336" t="s">
        <v>261</v>
      </c>
      <c r="T336" t="str">
        <f>Block[[#This Row],[服装]]&amp;Block[[#This Row],[名前]]&amp;Block[[#This Row],[レアリティ]]</f>
        <v>ICONIC</v>
      </c>
    </row>
    <row r="337" spans="1:20" x14ac:dyDescent="0.3">
      <c r="A337" t="e">
        <f>VLOOKUP(Block[[#This Row],[No用]],SetNo[[No.用]:[vlookup 用]],2,FALSE)</f>
        <v>#N/A</v>
      </c>
      <c r="G337" t="s">
        <v>71</v>
      </c>
      <c r="H337">
        <v>1</v>
      </c>
      <c r="I337" t="s">
        <v>261</v>
      </c>
      <c r="T337" t="str">
        <f>Block[[#This Row],[服装]]&amp;Block[[#This Row],[名前]]&amp;Block[[#This Row],[レアリティ]]</f>
        <v>ICONIC</v>
      </c>
    </row>
    <row r="338" spans="1:20" x14ac:dyDescent="0.3">
      <c r="A338">
        <f>VLOOKUP(Block[[#This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261</v>
      </c>
      <c r="T338" t="str">
        <f>Block[[#This Row],[服装]]&amp;Block[[#This Row],[名前]]&amp;Block[[#This Row],[レアリティ]]</f>
        <v>ユニフォーム二岐丈晴ICONIC</v>
      </c>
    </row>
    <row r="339" spans="1:20" x14ac:dyDescent="0.3">
      <c r="A339">
        <f>VLOOKUP(Block[[#This Row],[No用]],SetNo[[No.用]:[vlookup 用]],2,FALSE)</f>
        <v>88</v>
      </c>
      <c r="B339" t="s">
        <v>149</v>
      </c>
      <c r="C339" t="s">
        <v>93</v>
      </c>
      <c r="D339" t="s">
        <v>90</v>
      </c>
      <c r="E339" t="s">
        <v>74</v>
      </c>
      <c r="F339" t="s">
        <v>91</v>
      </c>
      <c r="G339" t="s">
        <v>71</v>
      </c>
      <c r="H339">
        <v>1</v>
      </c>
      <c r="I339" t="s">
        <v>261</v>
      </c>
      <c r="T339" t="str">
        <f>Block[[#This Row],[服装]]&amp;Block[[#This Row],[名前]]&amp;Block[[#This Row],[レアリティ]]</f>
        <v>制服二岐丈晴ICONIC</v>
      </c>
    </row>
    <row r="340" spans="1:20" x14ac:dyDescent="0.3">
      <c r="A340">
        <f>VLOOKUP(Block[[#This Row],[No用]],SetNo[[No.用]:[vlookup 用]],2,FALSE)</f>
        <v>89</v>
      </c>
      <c r="B340" t="s">
        <v>108</v>
      </c>
      <c r="C340" t="s">
        <v>99</v>
      </c>
      <c r="D340" t="s">
        <v>73</v>
      </c>
      <c r="E340" t="s">
        <v>78</v>
      </c>
      <c r="F340" t="s">
        <v>91</v>
      </c>
      <c r="G340" t="s">
        <v>71</v>
      </c>
      <c r="H340">
        <v>1</v>
      </c>
      <c r="I340" t="s">
        <v>261</v>
      </c>
      <c r="T340" t="str">
        <f>Block[[#This Row],[服装]]&amp;Block[[#This Row],[名前]]&amp;Block[[#This Row],[レアリティ]]</f>
        <v>ユニフォーム沼尻凛太郎ICONIC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91</v>
      </c>
      <c r="B342" t="s">
        <v>108</v>
      </c>
      <c r="C342" t="s">
        <v>95</v>
      </c>
      <c r="D342" t="s">
        <v>90</v>
      </c>
      <c r="E342" t="s">
        <v>78</v>
      </c>
      <c r="F342" t="s">
        <v>91</v>
      </c>
      <c r="G342" t="s">
        <v>71</v>
      </c>
      <c r="H342">
        <v>1</v>
      </c>
      <c r="I342" t="s">
        <v>261</v>
      </c>
      <c r="T342" t="str">
        <f>Block[[#This Row],[服装]]&amp;Block[[#This Row],[名前]]&amp;Block[[#This Row],[レアリティ]]</f>
        <v>ユニフォーム東山勝道ICONIC</v>
      </c>
    </row>
    <row r="343" spans="1:20" x14ac:dyDescent="0.3">
      <c r="A343">
        <f>VLOOKUP(Block[[#This Row],[No用]],SetNo[[No.用]:[vlookup 用]],2,FALSE)</f>
        <v>92</v>
      </c>
      <c r="B343" t="s">
        <v>108</v>
      </c>
      <c r="C343" t="s">
        <v>96</v>
      </c>
      <c r="D343" t="s">
        <v>90</v>
      </c>
      <c r="E343" t="s">
        <v>80</v>
      </c>
      <c r="F343" t="s">
        <v>91</v>
      </c>
      <c r="G343" t="s">
        <v>71</v>
      </c>
      <c r="H343">
        <v>1</v>
      </c>
      <c r="I343" t="s">
        <v>261</v>
      </c>
      <c r="T343" t="str">
        <f>Block[[#This Row],[服装]]&amp;Block[[#This Row],[名前]]&amp;Block[[#This Row],[レアリティ]]</f>
        <v>ユニフォーム土湯新ICONIC</v>
      </c>
    </row>
    <row r="344" spans="1:20" x14ac:dyDescent="0.3">
      <c r="A344" t="e">
        <f>VLOOKUP(Block[[#This Row],[No用]],SetNo[[No.用]:[vlookup 用]],2,FALSE)</f>
        <v>#N/A</v>
      </c>
      <c r="G344" t="s">
        <v>71</v>
      </c>
      <c r="H344">
        <v>1</v>
      </c>
      <c r="I344" t="s">
        <v>261</v>
      </c>
      <c r="T344" t="str">
        <f>Block[[#This Row],[服装]]&amp;Block[[#This Row],[名前]]&amp;Block[[#This Row],[レアリティ]]</f>
        <v>ICONIC</v>
      </c>
    </row>
    <row r="345" spans="1:20" x14ac:dyDescent="0.3">
      <c r="A345" t="e">
        <f>VLOOKUP(Block[[#This Row],[No用]],SetNo[[No.用]:[vlookup 用]],2,FALSE)</f>
        <v>#N/A</v>
      </c>
      <c r="G345" t="s">
        <v>71</v>
      </c>
      <c r="H345">
        <v>1</v>
      </c>
      <c r="I345" t="s">
        <v>261</v>
      </c>
      <c r="T345" t="str">
        <f>Block[[#This Row],[服装]]&amp;Block[[#This Row],[名前]]&amp;Block[[#This Row],[レアリティ]]</f>
        <v>ICONIC</v>
      </c>
    </row>
    <row r="346" spans="1:20" x14ac:dyDescent="0.3">
      <c r="A346" t="e">
        <f>VLOOKUP(Block[[#This Row],[No用]],SetNo[[No.用]:[vlookup 用]],2,FALSE)</f>
        <v>#N/A</v>
      </c>
      <c r="G346" t="s">
        <v>71</v>
      </c>
      <c r="H346">
        <v>1</v>
      </c>
      <c r="I346" t="s">
        <v>261</v>
      </c>
      <c r="T346" t="str">
        <f>Block[[#This Row],[服装]]&amp;Block[[#This Row],[名前]]&amp;Block[[#This Row],[レアリティ]]</f>
        <v>ICONIC</v>
      </c>
    </row>
    <row r="347" spans="1:20" x14ac:dyDescent="0.3">
      <c r="A347" t="e">
        <f>VLOOKUP(Block[[#This Row],[No用]],SetNo[[No.用]:[vlookup 用]],2,FALSE)</f>
        <v>#N/A</v>
      </c>
      <c r="G347" t="s">
        <v>71</v>
      </c>
      <c r="H347">
        <v>1</v>
      </c>
      <c r="I347" t="s">
        <v>261</v>
      </c>
      <c r="T347" t="str">
        <f>Block[[#This Row],[服装]]&amp;Block[[#This Row],[名前]]&amp;Block[[#This Row],[レアリティ]]</f>
        <v>ICONIC</v>
      </c>
    </row>
    <row r="348" spans="1:20" x14ac:dyDescent="0.3">
      <c r="A348">
        <v>106</v>
      </c>
      <c r="B348" t="s">
        <v>408</v>
      </c>
      <c r="C348" t="s">
        <v>409</v>
      </c>
      <c r="D348" t="s">
        <v>24</v>
      </c>
      <c r="E348" t="s">
        <v>31</v>
      </c>
      <c r="F348" t="s">
        <v>159</v>
      </c>
      <c r="G348" t="s">
        <v>71</v>
      </c>
      <c r="H348">
        <v>1</v>
      </c>
      <c r="I348" t="s">
        <v>15</v>
      </c>
      <c r="J348" t="s">
        <v>421</v>
      </c>
      <c r="K348" t="s">
        <v>277</v>
      </c>
      <c r="L348">
        <v>28</v>
      </c>
      <c r="T348" t="str">
        <f>Block[[#This Row],[服装]]&amp;Block[[#This Row],[名前]]&amp;Block[[#This Row],[レアリティ]]</f>
        <v>探偵白布賢二郎ICONIC</v>
      </c>
    </row>
    <row r="349" spans="1:20" x14ac:dyDescent="0.3">
      <c r="A349">
        <v>106</v>
      </c>
      <c r="B349" t="s">
        <v>408</v>
      </c>
      <c r="C349" t="s">
        <v>409</v>
      </c>
      <c r="D349" t="s">
        <v>24</v>
      </c>
      <c r="E349" t="s">
        <v>31</v>
      </c>
      <c r="F349" t="s">
        <v>159</v>
      </c>
      <c r="G349" t="s">
        <v>71</v>
      </c>
      <c r="H349">
        <v>1</v>
      </c>
      <c r="I349" t="s">
        <v>15</v>
      </c>
      <c r="J349" t="s">
        <v>422</v>
      </c>
      <c r="K349" t="s">
        <v>277</v>
      </c>
      <c r="L349">
        <v>28</v>
      </c>
      <c r="T349" t="str">
        <f>Block[[#This Row],[服装]]&amp;Block[[#This Row],[名前]]&amp;Block[[#This Row],[レアリティ]]</f>
        <v>探偵白布賢二郎ICONIC</v>
      </c>
    </row>
    <row r="350" spans="1:20" x14ac:dyDescent="0.3">
      <c r="A350">
        <v>106</v>
      </c>
      <c r="B350" t="s">
        <v>408</v>
      </c>
      <c r="C350" t="s">
        <v>409</v>
      </c>
      <c r="D350" t="s">
        <v>24</v>
      </c>
      <c r="E350" t="s">
        <v>31</v>
      </c>
      <c r="F350" t="s">
        <v>159</v>
      </c>
      <c r="G350" t="s">
        <v>71</v>
      </c>
      <c r="H350">
        <v>1</v>
      </c>
      <c r="I350" t="s">
        <v>15</v>
      </c>
      <c r="J350" s="3" t="s">
        <v>262</v>
      </c>
      <c r="K350" t="s">
        <v>415</v>
      </c>
      <c r="L350">
        <v>27</v>
      </c>
      <c r="T350" t="str">
        <f>Block[[#This Row],[服装]]&amp;Block[[#This Row],[名前]]&amp;Block[[#This Row],[レアリティ]]</f>
        <v>探偵白布賢二郎ICONIC</v>
      </c>
    </row>
    <row r="351" spans="1:20" x14ac:dyDescent="0.3">
      <c r="A351">
        <f>VLOOKUP(Block[[#This Row],[No用]],SetNo[[No.用]:[vlookup 用]],2,FALSE)</f>
        <v>118</v>
      </c>
      <c r="B351" s="3" t="s">
        <v>402</v>
      </c>
      <c r="C351" t="s">
        <v>123</v>
      </c>
      <c r="D351" s="3" t="s">
        <v>77</v>
      </c>
      <c r="E351" t="s">
        <v>78</v>
      </c>
      <c r="F351" t="s">
        <v>128</v>
      </c>
      <c r="G351" t="s">
        <v>71</v>
      </c>
      <c r="H351">
        <v>1</v>
      </c>
      <c r="I351" t="s">
        <v>15</v>
      </c>
      <c r="J351" s="3" t="s">
        <v>185</v>
      </c>
      <c r="K351" s="3" t="s">
        <v>173</v>
      </c>
      <c r="L351">
        <v>27</v>
      </c>
      <c r="T351" t="str">
        <f>Block[[#This Row],[服装]]&amp;Block[[#This Row],[名前]]&amp;Block[[#This Row],[レアリティ]]</f>
        <v>探偵木葉秋紀ICONIC</v>
      </c>
    </row>
    <row r="352" spans="1:20" x14ac:dyDescent="0.3">
      <c r="A352">
        <f>VLOOKUP(Block[[#This Row],[No用]],SetNo[[No.用]:[vlookup 用]],2,FALSE)</f>
        <v>118</v>
      </c>
      <c r="B352" s="3" t="s">
        <v>402</v>
      </c>
      <c r="C352" t="s">
        <v>123</v>
      </c>
      <c r="D352" s="3" t="s">
        <v>77</v>
      </c>
      <c r="E352" t="s">
        <v>78</v>
      </c>
      <c r="F352" t="s">
        <v>128</v>
      </c>
      <c r="G352" t="s">
        <v>71</v>
      </c>
      <c r="H352">
        <v>1</v>
      </c>
      <c r="I352" t="s">
        <v>15</v>
      </c>
      <c r="J352" s="3" t="s">
        <v>186</v>
      </c>
      <c r="K352" s="3" t="s">
        <v>173</v>
      </c>
      <c r="L352">
        <v>27</v>
      </c>
      <c r="T352" t="str">
        <f>Block[[#This Row],[服装]]&amp;Block[[#This Row],[名前]]&amp;Block[[#This Row],[レアリティ]]</f>
        <v>探偵木葉秋紀ICONIC</v>
      </c>
    </row>
    <row r="353" spans="1:20" x14ac:dyDescent="0.3">
      <c r="A353">
        <f>VLOOKUP(Block[[#This Row],[No用]],SetNo[[No.用]:[vlookup 用]],2,FALSE)</f>
        <v>118</v>
      </c>
      <c r="B353" s="3" t="s">
        <v>402</v>
      </c>
      <c r="C353" t="s">
        <v>123</v>
      </c>
      <c r="D353" s="3" t="s">
        <v>77</v>
      </c>
      <c r="E353" t="s">
        <v>78</v>
      </c>
      <c r="F353" t="s">
        <v>128</v>
      </c>
      <c r="G353" t="s">
        <v>71</v>
      </c>
      <c r="H353">
        <v>1</v>
      </c>
      <c r="I353" t="s">
        <v>15</v>
      </c>
      <c r="J353" s="3" t="s">
        <v>188</v>
      </c>
      <c r="K353" s="3" t="s">
        <v>173</v>
      </c>
      <c r="L353">
        <v>27</v>
      </c>
      <c r="T353" t="str">
        <f>Block[[#This Row],[服装]]&amp;Block[[#This Row],[名前]]&amp;Block[[#This Row],[レアリティ]]</f>
        <v>探偵木葉秋紀ICONIC</v>
      </c>
    </row>
    <row r="354" spans="1:20" x14ac:dyDescent="0.3">
      <c r="A354">
        <f>VLOOKUP(Block[[#This Row],[No用]],SetNo[[No.用]:[vlookup 用]],2,FALSE)</f>
        <v>118</v>
      </c>
      <c r="B354" s="3" t="s">
        <v>402</v>
      </c>
      <c r="C354" t="s">
        <v>123</v>
      </c>
      <c r="D354" s="3" t="s">
        <v>77</v>
      </c>
      <c r="E354" t="s">
        <v>78</v>
      </c>
      <c r="F354" t="s">
        <v>128</v>
      </c>
      <c r="G354" t="s">
        <v>71</v>
      </c>
      <c r="H354">
        <v>1</v>
      </c>
      <c r="I354" t="s">
        <v>15</v>
      </c>
      <c r="J354" s="3" t="s">
        <v>262</v>
      </c>
      <c r="K354" s="3" t="s">
        <v>173</v>
      </c>
      <c r="L354">
        <v>27</v>
      </c>
      <c r="T354" t="str">
        <f>Block[[#This Row],[服装]]&amp;Block[[#This Row],[名前]]&amp;Block[[#This Row],[レアリティ]]</f>
        <v>探偵木葉秋紀ICONIC</v>
      </c>
    </row>
    <row r="355" spans="1:20" x14ac:dyDescent="0.3">
      <c r="A355" t="str">
        <f>VLOOKUP(Block[[#This Row],[No用]],SetNo[[No.用]:[vlookup 用]],2,FALSE)</f>
        <v/>
      </c>
      <c r="H355">
        <v>1</v>
      </c>
      <c r="I355" t="s">
        <v>15</v>
      </c>
      <c r="T355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45"/>
  <sheetViews>
    <sheetView topLeftCell="A97" workbookViewId="0">
      <selection activeCell="L135" sqref="L13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90</v>
      </c>
      <c r="B138" t="s">
        <v>108</v>
      </c>
      <c r="C138" t="s">
        <v>94</v>
      </c>
      <c r="D138" t="s">
        <v>90</v>
      </c>
      <c r="E138" t="s">
        <v>82</v>
      </c>
      <c r="F138" t="s">
        <v>91</v>
      </c>
      <c r="G138" t="s">
        <v>71</v>
      </c>
      <c r="H138">
        <v>1</v>
      </c>
      <c r="I138" t="s">
        <v>275</v>
      </c>
      <c r="T138" t="str">
        <f>Special[[#This Row],[服装]]&amp;Special[[#This Row],[名前]]&amp;Special[[#This Row],[レアリティ]]</f>
        <v>ユニフォーム飯坂信義ICONIC</v>
      </c>
    </row>
    <row r="139" spans="1:20" x14ac:dyDescent="0.3">
      <c r="A139">
        <f>VLOOKUP(Special[[#This Row],[No用]],SetNo[[No.用]:[vlookup 用]],2,FALSE)</f>
        <v>91</v>
      </c>
      <c r="B139" t="s">
        <v>108</v>
      </c>
      <c r="C139" t="s">
        <v>95</v>
      </c>
      <c r="D139" t="s">
        <v>90</v>
      </c>
      <c r="E139" t="s">
        <v>78</v>
      </c>
      <c r="F139" t="s">
        <v>91</v>
      </c>
      <c r="G139" t="s">
        <v>71</v>
      </c>
      <c r="H139">
        <v>1</v>
      </c>
      <c r="I139" t="s">
        <v>275</v>
      </c>
      <c r="T139" t="str">
        <f>Special[[#This Row],[服装]]&amp;Special[[#This Row],[名前]]&amp;Special[[#This Row],[レアリティ]]</f>
        <v>ユニフォーム東山勝道ICONIC</v>
      </c>
    </row>
    <row r="140" spans="1:20" x14ac:dyDescent="0.3">
      <c r="A140">
        <f>VLOOKUP(Special[[#This Row],[No用]],SetNo[[No.用]:[vlookup 用]],2,FALSE)</f>
        <v>92</v>
      </c>
      <c r="B140" t="s">
        <v>108</v>
      </c>
      <c r="C140" t="s">
        <v>96</v>
      </c>
      <c r="D140" t="s">
        <v>90</v>
      </c>
      <c r="E140" t="s">
        <v>80</v>
      </c>
      <c r="F140" t="s">
        <v>91</v>
      </c>
      <c r="G140" t="s">
        <v>71</v>
      </c>
      <c r="H140">
        <v>1</v>
      </c>
      <c r="I140" t="s">
        <v>275</v>
      </c>
      <c r="T140" t="str">
        <f>Special[[#This Row],[服装]]&amp;Special[[#This Row],[名前]]&amp;Special[[#This Row],[レアリティ]]</f>
        <v>ユニフォーム土湯新ICONIC</v>
      </c>
    </row>
    <row r="141" spans="1:20" x14ac:dyDescent="0.3">
      <c r="A141" t="e">
        <f>VLOOKUP(Special[[#This Row],[No用]],SetNo[[No.用]:[vlookup 用]],2,FALSE)</f>
        <v>#N/A</v>
      </c>
      <c r="G141" t="s">
        <v>71</v>
      </c>
      <c r="H141">
        <v>1</v>
      </c>
      <c r="I141" t="s">
        <v>275</v>
      </c>
      <c r="T141" t="str">
        <f>Special[[#This Row],[服装]]&amp;Special[[#This Row],[名前]]&amp;Special[[#This Row],[レアリティ]]</f>
        <v>ICONIC</v>
      </c>
    </row>
    <row r="142" spans="1:20" x14ac:dyDescent="0.3">
      <c r="A142" t="e">
        <f>VLOOKUP(Special[[#This Row],[No用]],SetNo[[No.用]:[vlookup 用]],2,FALSE)</f>
        <v>#N/A</v>
      </c>
      <c r="G142" t="s">
        <v>71</v>
      </c>
      <c r="H142">
        <v>1</v>
      </c>
      <c r="I142" t="s">
        <v>275</v>
      </c>
      <c r="T142" t="str">
        <f>Special[[#This Row],[服装]]&amp;Special[[#This Row],[名前]]&amp;Special[[#This Row],[レアリティ]]</f>
        <v>ICONIC</v>
      </c>
    </row>
    <row r="143" spans="1:20" x14ac:dyDescent="0.3">
      <c r="A143">
        <v>106</v>
      </c>
      <c r="B143" t="s">
        <v>408</v>
      </c>
      <c r="C143" t="s">
        <v>409</v>
      </c>
      <c r="D143" t="s">
        <v>24</v>
      </c>
      <c r="E143" t="s">
        <v>31</v>
      </c>
      <c r="F143" t="s">
        <v>159</v>
      </c>
      <c r="G143" t="s">
        <v>71</v>
      </c>
      <c r="H143">
        <v>1</v>
      </c>
      <c r="I143" t="s">
        <v>423</v>
      </c>
      <c r="J143" t="s">
        <v>424</v>
      </c>
      <c r="K143" t="s">
        <v>290</v>
      </c>
      <c r="L143">
        <v>14</v>
      </c>
      <c r="T143" t="str">
        <f>Special[[#This Row],[服装]]&amp;Special[[#This Row],[名前]]&amp;Special[[#This Row],[レアリティ]]</f>
        <v>探偵白布賢二郎ICONIC</v>
      </c>
    </row>
    <row r="144" spans="1:20" x14ac:dyDescent="0.3">
      <c r="A144">
        <v>106</v>
      </c>
      <c r="B144" t="s">
        <v>408</v>
      </c>
      <c r="C144" t="s">
        <v>409</v>
      </c>
      <c r="D144" t="s">
        <v>24</v>
      </c>
      <c r="E144" t="s">
        <v>31</v>
      </c>
      <c r="F144" t="s">
        <v>159</v>
      </c>
      <c r="G144" t="s">
        <v>71</v>
      </c>
      <c r="H144">
        <v>1</v>
      </c>
      <c r="I144" t="s">
        <v>423</v>
      </c>
      <c r="J144" t="s">
        <v>425</v>
      </c>
      <c r="K144" t="s">
        <v>419</v>
      </c>
      <c r="L144">
        <v>49</v>
      </c>
      <c r="N144">
        <v>59</v>
      </c>
      <c r="T144" t="str">
        <f>Special[[#This Row],[服装]]&amp;Special[[#This Row],[名前]]&amp;Special[[#This Row],[レアリティ]]</f>
        <v>探偵白布賢二郎ICONIC</v>
      </c>
    </row>
    <row r="145" spans="1:20" x14ac:dyDescent="0.3">
      <c r="A145">
        <f>VLOOKUP(Special[[#This Row],[No用]],SetNo[[No.用]:[vlookup 用]],2,FALSE)</f>
        <v>118</v>
      </c>
      <c r="B145" s="3" t="s">
        <v>402</v>
      </c>
      <c r="C145" t="s">
        <v>123</v>
      </c>
      <c r="D145" s="3" t="s">
        <v>77</v>
      </c>
      <c r="E145" t="s">
        <v>78</v>
      </c>
      <c r="F145" t="s">
        <v>128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13</v>
      </c>
      <c r="T145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="94" zoomScaleNormal="94" workbookViewId="0">
      <selection activeCell="AQ18" sqref="AQ18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U F A A B Q S w M E F A A C A A g A q Y l D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q Y l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Q 1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K m J Q 1 e p P F u A p A A A A P Y A A A A S A A A A A A A A A A A A A A A A A A A A A A B D b 2 5 m a W c v U G F j a 2 F n Z S 5 4 b W x Q S w E C L Q A U A A I A C A C p i U N X D 8 r p q 6 Q A A A D p A A A A E w A A A A A A A A A A A A A A A A D w A A A A W 0 N v b n R l b n R f V H l w Z X N d L n h t b F B L A Q I t A B Q A A g A I A K m J Q 1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5 L j I z M T g x M D N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O G E 0 M z A y M i 0 5 O T A 5 L T R j Z D M t Y m M w M S 0 y N W R m Z D V l Y j E y Y j g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5 L j I x N j g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Y 1 O D d m N m I t N D Q 5 O C 0 0 M G F k L T g x O T I t O W I 3 M m F m O W Q x M m I y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j g z O T Y 3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g 4 Z m Y 0 Z j g t M 2 I x Z C 0 0 O T F k L W I 1 M T U t N W Y y M D g y N 2 Z k O G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N T Y z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J k Z j g 5 N j g t N T Z m M C 0 0 M G M 5 L T g 0 Z j c t N W Q y N 2 Z j Y z k z N G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D Q z N T I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j M y N 2 I 4 Y T g t M z d m N y 0 0 N 2 Z l L T h m N D k t Z m I 0 O D E w M m U 4 M D F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M T Y z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Y 5 Z D A y N 2 I t Y m U w M S 0 0 N j A 0 L T h m O D E t Z T Q 3 M 2 Y 4 Z G I 0 Y m U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g 6 M T M 6 M T g u M D g y M z Q 5 O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y O W V j Z G I y L T k w Y z Y t N G I 0 M y 0 5 N z d j L T g 0 Y z A 5 Y 2 R i O D Y z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D N U M D g 6 M T M 6 M T g u M D Y 0 M z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M z Q 0 M G Q 5 M y 0 y Z T E 2 L T R k M G I t O D c 5 M i 1 m N z Q 0 M m Y x N G U 3 N j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N D k z N T Y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D g 5 Y W U 4 O D M t Y j J j M y 0 0 N T R k L W I 0 Y j M t N j g x M G U 4 O T E w N j k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z c z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G M 2 M G M z N j M t N 2 N k Z i 0 0 O D J j L T k w N D I t Y 2 Z m M 2 Q 3 Z j F l Z W F i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M j Y z N T U 5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G Q 5 Z j Y 0 Y 2 Y t Y T U 4 Z C 0 0 N m V m L W I z Y T A t M D Y 2 Z G U z M z F i M m F k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T A z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M z d h N m Q 5 L T J m M m U t N G R h M y 1 h O W M 1 L T c 1 Z D k 5 Y z R k M T Z j Z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2 L j g 4 M T A x N z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O D Q 2 O D Z i Z i 0 5 N T I 0 L T Q 3 O G U t Y W Q z Y i 1 k N z U y Y 2 Y w Z m E x N z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2 L j g 0 M D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M z c 3 Z j N k O C 1 k Z G U 2 L T Q w M z k t O D I 2 Y S 0 2 Y W J k M z I w O T k w O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B N 1 M R v B l D q S f L l q j D i r W X p C F Z 1 w z u 9 w o V 9 e E 1 I z l x X r A A A A A A 6 A A A A A A g A A I A A A A G D E T T 8 N h T S Q e s R L C h z b s I y H A b B W P o y U 3 C l 4 0 c H q O D v 4 U A A A A P P 4 U P 4 T 3 5 q R X x w C Z u 1 a g 7 5 3 N Z A 8 F e K W Y r 9 r c c z l j 9 n M l w x H E k 1 5 k 7 q U W x h g w n A 8 q v C J K E + M g J J y L 0 e + k D m a W Q + t B e w Z b P O 0 S 6 U h F P T d 7 H G 0 Q A A A A D U v f b p t W n v C u l T e O O e X L x + p + c Y l e p 9 3 9 a w D P F a Y e k x e T A i 4 c V f U o e C N k / W x i q l i p w B U y d V a D D L Q P y D B Z X 6 l I n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MASAKO KAZATO</cp:lastModifiedBy>
  <dcterms:created xsi:type="dcterms:W3CDTF">2023-09-05T13:27:38Z</dcterms:created>
  <dcterms:modified xsi:type="dcterms:W3CDTF">2023-10-05T13:50:33Z</dcterms:modified>
</cp:coreProperties>
</file>