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4CEDE873-C4F1-4FD0-A998-8ECF49E57A43}" xr6:coauthVersionLast="47" xr6:coauthVersionMax="47" xr10:uidLastSave="{00000000-0000-0000-0000-000000000000}"/>
  <bookViews>
    <workbookView xWindow="3080" yWindow="2968" windowWidth="35387" windowHeight="21086" tabRatio="864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鴎台" sheetId="35" r:id="rId11"/>
    <sheet name="音駒" sheetId="34" r:id="rId12"/>
    <sheet name="青城" sheetId="33" r:id="rId13"/>
    <sheet name="角川" sheetId="32" r:id="rId14"/>
    <sheet name="稲荷崎" sheetId="31" r:id="rId15"/>
    <sheet name="白鳥沢" sheetId="30" r:id="rId16"/>
    <sheet name="烏野" sheetId="29" r:id="rId17"/>
    <sheet name="梟谷" sheetId="28" r:id="rId18"/>
    <sheet name="条善寺" sheetId="27" r:id="rId19"/>
    <sheet name="扇南" sheetId="26" r:id="rId20"/>
    <sheet name="常波" sheetId="25" r:id="rId21"/>
    <sheet name="和久南" sheetId="24" r:id="rId22"/>
    <sheet name="伊達工" sheetId="23" r:id="rId23"/>
    <sheet name="井闥山" sheetId="22" r:id="rId24"/>
    <sheet name="Settings" sheetId="19" r:id="rId25"/>
  </sheets>
  <definedNames>
    <definedName name="_xlnm._FilterDatabase" localSheetId="1" hidden="1">Stat99!$C$1:$W$70</definedName>
    <definedName name="ExternalData_1" localSheetId="9" hidden="1">Q_Stat!$A$1:$AA$133</definedName>
    <definedName name="ExternalData_10" localSheetId="15" hidden="1">白鳥沢!$A$1:$AA$12</definedName>
    <definedName name="ExternalData_11" localSheetId="14" hidden="1">稲荷崎!$A$1:$AA$9</definedName>
    <definedName name="ExternalData_12" localSheetId="13" hidden="1">角川!$A$1:$AA$8</definedName>
    <definedName name="ExternalData_13" localSheetId="12" hidden="1">青城!$A$1:$AA$11</definedName>
    <definedName name="ExternalData_14" localSheetId="11" hidden="1">音駒!$A$1:$AA$16</definedName>
    <definedName name="ExternalData_15" localSheetId="10" hidden="1">鴎台!$A$1:$AA$3</definedName>
    <definedName name="ExternalData_2" localSheetId="23" hidden="1">井闥山!$A$1:$AA$3</definedName>
    <definedName name="ExternalData_3" localSheetId="22" hidden="1">伊達工!$A$1:$AA$13</definedName>
    <definedName name="ExternalData_4" localSheetId="21" hidden="1">和久南!$A$1:$AA$8</definedName>
    <definedName name="ExternalData_5" localSheetId="20" hidden="1">常波!$A$1:$AA$8</definedName>
    <definedName name="ExternalData_6" localSheetId="19" hidden="1">扇南!$A$1:$AA$8</definedName>
    <definedName name="ExternalData_7" localSheetId="18" hidden="1">条善寺!$A$1:$AA$10</definedName>
    <definedName name="ExternalData_8" localSheetId="17" hidden="1">梟谷!$A$1:$AA$11</definedName>
    <definedName name="ExternalData_9" localSheetId="16" hidden="1">烏野!$A$1:$AA$26</definedName>
  </definedNames>
  <calcPr calcId="191029"/>
  <pivotCaches>
    <pivotCache cacheId="0" r:id="rId26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6" i="18" l="1"/>
  <c r="A167" i="18"/>
  <c r="A168" i="18"/>
  <c r="A169" i="18"/>
  <c r="A170" i="18"/>
  <c r="A171" i="18"/>
  <c r="A172" i="18"/>
  <c r="A173" i="18"/>
  <c r="A174" i="18"/>
  <c r="A175" i="18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53" i="16"/>
  <c r="A454" i="16"/>
  <c r="A455" i="16"/>
  <c r="A456" i="16"/>
  <c r="A457" i="16"/>
  <c r="A458" i="16"/>
  <c r="A459" i="16"/>
  <c r="A460" i="16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T162" i="18"/>
  <c r="A162" i="18" s="1"/>
  <c r="T159" i="18"/>
  <c r="A159" i="18" s="1"/>
  <c r="T156" i="18"/>
  <c r="A156" i="18" s="1"/>
  <c r="T154" i="18"/>
  <c r="A154" i="18" s="1"/>
  <c r="T112" i="11"/>
  <c r="A112" i="11" s="1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153" i="18"/>
  <c r="T155" i="18"/>
  <c r="T157" i="18"/>
  <c r="T158" i="18"/>
  <c r="T160" i="18"/>
  <c r="T161" i="18"/>
  <c r="T163" i="18"/>
  <c r="T164" i="18"/>
  <c r="T165" i="18"/>
  <c r="T166" i="18"/>
  <c r="T167" i="18"/>
  <c r="T168" i="18"/>
  <c r="T110" i="11"/>
  <c r="T111" i="11"/>
  <c r="T113" i="11"/>
  <c r="T114" i="11"/>
  <c r="T115" i="11"/>
  <c r="T116" i="11"/>
  <c r="T117" i="11"/>
  <c r="T118" i="11"/>
  <c r="T119" i="11"/>
  <c r="T120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21" i="11"/>
  <c r="T122" i="11"/>
  <c r="T123" i="11"/>
  <c r="T124" i="11"/>
  <c r="T125" i="11"/>
  <c r="W119" i="2"/>
  <c r="V119" i="2"/>
  <c r="W118" i="2"/>
  <c r="V118" i="2"/>
  <c r="W117" i="2"/>
  <c r="V117" i="2"/>
  <c r="W116" i="2"/>
  <c r="V116" i="2"/>
  <c r="T143" i="18" l="1"/>
  <c r="T144" i="18"/>
  <c r="T145" i="18"/>
  <c r="T146" i="18"/>
  <c r="T147" i="18"/>
  <c r="T148" i="18"/>
  <c r="T149" i="18"/>
  <c r="T150" i="18"/>
  <c r="T151" i="18"/>
  <c r="T152" i="18"/>
  <c r="T169" i="18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17" i="16"/>
  <c r="T418" i="16"/>
  <c r="T419" i="16"/>
  <c r="T443" i="16"/>
  <c r="T444" i="16"/>
  <c r="T445" i="16"/>
  <c r="T446" i="16"/>
  <c r="T447" i="16"/>
  <c r="T448" i="16"/>
  <c r="T449" i="16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346" i="17"/>
  <c r="T347" i="17"/>
  <c r="T348" i="17"/>
  <c r="T389" i="17"/>
  <c r="T344" i="17"/>
  <c r="T138" i="18"/>
  <c r="T139" i="18"/>
  <c r="T140" i="18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415" i="16"/>
  <c r="T416" i="16"/>
  <c r="T450" i="16"/>
  <c r="T451" i="16"/>
  <c r="T452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20" i="14"/>
  <c r="T521" i="14"/>
  <c r="T522" i="14"/>
  <c r="T523" i="14"/>
  <c r="T524" i="14"/>
  <c r="T525" i="14"/>
  <c r="T526" i="14"/>
  <c r="T527" i="14"/>
  <c r="T528" i="14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125" i="18"/>
  <c r="T126" i="18"/>
  <c r="T127" i="18"/>
  <c r="T128" i="18"/>
  <c r="T129" i="18"/>
  <c r="T130" i="18"/>
  <c r="T131" i="18"/>
  <c r="T132" i="18"/>
  <c r="T170" i="18"/>
  <c r="T171" i="18"/>
  <c r="T172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85" i="14"/>
  <c r="T486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T425" i="14"/>
  <c r="T426" i="14"/>
  <c r="T427" i="14"/>
  <c r="T428" i="14"/>
  <c r="T429" i="14"/>
  <c r="T430" i="14"/>
  <c r="T431" i="14"/>
  <c r="T432" i="14"/>
  <c r="T433" i="14"/>
  <c r="T434" i="14"/>
  <c r="T425" i="17"/>
  <c r="T426" i="17"/>
  <c r="T427" i="17"/>
  <c r="T428" i="17"/>
  <c r="A428" i="17" s="1"/>
  <c r="T457" i="16"/>
  <c r="T458" i="16"/>
  <c r="T459" i="16"/>
  <c r="T460" i="16"/>
  <c r="T461" i="16"/>
  <c r="A461" i="16" s="1"/>
  <c r="T462" i="16"/>
  <c r="A462" i="16" s="1"/>
  <c r="T318" i="15"/>
  <c r="T319" i="15"/>
  <c r="T320" i="15"/>
  <c r="T321" i="15"/>
  <c r="T322" i="15"/>
  <c r="T323" i="15"/>
  <c r="T324" i="15"/>
  <c r="T665" i="14"/>
  <c r="T660" i="14"/>
  <c r="T661" i="14"/>
  <c r="T662" i="14"/>
  <c r="T663" i="14"/>
  <c r="T664" i="14"/>
  <c r="T175" i="18"/>
  <c r="T424" i="17"/>
  <c r="T456" i="16"/>
  <c r="T317" i="15"/>
  <c r="T659" i="14"/>
  <c r="V123" i="2"/>
  <c r="W123" i="2"/>
  <c r="X123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529" i="14"/>
  <c r="T530" i="14"/>
  <c r="T531" i="14"/>
  <c r="T532" i="14"/>
  <c r="T533" i="14"/>
  <c r="T534" i="14"/>
  <c r="T535" i="14"/>
  <c r="T536" i="14"/>
  <c r="T653" i="14"/>
  <c r="T260" i="17"/>
  <c r="T261" i="17"/>
  <c r="T262" i="17"/>
  <c r="T316" i="17"/>
  <c r="T317" i="17"/>
  <c r="T318" i="17"/>
  <c r="T319" i="17"/>
  <c r="T418" i="17"/>
  <c r="T419" i="17"/>
  <c r="T420" i="17"/>
  <c r="T276" i="16"/>
  <c r="T277" i="16"/>
  <c r="T278" i="16"/>
  <c r="T279" i="16"/>
  <c r="T280" i="16"/>
  <c r="T293" i="16"/>
  <c r="T294" i="16"/>
  <c r="T326" i="16"/>
  <c r="T327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73" i="18"/>
  <c r="T174" i="18"/>
  <c r="T421" i="17"/>
  <c r="T422" i="17"/>
  <c r="T423" i="17"/>
  <c r="T454" i="16"/>
  <c r="T455" i="16"/>
  <c r="T311" i="15"/>
  <c r="T312" i="15"/>
  <c r="T313" i="15"/>
  <c r="T314" i="15"/>
  <c r="T315" i="15"/>
  <c r="T316" i="15"/>
  <c r="T654" i="14"/>
  <c r="T655" i="14"/>
  <c r="T656" i="14"/>
  <c r="T657" i="14"/>
  <c r="T658" i="14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453" i="16"/>
  <c r="T183" i="15"/>
  <c r="T255" i="15"/>
  <c r="T256" i="15"/>
  <c r="T285" i="15"/>
  <c r="T309" i="15"/>
  <c r="T310" i="15"/>
  <c r="T388" i="14"/>
  <c r="T405" i="14"/>
  <c r="T406" i="14"/>
  <c r="T407" i="14"/>
  <c r="T408" i="14"/>
  <c r="T409" i="14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20" i="2"/>
  <c r="X121" i="2"/>
  <c r="X122" i="2"/>
  <c r="X124" i="2"/>
  <c r="X125" i="2"/>
  <c r="X126" i="2"/>
  <c r="X127" i="2"/>
  <c r="X128" i="2"/>
  <c r="X129" i="2"/>
  <c r="X130" i="2"/>
  <c r="B130" i="19" s="1"/>
  <c r="X131" i="2"/>
  <c r="B131" i="19" s="1"/>
  <c r="X132" i="2"/>
  <c r="B132" i="19" s="1"/>
  <c r="X133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96" i="19" l="1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9" i="2"/>
  <c r="W129" i="2"/>
  <c r="V121" i="2"/>
  <c r="W121" i="2"/>
  <c r="V41" i="2"/>
  <c r="W41" i="2"/>
  <c r="V22" i="2"/>
  <c r="W22" i="2"/>
  <c r="V132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7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20" i="2"/>
  <c r="W120" i="2"/>
  <c r="V122" i="2"/>
  <c r="W122" i="2"/>
  <c r="V124" i="2"/>
  <c r="W124" i="2"/>
  <c r="V125" i="2"/>
  <c r="W125" i="2"/>
  <c r="V126" i="2"/>
  <c r="W126" i="2"/>
  <c r="W127" i="2"/>
  <c r="V128" i="2"/>
  <c r="W128" i="2"/>
  <c r="V130" i="2"/>
  <c r="W130" i="2"/>
  <c r="V131" i="2"/>
  <c r="W131" i="2"/>
  <c r="W132" i="2"/>
  <c r="V133" i="2"/>
  <c r="W133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76" i="16" l="1"/>
  <c r="A370" i="16"/>
  <c r="A257" i="15"/>
  <c r="A10" i="16"/>
  <c r="A368" i="16"/>
  <c r="A377" i="16"/>
  <c r="A361" i="17"/>
  <c r="A270" i="15"/>
  <c r="A157" i="18"/>
  <c r="A263" i="15"/>
  <c r="A264" i="15"/>
  <c r="A373" i="17"/>
  <c r="A378" i="16"/>
  <c r="A261" i="15"/>
  <c r="A165" i="18"/>
  <c r="A108" i="11"/>
  <c r="A371" i="16"/>
  <c r="A354" i="17"/>
  <c r="A362" i="16"/>
  <c r="A358" i="16"/>
  <c r="A161" i="18"/>
  <c r="A113" i="11"/>
  <c r="A265" i="15"/>
  <c r="A373" i="16"/>
  <c r="A371" i="17"/>
  <c r="A116" i="11"/>
  <c r="A119" i="11"/>
  <c r="A365" i="16"/>
  <c r="A363" i="16"/>
  <c r="A153" i="18"/>
  <c r="A158" i="18"/>
  <c r="A262" i="15"/>
  <c r="A258" i="15"/>
  <c r="A352" i="17"/>
  <c r="A367" i="17"/>
  <c r="A259" i="15"/>
  <c r="A364" i="16"/>
  <c r="A163" i="18"/>
  <c r="A355" i="17"/>
  <c r="A107" i="11"/>
  <c r="A370" i="17"/>
  <c r="A104" i="11"/>
  <c r="A362" i="17"/>
  <c r="A110" i="11"/>
  <c r="A114" i="11"/>
  <c r="A364" i="17"/>
  <c r="A268" i="15"/>
  <c r="A103" i="11"/>
  <c r="A363" i="17"/>
  <c r="A106" i="11"/>
  <c r="A351" i="17"/>
  <c r="A368" i="17"/>
  <c r="A260" i="15"/>
  <c r="A117" i="11"/>
  <c r="A120" i="11"/>
  <c r="A361" i="16"/>
  <c r="A369" i="17"/>
  <c r="A399" i="17"/>
  <c r="A269" i="15"/>
  <c r="A360" i="17"/>
  <c r="A267" i="15"/>
  <c r="A366" i="16"/>
  <c r="A155" i="18"/>
  <c r="A160" i="18"/>
  <c r="A372" i="17"/>
  <c r="A349" i="17"/>
  <c r="A357" i="17"/>
  <c r="A357" i="16"/>
  <c r="A367" i="16"/>
  <c r="A353" i="17"/>
  <c r="A164" i="18"/>
  <c r="A369" i="16"/>
  <c r="A365" i="17"/>
  <c r="A124" i="11"/>
  <c r="A374" i="16"/>
  <c r="A356" i="16"/>
  <c r="A111" i="11"/>
  <c r="A115" i="11"/>
  <c r="A350" i="17"/>
  <c r="A375" i="16"/>
  <c r="A404" i="17"/>
  <c r="A359" i="16"/>
  <c r="A272" i="15"/>
  <c r="A359" i="17"/>
  <c r="A360" i="16"/>
  <c r="A105" i="11"/>
  <c r="A372" i="16"/>
  <c r="A271" i="15"/>
  <c r="A266" i="15"/>
  <c r="A366" i="17"/>
  <c r="A109" i="11"/>
  <c r="A118" i="11"/>
  <c r="A356" i="17"/>
  <c r="A358" i="17"/>
  <c r="A376" i="17"/>
  <c r="A382" i="17"/>
  <c r="A383" i="17"/>
  <c r="A121" i="11"/>
  <c r="A384" i="17"/>
  <c r="A388" i="17"/>
  <c r="A122" i="11"/>
  <c r="A280" i="15"/>
  <c r="A277" i="15"/>
  <c r="A386" i="16"/>
  <c r="A384" i="16"/>
  <c r="A393" i="16"/>
  <c r="A414" i="16"/>
  <c r="A411" i="16"/>
  <c r="A391" i="16"/>
  <c r="A381" i="17"/>
  <c r="A381" i="16"/>
  <c r="A402" i="16"/>
  <c r="A399" i="16"/>
  <c r="A413" i="16"/>
  <c r="A281" i="15"/>
  <c r="A378" i="17"/>
  <c r="A390" i="16"/>
  <c r="A387" i="16"/>
  <c r="A125" i="11"/>
  <c r="A383" i="16"/>
  <c r="A123" i="11"/>
  <c r="A387" i="17"/>
  <c r="A403" i="16"/>
  <c r="A275" i="15"/>
  <c r="A284" i="15"/>
  <c r="A273" i="15"/>
  <c r="A375" i="17"/>
  <c r="A279" i="15"/>
  <c r="A409" i="16"/>
  <c r="A394" i="16"/>
  <c r="A395" i="16"/>
  <c r="A379" i="16"/>
  <c r="A386" i="17"/>
  <c r="A397" i="16"/>
  <c r="A382" i="16"/>
  <c r="A380" i="17"/>
  <c r="A389" i="16"/>
  <c r="A374" i="17"/>
  <c r="A385" i="16"/>
  <c r="A379" i="17"/>
  <c r="A282" i="15"/>
  <c r="A412" i="16"/>
  <c r="A278" i="15"/>
  <c r="A401" i="16"/>
  <c r="A407" i="16"/>
  <c r="A404" i="16"/>
  <c r="A400" i="16"/>
  <c r="A276" i="15"/>
  <c r="A274" i="15"/>
  <c r="A406" i="16"/>
  <c r="A392" i="16"/>
  <c r="A388" i="16"/>
  <c r="A410" i="16"/>
  <c r="A408" i="16"/>
  <c r="A283" i="15"/>
  <c r="A380" i="16"/>
  <c r="A385" i="17"/>
  <c r="A398" i="16"/>
  <c r="A396" i="16"/>
  <c r="A405" i="16"/>
  <c r="A377" i="17"/>
  <c r="A286" i="15"/>
  <c r="A406" i="17"/>
  <c r="A146" i="18"/>
  <c r="A149" i="18"/>
  <c r="A418" i="16"/>
  <c r="A422" i="16"/>
  <c r="A438" i="16"/>
  <c r="A444" i="16"/>
  <c r="A292" i="15"/>
  <c r="A392" i="17"/>
  <c r="A447" i="16"/>
  <c r="A409" i="17"/>
  <c r="A303" i="15"/>
  <c r="A288" i="15"/>
  <c r="A285" i="15"/>
  <c r="A419" i="16"/>
  <c r="A441" i="16"/>
  <c r="A446" i="16"/>
  <c r="A430" i="16"/>
  <c r="A144" i="18"/>
  <c r="A400" i="17"/>
  <c r="A318" i="15"/>
  <c r="A291" i="15"/>
  <c r="A323" i="15"/>
  <c r="A320" i="15"/>
  <c r="A423" i="16"/>
  <c r="A395" i="17"/>
  <c r="A428" i="16"/>
  <c r="A411" i="17"/>
  <c r="A316" i="15"/>
  <c r="A306" i="15"/>
  <c r="A314" i="15"/>
  <c r="A311" i="15"/>
  <c r="A308" i="15"/>
  <c r="A397" i="17"/>
  <c r="A402" i="17"/>
  <c r="A140" i="18"/>
  <c r="A391" i="17"/>
  <c r="A412" i="17"/>
  <c r="A443" i="16"/>
  <c r="A434" i="16"/>
  <c r="A294" i="15"/>
  <c r="A302" i="15"/>
  <c r="A299" i="15"/>
  <c r="A296" i="15"/>
  <c r="A407" i="17"/>
  <c r="A431" i="16"/>
  <c r="A396" i="17"/>
  <c r="A432" i="16"/>
  <c r="A433" i="16"/>
  <c r="A290" i="15"/>
  <c r="A287" i="15"/>
  <c r="A319" i="15"/>
  <c r="A389" i="17"/>
  <c r="A440" i="16"/>
  <c r="A424" i="16"/>
  <c r="A417" i="16"/>
  <c r="A425" i="16"/>
  <c r="A394" i="17"/>
  <c r="A317" i="15"/>
  <c r="A313" i="15"/>
  <c r="A322" i="15"/>
  <c r="A307" i="15"/>
  <c r="A414" i="17"/>
  <c r="A151" i="18"/>
  <c r="A442" i="16"/>
  <c r="A448" i="16"/>
  <c r="A152" i="18"/>
  <c r="A408" i="17"/>
  <c r="A348" i="17"/>
  <c r="A305" i="15"/>
  <c r="A301" i="15"/>
  <c r="A310" i="15"/>
  <c r="A295" i="15"/>
  <c r="A449" i="16"/>
  <c r="A401" i="17"/>
  <c r="A293" i="15"/>
  <c r="A289" i="15"/>
  <c r="A298" i="15"/>
  <c r="A147" i="18"/>
  <c r="A427" i="16"/>
  <c r="A436" i="16"/>
  <c r="A344" i="17"/>
  <c r="A403" i="17"/>
  <c r="A143" i="18"/>
  <c r="A421" i="16"/>
  <c r="A398" i="17"/>
  <c r="A405" i="17"/>
  <c r="A393" i="17"/>
  <c r="A426" i="16"/>
  <c r="A304" i="15"/>
  <c r="A150" i="18"/>
  <c r="A321" i="15"/>
  <c r="A445" i="16"/>
  <c r="A429" i="16"/>
  <c r="A437" i="16"/>
  <c r="A145" i="18"/>
  <c r="A347" i="17"/>
  <c r="A312" i="15"/>
  <c r="A309" i="15"/>
  <c r="A439" i="16"/>
  <c r="A410" i="17"/>
  <c r="A148" i="18"/>
  <c r="A138" i="18"/>
  <c r="A346" i="17"/>
  <c r="A435" i="16"/>
  <c r="A315" i="15"/>
  <c r="A300" i="15"/>
  <c r="A297" i="15"/>
  <c r="A413" i="17"/>
  <c r="A139" i="18"/>
  <c r="A390" i="17"/>
  <c r="A420" i="16"/>
  <c r="A93" i="11"/>
  <c r="A337" i="16"/>
  <c r="A337" i="17"/>
  <c r="A333" i="17"/>
  <c r="A351" i="16"/>
  <c r="A340" i="16"/>
  <c r="A341" i="16"/>
  <c r="A329" i="16"/>
  <c r="A320" i="17"/>
  <c r="A234" i="15"/>
  <c r="A235" i="15"/>
  <c r="A350" i="16"/>
  <c r="A236" i="15"/>
  <c r="A134" i="18"/>
  <c r="A332" i="17"/>
  <c r="A348" i="16"/>
  <c r="A102" i="11"/>
  <c r="A340" i="17"/>
  <c r="A239" i="15"/>
  <c r="A336" i="16"/>
  <c r="A101" i="11"/>
  <c r="A95" i="11"/>
  <c r="A245" i="15"/>
  <c r="A335" i="16"/>
  <c r="A328" i="17"/>
  <c r="A327" i="17"/>
  <c r="A135" i="18"/>
  <c r="A353" i="16"/>
  <c r="A343" i="16"/>
  <c r="A349" i="16"/>
  <c r="A339" i="17"/>
  <c r="A347" i="16"/>
  <c r="A450" i="16"/>
  <c r="A341" i="17"/>
  <c r="A100" i="11"/>
  <c r="A238" i="15"/>
  <c r="A241" i="15"/>
  <c r="A96" i="11"/>
  <c r="A326" i="17"/>
  <c r="A452" i="16"/>
  <c r="A133" i="18"/>
  <c r="A338" i="16"/>
  <c r="A244" i="15"/>
  <c r="A345" i="17"/>
  <c r="A451" i="16"/>
  <c r="A243" i="15"/>
  <c r="A345" i="16"/>
  <c r="A334" i="16"/>
  <c r="A94" i="11"/>
  <c r="A237" i="15"/>
  <c r="A352" i="16"/>
  <c r="A331" i="17"/>
  <c r="A416" i="16"/>
  <c r="A332" i="16"/>
  <c r="A333" i="16"/>
  <c r="A338" i="17"/>
  <c r="A339" i="16"/>
  <c r="A343" i="17"/>
  <c r="A242" i="15"/>
  <c r="A344" i="16"/>
  <c r="A335" i="17"/>
  <c r="A336" i="17"/>
  <c r="A324" i="17"/>
  <c r="A325" i="17"/>
  <c r="A330" i="17"/>
  <c r="A141" i="18"/>
  <c r="A415" i="16"/>
  <c r="A331" i="16"/>
  <c r="A322" i="17"/>
  <c r="A323" i="17"/>
  <c r="A342" i="17"/>
  <c r="A137" i="18"/>
  <c r="A334" i="17"/>
  <c r="A329" i="17"/>
  <c r="A355" i="16"/>
  <c r="A330" i="16"/>
  <c r="A321" i="17"/>
  <c r="A97" i="11"/>
  <c r="A98" i="11"/>
  <c r="A99" i="11"/>
  <c r="A136" i="18"/>
  <c r="A240" i="15"/>
  <c r="A342" i="16"/>
  <c r="A354" i="16"/>
  <c r="A142" i="18"/>
  <c r="A346" i="16"/>
  <c r="A300" i="17"/>
  <c r="A221" i="15"/>
  <c r="A124" i="18"/>
  <c r="A298" i="17"/>
  <c r="A222" i="15"/>
  <c r="A123" i="18"/>
  <c r="A219" i="15"/>
  <c r="A296" i="17"/>
  <c r="A220" i="15"/>
  <c r="A314" i="16"/>
  <c r="A310" i="16"/>
  <c r="A301" i="17"/>
  <c r="A294" i="17"/>
  <c r="A304" i="17"/>
  <c r="A315" i="16"/>
  <c r="A309" i="16"/>
  <c r="A312" i="16"/>
  <c r="A303" i="17"/>
  <c r="A306" i="16"/>
  <c r="A216" i="15"/>
  <c r="A217" i="15"/>
  <c r="A307" i="16"/>
  <c r="A215" i="15"/>
  <c r="A293" i="17"/>
  <c r="A299" i="17"/>
  <c r="A292" i="17"/>
  <c r="A308" i="16"/>
  <c r="A302" i="17"/>
  <c r="A313" i="16"/>
  <c r="A297" i="17"/>
  <c r="A122" i="18"/>
  <c r="A223" i="15"/>
  <c r="A218" i="15"/>
  <c r="A295" i="17"/>
  <c r="A311" i="16"/>
  <c r="A307" i="17"/>
  <c r="A230" i="15"/>
  <c r="A310" i="17"/>
  <c r="A228" i="15"/>
  <c r="A306" i="17"/>
  <c r="A227" i="15"/>
  <c r="A305" i="17"/>
  <c r="A229" i="15"/>
  <c r="A226" i="15"/>
  <c r="A316" i="16"/>
  <c r="A317" i="16"/>
  <c r="A309" i="17"/>
  <c r="A224" i="15"/>
  <c r="A232" i="15"/>
  <c r="A225" i="15"/>
  <c r="A308" i="17"/>
  <c r="A231" i="15"/>
  <c r="A210" i="15"/>
  <c r="A318" i="16"/>
  <c r="A279" i="17"/>
  <c r="A188" i="15"/>
  <c r="A278" i="17"/>
  <c r="A301" i="16"/>
  <c r="A276" i="17"/>
  <c r="A305" i="16"/>
  <c r="A127" i="18"/>
  <c r="A132" i="18"/>
  <c r="A129" i="18"/>
  <c r="A88" i="11"/>
  <c r="A325" i="16"/>
  <c r="A290" i="17"/>
  <c r="A323" i="16"/>
  <c r="A90" i="11"/>
  <c r="A303" i="16"/>
  <c r="A85" i="11"/>
  <c r="A321" i="16"/>
  <c r="A281" i="17"/>
  <c r="A277" i="17"/>
  <c r="A295" i="16"/>
  <c r="A284" i="17"/>
  <c r="A92" i="11"/>
  <c r="A128" i="18"/>
  <c r="A130" i="18"/>
  <c r="A125" i="18"/>
  <c r="A263" i="17"/>
  <c r="A319" i="16"/>
  <c r="A286" i="17"/>
  <c r="A300" i="16"/>
  <c r="A289" i="17"/>
  <c r="A280" i="17"/>
  <c r="A288" i="17"/>
  <c r="A87" i="11"/>
  <c r="A298" i="16"/>
  <c r="A302" i="16"/>
  <c r="A91" i="11"/>
  <c r="A296" i="16"/>
  <c r="A86" i="11"/>
  <c r="A324" i="16"/>
  <c r="A131" i="18"/>
  <c r="A304" i="16"/>
  <c r="A285" i="17"/>
  <c r="A283" i="17"/>
  <c r="A320" i="16"/>
  <c r="A324" i="15"/>
  <c r="A322" i="16"/>
  <c r="A282" i="17"/>
  <c r="A126" i="18"/>
  <c r="A297" i="16"/>
  <c r="A89" i="11"/>
  <c r="A299" i="16"/>
  <c r="A287" i="17"/>
  <c r="A265" i="17"/>
  <c r="A214" i="15"/>
  <c r="A187" i="15"/>
  <c r="A198" i="15"/>
  <c r="A191" i="15"/>
  <c r="A115" i="18"/>
  <c r="A247" i="17"/>
  <c r="A287" i="16"/>
  <c r="A314" i="17"/>
  <c r="A205" i="15"/>
  <c r="A192" i="15"/>
  <c r="A246" i="15"/>
  <c r="A312" i="17"/>
  <c r="A261" i="17"/>
  <c r="A278" i="16"/>
  <c r="A271" i="17"/>
  <c r="A313" i="17"/>
  <c r="A113" i="18"/>
  <c r="A326" i="16"/>
  <c r="A281" i="16"/>
  <c r="A251" i="17"/>
  <c r="A197" i="15"/>
  <c r="A116" i="18"/>
  <c r="A250" i="17"/>
  <c r="A267" i="16"/>
  <c r="A194" i="15"/>
  <c r="A233" i="15"/>
  <c r="A120" i="18"/>
  <c r="A193" i="15"/>
  <c r="A184" i="15"/>
  <c r="A209" i="15"/>
  <c r="A118" i="18"/>
  <c r="A268" i="16"/>
  <c r="A195" i="15"/>
  <c r="A204" i="15"/>
  <c r="A327" i="16"/>
  <c r="A253" i="15"/>
  <c r="A212" i="15"/>
  <c r="A315" i="17"/>
  <c r="A211" i="15"/>
  <c r="A265" i="16"/>
  <c r="A293" i="16"/>
  <c r="A277" i="16"/>
  <c r="A117" i="18"/>
  <c r="A253" i="17"/>
  <c r="A283" i="16"/>
  <c r="A202" i="15"/>
  <c r="A110" i="18"/>
  <c r="A213" i="15"/>
  <c r="A270" i="17"/>
  <c r="A318" i="17"/>
  <c r="A266" i="17"/>
  <c r="A249" i="15"/>
  <c r="A243" i="17"/>
  <c r="A311" i="17"/>
  <c r="A206" i="15"/>
  <c r="A264" i="17"/>
  <c r="A186" i="15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183" i="15"/>
  <c r="A250" i="15"/>
  <c r="A260" i="17"/>
  <c r="A316" i="17"/>
  <c r="A255" i="17"/>
  <c r="A275" i="17"/>
  <c r="A271" i="16"/>
  <c r="A319" i="17"/>
  <c r="A244" i="17"/>
  <c r="A200" i="15"/>
  <c r="A294" i="16"/>
  <c r="A273" i="17"/>
  <c r="A247" i="15"/>
  <c r="A242" i="17"/>
  <c r="A260" i="16"/>
  <c r="A245" i="17"/>
  <c r="A201" i="15"/>
  <c r="A288" i="16"/>
  <c r="A190" i="15"/>
  <c r="A284" i="16"/>
  <c r="A185" i="15"/>
  <c r="A290" i="16"/>
  <c r="A189" i="15"/>
  <c r="A114" i="18"/>
  <c r="A251" i="15"/>
  <c r="A241" i="17"/>
  <c r="A254" i="15"/>
  <c r="A285" i="16"/>
  <c r="A262" i="17"/>
  <c r="A208" i="15"/>
  <c r="A203" i="15"/>
  <c r="A317" i="17"/>
  <c r="A207" i="15"/>
  <c r="A269" i="16"/>
  <c r="A248" i="15"/>
  <c r="A286" i="16"/>
  <c r="A121" i="18"/>
  <c r="A259" i="16"/>
  <c r="A254" i="17"/>
  <c r="A292" i="16"/>
  <c r="A269" i="17"/>
  <c r="A261" i="16"/>
  <c r="A291" i="16"/>
  <c r="A199" i="15"/>
  <c r="A196" i="15"/>
  <c r="A291" i="17"/>
  <c r="A252" i="17"/>
  <c r="A266" i="16"/>
  <c r="A279" i="16"/>
  <c r="A263" i="16"/>
  <c r="A137" i="16"/>
  <c r="A258" i="17"/>
  <c r="A215" i="17"/>
  <c r="A224" i="17"/>
  <c r="A246" i="16"/>
  <c r="A229" i="17"/>
  <c r="A56" i="18"/>
  <c r="A174" i="15"/>
  <c r="A214" i="17"/>
  <c r="A245" i="16"/>
  <c r="A228" i="17"/>
  <c r="A173" i="15"/>
  <c r="A213" i="17"/>
  <c r="A244" i="16"/>
  <c r="A227" i="17"/>
  <c r="A256" i="15"/>
  <c r="A172" i="15"/>
  <c r="A252" i="16"/>
  <c r="A75" i="11"/>
  <c r="A255" i="15"/>
  <c r="A103" i="15"/>
  <c r="A171" i="15"/>
  <c r="A223" i="17"/>
  <c r="A78" i="11"/>
  <c r="A74" i="11"/>
  <c r="A129" i="17"/>
  <c r="A234" i="17"/>
  <c r="A237" i="16"/>
  <c r="A100" i="18"/>
  <c r="A233" i="17"/>
  <c r="A77" i="11"/>
  <c r="A225" i="17"/>
  <c r="A79" i="11"/>
  <c r="A259" i="17"/>
  <c r="A226" i="17"/>
  <c r="A82" i="11"/>
  <c r="A81" i="11"/>
  <c r="A80" i="11"/>
  <c r="A272" i="16"/>
  <c r="A99" i="18"/>
  <c r="A124" i="17"/>
  <c r="A126" i="17"/>
  <c r="A231" i="17"/>
  <c r="A136" i="16"/>
  <c r="A127" i="17"/>
  <c r="A217" i="17"/>
  <c r="A112" i="18"/>
  <c r="A40" i="11"/>
  <c r="A102" i="15"/>
  <c r="A128" i="17"/>
  <c r="A218" i="17"/>
  <c r="A236" i="16"/>
  <c r="A76" i="11"/>
  <c r="A170" i="15"/>
  <c r="A242" i="16"/>
  <c r="A222" i="17"/>
  <c r="A243" i="16"/>
  <c r="A73" i="11"/>
  <c r="A111" i="18"/>
  <c r="A169" i="15"/>
  <c r="A241" i="16"/>
  <c r="A221" i="17"/>
  <c r="A72" i="11"/>
  <c r="A109" i="18"/>
  <c r="A125" i="17"/>
  <c r="A168" i="15"/>
  <c r="A240" i="16"/>
  <c r="A220" i="17"/>
  <c r="A251" i="16"/>
  <c r="A108" i="18"/>
  <c r="A216" i="17"/>
  <c r="A167" i="15"/>
  <c r="A239" i="16"/>
  <c r="A250" i="16"/>
  <c r="A328" i="16"/>
  <c r="A257" i="17"/>
  <c r="A238" i="16"/>
  <c r="A219" i="17"/>
  <c r="A234" i="16"/>
  <c r="A249" i="16"/>
  <c r="A275" i="16"/>
  <c r="A256" i="17"/>
  <c r="A139" i="16"/>
  <c r="A101" i="18"/>
  <c r="A233" i="16"/>
  <c r="A248" i="16"/>
  <c r="A274" i="16"/>
  <c r="A249" i="17"/>
  <c r="A138" i="16"/>
  <c r="A232" i="17"/>
  <c r="A232" i="16"/>
  <c r="A247" i="16"/>
  <c r="A230" i="17"/>
  <c r="A273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38" i="17"/>
  <c r="A254" i="16"/>
  <c r="A177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1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3" i="18"/>
  <c r="A136" i="15"/>
  <c r="A117" i="15"/>
  <c r="A199" i="16"/>
  <c r="A180" i="16"/>
  <c r="A179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39" i="17"/>
  <c r="A147" i="17"/>
  <c r="A202" i="16"/>
  <c r="A174" i="16"/>
  <c r="A170" i="17"/>
  <c r="A240" i="17"/>
  <c r="A211" i="17"/>
  <c r="A164" i="17"/>
  <c r="A176" i="15"/>
  <c r="A177" i="17"/>
  <c r="A76" i="15"/>
  <c r="A31" i="17"/>
  <c r="A138" i="15"/>
  <c r="A40" i="15"/>
  <c r="A105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0" i="15"/>
  <c r="A248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2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5" i="15"/>
  <c r="A132" i="15"/>
  <c r="A61" i="11"/>
  <c r="A235" i="17"/>
  <c r="A121" i="15"/>
  <c r="A178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6" i="17"/>
  <c r="A73" i="18"/>
  <c r="A116" i="15"/>
  <c r="A54" i="11"/>
  <c r="A209" i="16"/>
  <c r="A253" i="16"/>
  <c r="A237" i="17"/>
  <c r="A185" i="16"/>
  <c r="A149" i="17"/>
  <c r="A255" i="16"/>
  <c r="A198" i="16"/>
  <c r="A115" i="15"/>
  <c r="A120" i="15"/>
  <c r="A128" i="15"/>
  <c r="A256" i="16"/>
  <c r="A76" i="18"/>
  <c r="A182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6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58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7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1" i="11"/>
  <c r="A110" i="17"/>
  <c r="A47" i="11"/>
  <c r="A111" i="16"/>
  <c r="A66" i="15"/>
  <c r="A181" i="17"/>
  <c r="A137" i="17"/>
  <c r="A153" i="16"/>
  <c r="A69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0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8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57" i="16"/>
  <c r="A108" i="16"/>
  <c r="A149" i="16"/>
  <c r="A106" i="17"/>
  <c r="A112" i="16"/>
  <c r="A52" i="18"/>
  <c r="A155" i="16"/>
  <c r="A99" i="17"/>
  <c r="A83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4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5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6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7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8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9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0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1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6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7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<sst xmlns="http://schemas.openxmlformats.org/spreadsheetml/2006/main" count="23008" uniqueCount="762">
  <si>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</si>
  <si>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</si>
  <si>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</si>
  <si>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</si>
  <si>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</si>
  <si>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</si>
  <si>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</si>
  <si>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</si>
  <si>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</si>
  <si>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</si>
  <si>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</si>
  <si>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</si>
  <si>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</si>
  <si>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</si>
  <si>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</si>
  <si>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</si>
  <si>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</si>
  <si>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</si>
  <si>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</si>
  <si>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</si>
  <si>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</si>
  <si>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</si>
  <si>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</si>
  <si>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</si>
  <si>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</si>
  <si>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</si>
  <si>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</si>
  <si>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</si>
  <si>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</si>
  <si>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</si>
  <si>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</si>
  <si>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</si>
  <si>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</si>
  <si>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</si>
  <si>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</si>
  <si>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</si>
  <si>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</si>
  <si>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</si>
  <si>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</si>
  <si>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</si>
  <si>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</si>
  <si>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</si>
  <si>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</si>
  <si>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</si>
  <si>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</si>
  <si>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</si>
  <si>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</si>
  <si>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</si>
  <si>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</si>
  <si>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</si>
  <si>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</si>
  <si>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</si>
  <si>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</si>
  <si>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</si>
  <si>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</si>
  <si>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</si>
  <si>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</si>
  <si>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</si>
  <si>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</si>
  <si>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</si>
  <si>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</si>
  <si>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</si>
  <si>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</si>
  <si>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</si>
  <si>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</si>
  <si>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</si>
  <si>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</si>
  <si>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</si>
  <si>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</si>
  <si>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</si>
  <si>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</si>
  <si>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</si>
  <si>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</si>
  <si>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</si>
  <si>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</si>
  <si>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</si>
  <si>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</si>
  <si>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</si>
  <si>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</si>
  <si>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</si>
  <si>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</si>
  <si>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</si>
  <si>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</si>
  <si>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</si>
  <si>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</si>
  <si>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</si>
  <si>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</si>
  <si>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</si>
  <si>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</si>
  <si>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</si>
  <si>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</si>
  <si>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</si>
  <si>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</si>
  <si>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</si>
  <si>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</si>
  <si>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</si>
  <si>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</si>
  <si>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</si>
  <si>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</si>
  <si>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</si>
  <si>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</si>
  <si>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</si>
  <si>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</si>
  <si>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</si>
  <si>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</si>
  <si>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</si>
  <si>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</si>
  <si>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</si>
  <si>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</si>
  <si>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</si>
  <si>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</si>
  <si>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</si>
  <si>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</si>
  <si>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</si>
  <si>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</si>
  <si>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</si>
  <si>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</si>
  <si>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</si>
  <si>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</si>
  <si>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</si>
  <si>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</si>
  <si>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</si>
  <si>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</si>
  <si>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</si>
  <si>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</si>
  <si>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</si>
  <si>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</si>
  <si>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</si>
  <si>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</si>
  <si>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</si>
  <si>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</si>
  <si>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</si>
  <si>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</si>
  <si>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</si>
  <si>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</si>
  <si>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</si>
  <si>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</si>
  <si>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</si>
  <si>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</si>
  <si>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</si>
  <si>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</si>
  <si>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</si>
  <si>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</si>
  <si>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</si>
  <si>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</si>
  <si>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</si>
  <si>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</si>
  <si>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</si>
  <si>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</si>
  <si>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</si>
  <si>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</si>
  <si>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</si>
  <si>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</si>
  <si>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</si>
  <si>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</si>
  <si>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</si>
  <si>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</si>
  <si>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</si>
  <si>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</si>
  <si>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</si>
  <si>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</si>
  <si>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</si>
  <si>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</si>
  <si>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</si>
  <si>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</si>
  <si>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</si>
  <si>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</si>
  <si>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</si>
  <si>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</si>
  <si>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</si>
  <si>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</si>
  <si>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</si>
  <si>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</si>
  <si>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</si>
  <si>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</si>
  <si>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</si>
  <si>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</si>
  <si>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</si>
  <si>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</si>
  <si>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</si>
  <si>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</si>
  <si>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</si>
  <si>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</si>
  <si>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</si>
  <si>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</si>
  <si>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</si>
  <si>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</si>
  <si>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</si>
  <si>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</si>
  <si>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</si>
  <si>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</si>
  <si>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</si>
  <si>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</si>
  <si>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</si>
  <si>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</si>
  <si>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</si>
  <si>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</si>
  <si>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</si>
  <si>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</si>
  <si>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</si>
  <si>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</si>
  <si>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</si>
  <si>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</si>
  <si>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</si>
  <si>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</si>
  <si>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</si>
  <si>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</si>
  <si>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</si>
  <si>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</si>
  <si>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</si>
  <si>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</si>
  <si>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</si>
  <si>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</si>
  <si>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</si>
  <si>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</si>
  <si>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</si>
  <si>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</si>
  <si>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</si>
  <si>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</si>
  <si>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</si>
  <si>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</si>
  <si>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</si>
  <si>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</si>
  <si>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</si>
  <si>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</si>
  <si>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</si>
  <si>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</si>
  <si>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</si>
  <si>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</si>
  <si>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</si>
  <si>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</si>
  <si>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</si>
  <si>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</si>
  <si>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</si>
  <si>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</si>
  <si>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</si>
  <si>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</si>
  <si>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</si>
  <si>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</si>
  <si>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</si>
  <si>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</si>
  <si>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</si>
  <si>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</si>
  <si>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</si>
  <si>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</si>
  <si>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</si>
  <si>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</si>
  <si>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</si>
  <si>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</si>
  <si>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</si>
  <si>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</si>
  <si>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</si>
  <si>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</si>
  <si>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</si>
  <si>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</si>
  <si>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</si>
  <si>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</si>
  <si>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</si>
  <si>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</si>
  <si>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</si>
  <si>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</si>
  <si>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</si>
  <si>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</si>
  <si>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</si>
  <si>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</si>
  <si>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</si>
  <si>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</si>
  <si>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</si>
  <si>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</si>
  <si>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</si>
  <si>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</si>
  <si>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</si>
  <si>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</si>
  <si>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</si>
  <si>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</si>
  <si>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</si>
  <si>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</si>
  <si>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</si>
  <si>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</si>
  <si>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</si>
  <si>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</si>
  <si>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</si>
  <si>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</si>
  <si>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</si>
  <si>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</si>
  <si>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</si>
  <si>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</si>
  <si>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</si>
  <si>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</si>
  <si>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</si>
  <si>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</si>
  <si>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</si>
  <si>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</si>
  <si>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</si>
  <si>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</si>
  <si>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</si>
  <si>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</si>
  <si>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</si>
  <si>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</si>
  <si>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</si>
  <si>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</si>
  <si>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</si>
  <si>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</si>
  <si>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</si>
  <si>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</si>
  <si>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</si>
  <si>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</si>
  <si>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</si>
  <si>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</si>
  <si>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</si>
  <si>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</si>
  <si>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</si>
  <si>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</si>
  <si>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</si>
  <si>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</si>
  <si>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</si>
  <si>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</si>
  <si>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</si>
  <si>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</si>
  <si>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</si>
  <si>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</si>
  <si>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</si>
  <si>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</si>
  <si>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</si>
  <si>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</si>
  <si>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</si>
  <si>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</si>
  <si>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</si>
  <si>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</si>
  <si>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</si>
  <si>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</si>
  <si>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</si>
  <si>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</si>
  <si>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</si>
  <si>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</si>
  <si>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</si>
  <si>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</si>
  <si>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</si>
  <si>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</si>
  <si>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</si>
  <si>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</si>
  <si>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</si>
  <si>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</si>
  <si>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</si>
  <si>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</si>
  <si>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</si>
  <si>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</si>
  <si>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</si>
  <si>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</si>
  <si>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</si>
  <si>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</si>
  <si>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</si>
  <si>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</si>
  <si>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</si>
  <si>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</si>
  <si>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</si>
  <si>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</si>
  <si>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</si>
  <si>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</si>
  <si>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</si>
  <si>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</si>
  <si>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</si>
  <si>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</si>
  <si>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</si>
  <si>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</si>
  <si>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</si>
  <si>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</si>
  <si>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</si>
  <si>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</si>
  <si>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</si>
  <si>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</si>
  <si>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</si>
  <si>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</si>
  <si>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</si>
  <si>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</si>
  <si>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</si>
  <si>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</si>
  <si>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</si>
  <si>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</si>
  <si>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</si>
  <si>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</si>
  <si>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</si>
  <si>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</si>
  <si>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</si>
  <si>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</si>
  <si>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</si>
  <si>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</si>
  <si>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</si>
  <si>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</si>
  <si>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</si>
  <si>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</si>
  <si>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</si>
  <si>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</si>
  <si>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</si>
  <si>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</si>
  <si>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</si>
  <si>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</si>
  <si>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</si>
  <si>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</si>
  <si>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</si>
  <si>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</si>
  <si>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</si>
  <si>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</si>
  <si>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</si>
  <si>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</si>
  <si>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</si>
  <si>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</si>
  <si>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</si>
  <si>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</si>
  <si>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</si>
  <si>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</si>
  <si>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</si>
  <si>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</si>
  <si>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</si>
  <si>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</si>
  <si>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</si>
  <si>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</si>
  <si>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</si>
  <si>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</si>
  <si>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</si>
  <si>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</si>
  <si>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</si>
  <si>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</si>
  <si>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</si>
  <si>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</si>
  <si>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</si>
  <si>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</si>
  <si>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</si>
  <si>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</si>
  <si>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</si>
  <si>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</si>
  <si>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</si>
  <si>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</si>
  <si>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</si>
  <si>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</si>
  <si>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</si>
  <si>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</si>
  <si>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</si>
  <si>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</si>
  <si>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</si>
  <si>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</si>
  <si>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</si>
  <si>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</si>
  <si>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</si>
  <si>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</si>
  <si>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</si>
  <si>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</si>
  <si>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</si>
  <si>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</si>
  <si>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</si>
  <si>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</si>
  <si>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</si>
  <si>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</si>
  <si>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</si>
  <si>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</si>
  <si>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</si>
  <si>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</si>
  <si>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</si>
  <si>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</si>
  <si>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</si>
  <si>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</si>
  <si>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</si>
  <si>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</si>
  <si>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</si>
  <si>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</si>
  <si>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</si>
  <si>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</si>
  <si>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</si>
  <si>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</si>
  <si>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</si>
  <si>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</si>
  <si>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</si>
  <si>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</si>
  <si>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</si>
  <si>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</si>
  <si>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</si>
  <si>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</si>
  <si>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</si>
  <si>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</si>
  <si>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</si>
  <si>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</si>
  <si>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</si>
  <si>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</si>
  <si>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</si>
  <si>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</si>
  <si>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</si>
  <si>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</si>
  <si>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</si>
  <si>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</si>
  <si>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</si>
  <si>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</si>
  <si>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</si>
  <si>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</si>
  <si>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</si>
  <si>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</si>
  <si>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</si>
  <si>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</si>
  <si>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</si>
  <si>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</si>
  <si>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</si>
  <si>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</si>
  <si>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</si>
  <si>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</si>
  <si>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</si>
  <si>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</si>
  <si>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</si>
  <si>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</si>
  <si>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</si>
  <si>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</si>
  <si>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</si>
  <si>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</si>
  <si>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</si>
  <si>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</si>
  <si>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</si>
  <si>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</si>
  <si>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</si>
  <si>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</si>
  <si>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</si>
  <si>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</si>
  <si>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</si>
  <si>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</si>
  <si>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</si>
  <si>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</si>
  <si>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</si>
  <si>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</si>
  <si>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</si>
  <si>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</si>
  <si>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</si>
  <si>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</si>
  <si>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</si>
  <si>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</si>
  <si>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</si>
  <si>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</si>
  <si>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</si>
  <si>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</si>
  <si>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</si>
  <si>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</si>
  <si>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</si>
  <si>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</si>
  <si>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</si>
  <si>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</si>
  <si>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</si>
  <si>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</si>
  <si>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</si>
  <si>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</si>
  <si>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</si>
  <si>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</si>
  <si>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</si>
  <si>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</si>
  <si>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</si>
  <si>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</si>
  <si>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</si>
  <si>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</si>
  <si>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</si>
  <si>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</si>
  <si>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</si>
  <si>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</si>
  <si>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</si>
  <si>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</si>
  <si>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</si>
  <si>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</si>
  <si>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</si>
  <si>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</si>
  <si>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</si>
  <si>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</si>
  <si>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</si>
  <si>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</si>
  <si>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</si>
  <si>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</si>
  <si>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</si>
  <si>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</si>
  <si>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</si>
  <si>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</si>
  <si>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</si>
  <si>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</si>
  <si>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</si>
  <si>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</si>
  <si>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</si>
  <si>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</si>
  <si>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</si>
  <si>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</si>
  <si>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</si>
  <si>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</si>
  <si>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</si>
  <si>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</si>
  <si>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</si>
  <si>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</si>
  <si>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</si>
  <si>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</si>
  <si>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</si>
  <si>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</si>
  <si>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</si>
  <si>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</si>
  <si>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</si>
  <si>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</si>
  <si>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</si>
  <si>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</si>
  <si>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</si>
  <si>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</si>
  <si>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</si>
  <si>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</si>
  <si>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</si>
  <si>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</si>
  <si>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</si>
  <si>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</si>
  <si>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</si>
  <si>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</si>
  <si>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</si>
  <si>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</si>
  <si>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</si>
  <si>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</si>
  <si>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</si>
  <si>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</si>
  <si>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</si>
  <si>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</si>
  <si>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</si>
  <si>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</si>
  <si>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</si>
  <si>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</si>
  <si>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</si>
  <si>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</si>
  <si>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</si>
  <si>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</si>
  <si>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</si>
  <si>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</si>
  <si>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</si>
  <si>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</si>
  <si>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</si>
  <si>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</si>
  <si>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</si>
  <si>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</si>
  <si>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</si>
  <si>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</si>
  <si>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</si>
  <si>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</si>
  <si>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</si>
  <si>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</si>
  <si>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</si>
  <si>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</si>
  <si>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</si>
  <si>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</si>
  <si>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</si>
  <si>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</si>
  <si>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</si>
  <si>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</si>
  <si>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</si>
  <si>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</si>
  <si>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</si>
  <si>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</si>
  <si>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</si>
  <si>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</si>
  <si>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</si>
  <si>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</si>
  <si>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</si>
  <si>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</si>
  <si>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</si>
  <si>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</si>
  <si>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</si>
  <si>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</si>
  <si>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</si>
  <si>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</si>
  <si>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</si>
  <si>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</si>
  <si>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</si>
  <si>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</si>
  <si>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</si>
  <si>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</si>
  <si>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</si>
  <si>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</si>
  <si>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</si>
  <si>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</si>
  <si>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</si>
  <si>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</si>
  <si>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</si>
  <si>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</si>
  <si>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</si>
  <si>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</si>
  <si>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</si>
  <si>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</si>
  <si>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</si>
  <si>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</si>
  <si>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</si>
  <si>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</si>
  <si>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</si>
  <si>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</si>
  <si>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</si>
  <si>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</si>
  <si>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</si>
  <si>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</si>
  <si>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</si>
  <si>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</si>
  <si>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</si>
  <si>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</si>
  <si>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</si>
  <si>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</si>
  <si>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</si>
  <si>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</si>
  <si>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</si>
  <si>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</si>
  <si>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</si>
  <si>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</si>
  <si>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</si>
  <si>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前衛</t>
  </si>
  <si>
    <t>後衛</t>
  </si>
  <si>
    <t>464</t>
  </si>
  <si>
    <t>467</t>
  </si>
  <si>
    <t>454</t>
  </si>
  <si>
    <t>481</t>
  </si>
  <si>
    <t>456</t>
  </si>
  <si>
    <t>443</t>
  </si>
  <si>
    <t>480</t>
  </si>
  <si>
    <t>444</t>
  </si>
  <si>
    <t>486</t>
  </si>
  <si>
    <t>453</t>
  </si>
  <si>
    <t>463</t>
  </si>
  <si>
    <t>450</t>
  </si>
  <si>
    <t>485</t>
  </si>
  <si>
    <t>447</t>
  </si>
  <si>
    <t>469</t>
  </si>
  <si>
    <t>460</t>
  </si>
  <si>
    <t>474</t>
  </si>
  <si>
    <t>459</t>
  </si>
  <si>
    <t>478</t>
  </si>
  <si>
    <t>439</t>
  </si>
  <si>
    <t>448</t>
  </si>
  <si>
    <t>466</t>
  </si>
  <si>
    <t>440</t>
  </si>
  <si>
    <t>476</t>
  </si>
  <si>
    <t>472</t>
  </si>
  <si>
    <t>452</t>
  </si>
  <si>
    <t>462</t>
  </si>
  <si>
    <t>445</t>
  </si>
  <si>
    <t>487</t>
  </si>
  <si>
    <t>449</t>
  </si>
  <si>
    <t>473</t>
  </si>
  <si>
    <t>441</t>
  </si>
  <si>
    <t>457</t>
  </si>
  <si>
    <t>477</t>
  </si>
  <si>
    <t>461</t>
  </si>
  <si>
    <t>468</t>
  </si>
  <si>
    <t>465</t>
  </si>
  <si>
    <t>471</t>
  </si>
  <si>
    <t>475</t>
  </si>
  <si>
    <t>484</t>
  </si>
  <si>
    <t>455</t>
  </si>
  <si>
    <t>446</t>
  </si>
  <si>
    <t>442</t>
  </si>
  <si>
    <t>451</t>
  </si>
  <si>
    <t>458</t>
  </si>
  <si>
    <t>470</t>
  </si>
  <si>
    <t>479</t>
  </si>
  <si>
    <t>489</t>
  </si>
  <si>
    <t>482</t>
  </si>
  <si>
    <t>493</t>
  </si>
  <si>
    <t>488</t>
  </si>
  <si>
    <t>490</t>
  </si>
  <si>
    <t>495</t>
  </si>
  <si>
    <t>494</t>
  </si>
  <si>
    <t>491</t>
  </si>
  <si>
    <t>437</t>
  </si>
  <si>
    <t>492</t>
  </si>
  <si>
    <t>トップスピン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</si>
</sst>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4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7"/>
      <tableStyleElement type="headerRow" dxfId="146"/>
      <tableStyleElement type="lastColumn" dxfId="145"/>
      <tableStyleElement type="secondRowStripe" dxfId="144"/>
    </tableStyle>
    <tableStyle name="Stat" pivot="0" count="3" xr9:uid="{51BAA243-9CAF-4FF1-9D79-B3636DEDEEB7}">
      <tableStyleElement type="wholeTable" dxfId="143"/>
      <tableStyleElement type="headerRow" dxfId="142"/>
      <tableStyleElement type="secondRowStripe" dxfId="141"/>
    </tableStyle>
  </tableStyles>
  <colors>
    <mruColors>
      <color rgb="FF66CCFF"/>
      <color rgb="FF009900"/>
      <color rgb="FFCCFF33"/>
      <color rgb="FF33CC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621338413327323E-2"/>
          <c:y val="2.9380440246902301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C13526-46A4-4F4A-BB53-36480517DD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E176BD-43B0-495B-9803-CBE1991E88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2.7081412068006004E-3"/>
                  <c:y val="-1.847080442802312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3.6349564177273253E-2"/>
                  <c:y val="1.0890338399325716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CD877D-5937-40DB-B0BE-B1BFB3CDC7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2B411D-E740-4D42-A642-BE4702AAA5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99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gradFill flip="none" rotWithShape="1">
          <a:gsLst>
            <a:gs pos="75000">
              <a:schemeClr val="accent3">
                <a:lumMod val="20000"/>
                <a:lumOff val="80000"/>
                <a:alpha val="20000"/>
              </a:schemeClr>
            </a:gs>
            <a:gs pos="0">
              <a:schemeClr val="bg1">
                <a:lumMod val="100000"/>
                <a:alpha val="0"/>
              </a:schemeClr>
            </a:gs>
            <a:gs pos="100000">
              <a:schemeClr val="accent3">
                <a:lumMod val="20000"/>
                <a:lumOff val="8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519857085976616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10.910938657405" createdVersion="8" refreshedVersion="8" minRefreshableVersion="3" recordCount="132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10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n v="127"/>
    <n v="122"/>
    <n v="113"/>
    <n v="117"/>
    <n v="101"/>
    <n v="117"/>
    <n v="115"/>
    <n v="120"/>
    <n v="115"/>
    <n v="31"/>
    <n v="479"/>
    <n v="467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n v="116"/>
    <n v="110"/>
    <n v="116"/>
    <n v="122"/>
    <n v="101"/>
    <n v="110"/>
    <n v="124"/>
    <n v="118"/>
    <n v="122"/>
    <n v="41"/>
    <n v="464"/>
    <n v="474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n v="118"/>
    <n v="114"/>
    <n v="114"/>
    <n v="120"/>
    <n v="97"/>
    <n v="129"/>
    <n v="115"/>
    <n v="115"/>
    <n v="117"/>
    <n v="31"/>
    <n v="466"/>
    <n v="476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n v="121"/>
    <n v="126"/>
    <n v="112"/>
    <n v="115"/>
    <n v="97"/>
    <n v="115"/>
    <n v="115"/>
    <n v="118"/>
    <n v="117"/>
    <n v="31"/>
    <n v="474"/>
    <n v="465"/>
    <s v="ユニフォーム理石平介ICONIC"/>
    <s v="りせきへいすけ"/>
  </r>
  <r>
    <n v="115"/>
    <x v="0"/>
    <x v="87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7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8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8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9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90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91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92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93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93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4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5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6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7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102">
        <item sd="0" x="54"/>
        <item sd="0" x="1"/>
        <item sd="0" x="89"/>
        <item sd="0" x="9"/>
        <item sd="0" m="1" x="10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5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9"/>
        <item sd="0" x="90"/>
        <item sd="0" x="24"/>
        <item sd="0" x="96"/>
        <item sd="0" x="34"/>
        <item sd="0" x="69"/>
        <item sd="0" x="60"/>
        <item sd="0" x="57"/>
        <item sd="0" x="44"/>
        <item sd="0" x="27"/>
        <item sd="0" x="7"/>
        <item sd="0" m="1" x="98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7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97A825B3-2738-4201-94AA-70F176D8010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E12F9B4D-1A5B-4115-A057-27D76823371B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86C9CD6B-C1F1-46CA-BB83-9BD05D83DE9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C21D3350-3AA9-4C73-9FF8-BBB24ED74F99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BF1DA98-5C91-499E-9727-06295B9E73DC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502E0A1-EE59-4AA2-BF8C-06E12E8B02A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8" xr16:uid="{C6AAD661-2C19-4CFA-8066-70F6523D36F5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EA36CD42-086A-44BF-98F0-D44670A1F12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8D75A9A8-DC62-4D29-8EAF-4642B89BE45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51C69560-1EBF-4574-9D80-F6E00ACAC6D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6" xr16:uid="{ECB25F84-BE0A-403B-ADF8-B7C7DFE41BDE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5" xr16:uid="{94A42E7D-0D09-4A0C-8F34-BADF229888B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4EA4A678-8D25-4801-A20F-471DDC6AA2F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4ECECFCB-774B-41AC-80D6-3F50D0CB0F7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3" totalsRowShown="0">
  <autoFilter ref="A1:Y133" xr:uid="{1B1EDE55-EB61-4D00-B426-CEED4B08F8F6}"/>
  <sortState xmlns:xlrd2="http://schemas.microsoft.com/office/spreadsheetml/2017/richdata2" ref="A2:W133">
    <sortCondition ref="A1:A13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40">
      <calculatedColumnFormula>SUM(L2:O2)</calculatedColumnFormula>
    </tableColumn>
    <tableColumn id="21" xr3:uid="{E026FCE3-79B5-4B55-BC64-6582EBF6813D}" name="守備力" dataDxfId="139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A16" tableType="queryTable" totalsRowShown="0">
  <autoFilter ref="A1:AA16" xr:uid="{1ED1C7DC-7994-42DC-A0FA-B8ADFFA3DCF3}"/>
  <tableColumns count="27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  <tableColumn id="26" xr3:uid="{69E393AA-8261-446A-96FB-0C376FF220B2}" uniqueName="26" name="前衛" queryTableFieldId="26"/>
    <tableColumn id="27" xr3:uid="{7B417F2E-502D-4C3A-BF6A-45154603731B}" uniqueName="27" name="後衛" queryTableField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A11" tableType="queryTable" totalsRowShown="0">
  <autoFilter ref="A1:AA11" xr:uid="{89D2E66F-3CA5-40F4-9DAA-5B8514B982AC}"/>
  <tableColumns count="27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  <tableColumn id="26" xr3:uid="{DCC9E4F0-27DC-4E36-9A63-C4A0A8B1CD67}" uniqueName="26" name="前衛" queryTableFieldId="26"/>
    <tableColumn id="27" xr3:uid="{89F2F1B5-26E0-4B4A-94B9-7D054928EF6B}" uniqueName="27" name="後衛" queryTableField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A8" tableType="queryTable" totalsRowShown="0">
  <autoFilter ref="A1:AA8" xr:uid="{08EFF10D-E042-40A9-9965-38EDD5914038}"/>
  <tableColumns count="27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  <tableColumn id="26" xr3:uid="{39DA9992-B89B-49DF-8C2B-10D402764213}" uniqueName="26" name="前衛" queryTableFieldId="26"/>
    <tableColumn id="27" xr3:uid="{4C154C0B-AA21-4519-86FB-A87235B4EF4B}" uniqueName="27" name="後衛" queryTableField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A9" tableType="queryTable" totalsRowShown="0">
  <autoFilter ref="A1:AA9" xr:uid="{6146482C-2DA8-422B-AFDC-04F7E0814A80}"/>
  <tableColumns count="27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  <tableColumn id="26" xr3:uid="{1068EDB8-2F31-432B-A9AF-FC8D72A657F6}" uniqueName="26" name="前衛" queryTableFieldId="26"/>
    <tableColumn id="27" xr3:uid="{58184855-2325-4B10-B609-6ECAE05B4480}" uniqueName="27" name="後衛" queryTableField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A12" tableType="queryTable" totalsRowShown="0">
  <autoFilter ref="A1:AA12" xr:uid="{AA6447DD-685A-4EEF-B1B7-7DE125077393}"/>
  <tableColumns count="27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  <tableColumn id="26" xr3:uid="{D3EA8CA5-7C18-4113-963F-00439C0E7851}" uniqueName="26" name="前衛" queryTableFieldId="26"/>
    <tableColumn id="27" xr3:uid="{6B81BF16-2AD2-45BF-8453-7825EBE04D73}" uniqueName="27" name="後衛" queryTableField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A26" tableType="queryTable" totalsRowShown="0">
  <autoFilter ref="A1:AA26" xr:uid="{B0244D7E-1675-4574-B1B5-AA5D601296CD}"/>
  <tableColumns count="27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  <tableColumn id="26" xr3:uid="{707698BF-CD75-4176-B5CE-49845427DCDE}" uniqueName="26" name="前衛" queryTableFieldId="26"/>
    <tableColumn id="27" xr3:uid="{BC3A3210-D295-46AE-8F9C-A2B831F97747}" uniqueName="27" name="後衛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A11" tableType="queryTable" totalsRowShown="0">
  <autoFilter ref="A1:AA11" xr:uid="{35ABED48-39F9-4CA1-8C04-0A0D33B044D4}"/>
  <tableColumns count="27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  <tableColumn id="26" xr3:uid="{7ACB6756-2D7B-46BA-8156-9696034BD734}" uniqueName="26" name="前衛" queryTableFieldId="26"/>
    <tableColumn id="27" xr3:uid="{C9A8CFB7-2247-4D20-B395-608AC9040FB1}" uniqueName="27" name="後衛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A10" tableType="queryTable" totalsRowShown="0">
  <autoFilter ref="A1:AA10" xr:uid="{2F2FEE79-E86F-44F7-ABFB-1173C7E53A17}"/>
  <tableColumns count="27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  <tableColumn id="26" xr3:uid="{547CCBB1-47E8-4F2C-BD85-803CA3CD762A}" uniqueName="26" name="前衛" queryTableFieldId="26"/>
    <tableColumn id="27" xr3:uid="{43BFCCD5-F148-49F4-AFAB-6EE3ADA19395}" uniqueName="27" name="後衛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A8" tableType="queryTable" totalsRowShown="0">
  <autoFilter ref="A1:AA8" xr:uid="{469ADB67-BCAA-4BD8-8928-72900CDF2AA3}"/>
  <tableColumns count="27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  <tableColumn id="26" xr3:uid="{5CF2B45E-AFAC-49A6-B48D-9682FF9D387B}" uniqueName="26" name="前衛" queryTableFieldId="26"/>
    <tableColumn id="27" xr3:uid="{5410EE00-AF4C-4FBA-8900-79B75EB2C85C}" uniqueName="27" name="後衛" queryTableField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A8" tableType="queryTable" totalsRowShown="0">
  <autoFilter ref="A1:AA8" xr:uid="{E4BFFF65-2D29-41D0-BA9E-FADD32FC0301}"/>
  <tableColumns count="27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  <tableColumn id="26" xr3:uid="{004B7DF5-6C95-497B-B0BE-56DC713E47CC}" uniqueName="26" name="前衛" queryTableFieldId="26"/>
    <tableColumn id="27" xr3:uid="{985E5CF4-3215-4C1B-990F-3FDFE5E414CD}" uniqueName="27" name="後衛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25" totalsRowShown="0">
  <autoFilter ref="A1:T12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A8" tableType="queryTable" totalsRowShown="0">
  <autoFilter ref="A1:AA8" xr:uid="{48F7A453-5175-4563-84EC-AE0ABF870F7E}"/>
  <tableColumns count="27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  <tableColumn id="26" xr3:uid="{FC57CDF3-175A-4012-9122-279C2AA406F8}" uniqueName="26" name="前衛" queryTableFieldId="26"/>
    <tableColumn id="27" xr3:uid="{C4EF175F-C416-4468-9290-D4EA3B28136A}" uniqueName="27" name="後衛" queryTableFieldId="2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A13" tableType="queryTable" totalsRowShown="0">
  <autoFilter ref="A1:AA13" xr:uid="{F2299149-447F-4B96-8410-6DA7AB58C77F}"/>
  <tableColumns count="27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  <tableColumn id="26" xr3:uid="{FAD86169-7F1E-492B-B9F2-C1819C0EE232}" uniqueName="26" name="前衛" queryTableFieldId="26"/>
    <tableColumn id="27" xr3:uid="{BFC6210E-FB4E-4E8D-8DEC-1BC3380C357E}" uniqueName="27" name="後衛" queryTableFieldId="2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A3" tableType="queryTable" totalsRowShown="0">
  <autoFilter ref="A1:AA3" xr:uid="{745D7079-3411-46A1-B3F4-4F00F9084FF2}"/>
  <tableColumns count="27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  <tableColumn id="26" xr3:uid="{89A7405C-92F4-41AC-B912-FE8A10D7B19E}" uniqueName="26" name="前衛" queryTableFieldId="26"/>
    <tableColumn id="27" xr3:uid="{B2CF9984-BCD5-42B6-BDF1-5E0DAE0D20FD}" uniqueName="27" name="後衛" queryTableFieldId="2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665" totalsRowShown="0">
  <autoFilter ref="A1:T66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24" totalsRowShown="0">
  <autoFilter ref="A1:T324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462" totalsRowShown="0">
  <autoFilter ref="A1:T46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428" totalsRowShown="0">
  <autoFilter ref="A1:T42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75" totalsRowShown="0">
  <autoFilter ref="A1:T17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A133" tableType="queryTable" totalsRowShown="0">
  <autoFilter ref="A1:AA133" xr:uid="{673F48D2-0B55-45F0-8E8B-F0CB5AFA9C7E}"/>
  <tableColumns count="27">
    <tableColumn id="1" xr3:uid="{F425B31E-96D0-4FD4-B5DE-43BE1376BCF0}" uniqueName="1" name="No." queryTableFieldId="1"/>
    <tableColumn id="2" xr3:uid="{152CCB82-9DD8-4DCC-84EE-8CE59D6B84C3}" uniqueName="2" name="服装" queryTableFieldId="2" dataDxfId="138"/>
    <tableColumn id="3" xr3:uid="{C18BDE11-0BEE-4411-ABBA-28CBF8261B3F}" uniqueName="3" name="名前" queryTableFieldId="3" dataDxfId="137"/>
    <tableColumn id="4" xr3:uid="{380385AC-1014-4E56-97B0-E70F937FBA06}" uniqueName="4" name="じゃんけん" queryTableFieldId="4" dataDxfId="136"/>
    <tableColumn id="5" xr3:uid="{41426815-29A9-40B3-8DFD-C510D43AD8FD}" uniqueName="5" name="ポジション" queryTableFieldId="5" dataDxfId="135"/>
    <tableColumn id="6" xr3:uid="{A8E947AA-8139-4C82-A0E6-84715C271234}" uniqueName="6" name="高校" queryTableFieldId="6" dataDxfId="134"/>
    <tableColumn id="7" xr3:uid="{D52B3A87-43E2-435E-BEEA-92A67D1E61C2}" uniqueName="7" name="レアリティ" queryTableFieldId="7" dataDxfId="133"/>
    <tableColumn id="8" xr3:uid="{03FCAA07-4036-48F6-B3C7-3276D75B993B}" uniqueName="8" name="LV" queryTableFieldId="8"/>
    <tableColumn id="9" xr3:uid="{97D18432-8637-4EC8-8F04-6CA824D43D2F}" uniqueName="9" name="装備" queryTableFieldId="9" dataDxfId="132"/>
    <tableColumn id="10" xr3:uid="{2B4CAC68-39A3-4F91-9F63-E880B8B68CAD}" uniqueName="10" name="☆" queryTableFieldId="10"/>
    <tableColumn id="11" xr3:uid="{074D3AD7-DF7A-4FC3-A3DB-D36E0D149BEC}" uniqueName="11" name="総合値" queryTableFieldId="11"/>
    <tableColumn id="12" xr3:uid="{C5FA261D-5E7C-4DA1-A847-A1536685222F}" uniqueName="12" name="スパイク" queryTableFieldId="12"/>
    <tableColumn id="13" xr3:uid="{7BF75198-4DFC-40E4-B6A5-D82B0887AA06}" uniqueName="13" name="サーブ" queryTableFieldId="13"/>
    <tableColumn id="14" xr3:uid="{E6A2941D-E9E2-4FC4-A9CA-02905D97853E}" uniqueName="14" name="セッティング" queryTableFieldId="14"/>
    <tableColumn id="15" xr3:uid="{31AEBF35-ACEB-496B-A6BB-18F28DE10BBD}" uniqueName="15" name="頭脳" queryTableFieldId="15"/>
    <tableColumn id="16" xr3:uid="{C4EFACB1-7F24-4340-9151-165EC4A45C53}" uniqueName="16" name="幸運" queryTableFieldId="16"/>
    <tableColumn id="17" xr3:uid="{154E011B-CA66-4944-A84F-66560C9798A8}" uniqueName="17" name="ブロック" queryTableFieldId="17"/>
    <tableColumn id="18" xr3:uid="{CA591A24-53F2-481A-BA1E-560FBFD75C9B}" uniqueName="18" name="レシーブ" queryTableFieldId="18"/>
    <tableColumn id="19" xr3:uid="{3920FDE7-CB57-46A7-98D4-78556C0838C4}" uniqueName="19" name="バネ" queryTableFieldId="19"/>
    <tableColumn id="20" xr3:uid="{BA11099E-BA7C-4BEE-B92A-D9BFFD053018}" uniqueName="20" name="スピード" queryTableFieldId="20"/>
    <tableColumn id="21" xr3:uid="{263151AA-E024-4F6E-92AB-A4D5E7F8EC30}" uniqueName="21" name="メンタル" queryTableFieldId="21"/>
    <tableColumn id="22" xr3:uid="{5DCCBABA-CF38-4E3E-B253-E0492B242FA5}" uniqueName="22" name="攻撃力" queryTableFieldId="22"/>
    <tableColumn id="23" xr3:uid="{0C5BEC0A-1902-4FCA-801C-9C9818A18AB6}" uniqueName="23" name="守備力" queryTableFieldId="23"/>
    <tableColumn id="24" xr3:uid="{85C1641B-0AB5-4E15-8608-0759BF88D433}" uniqueName="24" name="No用" queryTableFieldId="24" dataDxfId="131"/>
    <tableColumn id="25" xr3:uid="{DF7028C5-FF78-4BD1-A9EF-2194AC6BE983}" uniqueName="25" name="よみがな" queryTableFieldId="25" dataDxfId="130"/>
    <tableColumn id="26" xr3:uid="{2DD52196-BB37-4ADF-93C0-239D99EE1C79}" uniqueName="26" name="前衛" queryTableFieldId="26"/>
    <tableColumn id="27" xr3:uid="{53DBCAE2-BC71-4C92-8724-F30B3FC059A0}" uniqueName="27" name="後衛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A3" tableType="queryTable" totalsRowShown="0">
  <autoFilter ref="A1:AA3" xr:uid="{40A20C3E-9F37-4E49-AC50-659FD51661AF}"/>
  <tableColumns count="27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  <tableColumn id="26" xr3:uid="{9672C24A-5234-4B8B-95E7-706627614A7B}" uniqueName="26" name="前衛" queryTableFieldId="26"/>
    <tableColumn id="27" xr3:uid="{D3ACE6B5-7D83-43EA-BDB2-5A04452E2902}" uniqueName="27" name="後衛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19"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99.5</v>
      </c>
      <c r="C115">
        <v>118.25</v>
      </c>
      <c r="D115">
        <v>118</v>
      </c>
      <c r="E115">
        <v>117.75</v>
      </c>
      <c r="F115">
        <v>119.25</v>
      </c>
      <c r="G115">
        <v>120.25</v>
      </c>
      <c r="H115">
        <v>116</v>
      </c>
      <c r="I115">
        <v>119.75</v>
      </c>
      <c r="J115">
        <v>122.5</v>
      </c>
    </row>
    <row r="116" spans="1:10" x14ac:dyDescent="0.3">
      <c r="A116" s="2" t="s">
        <v>153</v>
      </c>
      <c r="B116">
        <v>98.816326530612244</v>
      </c>
      <c r="C116">
        <v>117.67346938775511</v>
      </c>
      <c r="D116">
        <v>117.04081632653062</v>
      </c>
      <c r="E116">
        <v>117.28571428571429</v>
      </c>
      <c r="F116">
        <v>117.46938775510205</v>
      </c>
      <c r="G116">
        <v>120.38775510204081</v>
      </c>
      <c r="H116">
        <v>115.30612244897959</v>
      </c>
      <c r="I116">
        <v>117.06122448979592</v>
      </c>
      <c r="J116">
        <v>119.31632653061224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A133"/>
  <sheetViews>
    <sheetView workbookViewId="0">
      <selection activeCell="Z2" sqref="Z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 t="s">
        <v>704</v>
      </c>
      <c r="AA2" t="s">
        <v>705</v>
      </c>
    </row>
    <row r="3" spans="1:27" x14ac:dyDescent="0.3">
      <c r="A3">
        <v>4</v>
      </c>
      <c r="B3" t="s">
        <v>217</v>
      </c>
      <c r="C3" t="s">
        <v>218</v>
      </c>
      <c r="D3" t="s">
        <v>28</v>
      </c>
      <c r="E3" t="s">
        <v>31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266</v>
      </c>
      <c r="Y3" t="s">
        <v>429</v>
      </c>
      <c r="Z3" t="s">
        <v>706</v>
      </c>
      <c r="AA3" t="s">
        <v>707</v>
      </c>
    </row>
    <row r="4" spans="1:27" x14ac:dyDescent="0.3">
      <c r="A4">
        <v>7</v>
      </c>
      <c r="B4" t="s">
        <v>217</v>
      </c>
      <c r="C4" t="s">
        <v>221</v>
      </c>
      <c r="D4" t="s">
        <v>28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269</v>
      </c>
      <c r="Y4" t="s">
        <v>430</v>
      </c>
      <c r="Z4" t="s">
        <v>708</v>
      </c>
      <c r="AA4" t="s">
        <v>705</v>
      </c>
    </row>
    <row r="5" spans="1:27" x14ac:dyDescent="0.3">
      <c r="A5">
        <v>9</v>
      </c>
      <c r="B5" t="s">
        <v>217</v>
      </c>
      <c r="C5" t="s">
        <v>223</v>
      </c>
      <c r="D5" t="s">
        <v>24</v>
      </c>
      <c r="E5" t="s">
        <v>26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73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271</v>
      </c>
      <c r="Y5" t="s">
        <v>431</v>
      </c>
      <c r="Z5" t="s">
        <v>709</v>
      </c>
      <c r="AA5" t="s">
        <v>710</v>
      </c>
    </row>
    <row r="6" spans="1:27" x14ac:dyDescent="0.3">
      <c r="A6">
        <v>11</v>
      </c>
      <c r="B6" t="s">
        <v>217</v>
      </c>
      <c r="C6" t="s">
        <v>224</v>
      </c>
      <c r="D6" t="s">
        <v>28</v>
      </c>
      <c r="E6" t="s">
        <v>21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273</v>
      </c>
      <c r="Y6" t="s">
        <v>432</v>
      </c>
      <c r="Z6" t="s">
        <v>711</v>
      </c>
      <c r="AA6" t="s">
        <v>712</v>
      </c>
    </row>
    <row r="7" spans="1:27" x14ac:dyDescent="0.3">
      <c r="A7">
        <v>13</v>
      </c>
      <c r="B7" t="s">
        <v>217</v>
      </c>
      <c r="C7" t="s">
        <v>225</v>
      </c>
      <c r="D7" t="s">
        <v>24</v>
      </c>
      <c r="E7" t="s">
        <v>25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433</v>
      </c>
      <c r="Y7" t="s">
        <v>434</v>
      </c>
      <c r="Z7" t="s">
        <v>713</v>
      </c>
      <c r="AA7" t="s">
        <v>714</v>
      </c>
    </row>
    <row r="8" spans="1:27" x14ac:dyDescent="0.3">
      <c r="A8">
        <v>15</v>
      </c>
      <c r="B8" t="s">
        <v>217</v>
      </c>
      <c r="C8" t="s">
        <v>226</v>
      </c>
      <c r="D8" t="s">
        <v>28</v>
      </c>
      <c r="E8" t="s">
        <v>25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436</v>
      </c>
      <c r="Y8" t="s">
        <v>437</v>
      </c>
      <c r="Z8" t="s">
        <v>715</v>
      </c>
      <c r="AA8" t="s">
        <v>716</v>
      </c>
    </row>
    <row r="9" spans="1:27" x14ac:dyDescent="0.3">
      <c r="A9">
        <v>17</v>
      </c>
      <c r="B9" t="s">
        <v>217</v>
      </c>
      <c r="C9" t="s">
        <v>228</v>
      </c>
      <c r="D9" t="s">
        <v>24</v>
      </c>
      <c r="E9" t="s">
        <v>31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80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439</v>
      </c>
      <c r="Y9" t="s">
        <v>440</v>
      </c>
      <c r="Z9" t="s">
        <v>717</v>
      </c>
      <c r="AA9" t="s">
        <v>718</v>
      </c>
    </row>
    <row r="10" spans="1:27" x14ac:dyDescent="0.3">
      <c r="A10">
        <v>19</v>
      </c>
      <c r="B10" t="s">
        <v>217</v>
      </c>
      <c r="C10" t="s">
        <v>229</v>
      </c>
      <c r="D10" t="s">
        <v>28</v>
      </c>
      <c r="E10" t="s">
        <v>25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80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442</v>
      </c>
      <c r="Y10" t="s">
        <v>443</v>
      </c>
      <c r="Z10" t="s">
        <v>719</v>
      </c>
      <c r="AA10" t="s">
        <v>720</v>
      </c>
    </row>
    <row r="11" spans="1:27" x14ac:dyDescent="0.3">
      <c r="A11">
        <v>21</v>
      </c>
      <c r="B11" t="s">
        <v>217</v>
      </c>
      <c r="C11" t="s">
        <v>229</v>
      </c>
      <c r="D11" t="s">
        <v>28</v>
      </c>
      <c r="E11" t="s">
        <v>25</v>
      </c>
      <c r="F11" t="s">
        <v>155</v>
      </c>
      <c r="G11" t="s">
        <v>230</v>
      </c>
      <c r="H11">
        <v>99</v>
      </c>
      <c r="I11" t="s">
        <v>22</v>
      </c>
      <c r="J11">
        <v>5</v>
      </c>
      <c r="K11">
        <v>80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445</v>
      </c>
      <c r="Y11" t="s">
        <v>443</v>
      </c>
      <c r="Z11" t="s">
        <v>721</v>
      </c>
      <c r="AA11" t="s">
        <v>722</v>
      </c>
    </row>
    <row r="12" spans="1:27" x14ac:dyDescent="0.3">
      <c r="A12">
        <v>22</v>
      </c>
      <c r="B12" t="s">
        <v>217</v>
      </c>
      <c r="C12" t="s">
        <v>231</v>
      </c>
      <c r="D12" t="s">
        <v>24</v>
      </c>
      <c r="E12" t="s">
        <v>25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78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446</v>
      </c>
      <c r="Y12" t="s">
        <v>447</v>
      </c>
      <c r="Z12" t="s">
        <v>723</v>
      </c>
      <c r="AA12" t="s">
        <v>718</v>
      </c>
    </row>
    <row r="13" spans="1:27" x14ac:dyDescent="0.3">
      <c r="A13">
        <v>24</v>
      </c>
      <c r="B13" t="s">
        <v>217</v>
      </c>
      <c r="C13" t="s">
        <v>232</v>
      </c>
      <c r="D13" t="s">
        <v>24</v>
      </c>
      <c r="E13" t="s">
        <v>25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449</v>
      </c>
      <c r="Y13" t="s">
        <v>450</v>
      </c>
      <c r="Z13" t="s">
        <v>724</v>
      </c>
      <c r="AA13" t="s">
        <v>718</v>
      </c>
    </row>
    <row r="14" spans="1:27" x14ac:dyDescent="0.3">
      <c r="A14">
        <v>25</v>
      </c>
      <c r="B14" t="s">
        <v>217</v>
      </c>
      <c r="C14" t="s">
        <v>233</v>
      </c>
      <c r="D14" t="s">
        <v>24</v>
      </c>
      <c r="E14" t="s">
        <v>26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451</v>
      </c>
      <c r="Y14" t="s">
        <v>452</v>
      </c>
      <c r="Z14" t="s">
        <v>717</v>
      </c>
      <c r="AA14" t="s">
        <v>725</v>
      </c>
    </row>
    <row r="15" spans="1:27" x14ac:dyDescent="0.3">
      <c r="A15">
        <v>26</v>
      </c>
      <c r="B15" t="s">
        <v>217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453</v>
      </c>
      <c r="Y15" t="s">
        <v>454</v>
      </c>
      <c r="Z15" t="s">
        <v>726</v>
      </c>
      <c r="AA15" t="s">
        <v>727</v>
      </c>
    </row>
    <row r="16" spans="1:27" x14ac:dyDescent="0.3">
      <c r="A16">
        <v>29</v>
      </c>
      <c r="B16" t="s">
        <v>217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>
        <v>99</v>
      </c>
      <c r="I16" t="s">
        <v>22</v>
      </c>
      <c r="J16">
        <v>5</v>
      </c>
      <c r="K16">
        <v>80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457</v>
      </c>
      <c r="Y16" t="s">
        <v>458</v>
      </c>
      <c r="Z16" t="s">
        <v>728</v>
      </c>
      <c r="AA16" t="s">
        <v>728</v>
      </c>
    </row>
    <row r="17" spans="1:27" x14ac:dyDescent="0.3">
      <c r="A17">
        <v>32</v>
      </c>
      <c r="B17" t="s">
        <v>217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>
        <v>99</v>
      </c>
      <c r="I17" t="s">
        <v>22</v>
      </c>
      <c r="J17">
        <v>5</v>
      </c>
      <c r="K17">
        <v>73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461</v>
      </c>
      <c r="Y17" t="s">
        <v>462</v>
      </c>
      <c r="Z17" t="s">
        <v>729</v>
      </c>
      <c r="AA17" t="s">
        <v>730</v>
      </c>
    </row>
    <row r="18" spans="1:27" x14ac:dyDescent="0.3">
      <c r="A18">
        <v>34</v>
      </c>
      <c r="B18" t="s">
        <v>217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>
        <v>99</v>
      </c>
      <c r="I18" t="s">
        <v>22</v>
      </c>
      <c r="J18">
        <v>5</v>
      </c>
      <c r="K18">
        <v>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464</v>
      </c>
      <c r="Y18" t="s">
        <v>465</v>
      </c>
      <c r="Z18" t="s">
        <v>731</v>
      </c>
      <c r="AA18" t="s">
        <v>732</v>
      </c>
    </row>
    <row r="19" spans="1:27" x14ac:dyDescent="0.3">
      <c r="A19">
        <v>35</v>
      </c>
      <c r="B19" t="s">
        <v>217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>
        <v>99</v>
      </c>
      <c r="I19" t="s">
        <v>22</v>
      </c>
      <c r="J19">
        <v>5</v>
      </c>
      <c r="K19">
        <v>75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466</v>
      </c>
      <c r="Y19" t="s">
        <v>467</v>
      </c>
      <c r="Z19" t="s">
        <v>711</v>
      </c>
      <c r="AA19" t="s">
        <v>721</v>
      </c>
    </row>
    <row r="20" spans="1:27" x14ac:dyDescent="0.3">
      <c r="A20">
        <v>36</v>
      </c>
      <c r="B20" t="s">
        <v>217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>
        <v>99</v>
      </c>
      <c r="I20" t="s">
        <v>22</v>
      </c>
      <c r="J20">
        <v>5</v>
      </c>
      <c r="K20">
        <v>75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468</v>
      </c>
      <c r="Y20" t="s">
        <v>469</v>
      </c>
      <c r="Z20" t="s">
        <v>733</v>
      </c>
      <c r="AA20" t="s">
        <v>730</v>
      </c>
    </row>
    <row r="21" spans="1:27" x14ac:dyDescent="0.3">
      <c r="A21">
        <v>37</v>
      </c>
      <c r="B21" t="s">
        <v>217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470</v>
      </c>
      <c r="Y21" t="s">
        <v>471</v>
      </c>
      <c r="Z21" t="s">
        <v>706</v>
      </c>
      <c r="AA21" t="s">
        <v>734</v>
      </c>
    </row>
    <row r="22" spans="1:27" x14ac:dyDescent="0.3">
      <c r="A22">
        <v>38</v>
      </c>
      <c r="B22" t="s">
        <v>217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>
        <v>99</v>
      </c>
      <c r="I22" t="s">
        <v>22</v>
      </c>
      <c r="J22">
        <v>5</v>
      </c>
      <c r="K22">
        <v>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472</v>
      </c>
      <c r="Y22" t="s">
        <v>473</v>
      </c>
      <c r="Z22" t="s">
        <v>735</v>
      </c>
      <c r="AA22" t="s">
        <v>734</v>
      </c>
    </row>
    <row r="23" spans="1:27" x14ac:dyDescent="0.3">
      <c r="A23">
        <v>39</v>
      </c>
      <c r="B23" t="s">
        <v>217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>
        <v>99</v>
      </c>
      <c r="I23" t="s">
        <v>22</v>
      </c>
      <c r="J23">
        <v>5</v>
      </c>
      <c r="K23">
        <v>76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474</v>
      </c>
      <c r="Y23" t="s">
        <v>475</v>
      </c>
      <c r="Z23" t="s">
        <v>736</v>
      </c>
      <c r="AA23" t="s">
        <v>737</v>
      </c>
    </row>
    <row r="24" spans="1:27" x14ac:dyDescent="0.3">
      <c r="A24">
        <v>40</v>
      </c>
      <c r="B24" t="s">
        <v>217</v>
      </c>
      <c r="C24" t="s">
        <v>47</v>
      </c>
      <c r="D24" t="s">
        <v>24</v>
      </c>
      <c r="E24" t="s">
        <v>25</v>
      </c>
      <c r="F24" t="s">
        <v>27</v>
      </c>
      <c r="G24" t="s">
        <v>230</v>
      </c>
      <c r="H24">
        <v>99</v>
      </c>
      <c r="I24" t="s">
        <v>22</v>
      </c>
      <c r="J24">
        <v>5</v>
      </c>
      <c r="K24">
        <v>74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476</v>
      </c>
      <c r="Y24" t="s">
        <v>475</v>
      </c>
      <c r="Z24" t="s">
        <v>709</v>
      </c>
      <c r="AA24" t="s">
        <v>738</v>
      </c>
    </row>
    <row r="25" spans="1:27" x14ac:dyDescent="0.3">
      <c r="A25">
        <v>41</v>
      </c>
      <c r="B25" t="s">
        <v>217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>
        <v>99</v>
      </c>
      <c r="I25" t="s">
        <v>22</v>
      </c>
      <c r="J25">
        <v>5</v>
      </c>
      <c r="K25">
        <v>76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477</v>
      </c>
      <c r="Y25" t="s">
        <v>478</v>
      </c>
      <c r="Z25" t="s">
        <v>739</v>
      </c>
      <c r="AA25" t="s">
        <v>740</v>
      </c>
    </row>
    <row r="26" spans="1:27" x14ac:dyDescent="0.3">
      <c r="A26">
        <v>44</v>
      </c>
      <c r="B26" t="s">
        <v>217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>
        <v>99</v>
      </c>
      <c r="I26" t="s">
        <v>22</v>
      </c>
      <c r="J26">
        <v>5</v>
      </c>
      <c r="K26">
        <v>75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481</v>
      </c>
      <c r="Y26" t="s">
        <v>482</v>
      </c>
      <c r="Z26" t="s">
        <v>739</v>
      </c>
      <c r="AA26" t="s">
        <v>707</v>
      </c>
    </row>
    <row r="27" spans="1:27" x14ac:dyDescent="0.3">
      <c r="A27">
        <v>47</v>
      </c>
      <c r="B27" t="s">
        <v>217</v>
      </c>
      <c r="C27" t="s">
        <v>400</v>
      </c>
      <c r="D27" t="s">
        <v>23</v>
      </c>
      <c r="E27" t="s">
        <v>31</v>
      </c>
      <c r="F27" t="s">
        <v>49</v>
      </c>
      <c r="G27" t="s">
        <v>71</v>
      </c>
      <c r="H27">
        <v>99</v>
      </c>
      <c r="I27" t="s">
        <v>22</v>
      </c>
      <c r="J27">
        <v>5</v>
      </c>
      <c r="K27">
        <v>76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485</v>
      </c>
      <c r="Y27" t="s">
        <v>486</v>
      </c>
      <c r="Z27" t="s">
        <v>721</v>
      </c>
      <c r="AA27" t="s">
        <v>741</v>
      </c>
    </row>
    <row r="28" spans="1:27" x14ac:dyDescent="0.3">
      <c r="A28">
        <v>49</v>
      </c>
      <c r="B28" t="s">
        <v>217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>
        <v>99</v>
      </c>
      <c r="I28" t="s">
        <v>22</v>
      </c>
      <c r="J28">
        <v>5</v>
      </c>
      <c r="K28">
        <v>78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488</v>
      </c>
      <c r="Y28" t="s">
        <v>489</v>
      </c>
      <c r="Z28" t="s">
        <v>715</v>
      </c>
      <c r="AA28" t="s">
        <v>718</v>
      </c>
    </row>
    <row r="29" spans="1:27" x14ac:dyDescent="0.3">
      <c r="A29">
        <v>50</v>
      </c>
      <c r="B29" t="s">
        <v>217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>
        <v>99</v>
      </c>
      <c r="I29" t="s">
        <v>22</v>
      </c>
      <c r="J29">
        <v>5</v>
      </c>
      <c r="K29">
        <v>76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490</v>
      </c>
      <c r="Y29" t="s">
        <v>491</v>
      </c>
      <c r="Z29" t="s">
        <v>736</v>
      </c>
      <c r="AA29" t="s">
        <v>734</v>
      </c>
    </row>
    <row r="30" spans="1:27" x14ac:dyDescent="0.3">
      <c r="A30">
        <v>51</v>
      </c>
      <c r="B30" t="s">
        <v>217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>
        <v>99</v>
      </c>
      <c r="I30" t="s">
        <v>22</v>
      </c>
      <c r="J30">
        <v>5</v>
      </c>
      <c r="K30">
        <v>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492</v>
      </c>
      <c r="Y30" t="s">
        <v>493</v>
      </c>
      <c r="Z30" t="s">
        <v>709</v>
      </c>
      <c r="AA30" t="s">
        <v>742</v>
      </c>
    </row>
    <row r="31" spans="1:27" x14ac:dyDescent="0.3">
      <c r="A31">
        <v>52</v>
      </c>
      <c r="B31" t="s">
        <v>217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>
        <v>99</v>
      </c>
      <c r="I31" t="s">
        <v>22</v>
      </c>
      <c r="J31">
        <v>5</v>
      </c>
      <c r="K31">
        <v>75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494</v>
      </c>
      <c r="Y31" t="s">
        <v>495</v>
      </c>
      <c r="Z31" t="s">
        <v>714</v>
      </c>
      <c r="AA31" t="s">
        <v>740</v>
      </c>
    </row>
    <row r="32" spans="1:27" x14ac:dyDescent="0.3">
      <c r="A32">
        <v>53</v>
      </c>
      <c r="B32" t="s">
        <v>217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>
        <v>99</v>
      </c>
      <c r="I32" t="s">
        <v>22</v>
      </c>
      <c r="J32">
        <v>5</v>
      </c>
      <c r="K32">
        <v>80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496</v>
      </c>
      <c r="Y32" t="s">
        <v>497</v>
      </c>
      <c r="Z32" t="s">
        <v>736</v>
      </c>
      <c r="AA32" t="s">
        <v>743</v>
      </c>
    </row>
    <row r="33" spans="1:27" x14ac:dyDescent="0.3">
      <c r="A33">
        <v>55</v>
      </c>
      <c r="B33" t="s">
        <v>217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>
        <v>99</v>
      </c>
      <c r="I33" t="s">
        <v>22</v>
      </c>
      <c r="J33">
        <v>5</v>
      </c>
      <c r="K33">
        <v>77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499</v>
      </c>
      <c r="Y33" t="s">
        <v>500</v>
      </c>
      <c r="Z33" t="s">
        <v>721</v>
      </c>
      <c r="AA33" t="s">
        <v>720</v>
      </c>
    </row>
    <row r="34" spans="1:27" x14ac:dyDescent="0.3">
      <c r="A34">
        <v>57</v>
      </c>
      <c r="B34" t="s">
        <v>217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>
        <v>99</v>
      </c>
      <c r="I34" t="s">
        <v>22</v>
      </c>
      <c r="J34">
        <v>5</v>
      </c>
      <c r="K34">
        <v>71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502</v>
      </c>
      <c r="Y34" t="s">
        <v>503</v>
      </c>
      <c r="Z34" t="s">
        <v>715</v>
      </c>
      <c r="AA34" t="s">
        <v>721</v>
      </c>
    </row>
    <row r="35" spans="1:27" x14ac:dyDescent="0.3">
      <c r="A35">
        <v>58</v>
      </c>
      <c r="B35" t="s">
        <v>217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>
        <v>99</v>
      </c>
      <c r="I35" t="s">
        <v>22</v>
      </c>
      <c r="J35">
        <v>5</v>
      </c>
      <c r="K35">
        <v>75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504</v>
      </c>
      <c r="Y35" t="s">
        <v>505</v>
      </c>
      <c r="Z35" t="s">
        <v>744</v>
      </c>
      <c r="AA35" t="s">
        <v>727</v>
      </c>
    </row>
    <row r="36" spans="1:27" x14ac:dyDescent="0.3">
      <c r="A36">
        <v>59</v>
      </c>
      <c r="B36" t="s">
        <v>217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>
        <v>99</v>
      </c>
      <c r="I36" t="s">
        <v>22</v>
      </c>
      <c r="J36">
        <v>5</v>
      </c>
      <c r="K36">
        <v>70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506</v>
      </c>
      <c r="Y36" t="s">
        <v>507</v>
      </c>
      <c r="Z36" t="s">
        <v>745</v>
      </c>
      <c r="AA36" t="s">
        <v>725</v>
      </c>
    </row>
    <row r="37" spans="1:27" x14ac:dyDescent="0.3">
      <c r="A37">
        <v>60</v>
      </c>
      <c r="B37" t="s">
        <v>217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>
        <v>99</v>
      </c>
      <c r="I37" t="s">
        <v>22</v>
      </c>
      <c r="J37">
        <v>5</v>
      </c>
      <c r="K37">
        <v>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508</v>
      </c>
      <c r="Y37" t="s">
        <v>509</v>
      </c>
      <c r="Z37" t="s">
        <v>709</v>
      </c>
      <c r="AA37" t="s">
        <v>737</v>
      </c>
    </row>
    <row r="38" spans="1:27" x14ac:dyDescent="0.3">
      <c r="A38">
        <v>61</v>
      </c>
      <c r="B38" t="s">
        <v>217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>
        <v>99</v>
      </c>
      <c r="I38" t="s">
        <v>22</v>
      </c>
      <c r="J38">
        <v>5</v>
      </c>
      <c r="K38">
        <v>76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510</v>
      </c>
      <c r="Y38" t="s">
        <v>511</v>
      </c>
      <c r="Z38" t="s">
        <v>724</v>
      </c>
      <c r="AA38" t="s">
        <v>719</v>
      </c>
    </row>
    <row r="39" spans="1:27" x14ac:dyDescent="0.3">
      <c r="A39">
        <v>62</v>
      </c>
      <c r="B39" t="s">
        <v>217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>
        <v>99</v>
      </c>
      <c r="I39" t="s">
        <v>22</v>
      </c>
      <c r="J39">
        <v>5</v>
      </c>
      <c r="K39">
        <v>76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512</v>
      </c>
      <c r="Y39" t="s">
        <v>513</v>
      </c>
      <c r="Z39" t="s">
        <v>724</v>
      </c>
      <c r="AA39" t="s">
        <v>718</v>
      </c>
    </row>
    <row r="40" spans="1:27" x14ac:dyDescent="0.3">
      <c r="A40">
        <v>63</v>
      </c>
      <c r="B40" t="s">
        <v>217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>
        <v>99</v>
      </c>
      <c r="I40" t="s">
        <v>22</v>
      </c>
      <c r="J40">
        <v>5</v>
      </c>
      <c r="K40">
        <v>78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514</v>
      </c>
      <c r="Y40" t="s">
        <v>515</v>
      </c>
      <c r="Z40" t="s">
        <v>706</v>
      </c>
      <c r="AA40" t="s">
        <v>704</v>
      </c>
    </row>
    <row r="41" spans="1:27" x14ac:dyDescent="0.3">
      <c r="A41">
        <v>64</v>
      </c>
      <c r="B41" t="s">
        <v>217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>
        <v>99</v>
      </c>
      <c r="I41" t="s">
        <v>22</v>
      </c>
      <c r="J41">
        <v>5</v>
      </c>
      <c r="K41">
        <v>77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516</v>
      </c>
      <c r="Y41" t="s">
        <v>517</v>
      </c>
      <c r="Z41" t="s">
        <v>724</v>
      </c>
      <c r="AA41" t="s">
        <v>704</v>
      </c>
    </row>
    <row r="42" spans="1:27" x14ac:dyDescent="0.3">
      <c r="A42">
        <v>65</v>
      </c>
      <c r="B42" t="s">
        <v>217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>
        <v>99</v>
      </c>
      <c r="I42" t="s">
        <v>22</v>
      </c>
      <c r="J42">
        <v>5</v>
      </c>
      <c r="K42">
        <v>77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518</v>
      </c>
      <c r="Y42" t="s">
        <v>519</v>
      </c>
      <c r="Z42" t="s">
        <v>717</v>
      </c>
      <c r="AA42" t="s">
        <v>725</v>
      </c>
    </row>
    <row r="43" spans="1:27" x14ac:dyDescent="0.3">
      <c r="A43">
        <v>66</v>
      </c>
      <c r="B43" t="s">
        <v>217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>
        <v>99</v>
      </c>
      <c r="I43" t="s">
        <v>22</v>
      </c>
      <c r="J43">
        <v>5</v>
      </c>
      <c r="K43">
        <v>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520</v>
      </c>
      <c r="Y43" t="s">
        <v>521</v>
      </c>
      <c r="Z43" t="s">
        <v>746</v>
      </c>
      <c r="AA43" t="s">
        <v>737</v>
      </c>
    </row>
    <row r="44" spans="1:27" x14ac:dyDescent="0.3">
      <c r="A44">
        <v>67</v>
      </c>
      <c r="B44" t="s">
        <v>217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>
        <v>99</v>
      </c>
      <c r="I44" t="s">
        <v>22</v>
      </c>
      <c r="J44">
        <v>5</v>
      </c>
      <c r="K44">
        <v>75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522</v>
      </c>
      <c r="Y44" t="s">
        <v>523</v>
      </c>
      <c r="Z44" t="s">
        <v>745</v>
      </c>
      <c r="AA44" t="s">
        <v>740</v>
      </c>
    </row>
    <row r="45" spans="1:27" x14ac:dyDescent="0.3">
      <c r="A45">
        <v>68</v>
      </c>
      <c r="B45" t="s">
        <v>217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>
        <v>99</v>
      </c>
      <c r="I45" t="s">
        <v>22</v>
      </c>
      <c r="J45">
        <v>5</v>
      </c>
      <c r="K45">
        <v>74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524</v>
      </c>
      <c r="Y45" t="s">
        <v>525</v>
      </c>
      <c r="Z45" t="s">
        <v>717</v>
      </c>
      <c r="AA45" t="s">
        <v>714</v>
      </c>
    </row>
    <row r="46" spans="1:27" x14ac:dyDescent="0.3">
      <c r="A46">
        <v>69</v>
      </c>
      <c r="B46" t="s">
        <v>217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>
        <v>99</v>
      </c>
      <c r="I46" t="s">
        <v>22</v>
      </c>
      <c r="J46">
        <v>5</v>
      </c>
      <c r="K46">
        <v>75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526</v>
      </c>
      <c r="Y46" t="s">
        <v>527</v>
      </c>
      <c r="Z46" t="s">
        <v>717</v>
      </c>
      <c r="AA46" t="s">
        <v>739</v>
      </c>
    </row>
    <row r="47" spans="1:27" x14ac:dyDescent="0.3">
      <c r="A47">
        <v>70</v>
      </c>
      <c r="B47" t="s">
        <v>217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>
        <v>99</v>
      </c>
      <c r="I47" t="s">
        <v>22</v>
      </c>
      <c r="J47">
        <v>5</v>
      </c>
      <c r="K47">
        <v>76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528</v>
      </c>
      <c r="Y47" t="s">
        <v>529</v>
      </c>
      <c r="Z47" t="s">
        <v>747</v>
      </c>
      <c r="AA47" t="s">
        <v>718</v>
      </c>
    </row>
    <row r="48" spans="1:27" x14ac:dyDescent="0.3">
      <c r="A48">
        <v>71</v>
      </c>
      <c r="B48" t="s">
        <v>217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>
        <v>99</v>
      </c>
      <c r="I48" t="s">
        <v>22</v>
      </c>
      <c r="J48">
        <v>5</v>
      </c>
      <c r="K48">
        <v>75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530</v>
      </c>
      <c r="Y48" t="s">
        <v>531</v>
      </c>
      <c r="Z48" t="s">
        <v>724</v>
      </c>
      <c r="AA48" t="s">
        <v>730</v>
      </c>
    </row>
    <row r="49" spans="1:27" x14ac:dyDescent="0.3">
      <c r="A49">
        <v>72</v>
      </c>
      <c r="B49" t="s">
        <v>217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>
        <v>99</v>
      </c>
      <c r="I49" t="s">
        <v>22</v>
      </c>
      <c r="J49">
        <v>5</v>
      </c>
      <c r="K49">
        <v>75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532</v>
      </c>
      <c r="Y49" t="s">
        <v>533</v>
      </c>
      <c r="Z49" t="s">
        <v>729</v>
      </c>
      <c r="AA49" t="s">
        <v>728</v>
      </c>
    </row>
    <row r="50" spans="1:27" x14ac:dyDescent="0.3">
      <c r="A50">
        <v>73</v>
      </c>
      <c r="B50" t="s">
        <v>217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>
        <v>99</v>
      </c>
      <c r="I50" t="s">
        <v>22</v>
      </c>
      <c r="J50">
        <v>5</v>
      </c>
      <c r="K50">
        <v>76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534</v>
      </c>
      <c r="Y50" t="s">
        <v>535</v>
      </c>
      <c r="Z50" t="s">
        <v>733</v>
      </c>
      <c r="AA50" t="s">
        <v>705</v>
      </c>
    </row>
    <row r="51" spans="1:27" x14ac:dyDescent="0.3">
      <c r="A51">
        <v>74</v>
      </c>
      <c r="B51" t="s">
        <v>217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>
        <v>99</v>
      </c>
      <c r="I51" t="s">
        <v>22</v>
      </c>
      <c r="J51">
        <v>5</v>
      </c>
      <c r="K51">
        <v>75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536</v>
      </c>
      <c r="Y51" t="s">
        <v>537</v>
      </c>
      <c r="Z51" t="s">
        <v>715</v>
      </c>
      <c r="AA51" t="s">
        <v>739</v>
      </c>
    </row>
    <row r="52" spans="1:27" x14ac:dyDescent="0.3">
      <c r="A52">
        <v>75</v>
      </c>
      <c r="B52" t="s">
        <v>217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>
        <v>99</v>
      </c>
      <c r="I52" t="s">
        <v>22</v>
      </c>
      <c r="J52">
        <v>5</v>
      </c>
      <c r="K52">
        <v>85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538</v>
      </c>
      <c r="Y52" t="s">
        <v>539</v>
      </c>
      <c r="Z52" t="s">
        <v>746</v>
      </c>
      <c r="AA52" t="s">
        <v>720</v>
      </c>
    </row>
    <row r="53" spans="1:27" x14ac:dyDescent="0.3">
      <c r="A53">
        <v>76</v>
      </c>
      <c r="B53" t="s">
        <v>217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>
        <v>99</v>
      </c>
      <c r="I53" t="s">
        <v>22</v>
      </c>
      <c r="J53">
        <v>5</v>
      </c>
      <c r="K53">
        <v>73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540</v>
      </c>
      <c r="Y53" t="s">
        <v>541</v>
      </c>
      <c r="Z53" t="s">
        <v>717</v>
      </c>
      <c r="AA53" t="s">
        <v>740</v>
      </c>
    </row>
    <row r="54" spans="1:27" x14ac:dyDescent="0.3">
      <c r="A54">
        <v>77</v>
      </c>
      <c r="B54" t="s">
        <v>217</v>
      </c>
      <c r="C54" t="s">
        <v>542</v>
      </c>
      <c r="D54" t="s">
        <v>23</v>
      </c>
      <c r="E54" t="s">
        <v>31</v>
      </c>
      <c r="F54" t="s">
        <v>154</v>
      </c>
      <c r="G54" t="s">
        <v>71</v>
      </c>
      <c r="H54">
        <v>99</v>
      </c>
      <c r="I54" t="s">
        <v>22</v>
      </c>
      <c r="J54">
        <v>5</v>
      </c>
      <c r="K54">
        <v>76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543</v>
      </c>
      <c r="Y54" t="s">
        <v>544</v>
      </c>
      <c r="Z54" t="s">
        <v>748</v>
      </c>
      <c r="AA54" t="s">
        <v>737</v>
      </c>
    </row>
    <row r="55" spans="1:27" x14ac:dyDescent="0.3">
      <c r="A55">
        <v>78</v>
      </c>
      <c r="B55" t="s">
        <v>217</v>
      </c>
      <c r="C55" t="s">
        <v>545</v>
      </c>
      <c r="D55" t="s">
        <v>28</v>
      </c>
      <c r="E55" t="s">
        <v>25</v>
      </c>
      <c r="F55" t="s">
        <v>154</v>
      </c>
      <c r="G55" t="s">
        <v>71</v>
      </c>
      <c r="H55">
        <v>99</v>
      </c>
      <c r="I55" t="s">
        <v>22</v>
      </c>
      <c r="J55">
        <v>5</v>
      </c>
      <c r="K55">
        <v>76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546</v>
      </c>
      <c r="Y55" t="s">
        <v>547</v>
      </c>
      <c r="Z55" t="s">
        <v>733</v>
      </c>
      <c r="AA55" t="s">
        <v>740</v>
      </c>
    </row>
    <row r="56" spans="1:27" x14ac:dyDescent="0.3">
      <c r="A56">
        <v>79</v>
      </c>
      <c r="B56" t="s">
        <v>217</v>
      </c>
      <c r="C56" t="s">
        <v>548</v>
      </c>
      <c r="D56" t="s">
        <v>23</v>
      </c>
      <c r="E56" t="s">
        <v>21</v>
      </c>
      <c r="F56" t="s">
        <v>154</v>
      </c>
      <c r="G56" t="s">
        <v>71</v>
      </c>
      <c r="H56">
        <v>99</v>
      </c>
      <c r="I56" t="s">
        <v>22</v>
      </c>
      <c r="J56">
        <v>5</v>
      </c>
      <c r="K56">
        <v>85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549</v>
      </c>
      <c r="Y56" t="s">
        <v>550</v>
      </c>
      <c r="Z56" t="s">
        <v>735</v>
      </c>
      <c r="AA56" t="s">
        <v>734</v>
      </c>
    </row>
    <row r="57" spans="1:27" x14ac:dyDescent="0.3">
      <c r="A57">
        <v>80</v>
      </c>
      <c r="B57" t="s">
        <v>217</v>
      </c>
      <c r="C57" t="s">
        <v>551</v>
      </c>
      <c r="D57" t="s">
        <v>23</v>
      </c>
      <c r="E57" t="s">
        <v>26</v>
      </c>
      <c r="F57" t="s">
        <v>154</v>
      </c>
      <c r="G57" t="s">
        <v>71</v>
      </c>
      <c r="H57">
        <v>99</v>
      </c>
      <c r="I57" t="s">
        <v>22</v>
      </c>
      <c r="J57">
        <v>5</v>
      </c>
      <c r="K57">
        <v>75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552</v>
      </c>
      <c r="Y57" t="s">
        <v>553</v>
      </c>
      <c r="Z57" t="s">
        <v>733</v>
      </c>
      <c r="AA57" t="s">
        <v>705</v>
      </c>
    </row>
    <row r="58" spans="1:27" x14ac:dyDescent="0.3">
      <c r="A58">
        <v>81</v>
      </c>
      <c r="B58" t="s">
        <v>217</v>
      </c>
      <c r="C58" t="s">
        <v>554</v>
      </c>
      <c r="D58" t="s">
        <v>23</v>
      </c>
      <c r="E58" t="s">
        <v>25</v>
      </c>
      <c r="F58" t="s">
        <v>154</v>
      </c>
      <c r="G58" t="s">
        <v>71</v>
      </c>
      <c r="H58">
        <v>99</v>
      </c>
      <c r="I58" t="s">
        <v>22</v>
      </c>
      <c r="J58">
        <v>5</v>
      </c>
      <c r="K58">
        <v>75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555</v>
      </c>
      <c r="Y58" t="s">
        <v>556</v>
      </c>
      <c r="Z58" t="s">
        <v>724</v>
      </c>
      <c r="AA58" t="s">
        <v>704</v>
      </c>
    </row>
    <row r="59" spans="1:27" x14ac:dyDescent="0.3">
      <c r="A59">
        <v>82</v>
      </c>
      <c r="B59" t="s">
        <v>217</v>
      </c>
      <c r="C59" t="s">
        <v>557</v>
      </c>
      <c r="D59" t="s">
        <v>23</v>
      </c>
      <c r="E59" t="s">
        <v>26</v>
      </c>
      <c r="F59" t="s">
        <v>154</v>
      </c>
      <c r="G59" t="s">
        <v>71</v>
      </c>
      <c r="H59">
        <v>99</v>
      </c>
      <c r="I59" t="s">
        <v>22</v>
      </c>
      <c r="J59">
        <v>5</v>
      </c>
      <c r="K59">
        <v>75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558</v>
      </c>
      <c r="Y59" t="s">
        <v>559</v>
      </c>
      <c r="Z59" t="s">
        <v>733</v>
      </c>
      <c r="AA59" t="s">
        <v>725</v>
      </c>
    </row>
    <row r="60" spans="1:27" x14ac:dyDescent="0.3">
      <c r="A60">
        <v>83</v>
      </c>
      <c r="B60" t="s">
        <v>217</v>
      </c>
      <c r="C60" t="s">
        <v>560</v>
      </c>
      <c r="D60" t="s">
        <v>23</v>
      </c>
      <c r="E60" t="s">
        <v>25</v>
      </c>
      <c r="F60" t="s">
        <v>154</v>
      </c>
      <c r="G60" t="s">
        <v>71</v>
      </c>
      <c r="H60">
        <v>99</v>
      </c>
      <c r="I60" t="s">
        <v>22</v>
      </c>
      <c r="J60">
        <v>5</v>
      </c>
      <c r="K60">
        <v>76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561</v>
      </c>
      <c r="Y60" t="s">
        <v>562</v>
      </c>
      <c r="Z60" t="s">
        <v>724</v>
      </c>
      <c r="AA60" t="s">
        <v>725</v>
      </c>
    </row>
    <row r="61" spans="1:27" x14ac:dyDescent="0.3">
      <c r="A61">
        <v>84</v>
      </c>
      <c r="B61" t="s">
        <v>217</v>
      </c>
      <c r="C61" t="s">
        <v>563</v>
      </c>
      <c r="D61" t="s">
        <v>24</v>
      </c>
      <c r="E61" t="s">
        <v>25</v>
      </c>
      <c r="F61" t="s">
        <v>161</v>
      </c>
      <c r="G61" t="s">
        <v>71</v>
      </c>
      <c r="H61">
        <v>99</v>
      </c>
      <c r="I61" t="s">
        <v>22</v>
      </c>
      <c r="J61">
        <v>5</v>
      </c>
      <c r="K61">
        <v>76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564</v>
      </c>
      <c r="Y61" t="s">
        <v>565</v>
      </c>
      <c r="Z61" t="s">
        <v>744</v>
      </c>
      <c r="AA61" t="s">
        <v>722</v>
      </c>
    </row>
    <row r="62" spans="1:27" x14ac:dyDescent="0.3">
      <c r="A62">
        <v>86</v>
      </c>
      <c r="B62" t="s">
        <v>217</v>
      </c>
      <c r="C62" t="s">
        <v>567</v>
      </c>
      <c r="D62" t="s">
        <v>24</v>
      </c>
      <c r="E62" t="s">
        <v>26</v>
      </c>
      <c r="F62" t="s">
        <v>161</v>
      </c>
      <c r="G62" t="s">
        <v>71</v>
      </c>
      <c r="H62">
        <v>99</v>
      </c>
      <c r="I62" t="s">
        <v>22</v>
      </c>
      <c r="J62">
        <v>5</v>
      </c>
      <c r="K62">
        <v>76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568</v>
      </c>
      <c r="Y62" t="s">
        <v>569</v>
      </c>
      <c r="Z62" t="s">
        <v>729</v>
      </c>
      <c r="AA62" t="s">
        <v>705</v>
      </c>
    </row>
    <row r="63" spans="1:27" x14ac:dyDescent="0.3">
      <c r="A63">
        <v>87</v>
      </c>
      <c r="B63" t="s">
        <v>217</v>
      </c>
      <c r="C63" t="s">
        <v>570</v>
      </c>
      <c r="D63" t="s">
        <v>23</v>
      </c>
      <c r="E63" t="s">
        <v>31</v>
      </c>
      <c r="F63" t="s">
        <v>161</v>
      </c>
      <c r="G63" t="s">
        <v>71</v>
      </c>
      <c r="H63">
        <v>99</v>
      </c>
      <c r="I63" t="s">
        <v>22</v>
      </c>
      <c r="J63">
        <v>5</v>
      </c>
      <c r="K63">
        <v>74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571</v>
      </c>
      <c r="Y63" t="s">
        <v>572</v>
      </c>
      <c r="Z63" t="s">
        <v>731</v>
      </c>
      <c r="AA63" t="s">
        <v>740</v>
      </c>
    </row>
    <row r="64" spans="1:27" x14ac:dyDescent="0.3">
      <c r="A64">
        <v>89</v>
      </c>
      <c r="B64" t="s">
        <v>217</v>
      </c>
      <c r="C64" t="s">
        <v>574</v>
      </c>
      <c r="D64" t="s">
        <v>23</v>
      </c>
      <c r="E64" t="s">
        <v>25</v>
      </c>
      <c r="F64" t="s">
        <v>161</v>
      </c>
      <c r="G64" t="s">
        <v>71</v>
      </c>
      <c r="H64">
        <v>99</v>
      </c>
      <c r="I64" t="s">
        <v>22</v>
      </c>
      <c r="J64">
        <v>5</v>
      </c>
      <c r="K64">
        <v>74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575</v>
      </c>
      <c r="Y64" t="s">
        <v>576</v>
      </c>
      <c r="Z64" t="s">
        <v>724</v>
      </c>
      <c r="AA64" t="s">
        <v>739</v>
      </c>
    </row>
    <row r="65" spans="1:27" x14ac:dyDescent="0.3">
      <c r="A65">
        <v>90</v>
      </c>
      <c r="B65" t="s">
        <v>217</v>
      </c>
      <c r="C65" t="s">
        <v>577</v>
      </c>
      <c r="D65" t="s">
        <v>24</v>
      </c>
      <c r="E65" t="s">
        <v>26</v>
      </c>
      <c r="F65" t="s">
        <v>161</v>
      </c>
      <c r="G65" t="s">
        <v>71</v>
      </c>
      <c r="H65">
        <v>99</v>
      </c>
      <c r="I65" t="s">
        <v>22</v>
      </c>
      <c r="J65">
        <v>5</v>
      </c>
      <c r="K65">
        <v>74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578</v>
      </c>
      <c r="Y65" t="s">
        <v>579</v>
      </c>
      <c r="Z65" t="s">
        <v>715</v>
      </c>
      <c r="AA65" t="s">
        <v>704</v>
      </c>
    </row>
    <row r="66" spans="1:27" x14ac:dyDescent="0.3">
      <c r="A66">
        <v>91</v>
      </c>
      <c r="B66" t="s">
        <v>217</v>
      </c>
      <c r="C66" t="s">
        <v>580</v>
      </c>
      <c r="D66" t="s">
        <v>24</v>
      </c>
      <c r="E66" t="s">
        <v>25</v>
      </c>
      <c r="F66" t="s">
        <v>161</v>
      </c>
      <c r="G66" t="s">
        <v>71</v>
      </c>
      <c r="H66">
        <v>99</v>
      </c>
      <c r="I66" t="s">
        <v>22</v>
      </c>
      <c r="J66">
        <v>5</v>
      </c>
      <c r="K66">
        <v>74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581</v>
      </c>
      <c r="Y66" t="s">
        <v>582</v>
      </c>
      <c r="Z66" t="s">
        <v>715</v>
      </c>
      <c r="AA66" t="s">
        <v>734</v>
      </c>
    </row>
    <row r="67" spans="1:27" x14ac:dyDescent="0.3">
      <c r="A67">
        <v>92</v>
      </c>
      <c r="B67" t="s">
        <v>217</v>
      </c>
      <c r="C67" t="s">
        <v>583</v>
      </c>
      <c r="D67" t="s">
        <v>24</v>
      </c>
      <c r="E67" t="s">
        <v>21</v>
      </c>
      <c r="F67" t="s">
        <v>161</v>
      </c>
      <c r="G67" t="s">
        <v>71</v>
      </c>
      <c r="H67">
        <v>99</v>
      </c>
      <c r="I67" t="s">
        <v>22</v>
      </c>
      <c r="J67">
        <v>5</v>
      </c>
      <c r="K67">
        <v>85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584</v>
      </c>
      <c r="Y67" t="s">
        <v>585</v>
      </c>
      <c r="Z67" t="s">
        <v>746</v>
      </c>
      <c r="AA67" t="s">
        <v>749</v>
      </c>
    </row>
    <row r="68" spans="1:27" x14ac:dyDescent="0.3">
      <c r="A68">
        <v>93</v>
      </c>
      <c r="B68" t="s">
        <v>217</v>
      </c>
      <c r="C68" t="s">
        <v>586</v>
      </c>
      <c r="D68" t="s">
        <v>28</v>
      </c>
      <c r="E68" t="s">
        <v>25</v>
      </c>
      <c r="F68" t="s">
        <v>158</v>
      </c>
      <c r="G68" t="s">
        <v>71</v>
      </c>
      <c r="H68">
        <v>99</v>
      </c>
      <c r="I68" t="s">
        <v>22</v>
      </c>
      <c r="J68">
        <v>5</v>
      </c>
      <c r="K68">
        <v>76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587</v>
      </c>
      <c r="Y68" t="s">
        <v>588</v>
      </c>
      <c r="Z68" t="s">
        <v>744</v>
      </c>
      <c r="AA68" t="s">
        <v>722</v>
      </c>
    </row>
    <row r="69" spans="1:27" x14ac:dyDescent="0.3">
      <c r="A69">
        <v>94</v>
      </c>
      <c r="B69" t="s">
        <v>217</v>
      </c>
      <c r="C69" t="s">
        <v>589</v>
      </c>
      <c r="D69" t="s">
        <v>24</v>
      </c>
      <c r="E69" t="s">
        <v>25</v>
      </c>
      <c r="F69" t="s">
        <v>158</v>
      </c>
      <c r="G69" t="s">
        <v>71</v>
      </c>
      <c r="H69">
        <v>99</v>
      </c>
      <c r="I69" t="s">
        <v>22</v>
      </c>
      <c r="J69">
        <v>5</v>
      </c>
      <c r="K69">
        <v>80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590</v>
      </c>
      <c r="Y69" t="s">
        <v>591</v>
      </c>
      <c r="Z69" t="s">
        <v>711</v>
      </c>
      <c r="AA69" t="s">
        <v>704</v>
      </c>
    </row>
    <row r="70" spans="1:27" x14ac:dyDescent="0.3">
      <c r="A70">
        <v>95</v>
      </c>
      <c r="B70" t="s">
        <v>217</v>
      </c>
      <c r="C70" t="s">
        <v>592</v>
      </c>
      <c r="D70" t="s">
        <v>28</v>
      </c>
      <c r="E70" t="s">
        <v>31</v>
      </c>
      <c r="F70" t="s">
        <v>158</v>
      </c>
      <c r="G70" t="s">
        <v>71</v>
      </c>
      <c r="H70">
        <v>99</v>
      </c>
      <c r="I70" t="s">
        <v>22</v>
      </c>
      <c r="J70">
        <v>5</v>
      </c>
      <c r="K70">
        <v>76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593</v>
      </c>
      <c r="Y70" t="s">
        <v>594</v>
      </c>
      <c r="Z70" t="s">
        <v>713</v>
      </c>
      <c r="AA70" t="s">
        <v>750</v>
      </c>
    </row>
    <row r="71" spans="1:27" x14ac:dyDescent="0.3">
      <c r="A71">
        <v>96</v>
      </c>
      <c r="B71" t="s">
        <v>217</v>
      </c>
      <c r="C71" t="s">
        <v>595</v>
      </c>
      <c r="D71" t="s">
        <v>28</v>
      </c>
      <c r="E71" t="s">
        <v>26</v>
      </c>
      <c r="F71" t="s">
        <v>158</v>
      </c>
      <c r="G71" t="s">
        <v>71</v>
      </c>
      <c r="H71">
        <v>99</v>
      </c>
      <c r="I71" t="s">
        <v>22</v>
      </c>
      <c r="J71">
        <v>5</v>
      </c>
      <c r="K71">
        <v>80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596</v>
      </c>
      <c r="Y71" t="s">
        <v>597</v>
      </c>
      <c r="Z71" t="s">
        <v>724</v>
      </c>
      <c r="AA71" t="s">
        <v>714</v>
      </c>
    </row>
    <row r="72" spans="1:27" x14ac:dyDescent="0.3">
      <c r="A72">
        <v>97</v>
      </c>
      <c r="B72" t="s">
        <v>217</v>
      </c>
      <c r="C72" t="s">
        <v>598</v>
      </c>
      <c r="D72" t="s">
        <v>28</v>
      </c>
      <c r="E72" t="s">
        <v>21</v>
      </c>
      <c r="F72" t="s">
        <v>158</v>
      </c>
      <c r="G72" t="s">
        <v>71</v>
      </c>
      <c r="H72">
        <v>99</v>
      </c>
      <c r="I72" t="s">
        <v>22</v>
      </c>
      <c r="J72">
        <v>5</v>
      </c>
      <c r="K72">
        <v>85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599</v>
      </c>
      <c r="Y72" t="s">
        <v>600</v>
      </c>
      <c r="Z72" t="s">
        <v>746</v>
      </c>
      <c r="AA72" t="s">
        <v>741</v>
      </c>
    </row>
    <row r="73" spans="1:27" x14ac:dyDescent="0.3">
      <c r="A73">
        <v>98</v>
      </c>
      <c r="B73" t="s">
        <v>217</v>
      </c>
      <c r="C73" t="s">
        <v>601</v>
      </c>
      <c r="D73" t="s">
        <v>28</v>
      </c>
      <c r="E73" t="s">
        <v>26</v>
      </c>
      <c r="F73" t="s">
        <v>158</v>
      </c>
      <c r="G73" t="s">
        <v>71</v>
      </c>
      <c r="H73">
        <v>99</v>
      </c>
      <c r="I73" t="s">
        <v>22</v>
      </c>
      <c r="J73">
        <v>5</v>
      </c>
      <c r="K73">
        <v>74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602</v>
      </c>
      <c r="Y73" t="s">
        <v>603</v>
      </c>
      <c r="Z73" t="s">
        <v>724</v>
      </c>
      <c r="AA73" t="s">
        <v>705</v>
      </c>
    </row>
    <row r="74" spans="1:27" x14ac:dyDescent="0.3">
      <c r="A74">
        <v>99</v>
      </c>
      <c r="B74" t="s">
        <v>217</v>
      </c>
      <c r="C74" t="s">
        <v>604</v>
      </c>
      <c r="D74" t="s">
        <v>28</v>
      </c>
      <c r="E74" t="s">
        <v>25</v>
      </c>
      <c r="F74" t="s">
        <v>158</v>
      </c>
      <c r="G74" t="s">
        <v>71</v>
      </c>
      <c r="H74">
        <v>99</v>
      </c>
      <c r="I74" t="s">
        <v>22</v>
      </c>
      <c r="J74">
        <v>5</v>
      </c>
      <c r="K74">
        <v>74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605</v>
      </c>
      <c r="Y74" t="s">
        <v>606</v>
      </c>
      <c r="Z74" t="s">
        <v>708</v>
      </c>
      <c r="AA74" t="s">
        <v>728</v>
      </c>
    </row>
    <row r="75" spans="1:27" x14ac:dyDescent="0.3">
      <c r="A75">
        <v>100</v>
      </c>
      <c r="B75" t="s">
        <v>217</v>
      </c>
      <c r="C75" t="s">
        <v>607</v>
      </c>
      <c r="D75" t="s">
        <v>23</v>
      </c>
      <c r="E75" t="s">
        <v>25</v>
      </c>
      <c r="F75" t="s">
        <v>159</v>
      </c>
      <c r="G75" t="s">
        <v>71</v>
      </c>
      <c r="H75">
        <v>99</v>
      </c>
      <c r="I75" t="s">
        <v>22</v>
      </c>
      <c r="J75">
        <v>5</v>
      </c>
      <c r="K75">
        <v>82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608</v>
      </c>
      <c r="Y75" t="s">
        <v>609</v>
      </c>
      <c r="Z75" t="s">
        <v>705</v>
      </c>
      <c r="AA75" t="s">
        <v>751</v>
      </c>
    </row>
    <row r="76" spans="1:27" x14ac:dyDescent="0.3">
      <c r="A76">
        <v>102</v>
      </c>
      <c r="B76" t="s">
        <v>217</v>
      </c>
      <c r="C76" t="s">
        <v>611</v>
      </c>
      <c r="D76" t="s">
        <v>23</v>
      </c>
      <c r="E76" t="s">
        <v>26</v>
      </c>
      <c r="F76" t="s">
        <v>159</v>
      </c>
      <c r="G76" t="s">
        <v>71</v>
      </c>
      <c r="H76">
        <v>99</v>
      </c>
      <c r="I76" t="s">
        <v>22</v>
      </c>
      <c r="J76">
        <v>5</v>
      </c>
      <c r="K76">
        <v>81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612</v>
      </c>
      <c r="Y76" t="s">
        <v>613</v>
      </c>
      <c r="Z76" t="s">
        <v>730</v>
      </c>
      <c r="AA76" t="s">
        <v>734</v>
      </c>
    </row>
    <row r="77" spans="1:27" x14ac:dyDescent="0.3">
      <c r="A77">
        <v>104</v>
      </c>
      <c r="B77" t="s">
        <v>217</v>
      </c>
      <c r="C77" t="s">
        <v>615</v>
      </c>
      <c r="D77" t="s">
        <v>28</v>
      </c>
      <c r="E77" t="s">
        <v>25</v>
      </c>
      <c r="F77" t="s">
        <v>159</v>
      </c>
      <c r="G77" t="s">
        <v>71</v>
      </c>
      <c r="H77">
        <v>99</v>
      </c>
      <c r="I77" t="s">
        <v>22</v>
      </c>
      <c r="J77">
        <v>5</v>
      </c>
      <c r="K77">
        <v>76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616</v>
      </c>
      <c r="Y77" t="s">
        <v>617</v>
      </c>
      <c r="Z77" t="s">
        <v>714</v>
      </c>
      <c r="AA77" t="s">
        <v>752</v>
      </c>
    </row>
    <row r="78" spans="1:27" x14ac:dyDescent="0.3">
      <c r="A78">
        <v>105</v>
      </c>
      <c r="B78" t="s">
        <v>217</v>
      </c>
      <c r="C78" t="s">
        <v>409</v>
      </c>
      <c r="D78" t="s">
        <v>23</v>
      </c>
      <c r="E78" t="s">
        <v>31</v>
      </c>
      <c r="F78" t="s">
        <v>159</v>
      </c>
      <c r="G78" t="s">
        <v>71</v>
      </c>
      <c r="H78">
        <v>99</v>
      </c>
      <c r="I78" t="s">
        <v>22</v>
      </c>
      <c r="J78">
        <v>5</v>
      </c>
      <c r="K78">
        <v>75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618</v>
      </c>
      <c r="Y78" t="s">
        <v>619</v>
      </c>
      <c r="Z78" t="s">
        <v>713</v>
      </c>
      <c r="AA78" t="s">
        <v>722</v>
      </c>
    </row>
    <row r="79" spans="1:27" x14ac:dyDescent="0.3">
      <c r="A79">
        <v>107</v>
      </c>
      <c r="B79" t="s">
        <v>217</v>
      </c>
      <c r="C79" t="s">
        <v>621</v>
      </c>
      <c r="D79" t="s">
        <v>23</v>
      </c>
      <c r="E79" t="s">
        <v>25</v>
      </c>
      <c r="F79" t="s">
        <v>159</v>
      </c>
      <c r="G79" t="s">
        <v>71</v>
      </c>
      <c r="H79">
        <v>99</v>
      </c>
      <c r="I79" t="s">
        <v>22</v>
      </c>
      <c r="J79">
        <v>5</v>
      </c>
      <c r="K79">
        <v>75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622</v>
      </c>
      <c r="Y79" t="s">
        <v>623</v>
      </c>
      <c r="Z79" t="s">
        <v>721</v>
      </c>
      <c r="AA79" t="s">
        <v>752</v>
      </c>
    </row>
    <row r="80" spans="1:27" x14ac:dyDescent="0.3">
      <c r="A80">
        <v>108</v>
      </c>
      <c r="B80" t="s">
        <v>217</v>
      </c>
      <c r="C80" t="s">
        <v>624</v>
      </c>
      <c r="D80" t="s">
        <v>23</v>
      </c>
      <c r="E80" t="s">
        <v>26</v>
      </c>
      <c r="F80" t="s">
        <v>159</v>
      </c>
      <c r="G80" t="s">
        <v>71</v>
      </c>
      <c r="H80">
        <v>99</v>
      </c>
      <c r="I80" t="s">
        <v>22</v>
      </c>
      <c r="J80">
        <v>5</v>
      </c>
      <c r="K80">
        <v>75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625</v>
      </c>
      <c r="Y80" t="s">
        <v>626</v>
      </c>
      <c r="Z80" t="s">
        <v>730</v>
      </c>
      <c r="AA80" t="s">
        <v>734</v>
      </c>
    </row>
    <row r="81" spans="1:27" x14ac:dyDescent="0.3">
      <c r="A81">
        <v>109</v>
      </c>
      <c r="B81" t="s">
        <v>217</v>
      </c>
      <c r="C81" t="s">
        <v>678</v>
      </c>
      <c r="D81" t="s">
        <v>23</v>
      </c>
      <c r="E81" t="s">
        <v>31</v>
      </c>
      <c r="F81" t="s">
        <v>159</v>
      </c>
      <c r="G81" t="s">
        <v>71</v>
      </c>
      <c r="H81">
        <v>99</v>
      </c>
      <c r="I81" t="s">
        <v>22</v>
      </c>
      <c r="J81">
        <v>5</v>
      </c>
      <c r="K81">
        <v>74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680</v>
      </c>
      <c r="Y81" t="s">
        <v>627</v>
      </c>
      <c r="Z81" t="s">
        <v>729</v>
      </c>
      <c r="AA81" t="s">
        <v>727</v>
      </c>
    </row>
    <row r="82" spans="1:27" x14ac:dyDescent="0.3">
      <c r="A82">
        <v>110</v>
      </c>
      <c r="B82" t="s">
        <v>217</v>
      </c>
      <c r="C82" t="s">
        <v>628</v>
      </c>
      <c r="D82" t="s">
        <v>23</v>
      </c>
      <c r="E82" t="s">
        <v>21</v>
      </c>
      <c r="F82" t="s">
        <v>159</v>
      </c>
      <c r="G82" t="s">
        <v>71</v>
      </c>
      <c r="H82">
        <v>99</v>
      </c>
      <c r="I82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629</v>
      </c>
      <c r="Y82" t="s">
        <v>630</v>
      </c>
      <c r="Z82" t="s">
        <v>746</v>
      </c>
      <c r="AA82" t="s">
        <v>741</v>
      </c>
    </row>
    <row r="83" spans="1:27" x14ac:dyDescent="0.3">
      <c r="A83">
        <v>111</v>
      </c>
      <c r="B83" t="s">
        <v>217</v>
      </c>
      <c r="C83" t="s">
        <v>631</v>
      </c>
      <c r="D83" t="s">
        <v>28</v>
      </c>
      <c r="E83" t="s">
        <v>31</v>
      </c>
      <c r="F83" t="s">
        <v>201</v>
      </c>
      <c r="G83" t="s">
        <v>71</v>
      </c>
      <c r="H83">
        <v>99</v>
      </c>
      <c r="I83" t="s">
        <v>22</v>
      </c>
      <c r="J83">
        <v>5</v>
      </c>
      <c r="K83">
        <v>82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632</v>
      </c>
      <c r="Y83" t="s">
        <v>633</v>
      </c>
      <c r="Z83" t="s">
        <v>733</v>
      </c>
      <c r="AA83" t="s">
        <v>753</v>
      </c>
    </row>
    <row r="84" spans="1:27" x14ac:dyDescent="0.3">
      <c r="A84">
        <v>112</v>
      </c>
      <c r="B84" t="s">
        <v>217</v>
      </c>
      <c r="C84" t="s">
        <v>634</v>
      </c>
      <c r="D84" t="s">
        <v>24</v>
      </c>
      <c r="E84" t="s">
        <v>25</v>
      </c>
      <c r="F84" t="s">
        <v>201</v>
      </c>
      <c r="G84" t="s">
        <v>71</v>
      </c>
      <c r="H84">
        <v>99</v>
      </c>
      <c r="I84" t="s">
        <v>22</v>
      </c>
      <c r="J84">
        <v>5</v>
      </c>
      <c r="K84">
        <v>82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635</v>
      </c>
      <c r="Y84" t="s">
        <v>636</v>
      </c>
      <c r="Z84" t="s">
        <v>734</v>
      </c>
      <c r="AA84" t="s">
        <v>750</v>
      </c>
    </row>
    <row r="85" spans="1:27" x14ac:dyDescent="0.3">
      <c r="A85">
        <v>113</v>
      </c>
      <c r="B85" t="s">
        <v>217</v>
      </c>
      <c r="C85" t="s">
        <v>637</v>
      </c>
      <c r="D85" t="s">
        <v>28</v>
      </c>
      <c r="E85" t="s">
        <v>26</v>
      </c>
      <c r="F85" t="s">
        <v>201</v>
      </c>
      <c r="G85" t="s">
        <v>71</v>
      </c>
      <c r="H85">
        <v>99</v>
      </c>
      <c r="I85" t="s">
        <v>22</v>
      </c>
      <c r="J85">
        <v>5</v>
      </c>
      <c r="K85">
        <v>80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638</v>
      </c>
      <c r="Y85" t="s">
        <v>639</v>
      </c>
      <c r="Z85" t="s">
        <v>728</v>
      </c>
      <c r="AA85" t="s">
        <v>749</v>
      </c>
    </row>
    <row r="86" spans="1:27" x14ac:dyDescent="0.3">
      <c r="A86">
        <v>114</v>
      </c>
      <c r="B86" t="s">
        <v>217</v>
      </c>
      <c r="C86" t="s">
        <v>640</v>
      </c>
      <c r="D86" t="s">
        <v>28</v>
      </c>
      <c r="E86" t="s">
        <v>25</v>
      </c>
      <c r="F86" t="s">
        <v>201</v>
      </c>
      <c r="G86" t="s">
        <v>71</v>
      </c>
      <c r="H86">
        <v>99</v>
      </c>
      <c r="I86" t="s">
        <v>22</v>
      </c>
      <c r="J86">
        <v>5</v>
      </c>
      <c r="K86">
        <v>74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641</v>
      </c>
      <c r="Y86" t="s">
        <v>642</v>
      </c>
      <c r="Z86" t="s">
        <v>719</v>
      </c>
      <c r="AA86" t="s">
        <v>710</v>
      </c>
    </row>
    <row r="87" spans="1:27" x14ac:dyDescent="0.3">
      <c r="A87">
        <v>115</v>
      </c>
      <c r="B87" t="s">
        <v>217</v>
      </c>
      <c r="C87" t="s">
        <v>690</v>
      </c>
      <c r="D87" t="s">
        <v>28</v>
      </c>
      <c r="E87" t="s">
        <v>25</v>
      </c>
      <c r="F87" t="s">
        <v>201</v>
      </c>
      <c r="G87" t="s">
        <v>71</v>
      </c>
      <c r="H87">
        <v>99</v>
      </c>
      <c r="I87" t="s">
        <v>22</v>
      </c>
      <c r="J87">
        <v>5</v>
      </c>
      <c r="K87">
        <v>77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691</v>
      </c>
      <c r="Y87" t="s">
        <v>692</v>
      </c>
      <c r="Z87" t="s">
        <v>740</v>
      </c>
      <c r="AA87" t="s">
        <v>718</v>
      </c>
    </row>
    <row r="88" spans="1:27" x14ac:dyDescent="0.3">
      <c r="A88">
        <v>116</v>
      </c>
      <c r="B88" t="s">
        <v>217</v>
      </c>
      <c r="C88" t="s">
        <v>693</v>
      </c>
      <c r="D88" t="s">
        <v>28</v>
      </c>
      <c r="E88" t="s">
        <v>21</v>
      </c>
      <c r="F88" t="s">
        <v>201</v>
      </c>
      <c r="G88" t="s">
        <v>71</v>
      </c>
      <c r="H88">
        <v>99</v>
      </c>
      <c r="I88" t="s">
        <v>22</v>
      </c>
      <c r="J88">
        <v>5</v>
      </c>
      <c r="K88">
        <v>86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694</v>
      </c>
      <c r="Y88" t="s">
        <v>695</v>
      </c>
      <c r="Z88" t="s">
        <v>731</v>
      </c>
      <c r="AA88" t="s">
        <v>722</v>
      </c>
    </row>
    <row r="89" spans="1:27" x14ac:dyDescent="0.3">
      <c r="A89">
        <v>117</v>
      </c>
      <c r="B89" t="s">
        <v>217</v>
      </c>
      <c r="C89" t="s">
        <v>696</v>
      </c>
      <c r="D89" t="s">
        <v>28</v>
      </c>
      <c r="E89" t="s">
        <v>26</v>
      </c>
      <c r="F89" t="s">
        <v>201</v>
      </c>
      <c r="G89" t="s">
        <v>71</v>
      </c>
      <c r="H89">
        <v>99</v>
      </c>
      <c r="I89" t="s">
        <v>22</v>
      </c>
      <c r="J89">
        <v>5</v>
      </c>
      <c r="K89">
        <v>71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697</v>
      </c>
      <c r="Y89" t="s">
        <v>698</v>
      </c>
      <c r="Z89" t="s">
        <v>721</v>
      </c>
      <c r="AA89" t="s">
        <v>725</v>
      </c>
    </row>
    <row r="90" spans="1:27" x14ac:dyDescent="0.3">
      <c r="A90">
        <v>118</v>
      </c>
      <c r="B90" t="s">
        <v>217</v>
      </c>
      <c r="C90" t="s">
        <v>699</v>
      </c>
      <c r="D90" t="s">
        <v>28</v>
      </c>
      <c r="E90" t="s">
        <v>25</v>
      </c>
      <c r="F90" t="s">
        <v>201</v>
      </c>
      <c r="G90" t="s">
        <v>71</v>
      </c>
      <c r="H90">
        <v>99</v>
      </c>
      <c r="I90" t="s">
        <v>22</v>
      </c>
      <c r="J90">
        <v>5</v>
      </c>
      <c r="K90">
        <v>74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700</v>
      </c>
      <c r="Y90" t="s">
        <v>701</v>
      </c>
      <c r="Z90" t="s">
        <v>747</v>
      </c>
      <c r="AA90" t="s">
        <v>734</v>
      </c>
    </row>
    <row r="91" spans="1:27" x14ac:dyDescent="0.3">
      <c r="A91">
        <v>119</v>
      </c>
      <c r="B91" t="s">
        <v>217</v>
      </c>
      <c r="C91" t="s">
        <v>643</v>
      </c>
      <c r="D91" t="s">
        <v>24</v>
      </c>
      <c r="E91" t="s">
        <v>25</v>
      </c>
      <c r="F91" t="s">
        <v>156</v>
      </c>
      <c r="G91" t="s">
        <v>71</v>
      </c>
      <c r="H91">
        <v>99</v>
      </c>
      <c r="I91" t="s">
        <v>22</v>
      </c>
      <c r="J91">
        <v>5</v>
      </c>
      <c r="K91">
        <v>82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644</v>
      </c>
      <c r="Y91" t="s">
        <v>645</v>
      </c>
      <c r="Z91" t="s">
        <v>739</v>
      </c>
      <c r="AA91" t="s">
        <v>754</v>
      </c>
    </row>
    <row r="92" spans="1:27" x14ac:dyDescent="0.3">
      <c r="A92">
        <v>121</v>
      </c>
      <c r="B92" t="s">
        <v>217</v>
      </c>
      <c r="C92" t="s">
        <v>647</v>
      </c>
      <c r="D92" t="s">
        <v>24</v>
      </c>
      <c r="E92" t="s">
        <v>25</v>
      </c>
      <c r="F92" t="s">
        <v>156</v>
      </c>
      <c r="G92" t="s">
        <v>71</v>
      </c>
      <c r="H92">
        <v>99</v>
      </c>
      <c r="I92" t="s">
        <v>22</v>
      </c>
      <c r="J92">
        <v>5</v>
      </c>
      <c r="K92">
        <v>76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648</v>
      </c>
      <c r="Y92" t="s">
        <v>649</v>
      </c>
      <c r="Z92" t="s">
        <v>738</v>
      </c>
      <c r="AA92" t="s">
        <v>752</v>
      </c>
    </row>
    <row r="93" spans="1:27" x14ac:dyDescent="0.3">
      <c r="A93">
        <v>123</v>
      </c>
      <c r="B93" t="s">
        <v>217</v>
      </c>
      <c r="C93" t="s">
        <v>650</v>
      </c>
      <c r="D93" t="s">
        <v>24</v>
      </c>
      <c r="E93" t="s">
        <v>25</v>
      </c>
      <c r="F93" t="s">
        <v>156</v>
      </c>
      <c r="G93" t="s">
        <v>71</v>
      </c>
      <c r="H93">
        <v>99</v>
      </c>
      <c r="I93" t="s">
        <v>22</v>
      </c>
      <c r="J93">
        <v>5</v>
      </c>
      <c r="K93">
        <v>75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651</v>
      </c>
      <c r="Y93" t="s">
        <v>652</v>
      </c>
      <c r="Z93" t="s">
        <v>704</v>
      </c>
      <c r="AA93" t="s">
        <v>750</v>
      </c>
    </row>
    <row r="94" spans="1:27" x14ac:dyDescent="0.3">
      <c r="A94">
        <v>124</v>
      </c>
      <c r="B94" t="s">
        <v>217</v>
      </c>
      <c r="C94" t="s">
        <v>653</v>
      </c>
      <c r="D94" t="s">
        <v>24</v>
      </c>
      <c r="E94" t="s">
        <v>21</v>
      </c>
      <c r="F94" t="s">
        <v>156</v>
      </c>
      <c r="G94" t="s">
        <v>71</v>
      </c>
      <c r="H94">
        <v>99</v>
      </c>
      <c r="I94" t="s">
        <v>22</v>
      </c>
      <c r="J94">
        <v>5</v>
      </c>
      <c r="K94">
        <v>86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654</v>
      </c>
      <c r="Y94" t="s">
        <v>655</v>
      </c>
      <c r="Z94" t="s">
        <v>709</v>
      </c>
      <c r="AA94" t="s">
        <v>742</v>
      </c>
    </row>
    <row r="95" spans="1:27" x14ac:dyDescent="0.3">
      <c r="A95">
        <v>125</v>
      </c>
      <c r="B95" t="s">
        <v>217</v>
      </c>
      <c r="C95" t="s">
        <v>656</v>
      </c>
      <c r="D95" t="s">
        <v>24</v>
      </c>
      <c r="E95" t="s">
        <v>26</v>
      </c>
      <c r="F95" t="s">
        <v>156</v>
      </c>
      <c r="G95" t="s">
        <v>71</v>
      </c>
      <c r="H95">
        <v>99</v>
      </c>
      <c r="I95" t="s">
        <v>22</v>
      </c>
      <c r="J95">
        <v>5</v>
      </c>
      <c r="K95">
        <v>75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657</v>
      </c>
      <c r="Y95" t="s">
        <v>658</v>
      </c>
      <c r="Z95" t="s">
        <v>733</v>
      </c>
      <c r="AA95" t="s">
        <v>738</v>
      </c>
    </row>
    <row r="96" spans="1:27" x14ac:dyDescent="0.3">
      <c r="A96">
        <v>126</v>
      </c>
      <c r="B96" t="s">
        <v>217</v>
      </c>
      <c r="C96" t="s">
        <v>659</v>
      </c>
      <c r="D96" t="s">
        <v>24</v>
      </c>
      <c r="E96" t="s">
        <v>26</v>
      </c>
      <c r="F96" t="s">
        <v>156</v>
      </c>
      <c r="G96" t="s">
        <v>71</v>
      </c>
      <c r="H96">
        <v>99</v>
      </c>
      <c r="I96" t="s">
        <v>22</v>
      </c>
      <c r="J96">
        <v>5</v>
      </c>
      <c r="K96">
        <v>75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660</v>
      </c>
      <c r="Y96" t="s">
        <v>661</v>
      </c>
      <c r="Z96" t="s">
        <v>721</v>
      </c>
      <c r="AA96" t="s">
        <v>734</v>
      </c>
    </row>
    <row r="97" spans="1:27" x14ac:dyDescent="0.3">
      <c r="A97">
        <v>127</v>
      </c>
      <c r="B97" t="s">
        <v>217</v>
      </c>
      <c r="C97" t="s">
        <v>662</v>
      </c>
      <c r="D97" t="s">
        <v>23</v>
      </c>
      <c r="E97" t="s">
        <v>31</v>
      </c>
      <c r="F97" t="s">
        <v>156</v>
      </c>
      <c r="G97" t="s">
        <v>71</v>
      </c>
      <c r="H97">
        <v>99</v>
      </c>
      <c r="I97" t="s">
        <v>22</v>
      </c>
      <c r="J97">
        <v>5</v>
      </c>
      <c r="K97">
        <v>78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663</v>
      </c>
      <c r="Y97" t="s">
        <v>664</v>
      </c>
      <c r="Z97" t="s">
        <v>729</v>
      </c>
      <c r="AA97" t="s">
        <v>732</v>
      </c>
    </row>
    <row r="98" spans="1:27" x14ac:dyDescent="0.3">
      <c r="A98">
        <v>129</v>
      </c>
      <c r="B98" t="s">
        <v>217</v>
      </c>
      <c r="C98" t="s">
        <v>666</v>
      </c>
      <c r="D98" t="s">
        <v>28</v>
      </c>
      <c r="E98" t="s">
        <v>25</v>
      </c>
      <c r="F98" t="s">
        <v>157</v>
      </c>
      <c r="G98" t="s">
        <v>71</v>
      </c>
      <c r="H98">
        <v>99</v>
      </c>
      <c r="I98" t="s">
        <v>22</v>
      </c>
      <c r="J98">
        <v>5</v>
      </c>
      <c r="K98">
        <v>83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667</v>
      </c>
      <c r="Y98" t="s">
        <v>668</v>
      </c>
      <c r="Z98" t="s">
        <v>742</v>
      </c>
      <c r="AA98" t="s">
        <v>716</v>
      </c>
    </row>
    <row r="99" spans="1:27" x14ac:dyDescent="0.3">
      <c r="A99">
        <v>130</v>
      </c>
      <c r="B99" t="s">
        <v>217</v>
      </c>
      <c r="C99" t="s">
        <v>669</v>
      </c>
      <c r="D99" t="s">
        <v>28</v>
      </c>
      <c r="E99" t="s">
        <v>25</v>
      </c>
      <c r="F99" t="s">
        <v>160</v>
      </c>
      <c r="G99" t="s">
        <v>71</v>
      </c>
      <c r="H99">
        <v>99</v>
      </c>
      <c r="I99" t="s">
        <v>22</v>
      </c>
      <c r="J99">
        <v>5</v>
      </c>
      <c r="K99">
        <v>82</v>
      </c>
      <c r="L99">
        <v>129</v>
      </c>
      <c r="M99">
        <v>126</v>
      </c>
      <c r="N99">
        <v>114</v>
      </c>
      <c r="O99">
        <v>121</v>
      </c>
      <c r="P99">
        <v>101</v>
      </c>
      <c r="Q99">
        <v>118</v>
      </c>
      <c r="R99">
        <v>123</v>
      </c>
      <c r="S99">
        <v>119</v>
      </c>
      <c r="T99">
        <v>120</v>
      </c>
      <c r="U99">
        <v>41</v>
      </c>
      <c r="V99">
        <v>490</v>
      </c>
      <c r="W99">
        <v>480</v>
      </c>
      <c r="X99" t="s">
        <v>670</v>
      </c>
      <c r="Y99" t="s">
        <v>671</v>
      </c>
      <c r="Z99" t="s">
        <v>705</v>
      </c>
      <c r="AA99" t="s">
        <v>755</v>
      </c>
    </row>
    <row r="100" spans="1:27" x14ac:dyDescent="0.3">
      <c r="A100">
        <v>131</v>
      </c>
      <c r="B100" t="s">
        <v>217</v>
      </c>
      <c r="C100" t="s">
        <v>672</v>
      </c>
      <c r="D100" t="s">
        <v>28</v>
      </c>
      <c r="E100" t="s">
        <v>21</v>
      </c>
      <c r="F100" t="s">
        <v>160</v>
      </c>
      <c r="G100" t="s">
        <v>71</v>
      </c>
      <c r="H100">
        <v>99</v>
      </c>
      <c r="I100" t="s">
        <v>22</v>
      </c>
      <c r="J100">
        <v>5</v>
      </c>
      <c r="K100">
        <v>86</v>
      </c>
      <c r="L100">
        <v>115</v>
      </c>
      <c r="M100">
        <v>111</v>
      </c>
      <c r="N100">
        <v>119</v>
      </c>
      <c r="O100">
        <v>124</v>
      </c>
      <c r="P100">
        <v>101</v>
      </c>
      <c r="Q100">
        <v>110</v>
      </c>
      <c r="R100">
        <v>131</v>
      </c>
      <c r="S100">
        <v>116</v>
      </c>
      <c r="T100">
        <v>121</v>
      </c>
      <c r="U100">
        <v>36</v>
      </c>
      <c r="V100">
        <v>469</v>
      </c>
      <c r="W100">
        <v>478</v>
      </c>
      <c r="X100" t="s">
        <v>673</v>
      </c>
      <c r="Y100" t="s">
        <v>674</v>
      </c>
      <c r="Z100" t="s">
        <v>746</v>
      </c>
      <c r="AA100" t="s">
        <v>732</v>
      </c>
    </row>
    <row r="101" spans="1:27" x14ac:dyDescent="0.3">
      <c r="A101">
        <v>132</v>
      </c>
      <c r="B101" t="s">
        <v>217</v>
      </c>
      <c r="C101" t="s">
        <v>675</v>
      </c>
      <c r="D101" t="s">
        <v>28</v>
      </c>
      <c r="E101" t="s">
        <v>26</v>
      </c>
      <c r="F101" t="s">
        <v>157</v>
      </c>
      <c r="G101" t="s">
        <v>71</v>
      </c>
      <c r="H101">
        <v>99</v>
      </c>
      <c r="I101" t="s">
        <v>22</v>
      </c>
      <c r="J101">
        <v>5</v>
      </c>
      <c r="K101">
        <v>75</v>
      </c>
      <c r="L101">
        <v>125</v>
      </c>
      <c r="M101">
        <v>122</v>
      </c>
      <c r="N101">
        <v>112</v>
      </c>
      <c r="O101">
        <v>121</v>
      </c>
      <c r="P101">
        <v>101</v>
      </c>
      <c r="Q101">
        <v>131</v>
      </c>
      <c r="R101">
        <v>115</v>
      </c>
      <c r="S101">
        <v>115</v>
      </c>
      <c r="T101">
        <v>117</v>
      </c>
      <c r="U101">
        <v>41</v>
      </c>
      <c r="V101">
        <v>480</v>
      </c>
      <c r="W101">
        <v>478</v>
      </c>
      <c r="X101" t="s">
        <v>676</v>
      </c>
      <c r="Y101" t="s">
        <v>677</v>
      </c>
      <c r="Z101" t="s">
        <v>728</v>
      </c>
      <c r="AA101" t="s">
        <v>742</v>
      </c>
    </row>
    <row r="102" spans="1:27" x14ac:dyDescent="0.3">
      <c r="A102">
        <v>2</v>
      </c>
      <c r="B102" t="s">
        <v>219</v>
      </c>
      <c r="C102" t="s">
        <v>242</v>
      </c>
      <c r="D102" t="s">
        <v>28</v>
      </c>
      <c r="E102" t="s">
        <v>26</v>
      </c>
      <c r="F102" t="s">
        <v>155</v>
      </c>
      <c r="G102" t="s">
        <v>71</v>
      </c>
      <c r="H102">
        <v>99</v>
      </c>
      <c r="I102" t="s">
        <v>22</v>
      </c>
      <c r="J102">
        <v>5</v>
      </c>
      <c r="K102">
        <v>76</v>
      </c>
      <c r="L102">
        <v>118</v>
      </c>
      <c r="M102">
        <v>113</v>
      </c>
      <c r="N102">
        <v>113</v>
      </c>
      <c r="O102">
        <v>115</v>
      </c>
      <c r="P102">
        <v>97</v>
      </c>
      <c r="Q102">
        <v>126</v>
      </c>
      <c r="R102">
        <v>113</v>
      </c>
      <c r="S102">
        <v>132</v>
      </c>
      <c r="T102">
        <v>130</v>
      </c>
      <c r="U102">
        <v>26</v>
      </c>
      <c r="V102">
        <v>459</v>
      </c>
      <c r="W102">
        <v>501</v>
      </c>
      <c r="X102" t="s">
        <v>264</v>
      </c>
      <c r="Y102" t="s">
        <v>428</v>
      </c>
      <c r="Z102" t="s">
        <v>734</v>
      </c>
      <c r="AA102" t="s">
        <v>741</v>
      </c>
    </row>
    <row r="103" spans="1:27" x14ac:dyDescent="0.3">
      <c r="A103">
        <v>3</v>
      </c>
      <c r="B103" t="s">
        <v>220</v>
      </c>
      <c r="C103" t="s">
        <v>242</v>
      </c>
      <c r="D103" t="s">
        <v>23</v>
      </c>
      <c r="E103" t="s">
        <v>26</v>
      </c>
      <c r="F103" t="s">
        <v>155</v>
      </c>
      <c r="G103" t="s">
        <v>71</v>
      </c>
      <c r="H103">
        <v>99</v>
      </c>
      <c r="I103" t="s">
        <v>22</v>
      </c>
      <c r="J103">
        <v>5</v>
      </c>
      <c r="K103">
        <v>76</v>
      </c>
      <c r="L103">
        <v>118</v>
      </c>
      <c r="M103">
        <v>111</v>
      </c>
      <c r="N103">
        <v>111</v>
      </c>
      <c r="O103">
        <v>113</v>
      </c>
      <c r="P103">
        <v>97</v>
      </c>
      <c r="Q103">
        <v>128</v>
      </c>
      <c r="R103">
        <v>115</v>
      </c>
      <c r="S103">
        <v>134</v>
      </c>
      <c r="T103">
        <v>130</v>
      </c>
      <c r="U103">
        <v>26</v>
      </c>
      <c r="V103">
        <v>453</v>
      </c>
      <c r="W103">
        <v>507</v>
      </c>
      <c r="X103" t="s">
        <v>265</v>
      </c>
      <c r="Y103" t="s">
        <v>428</v>
      </c>
      <c r="Z103" t="s">
        <v>737</v>
      </c>
      <c r="AA103" t="s">
        <v>718</v>
      </c>
    </row>
    <row r="104" spans="1:27" x14ac:dyDescent="0.3">
      <c r="A104">
        <v>5</v>
      </c>
      <c r="B104" t="s">
        <v>219</v>
      </c>
      <c r="C104" t="s">
        <v>218</v>
      </c>
      <c r="D104" t="s">
        <v>28</v>
      </c>
      <c r="E104" t="s">
        <v>31</v>
      </c>
      <c r="F104" t="s">
        <v>155</v>
      </c>
      <c r="G104" t="s">
        <v>71</v>
      </c>
      <c r="H104">
        <v>99</v>
      </c>
      <c r="I104" t="s">
        <v>22</v>
      </c>
      <c r="J104">
        <v>5</v>
      </c>
      <c r="K104">
        <v>79</v>
      </c>
      <c r="L104">
        <v>124</v>
      </c>
      <c r="M104">
        <v>126</v>
      </c>
      <c r="N104">
        <v>132</v>
      </c>
      <c r="O104">
        <v>126</v>
      </c>
      <c r="P104">
        <v>101</v>
      </c>
      <c r="Q104">
        <v>116</v>
      </c>
      <c r="R104">
        <v>121</v>
      </c>
      <c r="S104">
        <v>116</v>
      </c>
      <c r="T104">
        <v>116</v>
      </c>
      <c r="U104">
        <v>31</v>
      </c>
      <c r="V104">
        <v>508</v>
      </c>
      <c r="W104">
        <v>469</v>
      </c>
      <c r="X104" t="s">
        <v>267</v>
      </c>
      <c r="Y104" t="s">
        <v>429</v>
      </c>
      <c r="Z104" t="s">
        <v>736</v>
      </c>
      <c r="AA104" t="s">
        <v>751</v>
      </c>
    </row>
    <row r="105" spans="1:27" x14ac:dyDescent="0.3">
      <c r="A105">
        <v>6</v>
      </c>
      <c r="B105" t="s">
        <v>220</v>
      </c>
      <c r="C105" t="s">
        <v>218</v>
      </c>
      <c r="D105" t="s">
        <v>23</v>
      </c>
      <c r="E105" t="s">
        <v>31</v>
      </c>
      <c r="F105" t="s">
        <v>155</v>
      </c>
      <c r="G105" t="s">
        <v>71</v>
      </c>
      <c r="H105">
        <v>99</v>
      </c>
      <c r="I105" t="s">
        <v>22</v>
      </c>
      <c r="J105">
        <v>5</v>
      </c>
      <c r="K105">
        <v>79</v>
      </c>
      <c r="L105">
        <v>122</v>
      </c>
      <c r="M105">
        <v>128</v>
      </c>
      <c r="N105">
        <v>132</v>
      </c>
      <c r="O105">
        <v>128</v>
      </c>
      <c r="P105">
        <v>101</v>
      </c>
      <c r="Q105">
        <v>114</v>
      </c>
      <c r="R105">
        <v>123</v>
      </c>
      <c r="S105">
        <v>114</v>
      </c>
      <c r="T105">
        <v>116</v>
      </c>
      <c r="U105">
        <v>31</v>
      </c>
      <c r="V105">
        <v>510</v>
      </c>
      <c r="W105">
        <v>467</v>
      </c>
      <c r="X105" t="s">
        <v>268</v>
      </c>
      <c r="Y105" t="s">
        <v>429</v>
      </c>
      <c r="Z105" t="s">
        <v>747</v>
      </c>
      <c r="AA105" t="s">
        <v>756</v>
      </c>
    </row>
    <row r="106" spans="1:27" x14ac:dyDescent="0.3">
      <c r="A106">
        <v>8</v>
      </c>
      <c r="B106" t="s">
        <v>222</v>
      </c>
      <c r="C106" t="s">
        <v>221</v>
      </c>
      <c r="D106" t="s">
        <v>23</v>
      </c>
      <c r="E106" t="s">
        <v>26</v>
      </c>
      <c r="F106" t="s">
        <v>155</v>
      </c>
      <c r="G106" t="s">
        <v>71</v>
      </c>
      <c r="H106">
        <v>99</v>
      </c>
      <c r="I106" t="s">
        <v>22</v>
      </c>
      <c r="J106">
        <v>5</v>
      </c>
      <c r="K106">
        <v>76</v>
      </c>
      <c r="L106">
        <v>119</v>
      </c>
      <c r="M106">
        <v>113</v>
      </c>
      <c r="N106">
        <v>113</v>
      </c>
      <c r="O106">
        <v>127</v>
      </c>
      <c r="P106">
        <v>97</v>
      </c>
      <c r="Q106">
        <v>130</v>
      </c>
      <c r="R106">
        <v>115</v>
      </c>
      <c r="S106">
        <v>119</v>
      </c>
      <c r="T106">
        <v>116</v>
      </c>
      <c r="U106">
        <v>36</v>
      </c>
      <c r="V106">
        <v>472</v>
      </c>
      <c r="W106">
        <v>480</v>
      </c>
      <c r="X106" t="s">
        <v>270</v>
      </c>
      <c r="Y106" t="s">
        <v>430</v>
      </c>
      <c r="Z106" t="s">
        <v>740</v>
      </c>
      <c r="AA106" t="s">
        <v>741</v>
      </c>
    </row>
    <row r="107" spans="1:27" x14ac:dyDescent="0.3">
      <c r="A107">
        <v>10</v>
      </c>
      <c r="B107" t="s">
        <v>222</v>
      </c>
      <c r="C107" t="s">
        <v>223</v>
      </c>
      <c r="D107" t="s">
        <v>28</v>
      </c>
      <c r="E107" t="s">
        <v>26</v>
      </c>
      <c r="F107" t="s">
        <v>155</v>
      </c>
      <c r="G107" t="s">
        <v>71</v>
      </c>
      <c r="H107">
        <v>99</v>
      </c>
      <c r="I107" t="s">
        <v>22</v>
      </c>
      <c r="J107">
        <v>5</v>
      </c>
      <c r="K107">
        <v>74</v>
      </c>
      <c r="L107">
        <v>115</v>
      </c>
      <c r="M107">
        <v>126</v>
      </c>
      <c r="N107">
        <v>119</v>
      </c>
      <c r="O107">
        <v>123</v>
      </c>
      <c r="P107">
        <v>97</v>
      </c>
      <c r="Q107">
        <v>121</v>
      </c>
      <c r="R107">
        <v>119</v>
      </c>
      <c r="S107">
        <v>115</v>
      </c>
      <c r="T107">
        <v>120</v>
      </c>
      <c r="U107">
        <v>31</v>
      </c>
      <c r="V107">
        <v>483</v>
      </c>
      <c r="W107">
        <v>475</v>
      </c>
      <c r="X107" t="s">
        <v>272</v>
      </c>
      <c r="Y107" t="s">
        <v>431</v>
      </c>
      <c r="Z107" t="s">
        <v>724</v>
      </c>
      <c r="AA107" t="s">
        <v>754</v>
      </c>
    </row>
    <row r="108" spans="1:27" x14ac:dyDescent="0.3">
      <c r="A108">
        <v>12</v>
      </c>
      <c r="B108" t="s">
        <v>219</v>
      </c>
      <c r="C108" t="s">
        <v>224</v>
      </c>
      <c r="D108" t="s">
        <v>23</v>
      </c>
      <c r="E108" t="s">
        <v>21</v>
      </c>
      <c r="F108" t="s">
        <v>155</v>
      </c>
      <c r="G108" t="s">
        <v>71</v>
      </c>
      <c r="H108">
        <v>99</v>
      </c>
      <c r="I108" t="s">
        <v>22</v>
      </c>
      <c r="J108">
        <v>5</v>
      </c>
      <c r="K108">
        <v>87</v>
      </c>
      <c r="L108">
        <v>118</v>
      </c>
      <c r="M108">
        <v>111</v>
      </c>
      <c r="N108">
        <v>123</v>
      </c>
      <c r="O108">
        <v>124</v>
      </c>
      <c r="P108">
        <v>101</v>
      </c>
      <c r="Q108">
        <v>111</v>
      </c>
      <c r="R108">
        <v>133</v>
      </c>
      <c r="S108">
        <v>117</v>
      </c>
      <c r="T108">
        <v>126</v>
      </c>
      <c r="U108">
        <v>29</v>
      </c>
      <c r="V108">
        <v>476</v>
      </c>
      <c r="W108">
        <v>487</v>
      </c>
      <c r="X108" t="s">
        <v>274</v>
      </c>
      <c r="Y108" t="s">
        <v>432</v>
      </c>
      <c r="Z108" t="s">
        <v>717</v>
      </c>
      <c r="AA108" t="s">
        <v>757</v>
      </c>
    </row>
    <row r="109" spans="1:27" x14ac:dyDescent="0.3">
      <c r="A109">
        <v>14</v>
      </c>
      <c r="B109" t="s">
        <v>219</v>
      </c>
      <c r="C109" t="s">
        <v>225</v>
      </c>
      <c r="D109" t="s">
        <v>28</v>
      </c>
      <c r="E109" t="s">
        <v>25</v>
      </c>
      <c r="F109" t="s">
        <v>155</v>
      </c>
      <c r="G109" t="s">
        <v>71</v>
      </c>
      <c r="H109">
        <v>99</v>
      </c>
      <c r="I109" t="s">
        <v>22</v>
      </c>
      <c r="J109">
        <v>5</v>
      </c>
      <c r="K109">
        <v>79</v>
      </c>
      <c r="L109">
        <v>128</v>
      </c>
      <c r="M109">
        <v>120</v>
      </c>
      <c r="N109">
        <v>114</v>
      </c>
      <c r="O109">
        <v>115</v>
      </c>
      <c r="P109">
        <v>97</v>
      </c>
      <c r="Q109">
        <v>117</v>
      </c>
      <c r="R109">
        <v>118</v>
      </c>
      <c r="S109">
        <v>118</v>
      </c>
      <c r="T109">
        <v>116</v>
      </c>
      <c r="U109">
        <v>27</v>
      </c>
      <c r="V109">
        <v>477</v>
      </c>
      <c r="W109">
        <v>469</v>
      </c>
      <c r="X109" t="s">
        <v>435</v>
      </c>
      <c r="Y109" t="s">
        <v>434</v>
      </c>
      <c r="Z109" t="s">
        <v>719</v>
      </c>
      <c r="AA109" t="s">
        <v>718</v>
      </c>
    </row>
    <row r="110" spans="1:27" x14ac:dyDescent="0.3">
      <c r="A110">
        <v>16</v>
      </c>
      <c r="B110" t="s">
        <v>227</v>
      </c>
      <c r="C110" t="s">
        <v>226</v>
      </c>
      <c r="D110" t="s">
        <v>23</v>
      </c>
      <c r="E110" t="s">
        <v>25</v>
      </c>
      <c r="F110" t="s">
        <v>155</v>
      </c>
      <c r="G110" t="s">
        <v>71</v>
      </c>
      <c r="H110">
        <v>99</v>
      </c>
      <c r="I110" t="s">
        <v>22</v>
      </c>
      <c r="J110">
        <v>5</v>
      </c>
      <c r="K110">
        <v>79</v>
      </c>
      <c r="L110">
        <v>121</v>
      </c>
      <c r="M110">
        <v>119</v>
      </c>
      <c r="N110">
        <v>117</v>
      </c>
      <c r="O110">
        <v>124</v>
      </c>
      <c r="P110">
        <v>101</v>
      </c>
      <c r="Q110">
        <v>117</v>
      </c>
      <c r="R110">
        <v>127</v>
      </c>
      <c r="S110">
        <v>118</v>
      </c>
      <c r="T110">
        <v>121</v>
      </c>
      <c r="U110">
        <v>51</v>
      </c>
      <c r="V110">
        <v>481</v>
      </c>
      <c r="W110">
        <v>483</v>
      </c>
      <c r="X110" t="s">
        <v>438</v>
      </c>
      <c r="Y110" t="s">
        <v>437</v>
      </c>
      <c r="Z110" t="s">
        <v>736</v>
      </c>
      <c r="AA110" t="s">
        <v>758</v>
      </c>
    </row>
    <row r="111" spans="1:27" x14ac:dyDescent="0.3">
      <c r="A111">
        <v>18</v>
      </c>
      <c r="B111" t="s">
        <v>227</v>
      </c>
      <c r="C111" t="s">
        <v>228</v>
      </c>
      <c r="D111" t="s">
        <v>28</v>
      </c>
      <c r="E111" t="s">
        <v>31</v>
      </c>
      <c r="F111" t="s">
        <v>155</v>
      </c>
      <c r="G111" t="s">
        <v>71</v>
      </c>
      <c r="H111">
        <v>99</v>
      </c>
      <c r="I111" t="s">
        <v>22</v>
      </c>
      <c r="J111">
        <v>5</v>
      </c>
      <c r="K111">
        <v>81</v>
      </c>
      <c r="L111">
        <v>116</v>
      </c>
      <c r="M111">
        <v>118</v>
      </c>
      <c r="N111">
        <v>127</v>
      </c>
      <c r="O111">
        <v>126</v>
      </c>
      <c r="P111">
        <v>101</v>
      </c>
      <c r="Q111">
        <v>117</v>
      </c>
      <c r="R111">
        <v>117</v>
      </c>
      <c r="S111">
        <v>116</v>
      </c>
      <c r="T111">
        <v>116</v>
      </c>
      <c r="U111">
        <v>46</v>
      </c>
      <c r="V111">
        <v>487</v>
      </c>
      <c r="W111">
        <v>466</v>
      </c>
      <c r="X111" t="s">
        <v>441</v>
      </c>
      <c r="Y111" t="s">
        <v>440</v>
      </c>
      <c r="Z111" t="s">
        <v>715</v>
      </c>
      <c r="AA111" t="s">
        <v>737</v>
      </c>
    </row>
    <row r="112" spans="1:27" x14ac:dyDescent="0.3">
      <c r="A112">
        <v>20</v>
      </c>
      <c r="B112" t="s">
        <v>227</v>
      </c>
      <c r="C112" t="s">
        <v>229</v>
      </c>
      <c r="D112" t="s">
        <v>23</v>
      </c>
      <c r="E112" t="s">
        <v>25</v>
      </c>
      <c r="F112" t="s">
        <v>155</v>
      </c>
      <c r="G112" t="s">
        <v>71</v>
      </c>
      <c r="H112">
        <v>99</v>
      </c>
      <c r="I112" t="s">
        <v>22</v>
      </c>
      <c r="J112">
        <v>5</v>
      </c>
      <c r="K112">
        <v>78</v>
      </c>
      <c r="L112">
        <v>124</v>
      </c>
      <c r="M112">
        <v>124</v>
      </c>
      <c r="N112">
        <v>110</v>
      </c>
      <c r="O112">
        <v>119</v>
      </c>
      <c r="P112">
        <v>97</v>
      </c>
      <c r="Q112">
        <v>118</v>
      </c>
      <c r="R112">
        <v>112</v>
      </c>
      <c r="S112">
        <v>112</v>
      </c>
      <c r="T112">
        <v>111</v>
      </c>
      <c r="U112">
        <v>29</v>
      </c>
      <c r="V112">
        <v>477</v>
      </c>
      <c r="W112">
        <v>453</v>
      </c>
      <c r="X112" t="s">
        <v>444</v>
      </c>
      <c r="Y112" t="s">
        <v>443</v>
      </c>
      <c r="Z112" t="s">
        <v>747</v>
      </c>
      <c r="AA112" t="s">
        <v>725</v>
      </c>
    </row>
    <row r="113" spans="1:27" x14ac:dyDescent="0.3">
      <c r="A113">
        <v>23</v>
      </c>
      <c r="B113" t="s">
        <v>408</v>
      </c>
      <c r="C113" t="s">
        <v>231</v>
      </c>
      <c r="D113" t="s">
        <v>28</v>
      </c>
      <c r="E113" t="s">
        <v>25</v>
      </c>
      <c r="F113" t="s">
        <v>155</v>
      </c>
      <c r="G113" t="s">
        <v>71</v>
      </c>
      <c r="H113">
        <v>99</v>
      </c>
      <c r="I113" t="s">
        <v>22</v>
      </c>
      <c r="J113">
        <v>5</v>
      </c>
      <c r="K113">
        <v>79</v>
      </c>
      <c r="L113">
        <v>116</v>
      </c>
      <c r="M113">
        <v>118</v>
      </c>
      <c r="N113">
        <v>113</v>
      </c>
      <c r="O113">
        <v>121</v>
      </c>
      <c r="P113">
        <v>99</v>
      </c>
      <c r="Q113">
        <v>114</v>
      </c>
      <c r="R113">
        <v>121</v>
      </c>
      <c r="S113">
        <v>117</v>
      </c>
      <c r="T113">
        <v>115</v>
      </c>
      <c r="U113">
        <v>41</v>
      </c>
      <c r="V113">
        <v>468</v>
      </c>
      <c r="W113">
        <v>467</v>
      </c>
      <c r="X113" t="s">
        <v>448</v>
      </c>
      <c r="Y113" t="s">
        <v>447</v>
      </c>
      <c r="Z113" t="s">
        <v>745</v>
      </c>
      <c r="AA113" t="s">
        <v>742</v>
      </c>
    </row>
    <row r="114" spans="1:27" x14ac:dyDescent="0.3">
      <c r="A114">
        <v>27</v>
      </c>
      <c r="B114" t="s">
        <v>219</v>
      </c>
      <c r="C114" t="s">
        <v>39</v>
      </c>
      <c r="D114" t="s">
        <v>24</v>
      </c>
      <c r="E114" t="s">
        <v>31</v>
      </c>
      <c r="F114" t="s">
        <v>27</v>
      </c>
      <c r="G114" t="s">
        <v>71</v>
      </c>
      <c r="H114">
        <v>99</v>
      </c>
      <c r="I114" t="s">
        <v>22</v>
      </c>
      <c r="J114">
        <v>5</v>
      </c>
      <c r="K114">
        <v>80</v>
      </c>
      <c r="L114">
        <v>114</v>
      </c>
      <c r="M114">
        <v>118</v>
      </c>
      <c r="N114">
        <v>130</v>
      </c>
      <c r="O114">
        <v>132</v>
      </c>
      <c r="P114">
        <v>101</v>
      </c>
      <c r="Q114">
        <v>114</v>
      </c>
      <c r="R114">
        <v>118</v>
      </c>
      <c r="S114">
        <v>114</v>
      </c>
      <c r="T114">
        <v>116</v>
      </c>
      <c r="U114">
        <v>41</v>
      </c>
      <c r="V114">
        <v>494</v>
      </c>
      <c r="W114">
        <v>462</v>
      </c>
      <c r="X114" t="s">
        <v>455</v>
      </c>
      <c r="Y114" t="s">
        <v>454</v>
      </c>
      <c r="Z114" t="s">
        <v>709</v>
      </c>
      <c r="AA114" t="s">
        <v>743</v>
      </c>
    </row>
    <row r="115" spans="1:27" x14ac:dyDescent="0.3">
      <c r="A115">
        <v>28</v>
      </c>
      <c r="B115" t="s">
        <v>220</v>
      </c>
      <c r="C115" t="s">
        <v>39</v>
      </c>
      <c r="D115" t="s">
        <v>28</v>
      </c>
      <c r="E115" t="s">
        <v>31</v>
      </c>
      <c r="F115" t="s">
        <v>27</v>
      </c>
      <c r="G115" t="s">
        <v>71</v>
      </c>
      <c r="H115">
        <v>99</v>
      </c>
      <c r="I115" t="s">
        <v>22</v>
      </c>
      <c r="J115">
        <v>5</v>
      </c>
      <c r="K115">
        <v>80</v>
      </c>
      <c r="L115">
        <v>112</v>
      </c>
      <c r="M115">
        <v>118</v>
      </c>
      <c r="N115">
        <v>132</v>
      </c>
      <c r="O115">
        <v>132</v>
      </c>
      <c r="P115">
        <v>101</v>
      </c>
      <c r="Q115">
        <v>112</v>
      </c>
      <c r="R115">
        <v>120</v>
      </c>
      <c r="S115">
        <v>112</v>
      </c>
      <c r="T115">
        <v>118</v>
      </c>
      <c r="U115">
        <v>41</v>
      </c>
      <c r="V115">
        <v>494</v>
      </c>
      <c r="W115">
        <v>462</v>
      </c>
      <c r="X115" t="s">
        <v>456</v>
      </c>
      <c r="Y115" t="s">
        <v>454</v>
      </c>
      <c r="Z115" t="s">
        <v>759</v>
      </c>
      <c r="AA115" t="s">
        <v>754</v>
      </c>
    </row>
    <row r="116" spans="1:27" x14ac:dyDescent="0.3">
      <c r="A116">
        <v>30</v>
      </c>
      <c r="B116" t="s">
        <v>219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99</v>
      </c>
      <c r="I116" t="s">
        <v>22</v>
      </c>
      <c r="J116">
        <v>5</v>
      </c>
      <c r="K116">
        <v>82</v>
      </c>
      <c r="L116">
        <v>129</v>
      </c>
      <c r="M116">
        <v>122</v>
      </c>
      <c r="N116">
        <v>115</v>
      </c>
      <c r="O116">
        <v>120</v>
      </c>
      <c r="P116">
        <v>101</v>
      </c>
      <c r="Q116">
        <v>132</v>
      </c>
      <c r="R116">
        <v>118</v>
      </c>
      <c r="S116">
        <v>119</v>
      </c>
      <c r="T116">
        <v>116</v>
      </c>
      <c r="U116">
        <v>36</v>
      </c>
      <c r="V116">
        <v>486</v>
      </c>
      <c r="W116">
        <v>485</v>
      </c>
      <c r="X116" t="s">
        <v>459</v>
      </c>
      <c r="Y116" t="s">
        <v>458</v>
      </c>
      <c r="Z116" t="s">
        <v>707</v>
      </c>
      <c r="AA116" t="s">
        <v>727</v>
      </c>
    </row>
    <row r="117" spans="1:27" x14ac:dyDescent="0.3">
      <c r="A117">
        <v>31</v>
      </c>
      <c r="B117" t="s">
        <v>220</v>
      </c>
      <c r="C117" t="s">
        <v>40</v>
      </c>
      <c r="D117" t="s">
        <v>24</v>
      </c>
      <c r="E117" t="s">
        <v>26</v>
      </c>
      <c r="F117" t="s">
        <v>27</v>
      </c>
      <c r="G117" t="s">
        <v>71</v>
      </c>
      <c r="H117">
        <v>99</v>
      </c>
      <c r="I117" t="s">
        <v>22</v>
      </c>
      <c r="J117">
        <v>5</v>
      </c>
      <c r="K117">
        <v>82</v>
      </c>
      <c r="L117">
        <v>131</v>
      </c>
      <c r="M117">
        <v>125</v>
      </c>
      <c r="N117">
        <v>115</v>
      </c>
      <c r="O117">
        <v>123</v>
      </c>
      <c r="P117">
        <v>101</v>
      </c>
      <c r="Q117">
        <v>129</v>
      </c>
      <c r="R117">
        <v>118</v>
      </c>
      <c r="S117">
        <v>116</v>
      </c>
      <c r="T117">
        <v>114</v>
      </c>
      <c r="U117">
        <v>36</v>
      </c>
      <c r="V117">
        <v>494</v>
      </c>
      <c r="W117">
        <v>477</v>
      </c>
      <c r="X117" t="s">
        <v>460</v>
      </c>
      <c r="Y117" t="s">
        <v>458</v>
      </c>
      <c r="Z117" t="s">
        <v>737</v>
      </c>
      <c r="AA117" t="s">
        <v>710</v>
      </c>
    </row>
    <row r="118" spans="1:27" x14ac:dyDescent="0.3">
      <c r="A118">
        <v>33</v>
      </c>
      <c r="B118" t="s">
        <v>408</v>
      </c>
      <c r="C118" t="s">
        <v>41</v>
      </c>
      <c r="D118" t="s">
        <v>24</v>
      </c>
      <c r="E118" t="s">
        <v>26</v>
      </c>
      <c r="F118" t="s">
        <v>27</v>
      </c>
      <c r="G118" t="s">
        <v>71</v>
      </c>
      <c r="H118">
        <v>99</v>
      </c>
      <c r="I118" t="s">
        <v>22</v>
      </c>
      <c r="J118">
        <v>5</v>
      </c>
      <c r="K118">
        <v>75</v>
      </c>
      <c r="L118">
        <v>120</v>
      </c>
      <c r="M118">
        <v>115</v>
      </c>
      <c r="N118">
        <v>114</v>
      </c>
      <c r="O118">
        <v>119</v>
      </c>
      <c r="P118">
        <v>97</v>
      </c>
      <c r="Q118">
        <v>126</v>
      </c>
      <c r="R118">
        <v>116</v>
      </c>
      <c r="S118">
        <v>118</v>
      </c>
      <c r="T118">
        <v>116</v>
      </c>
      <c r="U118">
        <v>27</v>
      </c>
      <c r="V118">
        <v>468</v>
      </c>
      <c r="W118">
        <v>476</v>
      </c>
      <c r="X118" t="s">
        <v>463</v>
      </c>
      <c r="Y118" t="s">
        <v>462</v>
      </c>
      <c r="Z118" t="s">
        <v>738</v>
      </c>
      <c r="AA118" t="s">
        <v>725</v>
      </c>
    </row>
    <row r="119" spans="1:27" x14ac:dyDescent="0.3">
      <c r="A119">
        <v>42</v>
      </c>
      <c r="B119" t="s">
        <v>219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99</v>
      </c>
      <c r="I119" t="s">
        <v>22</v>
      </c>
      <c r="J119">
        <v>5</v>
      </c>
      <c r="K119">
        <v>78</v>
      </c>
      <c r="L119">
        <v>128</v>
      </c>
      <c r="M119">
        <v>114</v>
      </c>
      <c r="N119">
        <v>113</v>
      </c>
      <c r="O119">
        <v>123</v>
      </c>
      <c r="P119">
        <v>97</v>
      </c>
      <c r="Q119">
        <v>133</v>
      </c>
      <c r="R119">
        <v>116</v>
      </c>
      <c r="S119">
        <v>119</v>
      </c>
      <c r="T119">
        <v>116</v>
      </c>
      <c r="U119">
        <v>31</v>
      </c>
      <c r="V119">
        <v>478</v>
      </c>
      <c r="W119">
        <v>484</v>
      </c>
      <c r="X119" t="s">
        <v>479</v>
      </c>
      <c r="Y119" t="s">
        <v>478</v>
      </c>
      <c r="Z119" t="s">
        <v>737</v>
      </c>
      <c r="AA119" t="s">
        <v>718</v>
      </c>
    </row>
    <row r="120" spans="1:27" x14ac:dyDescent="0.3">
      <c r="A120">
        <v>43</v>
      </c>
      <c r="B120" t="s">
        <v>227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99</v>
      </c>
      <c r="I120" t="s">
        <v>22</v>
      </c>
      <c r="J120">
        <v>5</v>
      </c>
      <c r="K120">
        <v>78</v>
      </c>
      <c r="L120">
        <v>130</v>
      </c>
      <c r="M120">
        <v>114</v>
      </c>
      <c r="N120">
        <v>113</v>
      </c>
      <c r="O120">
        <v>123</v>
      </c>
      <c r="P120">
        <v>97</v>
      </c>
      <c r="Q120">
        <v>131</v>
      </c>
      <c r="R120">
        <v>116</v>
      </c>
      <c r="S120">
        <v>119</v>
      </c>
      <c r="T120">
        <v>116</v>
      </c>
      <c r="U120">
        <v>31</v>
      </c>
      <c r="V120">
        <v>480</v>
      </c>
      <c r="W120">
        <v>482</v>
      </c>
      <c r="X120" t="s">
        <v>480</v>
      </c>
      <c r="Y120" t="s">
        <v>478</v>
      </c>
      <c r="Z120" t="s">
        <v>737</v>
      </c>
      <c r="AA120" t="s">
        <v>718</v>
      </c>
    </row>
    <row r="121" spans="1:27" x14ac:dyDescent="0.3">
      <c r="A121">
        <v>45</v>
      </c>
      <c r="B121" t="s">
        <v>219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99</v>
      </c>
      <c r="I121" t="s">
        <v>22</v>
      </c>
      <c r="J121">
        <v>5</v>
      </c>
      <c r="K121">
        <v>77</v>
      </c>
      <c r="L121">
        <v>127</v>
      </c>
      <c r="M121">
        <v>122</v>
      </c>
      <c r="N121">
        <v>115</v>
      </c>
      <c r="O121">
        <v>128</v>
      </c>
      <c r="P121">
        <v>101</v>
      </c>
      <c r="Q121">
        <v>128</v>
      </c>
      <c r="R121">
        <v>117</v>
      </c>
      <c r="S121">
        <v>119</v>
      </c>
      <c r="T121">
        <v>120</v>
      </c>
      <c r="U121">
        <v>36</v>
      </c>
      <c r="V121">
        <v>492</v>
      </c>
      <c r="W121">
        <v>484</v>
      </c>
      <c r="X121" t="s">
        <v>483</v>
      </c>
      <c r="Y121" t="s">
        <v>482</v>
      </c>
      <c r="Z121" t="s">
        <v>742</v>
      </c>
      <c r="AA121" t="s">
        <v>732</v>
      </c>
    </row>
    <row r="122" spans="1:27" x14ac:dyDescent="0.3">
      <c r="A122">
        <v>46</v>
      </c>
      <c r="B122" t="s">
        <v>227</v>
      </c>
      <c r="C122" t="s">
        <v>50</v>
      </c>
      <c r="D122" t="s">
        <v>23</v>
      </c>
      <c r="E122" t="s">
        <v>25</v>
      </c>
      <c r="F122" t="s">
        <v>49</v>
      </c>
      <c r="G122" t="s">
        <v>71</v>
      </c>
      <c r="H122">
        <v>99</v>
      </c>
      <c r="I122" t="s">
        <v>22</v>
      </c>
      <c r="J122">
        <v>5</v>
      </c>
      <c r="K122">
        <v>77</v>
      </c>
      <c r="L122">
        <v>124</v>
      </c>
      <c r="M122">
        <v>119</v>
      </c>
      <c r="N122">
        <v>115</v>
      </c>
      <c r="O122">
        <v>126</v>
      </c>
      <c r="P122">
        <v>101</v>
      </c>
      <c r="Q122">
        <v>131</v>
      </c>
      <c r="R122">
        <v>120</v>
      </c>
      <c r="S122">
        <v>119</v>
      </c>
      <c r="T122">
        <v>122</v>
      </c>
      <c r="U122">
        <v>36</v>
      </c>
      <c r="V122">
        <v>484</v>
      </c>
      <c r="W122">
        <v>492</v>
      </c>
      <c r="X122" t="s">
        <v>484</v>
      </c>
      <c r="Y122" t="s">
        <v>482</v>
      </c>
      <c r="Z122" t="s">
        <v>742</v>
      </c>
      <c r="AA122" t="s">
        <v>732</v>
      </c>
    </row>
    <row r="123" spans="1:27" x14ac:dyDescent="0.3">
      <c r="A123">
        <v>48</v>
      </c>
      <c r="B123" t="s">
        <v>219</v>
      </c>
      <c r="C123" t="s">
        <v>400</v>
      </c>
      <c r="D123" t="s">
        <v>23</v>
      </c>
      <c r="E123" t="s">
        <v>31</v>
      </c>
      <c r="F123" t="s">
        <v>49</v>
      </c>
      <c r="G123" t="s">
        <v>71</v>
      </c>
      <c r="H123">
        <v>99</v>
      </c>
      <c r="I123" t="s">
        <v>22</v>
      </c>
      <c r="J123">
        <v>5</v>
      </c>
      <c r="K123">
        <v>78</v>
      </c>
      <c r="L123">
        <v>120</v>
      </c>
      <c r="M123">
        <v>121</v>
      </c>
      <c r="N123">
        <v>126</v>
      </c>
      <c r="O123">
        <v>124</v>
      </c>
      <c r="P123">
        <v>97</v>
      </c>
      <c r="Q123">
        <v>128</v>
      </c>
      <c r="R123">
        <v>117</v>
      </c>
      <c r="S123">
        <v>117</v>
      </c>
      <c r="T123">
        <v>117</v>
      </c>
      <c r="U123">
        <v>29</v>
      </c>
      <c r="V123">
        <v>491</v>
      </c>
      <c r="W123">
        <v>479</v>
      </c>
      <c r="X123" t="s">
        <v>487</v>
      </c>
      <c r="Y123" t="s">
        <v>486</v>
      </c>
      <c r="Z123" t="s">
        <v>730</v>
      </c>
      <c r="AA123" t="s">
        <v>750</v>
      </c>
    </row>
    <row r="124" spans="1:27" x14ac:dyDescent="0.3">
      <c r="A124">
        <v>54</v>
      </c>
      <c r="B124" t="s">
        <v>227</v>
      </c>
      <c r="C124" t="s">
        <v>30</v>
      </c>
      <c r="D124" t="s">
        <v>24</v>
      </c>
      <c r="E124" t="s">
        <v>31</v>
      </c>
      <c r="F124" t="s">
        <v>20</v>
      </c>
      <c r="G124" t="s">
        <v>71</v>
      </c>
      <c r="H124">
        <v>99</v>
      </c>
      <c r="I124" t="s">
        <v>22</v>
      </c>
      <c r="J124">
        <v>5</v>
      </c>
      <c r="K124">
        <v>82</v>
      </c>
      <c r="L124">
        <v>128</v>
      </c>
      <c r="M124">
        <v>130</v>
      </c>
      <c r="N124">
        <v>132</v>
      </c>
      <c r="O124">
        <v>130</v>
      </c>
      <c r="P124">
        <v>101</v>
      </c>
      <c r="Q124">
        <v>115</v>
      </c>
      <c r="R124">
        <v>116</v>
      </c>
      <c r="S124">
        <v>116</v>
      </c>
      <c r="T124">
        <v>116</v>
      </c>
      <c r="U124">
        <v>36</v>
      </c>
      <c r="V124">
        <v>520</v>
      </c>
      <c r="W124">
        <v>463</v>
      </c>
      <c r="X124" t="s">
        <v>498</v>
      </c>
      <c r="Y124" t="s">
        <v>497</v>
      </c>
      <c r="Z124" t="s">
        <v>719</v>
      </c>
      <c r="AA124" t="s">
        <v>760</v>
      </c>
    </row>
    <row r="125" spans="1:27" x14ac:dyDescent="0.3">
      <c r="A125">
        <v>56</v>
      </c>
      <c r="B125" t="s">
        <v>227</v>
      </c>
      <c r="C125" t="s">
        <v>32</v>
      </c>
      <c r="D125" t="s">
        <v>23</v>
      </c>
      <c r="E125" t="s">
        <v>25</v>
      </c>
      <c r="F125" t="s">
        <v>20</v>
      </c>
      <c r="G125" t="s">
        <v>71</v>
      </c>
      <c r="H125">
        <v>99</v>
      </c>
      <c r="I125" t="s">
        <v>22</v>
      </c>
      <c r="J125">
        <v>5</v>
      </c>
      <c r="K125">
        <v>79</v>
      </c>
      <c r="L125">
        <v>128</v>
      </c>
      <c r="M125">
        <v>124</v>
      </c>
      <c r="N125">
        <v>115</v>
      </c>
      <c r="O125">
        <v>123</v>
      </c>
      <c r="P125">
        <v>101</v>
      </c>
      <c r="Q125">
        <v>118</v>
      </c>
      <c r="R125">
        <v>116</v>
      </c>
      <c r="S125">
        <v>119</v>
      </c>
      <c r="T125">
        <v>117</v>
      </c>
      <c r="U125">
        <v>36</v>
      </c>
      <c r="V125">
        <v>490</v>
      </c>
      <c r="W125">
        <v>470</v>
      </c>
      <c r="X125" t="s">
        <v>501</v>
      </c>
      <c r="Y125" t="s">
        <v>500</v>
      </c>
      <c r="Z125" t="s">
        <v>725</v>
      </c>
      <c r="AA125" t="s">
        <v>710</v>
      </c>
    </row>
    <row r="126" spans="1:27" x14ac:dyDescent="0.3">
      <c r="A126">
        <v>85</v>
      </c>
      <c r="B126" t="s">
        <v>219</v>
      </c>
      <c r="C126" t="s">
        <v>563</v>
      </c>
      <c r="D126" t="s">
        <v>28</v>
      </c>
      <c r="E126" t="s">
        <v>25</v>
      </c>
      <c r="F126" t="s">
        <v>161</v>
      </c>
      <c r="G126" t="s">
        <v>71</v>
      </c>
      <c r="H126">
        <v>99</v>
      </c>
      <c r="I126" t="s">
        <v>22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566</v>
      </c>
      <c r="Y126" t="s">
        <v>565</v>
      </c>
      <c r="Z126" t="s">
        <v>730</v>
      </c>
      <c r="AA126" t="s">
        <v>743</v>
      </c>
    </row>
    <row r="127" spans="1:27" x14ac:dyDescent="0.3">
      <c r="A127">
        <v>88</v>
      </c>
      <c r="B127" t="s">
        <v>219</v>
      </c>
      <c r="C127" t="s">
        <v>570</v>
      </c>
      <c r="D127" t="s">
        <v>24</v>
      </c>
      <c r="E127" t="s">
        <v>31</v>
      </c>
      <c r="F127" t="s">
        <v>161</v>
      </c>
      <c r="G127" t="s">
        <v>71</v>
      </c>
      <c r="H127">
        <v>99</v>
      </c>
      <c r="I127" t="s">
        <v>22</v>
      </c>
      <c r="J127">
        <v>5</v>
      </c>
      <c r="K127">
        <v>75</v>
      </c>
      <c r="L127">
        <v>116</v>
      </c>
      <c r="M127">
        <v>117</v>
      </c>
      <c r="N127">
        <v>123</v>
      </c>
      <c r="O127">
        <v>123</v>
      </c>
      <c r="P127">
        <v>97</v>
      </c>
      <c r="Q127">
        <v>118</v>
      </c>
      <c r="R127">
        <v>115</v>
      </c>
      <c r="S127">
        <v>117</v>
      </c>
      <c r="T127">
        <v>118</v>
      </c>
      <c r="U127">
        <v>41</v>
      </c>
      <c r="V127">
        <v>479</v>
      </c>
      <c r="W127">
        <v>468</v>
      </c>
      <c r="X127" t="s">
        <v>573</v>
      </c>
      <c r="Y127" t="s">
        <v>572</v>
      </c>
      <c r="Z127" t="s">
        <v>724</v>
      </c>
      <c r="AA127" t="s">
        <v>734</v>
      </c>
    </row>
    <row r="128" spans="1:27" x14ac:dyDescent="0.3">
      <c r="A128">
        <v>101</v>
      </c>
      <c r="B128" t="s">
        <v>222</v>
      </c>
      <c r="C128" t="s">
        <v>607</v>
      </c>
      <c r="D128" t="s">
        <v>24</v>
      </c>
      <c r="E128" t="s">
        <v>25</v>
      </c>
      <c r="F128" t="s">
        <v>159</v>
      </c>
      <c r="G128" t="s">
        <v>71</v>
      </c>
      <c r="H128">
        <v>99</v>
      </c>
      <c r="I128" t="s">
        <v>22</v>
      </c>
      <c r="J128">
        <v>5</v>
      </c>
      <c r="K128">
        <v>83</v>
      </c>
      <c r="L128">
        <v>133</v>
      </c>
      <c r="M128">
        <v>133</v>
      </c>
      <c r="N128">
        <v>115</v>
      </c>
      <c r="O128">
        <v>124</v>
      </c>
      <c r="P128">
        <v>101</v>
      </c>
      <c r="Q128">
        <v>117</v>
      </c>
      <c r="R128">
        <v>117</v>
      </c>
      <c r="S128">
        <v>123</v>
      </c>
      <c r="T128">
        <v>121</v>
      </c>
      <c r="U128">
        <v>41</v>
      </c>
      <c r="V128">
        <v>505</v>
      </c>
      <c r="W128">
        <v>478</v>
      </c>
      <c r="X128" t="s">
        <v>610</v>
      </c>
      <c r="Y128" t="s">
        <v>609</v>
      </c>
      <c r="Z128" t="s">
        <v>720</v>
      </c>
      <c r="AA128" t="s">
        <v>756</v>
      </c>
    </row>
    <row r="129" spans="1:27" x14ac:dyDescent="0.3">
      <c r="A129">
        <v>103</v>
      </c>
      <c r="B129" t="s">
        <v>222</v>
      </c>
      <c r="C129" t="s">
        <v>611</v>
      </c>
      <c r="D129" t="s">
        <v>24</v>
      </c>
      <c r="E129" t="s">
        <v>26</v>
      </c>
      <c r="F129" t="s">
        <v>159</v>
      </c>
      <c r="G129" t="s">
        <v>71</v>
      </c>
      <c r="H129">
        <v>99</v>
      </c>
      <c r="I129" t="s">
        <v>22</v>
      </c>
      <c r="J129">
        <v>5</v>
      </c>
      <c r="K129">
        <v>82</v>
      </c>
      <c r="L129">
        <v>126</v>
      </c>
      <c r="M129">
        <v>121</v>
      </c>
      <c r="N129">
        <v>114</v>
      </c>
      <c r="O129">
        <v>122</v>
      </c>
      <c r="P129">
        <v>97</v>
      </c>
      <c r="Q129">
        <v>128</v>
      </c>
      <c r="R129">
        <v>116</v>
      </c>
      <c r="S129">
        <v>120</v>
      </c>
      <c r="T129">
        <v>118</v>
      </c>
      <c r="U129">
        <v>28</v>
      </c>
      <c r="V129">
        <v>483</v>
      </c>
      <c r="W129">
        <v>482</v>
      </c>
      <c r="X129" t="s">
        <v>614</v>
      </c>
      <c r="Y129" t="s">
        <v>613</v>
      </c>
      <c r="Z129" t="s">
        <v>741</v>
      </c>
      <c r="AA129" t="s">
        <v>737</v>
      </c>
    </row>
    <row r="130" spans="1:27" x14ac:dyDescent="0.3">
      <c r="A130">
        <v>106</v>
      </c>
      <c r="B130" t="s">
        <v>408</v>
      </c>
      <c r="C130" t="s">
        <v>409</v>
      </c>
      <c r="D130" t="s">
        <v>24</v>
      </c>
      <c r="E130" t="s">
        <v>31</v>
      </c>
      <c r="F130" t="s">
        <v>159</v>
      </c>
      <c r="G130" t="s">
        <v>71</v>
      </c>
      <c r="H130">
        <v>99</v>
      </c>
      <c r="I130" t="s">
        <v>22</v>
      </c>
      <c r="J130">
        <v>5</v>
      </c>
      <c r="K130">
        <v>76</v>
      </c>
      <c r="L130">
        <v>120</v>
      </c>
      <c r="M130">
        <v>123</v>
      </c>
      <c r="N130">
        <v>130</v>
      </c>
      <c r="O130">
        <v>126</v>
      </c>
      <c r="P130">
        <v>101</v>
      </c>
      <c r="Q130">
        <v>118</v>
      </c>
      <c r="R130">
        <v>118</v>
      </c>
      <c r="S130">
        <v>117</v>
      </c>
      <c r="T130">
        <v>119</v>
      </c>
      <c r="U130">
        <v>36</v>
      </c>
      <c r="V130">
        <v>499</v>
      </c>
      <c r="W130">
        <v>472</v>
      </c>
      <c r="X130" t="s">
        <v>620</v>
      </c>
      <c r="Y130" t="s">
        <v>619</v>
      </c>
      <c r="Z130" t="s">
        <v>708</v>
      </c>
      <c r="AA130" t="s">
        <v>712</v>
      </c>
    </row>
    <row r="131" spans="1:27" x14ac:dyDescent="0.3">
      <c r="A131">
        <v>120</v>
      </c>
      <c r="B131" t="s">
        <v>220</v>
      </c>
      <c r="C131" t="s">
        <v>643</v>
      </c>
      <c r="D131" t="s">
        <v>28</v>
      </c>
      <c r="E131" t="s">
        <v>25</v>
      </c>
      <c r="F131" t="s">
        <v>156</v>
      </c>
      <c r="G131" t="s">
        <v>71</v>
      </c>
      <c r="H131">
        <v>99</v>
      </c>
      <c r="I131" t="s">
        <v>22</v>
      </c>
      <c r="J131">
        <v>5</v>
      </c>
      <c r="K131">
        <v>83</v>
      </c>
      <c r="L131">
        <v>131</v>
      </c>
      <c r="M131">
        <v>130</v>
      </c>
      <c r="N131">
        <v>115</v>
      </c>
      <c r="O131">
        <v>120</v>
      </c>
      <c r="P131">
        <v>101</v>
      </c>
      <c r="Q131">
        <v>119</v>
      </c>
      <c r="R131">
        <v>122</v>
      </c>
      <c r="S131">
        <v>124</v>
      </c>
      <c r="T131">
        <v>122</v>
      </c>
      <c r="U131">
        <v>26</v>
      </c>
      <c r="V131">
        <v>496</v>
      </c>
      <c r="W131">
        <v>487</v>
      </c>
      <c r="X131" t="s">
        <v>646</v>
      </c>
      <c r="Y131" t="s">
        <v>645</v>
      </c>
      <c r="Z131" t="s">
        <v>742</v>
      </c>
      <c r="AA131" t="s">
        <v>757</v>
      </c>
    </row>
    <row r="132" spans="1:27" x14ac:dyDescent="0.3">
      <c r="A132">
        <v>122</v>
      </c>
      <c r="B132" t="s">
        <v>408</v>
      </c>
      <c r="C132" t="s">
        <v>647</v>
      </c>
      <c r="D132" t="s">
        <v>28</v>
      </c>
      <c r="E132" t="s">
        <v>25</v>
      </c>
      <c r="F132" t="s">
        <v>156</v>
      </c>
      <c r="G132" t="s">
        <v>71</v>
      </c>
      <c r="H132">
        <v>99</v>
      </c>
      <c r="I132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>
        <v>491</v>
      </c>
      <c r="W132">
        <v>485</v>
      </c>
      <c r="X132" t="s">
        <v>681</v>
      </c>
      <c r="Y132" t="s">
        <v>649</v>
      </c>
      <c r="Z132" t="s">
        <v>739</v>
      </c>
      <c r="AA132" t="s">
        <v>754</v>
      </c>
    </row>
    <row r="133" spans="1:27" x14ac:dyDescent="0.3">
      <c r="A133">
        <v>128</v>
      </c>
      <c r="B133" t="s">
        <v>220</v>
      </c>
      <c r="C133" t="s">
        <v>662</v>
      </c>
      <c r="D133" t="s">
        <v>24</v>
      </c>
      <c r="E133" t="s">
        <v>31</v>
      </c>
      <c r="F133" t="s">
        <v>156</v>
      </c>
      <c r="G133" t="s">
        <v>71</v>
      </c>
      <c r="H133">
        <v>99</v>
      </c>
      <c r="I133" t="s">
        <v>22</v>
      </c>
      <c r="J133">
        <v>5</v>
      </c>
      <c r="K133">
        <v>79</v>
      </c>
      <c r="L133">
        <v>120</v>
      </c>
      <c r="M133">
        <v>124</v>
      </c>
      <c r="N133">
        <v>129</v>
      </c>
      <c r="O133">
        <v>129</v>
      </c>
      <c r="P133">
        <v>101</v>
      </c>
      <c r="Q133">
        <v>115</v>
      </c>
      <c r="R133">
        <v>122</v>
      </c>
      <c r="S133">
        <v>119</v>
      </c>
      <c r="T133">
        <v>120</v>
      </c>
      <c r="U133">
        <v>41</v>
      </c>
      <c r="V133">
        <v>502</v>
      </c>
      <c r="W133">
        <v>476</v>
      </c>
      <c r="X133" t="s">
        <v>665</v>
      </c>
      <c r="Y133" t="s">
        <v>664</v>
      </c>
      <c r="Z133" t="s">
        <v>744</v>
      </c>
      <c r="AA133" t="s">
        <v>756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A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129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  <c r="Z2">
        <v>475</v>
      </c>
      <c r="AA2">
        <v>485</v>
      </c>
    </row>
    <row r="3" spans="1:27" x14ac:dyDescent="0.3">
      <c r="A3">
        <v>132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  <c r="Z3">
        <v>472</v>
      </c>
      <c r="AA3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A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  <c r="Z2">
        <v>440</v>
      </c>
      <c r="AA2">
        <v>476</v>
      </c>
    </row>
    <row r="3" spans="1:27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  <c r="Z3">
        <v>443</v>
      </c>
      <c r="AA3">
        <v>484</v>
      </c>
    </row>
    <row r="4" spans="1:27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  <c r="Z4">
        <v>437</v>
      </c>
      <c r="AA4">
        <v>488</v>
      </c>
    </row>
    <row r="5" spans="1:27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  <c r="Z5">
        <v>472</v>
      </c>
      <c r="AA5">
        <v>472</v>
      </c>
    </row>
    <row r="6" spans="1:27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  <c r="Z6">
        <v>481</v>
      </c>
      <c r="AA6">
        <v>476</v>
      </c>
    </row>
    <row r="7" spans="1:27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  <c r="Z7">
        <v>477</v>
      </c>
      <c r="AA7">
        <v>480</v>
      </c>
    </row>
    <row r="8" spans="1:27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  <c r="Z8">
        <v>452</v>
      </c>
      <c r="AA8">
        <v>462</v>
      </c>
    </row>
    <row r="9" spans="1:27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  <c r="Z9">
        <v>461</v>
      </c>
      <c r="AA9">
        <v>466</v>
      </c>
    </row>
    <row r="10" spans="1:27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  <c r="Z10">
        <v>445</v>
      </c>
      <c r="AA10">
        <v>487</v>
      </c>
    </row>
    <row r="11" spans="1:27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  <c r="Z11">
        <v>444</v>
      </c>
      <c r="AA11">
        <v>459</v>
      </c>
    </row>
    <row r="12" spans="1:27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  <c r="Z12">
        <v>449</v>
      </c>
      <c r="AA12">
        <v>462</v>
      </c>
    </row>
    <row r="13" spans="1:27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  <c r="Z13">
        <v>454</v>
      </c>
      <c r="AA13">
        <v>473</v>
      </c>
    </row>
    <row r="14" spans="1:27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  <c r="Z14">
        <v>441</v>
      </c>
      <c r="AA14">
        <v>473</v>
      </c>
    </row>
    <row r="15" spans="1:27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  <c r="Z15">
        <v>457</v>
      </c>
      <c r="AA15">
        <v>477</v>
      </c>
    </row>
    <row r="16" spans="1:27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  <c r="Z16">
        <v>443</v>
      </c>
      <c r="AA16">
        <v>461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  <c r="Z2">
        <v>457</v>
      </c>
      <c r="AA2">
        <v>484</v>
      </c>
    </row>
    <row r="3" spans="1:27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  <c r="Z3">
        <v>460</v>
      </c>
      <c r="AA3">
        <v>492</v>
      </c>
    </row>
    <row r="4" spans="1:27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  <c r="Z4">
        <v>459</v>
      </c>
      <c r="AA4">
        <v>474</v>
      </c>
    </row>
    <row r="5" spans="1:27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  <c r="Z5">
        <v>466</v>
      </c>
      <c r="AA5">
        <v>480</v>
      </c>
    </row>
    <row r="6" spans="1:27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  <c r="Z6">
        <v>450</v>
      </c>
      <c r="AA6">
        <v>459</v>
      </c>
    </row>
    <row r="7" spans="1:27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  <c r="Z7">
        <v>455</v>
      </c>
      <c r="AA7">
        <v>476</v>
      </c>
    </row>
    <row r="8" spans="1:27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  <c r="Z8">
        <v>446</v>
      </c>
      <c r="AA8">
        <v>466</v>
      </c>
    </row>
    <row r="9" spans="1:27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  <c r="Z9">
        <v>443</v>
      </c>
      <c r="AA9">
        <v>477</v>
      </c>
    </row>
    <row r="10" spans="1:27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  <c r="Z10">
        <v>448</v>
      </c>
      <c r="AA10">
        <v>460</v>
      </c>
    </row>
    <row r="11" spans="1:27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  <c r="Z11">
        <v>448</v>
      </c>
      <c r="AA11">
        <v>469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  <c r="Z2">
        <v>458</v>
      </c>
      <c r="AA2">
        <v>477</v>
      </c>
    </row>
    <row r="3" spans="1:27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  <c r="Z3">
        <v>449</v>
      </c>
      <c r="AA3">
        <v>465</v>
      </c>
    </row>
    <row r="4" spans="1:27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  <c r="Z4">
        <v>441</v>
      </c>
      <c r="AA4">
        <v>473</v>
      </c>
    </row>
    <row r="5" spans="1:27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  <c r="Z5">
        <v>449</v>
      </c>
      <c r="AA5">
        <v>467</v>
      </c>
    </row>
    <row r="6" spans="1:27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  <c r="Z6">
        <v>448</v>
      </c>
      <c r="AA6">
        <v>464</v>
      </c>
    </row>
    <row r="7" spans="1:27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  <c r="Z7">
        <v>449</v>
      </c>
      <c r="AA7">
        <v>466</v>
      </c>
    </row>
    <row r="8" spans="1:27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  <c r="Z8">
        <v>448</v>
      </c>
      <c r="AA8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A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  <c r="Z2">
        <v>449</v>
      </c>
      <c r="AA2">
        <v>493</v>
      </c>
    </row>
    <row r="3" spans="1:27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  <c r="Z3">
        <v>473</v>
      </c>
      <c r="AA3">
        <v>479</v>
      </c>
    </row>
    <row r="4" spans="1:27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  <c r="Z4">
        <v>472</v>
      </c>
      <c r="AA4">
        <v>470</v>
      </c>
    </row>
    <row r="5" spans="1:27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  <c r="Z5">
        <v>460</v>
      </c>
      <c r="AA5">
        <v>480</v>
      </c>
    </row>
    <row r="6" spans="1:27" x14ac:dyDescent="0.3">
      <c r="A6">
        <v>115</v>
      </c>
      <c r="B6" t="s">
        <v>217</v>
      </c>
      <c r="C6" t="s">
        <v>690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691</v>
      </c>
      <c r="Y6" t="s">
        <v>692</v>
      </c>
      <c r="Z6">
        <v>465</v>
      </c>
      <c r="AA6">
        <v>469</v>
      </c>
    </row>
    <row r="7" spans="1:27" x14ac:dyDescent="0.3">
      <c r="A7">
        <v>116</v>
      </c>
      <c r="B7" t="s">
        <v>217</v>
      </c>
      <c r="C7" t="s">
        <v>693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694</v>
      </c>
      <c r="Y7" t="s">
        <v>695</v>
      </c>
      <c r="Z7">
        <v>445</v>
      </c>
      <c r="AA7">
        <v>478</v>
      </c>
    </row>
    <row r="8" spans="1:27" x14ac:dyDescent="0.3">
      <c r="A8">
        <v>117</v>
      </c>
      <c r="B8" t="s">
        <v>217</v>
      </c>
      <c r="C8" t="s">
        <v>696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697</v>
      </c>
      <c r="Y8" t="s">
        <v>698</v>
      </c>
      <c r="Z8">
        <v>459</v>
      </c>
      <c r="AA8">
        <v>466</v>
      </c>
    </row>
    <row r="9" spans="1:27" x14ac:dyDescent="0.3">
      <c r="A9">
        <v>118</v>
      </c>
      <c r="B9" t="s">
        <v>217</v>
      </c>
      <c r="C9" t="s">
        <v>699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700</v>
      </c>
      <c r="Y9" t="s">
        <v>701</v>
      </c>
      <c r="Z9">
        <v>451</v>
      </c>
      <c r="AA9">
        <v>473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A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  <c r="Z2">
        <v>467</v>
      </c>
      <c r="AA2">
        <v>489</v>
      </c>
    </row>
    <row r="3" spans="1:27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  <c r="Z3">
        <v>474</v>
      </c>
      <c r="AA3">
        <v>495</v>
      </c>
    </row>
    <row r="4" spans="1:27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  <c r="Z4">
        <v>462</v>
      </c>
      <c r="AA4">
        <v>473</v>
      </c>
    </row>
    <row r="5" spans="1:27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  <c r="Z5">
        <v>471</v>
      </c>
      <c r="AA5">
        <v>477</v>
      </c>
    </row>
    <row r="6" spans="1:27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  <c r="Z6">
        <v>463</v>
      </c>
      <c r="AA6">
        <v>482</v>
      </c>
    </row>
    <row r="7" spans="1:27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  <c r="Z7">
        <v>453</v>
      </c>
      <c r="AA7">
        <v>478</v>
      </c>
    </row>
    <row r="8" spans="1:27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  <c r="Z8">
        <v>456</v>
      </c>
      <c r="AA8">
        <v>486</v>
      </c>
    </row>
    <row r="9" spans="1:27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  <c r="Z9">
        <v>459</v>
      </c>
      <c r="AA9">
        <v>482</v>
      </c>
    </row>
    <row r="10" spans="1:27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  <c r="Z10">
        <v>462</v>
      </c>
      <c r="AA10">
        <v>473</v>
      </c>
    </row>
    <row r="11" spans="1:27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  <c r="Z11">
        <v>452</v>
      </c>
      <c r="AA11">
        <v>476</v>
      </c>
    </row>
    <row r="12" spans="1:27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  <c r="Z12">
        <v>442</v>
      </c>
      <c r="AA12">
        <v>471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A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>
        <v>464</v>
      </c>
      <c r="AA2">
        <v>467</v>
      </c>
    </row>
    <row r="3" spans="1:27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  <c r="Z3">
        <v>473</v>
      </c>
      <c r="AA3">
        <v>471</v>
      </c>
    </row>
    <row r="4" spans="1:27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  <c r="Z4">
        <v>477</v>
      </c>
      <c r="AA4">
        <v>469</v>
      </c>
    </row>
    <row r="5" spans="1:27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  <c r="Z5">
        <v>454</v>
      </c>
      <c r="AA5">
        <v>481</v>
      </c>
    </row>
    <row r="6" spans="1:27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  <c r="Z6">
        <v>457</v>
      </c>
      <c r="AA6">
        <v>489</v>
      </c>
    </row>
    <row r="7" spans="1:27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  <c r="Z7">
        <v>451</v>
      </c>
      <c r="AA7">
        <v>495</v>
      </c>
    </row>
    <row r="8" spans="1:27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  <c r="Z8">
        <v>456</v>
      </c>
      <c r="AA8">
        <v>467</v>
      </c>
    </row>
    <row r="9" spans="1:27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  <c r="Z9">
        <v>465</v>
      </c>
      <c r="AA9">
        <v>471</v>
      </c>
    </row>
    <row r="10" spans="1:27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  <c r="Z10">
        <v>443</v>
      </c>
      <c r="AA10">
        <v>480</v>
      </c>
    </row>
    <row r="11" spans="1:27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  <c r="Z11">
        <v>448</v>
      </c>
      <c r="AA11">
        <v>488</v>
      </c>
    </row>
    <row r="12" spans="1:27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  <c r="Z12">
        <v>444</v>
      </c>
      <c r="AA12">
        <v>486</v>
      </c>
    </row>
    <row r="13" spans="1:27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  <c r="Z13">
        <v>447</v>
      </c>
      <c r="AA13">
        <v>494</v>
      </c>
    </row>
    <row r="14" spans="1:27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  <c r="Z14">
        <v>453</v>
      </c>
      <c r="AA14">
        <v>463</v>
      </c>
    </row>
    <row r="15" spans="1:27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  <c r="Z15">
        <v>460</v>
      </c>
      <c r="AA15">
        <v>469</v>
      </c>
    </row>
    <row r="16" spans="1:27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  <c r="Z16">
        <v>450</v>
      </c>
      <c r="AA16">
        <v>485</v>
      </c>
    </row>
    <row r="17" spans="1:27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  <c r="Z17">
        <v>457</v>
      </c>
      <c r="AA17">
        <v>491</v>
      </c>
    </row>
    <row r="18" spans="1:27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  <c r="Z18">
        <v>447</v>
      </c>
      <c r="AA18">
        <v>469</v>
      </c>
    </row>
    <row r="19" spans="1:27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  <c r="Z19">
        <v>450</v>
      </c>
      <c r="AA19">
        <v>477</v>
      </c>
    </row>
    <row r="20" spans="1:27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  <c r="Z20">
        <v>460</v>
      </c>
      <c r="AA20">
        <v>474</v>
      </c>
    </row>
    <row r="21" spans="1:27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  <c r="Z21">
        <v>451</v>
      </c>
      <c r="AA21">
        <v>466</v>
      </c>
    </row>
    <row r="22" spans="1:27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  <c r="Z22">
        <v>459</v>
      </c>
      <c r="AA22">
        <v>478</v>
      </c>
    </row>
    <row r="23" spans="1:27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  <c r="Z23">
        <v>439</v>
      </c>
      <c r="AA23">
        <v>469</v>
      </c>
    </row>
    <row r="24" spans="1:27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  <c r="Z24">
        <v>446</v>
      </c>
      <c r="AA24">
        <v>475</v>
      </c>
    </row>
    <row r="25" spans="1:27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  <c r="Z25">
        <v>448</v>
      </c>
      <c r="AA25">
        <v>469</v>
      </c>
    </row>
    <row r="26" spans="1:27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  <c r="Z26">
        <v>447</v>
      </c>
      <c r="AA26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119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  <c r="Z2">
        <v>468</v>
      </c>
      <c r="AA2">
        <v>488</v>
      </c>
    </row>
    <row r="3" spans="1:27" x14ac:dyDescent="0.3">
      <c r="A3">
        <v>120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  <c r="Z3">
        <v>475</v>
      </c>
      <c r="AA3">
        <v>494</v>
      </c>
    </row>
    <row r="4" spans="1:27" x14ac:dyDescent="0.3">
      <c r="A4">
        <v>121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  <c r="Z4">
        <v>461</v>
      </c>
      <c r="AA4">
        <v>482</v>
      </c>
    </row>
    <row r="5" spans="1:27" x14ac:dyDescent="0.3">
      <c r="A5">
        <v>122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  <c r="Z5">
        <v>468</v>
      </c>
      <c r="AA5">
        <v>488</v>
      </c>
    </row>
    <row r="6" spans="1:27" x14ac:dyDescent="0.3">
      <c r="A6">
        <v>123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  <c r="Z6">
        <v>464</v>
      </c>
      <c r="AA6">
        <v>479</v>
      </c>
    </row>
    <row r="7" spans="1:27" x14ac:dyDescent="0.3">
      <c r="A7">
        <v>124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  <c r="Z7">
        <v>443</v>
      </c>
      <c r="AA7">
        <v>475</v>
      </c>
    </row>
    <row r="8" spans="1:27" x14ac:dyDescent="0.3">
      <c r="A8">
        <v>125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  <c r="Z8">
        <v>449</v>
      </c>
      <c r="AA8">
        <v>461</v>
      </c>
    </row>
    <row r="9" spans="1:27" x14ac:dyDescent="0.3">
      <c r="A9">
        <v>126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  <c r="Z9">
        <v>459</v>
      </c>
      <c r="AA9">
        <v>473</v>
      </c>
    </row>
    <row r="10" spans="1:27" x14ac:dyDescent="0.3">
      <c r="A10">
        <v>127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  <c r="Z10">
        <v>452</v>
      </c>
      <c r="AA10">
        <v>487</v>
      </c>
    </row>
    <row r="11" spans="1:27" x14ac:dyDescent="0.3">
      <c r="A11">
        <v>128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  <c r="Z11">
        <v>455</v>
      </c>
      <c r="AA11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A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  <c r="Z2">
        <v>455</v>
      </c>
      <c r="AA2">
        <v>478</v>
      </c>
    </row>
    <row r="3" spans="1:27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  <c r="Z3">
        <v>462</v>
      </c>
      <c r="AA3">
        <v>484</v>
      </c>
    </row>
    <row r="4" spans="1:27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  <c r="Z4">
        <v>452</v>
      </c>
      <c r="AA4">
        <v>467</v>
      </c>
    </row>
    <row r="5" spans="1:27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  <c r="Z5">
        <v>445</v>
      </c>
      <c r="AA5">
        <v>465</v>
      </c>
    </row>
    <row r="6" spans="1:27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  <c r="Z6">
        <v>448</v>
      </c>
      <c r="AA6">
        <v>473</v>
      </c>
    </row>
    <row r="7" spans="1:27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  <c r="Z7">
        <v>448</v>
      </c>
      <c r="AA7">
        <v>468</v>
      </c>
    </row>
    <row r="8" spans="1:27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  <c r="Z8">
        <v>450</v>
      </c>
      <c r="AA8">
        <v>464</v>
      </c>
    </row>
    <row r="9" spans="1:27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  <c r="Z9">
        <v>450</v>
      </c>
      <c r="AA9">
        <v>473</v>
      </c>
    </row>
    <row r="10" spans="1:27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  <c r="Z10">
        <v>442</v>
      </c>
      <c r="AA10">
        <v>470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33" si="6">SUM(L100:O100)</f>
        <v>473</v>
      </c>
      <c r="W100" s="7">
        <f t="shared" ref="W100:W133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5.05" customHeight="1" x14ac:dyDescent="0.3">
      <c r="A116">
        <v>115</v>
      </c>
      <c r="B116" t="s">
        <v>108</v>
      </c>
      <c r="C116" s="3" t="s">
        <v>682</v>
      </c>
      <c r="D116" t="s">
        <v>77</v>
      </c>
      <c r="E116" s="3" t="s">
        <v>78</v>
      </c>
      <c r="F116" t="s">
        <v>196</v>
      </c>
      <c r="G116" t="s">
        <v>71</v>
      </c>
      <c r="H116">
        <v>99</v>
      </c>
      <c r="I116" s="8" t="s">
        <v>22</v>
      </c>
      <c r="J116">
        <v>5</v>
      </c>
      <c r="K116">
        <v>77</v>
      </c>
      <c r="L116">
        <v>127</v>
      </c>
      <c r="M116">
        <v>122</v>
      </c>
      <c r="N116">
        <v>113</v>
      </c>
      <c r="O116">
        <v>117</v>
      </c>
      <c r="P116">
        <v>101</v>
      </c>
      <c r="Q116">
        <v>117</v>
      </c>
      <c r="R116">
        <v>115</v>
      </c>
      <c r="S116">
        <v>120</v>
      </c>
      <c r="T116">
        <v>115</v>
      </c>
      <c r="U116">
        <v>31</v>
      </c>
      <c r="V116" s="9">
        <f>SUM(L116:O116)</f>
        <v>479</v>
      </c>
      <c r="W116" s="7">
        <f>SUM(Q116:T116)</f>
        <v>467</v>
      </c>
      <c r="X116" t="s">
        <v>691</v>
      </c>
      <c r="Y116" s="3" t="s">
        <v>683</v>
      </c>
      <c r="Z116" s="3"/>
      <c r="AA116" s="3"/>
      <c r="AB116" s="3"/>
    </row>
    <row r="117" spans="1:28" ht="15.05" customHeight="1" x14ac:dyDescent="0.3">
      <c r="A117">
        <v>116</v>
      </c>
      <c r="B117" t="s">
        <v>108</v>
      </c>
      <c r="C117" s="3" t="s">
        <v>684</v>
      </c>
      <c r="D117" t="s">
        <v>77</v>
      </c>
      <c r="E117" s="3" t="s">
        <v>80</v>
      </c>
      <c r="F117" t="s">
        <v>196</v>
      </c>
      <c r="G117" t="s">
        <v>71</v>
      </c>
      <c r="H117">
        <v>99</v>
      </c>
      <c r="I117" s="8" t="s">
        <v>22</v>
      </c>
      <c r="J117">
        <v>5</v>
      </c>
      <c r="K117">
        <v>86</v>
      </c>
      <c r="L117">
        <v>116</v>
      </c>
      <c r="M117">
        <v>110</v>
      </c>
      <c r="N117">
        <v>116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122</v>
      </c>
      <c r="U117">
        <v>41</v>
      </c>
      <c r="V117" s="9">
        <f>SUM(L117:O117)</f>
        <v>464</v>
      </c>
      <c r="W117" s="7">
        <f>SUM(Q117:T117)</f>
        <v>474</v>
      </c>
      <c r="X117" t="s">
        <v>694</v>
      </c>
      <c r="Y117" s="3" t="s">
        <v>685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686</v>
      </c>
      <c r="D118" t="s">
        <v>77</v>
      </c>
      <c r="E118" s="3" t="s">
        <v>82</v>
      </c>
      <c r="F118" t="s">
        <v>196</v>
      </c>
      <c r="G118" t="s">
        <v>71</v>
      </c>
      <c r="H118">
        <v>99</v>
      </c>
      <c r="I118" s="8" t="s">
        <v>22</v>
      </c>
      <c r="J118">
        <v>5</v>
      </c>
      <c r="K118">
        <v>71</v>
      </c>
      <c r="L118">
        <v>118</v>
      </c>
      <c r="M118">
        <v>114</v>
      </c>
      <c r="N118">
        <v>114</v>
      </c>
      <c r="O118">
        <v>120</v>
      </c>
      <c r="P118">
        <v>97</v>
      </c>
      <c r="Q118">
        <v>129</v>
      </c>
      <c r="R118">
        <v>115</v>
      </c>
      <c r="S118">
        <v>115</v>
      </c>
      <c r="T118">
        <v>117</v>
      </c>
      <c r="U118">
        <v>31</v>
      </c>
      <c r="V118" s="9">
        <f>SUM(L118:O118)</f>
        <v>466</v>
      </c>
      <c r="W118" s="7">
        <f>SUM(Q118:T118)</f>
        <v>476</v>
      </c>
      <c r="X118" t="s">
        <v>697</v>
      </c>
      <c r="Y118" s="3" t="s">
        <v>687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688</v>
      </c>
      <c r="D119" t="s">
        <v>77</v>
      </c>
      <c r="E119" s="3" t="s">
        <v>78</v>
      </c>
      <c r="F119" t="s">
        <v>196</v>
      </c>
      <c r="G119" t="s">
        <v>71</v>
      </c>
      <c r="H119">
        <v>99</v>
      </c>
      <c r="I119" s="8" t="s">
        <v>22</v>
      </c>
      <c r="J119">
        <v>5</v>
      </c>
      <c r="K119">
        <v>74</v>
      </c>
      <c r="L119">
        <v>121</v>
      </c>
      <c r="M119">
        <v>126</v>
      </c>
      <c r="N119">
        <v>112</v>
      </c>
      <c r="O119">
        <v>115</v>
      </c>
      <c r="P119">
        <v>97</v>
      </c>
      <c r="Q119">
        <v>115</v>
      </c>
      <c r="R119">
        <v>115</v>
      </c>
      <c r="S119">
        <v>118</v>
      </c>
      <c r="T119">
        <v>117</v>
      </c>
      <c r="U119">
        <v>31</v>
      </c>
      <c r="V119" s="9">
        <f>SUM(L119:O119)</f>
        <v>474</v>
      </c>
      <c r="W119" s="7">
        <f>SUM(Q119:T119)</f>
        <v>465</v>
      </c>
      <c r="X119" t="s">
        <v>700</v>
      </c>
      <c r="Y119" s="3" t="s">
        <v>689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122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82</v>
      </c>
      <c r="L120">
        <v>128</v>
      </c>
      <c r="M120">
        <v>127</v>
      </c>
      <c r="N120">
        <v>114</v>
      </c>
      <c r="O120">
        <v>119</v>
      </c>
      <c r="P120">
        <v>101</v>
      </c>
      <c r="Q120">
        <v>118</v>
      </c>
      <c r="R120">
        <v>121</v>
      </c>
      <c r="S120">
        <v>121</v>
      </c>
      <c r="T120">
        <v>121</v>
      </c>
      <c r="U120">
        <v>26</v>
      </c>
      <c r="V120" s="9">
        <f t="shared" si="6"/>
        <v>488</v>
      </c>
      <c r="W120" s="7">
        <f t="shared" si="7"/>
        <v>481</v>
      </c>
      <c r="X120" t="str">
        <f>Stat[[#This Row],[服装]]&amp;Stat[[#This Row],[名前]]&amp;Stat[[#This Row],[レアリティ]]</f>
        <v>ユニフォーム木兎光太郎ICONIC</v>
      </c>
      <c r="Y120" t="s">
        <v>389</v>
      </c>
      <c r="Z120" s="3"/>
      <c r="AA120" s="3"/>
      <c r="AB120" s="3"/>
    </row>
    <row r="121" spans="1:28" ht="14.4" x14ac:dyDescent="0.3">
      <c r="A121">
        <v>120</v>
      </c>
      <c r="B121" t="s">
        <v>150</v>
      </c>
      <c r="C121" t="s">
        <v>122</v>
      </c>
      <c r="D121" t="s">
        <v>77</v>
      </c>
      <c r="E121" t="s">
        <v>78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83</v>
      </c>
      <c r="L121">
        <v>131</v>
      </c>
      <c r="M121">
        <v>130</v>
      </c>
      <c r="N121">
        <v>115</v>
      </c>
      <c r="O121">
        <v>120</v>
      </c>
      <c r="P121">
        <v>101</v>
      </c>
      <c r="Q121">
        <v>119</v>
      </c>
      <c r="R121">
        <v>122</v>
      </c>
      <c r="S121">
        <v>124</v>
      </c>
      <c r="T121">
        <v>122</v>
      </c>
      <c r="U121">
        <v>26</v>
      </c>
      <c r="V121" s="9">
        <f t="shared" si="6"/>
        <v>496</v>
      </c>
      <c r="W121" s="7">
        <f t="shared" si="7"/>
        <v>487</v>
      </c>
      <c r="X121" t="str">
        <f>Stat[[#This Row],[服装]]&amp;Stat[[#This Row],[名前]]&amp;Stat[[#This Row],[レアリティ]]</f>
        <v>夏祭り木兎光太郎ICONIC</v>
      </c>
      <c r="Y121" t="s">
        <v>389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123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76</v>
      </c>
      <c r="L122">
        <v>123</v>
      </c>
      <c r="M122">
        <v>117</v>
      </c>
      <c r="N122">
        <v>120</v>
      </c>
      <c r="O122">
        <v>123</v>
      </c>
      <c r="P122">
        <v>101</v>
      </c>
      <c r="Q122">
        <v>116</v>
      </c>
      <c r="R122">
        <v>121</v>
      </c>
      <c r="S122">
        <v>121</v>
      </c>
      <c r="T122">
        <v>121</v>
      </c>
      <c r="U122">
        <v>36</v>
      </c>
      <c r="V122" s="9">
        <f t="shared" si="6"/>
        <v>483</v>
      </c>
      <c r="W122" s="7">
        <f t="shared" si="7"/>
        <v>479</v>
      </c>
      <c r="X122" t="str">
        <f>Stat[[#This Row],[服装]]&amp;Stat[[#This Row],[名前]]&amp;Stat[[#This Row],[レアリティ]]</f>
        <v>ユニフォーム木葉秋紀ICONIC</v>
      </c>
      <c r="Y122" t="s">
        <v>390</v>
      </c>
      <c r="Z122" s="3"/>
      <c r="AA122" s="3"/>
      <c r="AB122" s="3"/>
    </row>
    <row r="123" spans="1:28" ht="14.4" x14ac:dyDescent="0.3">
      <c r="A123">
        <v>122</v>
      </c>
      <c r="B123" s="3" t="s">
        <v>402</v>
      </c>
      <c r="C123" t="s">
        <v>123</v>
      </c>
      <c r="D123" s="3" t="s">
        <v>77</v>
      </c>
      <c r="E123" t="s">
        <v>78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77</v>
      </c>
      <c r="L123">
        <v>126</v>
      </c>
      <c r="M123">
        <v>120</v>
      </c>
      <c r="N123">
        <v>121</v>
      </c>
      <c r="O123">
        <v>124</v>
      </c>
      <c r="P123">
        <v>101</v>
      </c>
      <c r="Q123">
        <v>117</v>
      </c>
      <c r="R123">
        <v>122</v>
      </c>
      <c r="S123">
        <v>124</v>
      </c>
      <c r="T123">
        <v>122</v>
      </c>
      <c r="U123">
        <v>36</v>
      </c>
      <c r="V123" s="9">
        <f>SUM(L123:O123)</f>
        <v>491</v>
      </c>
      <c r="W123" s="7">
        <f>SUM(Q123:T123)</f>
        <v>485</v>
      </c>
      <c r="X123" t="str">
        <f>Stat[[#This Row],[服装]]&amp;Stat[[#This Row],[名前]]&amp;Stat[[#This Row],[レアリティ]]</f>
        <v>探偵木葉秋紀ICONIC</v>
      </c>
      <c r="Y123" t="s">
        <v>390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124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75</v>
      </c>
      <c r="L124">
        <v>123</v>
      </c>
      <c r="M124">
        <v>119</v>
      </c>
      <c r="N124">
        <v>116</v>
      </c>
      <c r="O124">
        <v>121</v>
      </c>
      <c r="P124">
        <v>97</v>
      </c>
      <c r="Q124">
        <v>121</v>
      </c>
      <c r="R124">
        <v>121</v>
      </c>
      <c r="S124">
        <v>123</v>
      </c>
      <c r="T124">
        <v>118</v>
      </c>
      <c r="U124">
        <v>41</v>
      </c>
      <c r="V124" s="9">
        <f t="shared" si="6"/>
        <v>479</v>
      </c>
      <c r="W124" s="7">
        <f t="shared" si="7"/>
        <v>483</v>
      </c>
      <c r="X124" t="str">
        <f>Stat[[#This Row],[服装]]&amp;Stat[[#This Row],[名前]]&amp;Stat[[#This Row],[レアリティ]]</f>
        <v>ユニフォーム猿杙大和ICONIC</v>
      </c>
      <c r="Y124" t="s">
        <v>391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125</v>
      </c>
      <c r="D125" t="s">
        <v>90</v>
      </c>
      <c r="E125" t="s">
        <v>80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86</v>
      </c>
      <c r="L125">
        <v>113</v>
      </c>
      <c r="M125">
        <v>110</v>
      </c>
      <c r="N125">
        <v>113</v>
      </c>
      <c r="O125">
        <v>120</v>
      </c>
      <c r="P125">
        <v>101</v>
      </c>
      <c r="Q125">
        <v>110</v>
      </c>
      <c r="R125">
        <v>123</v>
      </c>
      <c r="S125">
        <v>119</v>
      </c>
      <c r="T125">
        <v>122</v>
      </c>
      <c r="U125">
        <v>41</v>
      </c>
      <c r="V125" s="9">
        <f t="shared" si="6"/>
        <v>456</v>
      </c>
      <c r="W125" s="7">
        <f t="shared" si="7"/>
        <v>474</v>
      </c>
      <c r="X125" t="str">
        <f>Stat[[#This Row],[服装]]&amp;Stat[[#This Row],[名前]]&amp;Stat[[#This Row],[レアリティ]]</f>
        <v>ユニフォーム小見春樹ICONIC</v>
      </c>
      <c r="Y125" t="s">
        <v>392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126</v>
      </c>
      <c r="D126" t="s">
        <v>90</v>
      </c>
      <c r="E126" t="s">
        <v>82</v>
      </c>
      <c r="F126" t="s">
        <v>128</v>
      </c>
      <c r="G126" t="s">
        <v>71</v>
      </c>
      <c r="H126">
        <v>99</v>
      </c>
      <c r="I126" s="8" t="s">
        <v>22</v>
      </c>
      <c r="J126">
        <v>5</v>
      </c>
      <c r="K126">
        <v>75</v>
      </c>
      <c r="L126">
        <v>117</v>
      </c>
      <c r="M126">
        <v>117</v>
      </c>
      <c r="N126">
        <v>112</v>
      </c>
      <c r="O126">
        <v>116</v>
      </c>
      <c r="P126">
        <v>97</v>
      </c>
      <c r="Q126">
        <v>121</v>
      </c>
      <c r="R126">
        <v>113</v>
      </c>
      <c r="S126">
        <v>114</v>
      </c>
      <c r="T126">
        <v>115</v>
      </c>
      <c r="U126">
        <v>36</v>
      </c>
      <c r="V126" s="9">
        <f t="shared" si="6"/>
        <v>462</v>
      </c>
      <c r="W126" s="7">
        <f t="shared" si="7"/>
        <v>463</v>
      </c>
      <c r="X126" t="str">
        <f>Stat[[#This Row],[服装]]&amp;Stat[[#This Row],[名前]]&amp;Stat[[#This Row],[レアリティ]]</f>
        <v>ユニフォーム尾長渉ICONIC</v>
      </c>
      <c r="Y126" t="s">
        <v>393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127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8" t="s">
        <v>22</v>
      </c>
      <c r="J127">
        <v>5</v>
      </c>
      <c r="K127">
        <v>75</v>
      </c>
      <c r="L127">
        <v>121</v>
      </c>
      <c r="M127">
        <v>121</v>
      </c>
      <c r="N127">
        <v>112</v>
      </c>
      <c r="O127">
        <v>122</v>
      </c>
      <c r="P127">
        <v>97</v>
      </c>
      <c r="Q127">
        <v>125</v>
      </c>
      <c r="R127">
        <v>115</v>
      </c>
      <c r="S127">
        <v>116</v>
      </c>
      <c r="T127">
        <v>115</v>
      </c>
      <c r="U127">
        <v>36</v>
      </c>
      <c r="V127" s="9">
        <f t="shared" si="6"/>
        <v>476</v>
      </c>
      <c r="W127" s="7">
        <f t="shared" si="7"/>
        <v>471</v>
      </c>
      <c r="X127" t="str">
        <f>Stat[[#This Row],[服装]]&amp;Stat[[#This Row],[名前]]&amp;Stat[[#This Row],[レアリティ]]</f>
        <v>ユニフォーム鷲尾辰生ICONIC</v>
      </c>
      <c r="Y127" t="s">
        <v>394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129</v>
      </c>
      <c r="D128" t="s">
        <v>73</v>
      </c>
      <c r="E128" t="s">
        <v>74</v>
      </c>
      <c r="F128" t="s">
        <v>128</v>
      </c>
      <c r="G128" t="s">
        <v>71</v>
      </c>
      <c r="H128">
        <v>99</v>
      </c>
      <c r="I128" s="8" t="s">
        <v>22</v>
      </c>
      <c r="J128">
        <v>5</v>
      </c>
      <c r="K128">
        <v>78</v>
      </c>
      <c r="L128">
        <v>119</v>
      </c>
      <c r="M128">
        <v>121</v>
      </c>
      <c r="N128">
        <v>126</v>
      </c>
      <c r="O128">
        <v>126</v>
      </c>
      <c r="P128">
        <v>101</v>
      </c>
      <c r="Q128">
        <v>114</v>
      </c>
      <c r="R128">
        <v>121</v>
      </c>
      <c r="S128">
        <v>118</v>
      </c>
      <c r="T128">
        <v>119</v>
      </c>
      <c r="U128">
        <v>41</v>
      </c>
      <c r="V128" s="9">
        <f t="shared" si="6"/>
        <v>492</v>
      </c>
      <c r="W128" s="7">
        <f t="shared" si="7"/>
        <v>472</v>
      </c>
      <c r="X128" t="str">
        <f>Stat[[#This Row],[服装]]&amp;Stat[[#This Row],[名前]]&amp;Stat[[#This Row],[レアリティ]]</f>
        <v>ユニフォーム赤葦京治ICONIC</v>
      </c>
      <c r="Y128" t="s">
        <v>395</v>
      </c>
      <c r="Z128" s="3"/>
      <c r="AA128" s="3"/>
      <c r="AB128" s="3"/>
    </row>
    <row r="129" spans="1:28" ht="14.4" x14ac:dyDescent="0.3">
      <c r="A129">
        <v>128</v>
      </c>
      <c r="B129" t="s">
        <v>150</v>
      </c>
      <c r="C129" t="s">
        <v>129</v>
      </c>
      <c r="D129" t="s">
        <v>90</v>
      </c>
      <c r="E129" t="s">
        <v>74</v>
      </c>
      <c r="F129" t="s">
        <v>128</v>
      </c>
      <c r="G129" t="s">
        <v>71</v>
      </c>
      <c r="H129">
        <v>99</v>
      </c>
      <c r="I129" s="8" t="s">
        <v>22</v>
      </c>
      <c r="J129">
        <v>5</v>
      </c>
      <c r="K129">
        <v>79</v>
      </c>
      <c r="L129">
        <v>120</v>
      </c>
      <c r="M129">
        <v>124</v>
      </c>
      <c r="N129">
        <v>129</v>
      </c>
      <c r="O129">
        <v>129</v>
      </c>
      <c r="P129">
        <v>101</v>
      </c>
      <c r="Q129">
        <v>115</v>
      </c>
      <c r="R129">
        <v>122</v>
      </c>
      <c r="S129">
        <v>119</v>
      </c>
      <c r="T129">
        <v>120</v>
      </c>
      <c r="U129">
        <v>41</v>
      </c>
      <c r="V129" s="9">
        <f t="shared" si="6"/>
        <v>502</v>
      </c>
      <c r="W129" s="7">
        <f t="shared" si="7"/>
        <v>476</v>
      </c>
      <c r="X129" t="str">
        <f>Stat[[#This Row],[服装]]&amp;Stat[[#This Row],[名前]]&amp;Stat[[#This Row],[レアリティ]]</f>
        <v>夏祭り赤葦京治ICONIC</v>
      </c>
      <c r="Y129" t="s">
        <v>395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299</v>
      </c>
      <c r="D130" t="s">
        <v>77</v>
      </c>
      <c r="E130" t="s">
        <v>78</v>
      </c>
      <c r="F130" t="s">
        <v>134</v>
      </c>
      <c r="G130" t="s">
        <v>71</v>
      </c>
      <c r="H130">
        <v>99</v>
      </c>
      <c r="I130" s="8" t="s">
        <v>22</v>
      </c>
      <c r="J130">
        <v>5</v>
      </c>
      <c r="K130">
        <v>83</v>
      </c>
      <c r="L130">
        <v>130</v>
      </c>
      <c r="M130">
        <v>125</v>
      </c>
      <c r="N130">
        <v>115</v>
      </c>
      <c r="O130">
        <v>121</v>
      </c>
      <c r="P130">
        <v>101</v>
      </c>
      <c r="Q130">
        <v>118</v>
      </c>
      <c r="R130">
        <v>118</v>
      </c>
      <c r="S130">
        <v>126</v>
      </c>
      <c r="T130">
        <v>121</v>
      </c>
      <c r="U130">
        <v>36</v>
      </c>
      <c r="V130" s="9">
        <f t="shared" si="6"/>
        <v>491</v>
      </c>
      <c r="W130" s="7">
        <f t="shared" si="7"/>
        <v>483</v>
      </c>
      <c r="X130" t="str">
        <f>Stat[[#This Row],[服装]]&amp;Stat[[#This Row],[名前]]&amp;Stat[[#This Row],[レアリティ]]</f>
        <v>ユニフォーム星海光来ICONIC</v>
      </c>
      <c r="Y130" t="s">
        <v>396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131</v>
      </c>
      <c r="D131" t="s">
        <v>77</v>
      </c>
      <c r="E131" t="s">
        <v>78</v>
      </c>
      <c r="F131" t="s">
        <v>135</v>
      </c>
      <c r="G131" t="s">
        <v>71</v>
      </c>
      <c r="H131">
        <v>99</v>
      </c>
      <c r="I131" s="8" t="s">
        <v>22</v>
      </c>
      <c r="J131">
        <v>5</v>
      </c>
      <c r="K131">
        <v>82</v>
      </c>
      <c r="L131">
        <v>129</v>
      </c>
      <c r="M131">
        <v>126</v>
      </c>
      <c r="N131">
        <v>114</v>
      </c>
      <c r="O131">
        <v>121</v>
      </c>
      <c r="P131">
        <v>101</v>
      </c>
      <c r="Q131">
        <v>118</v>
      </c>
      <c r="R131">
        <v>123</v>
      </c>
      <c r="S131">
        <v>119</v>
      </c>
      <c r="T131">
        <v>120</v>
      </c>
      <c r="U131">
        <v>41</v>
      </c>
      <c r="V131" s="9">
        <f t="shared" si="6"/>
        <v>490</v>
      </c>
      <c r="W131" s="7">
        <f t="shared" si="7"/>
        <v>480</v>
      </c>
      <c r="X131" t="str">
        <f>Stat[[#This Row],[服装]]&amp;Stat[[#This Row],[名前]]&amp;Stat[[#This Row],[レアリティ]]</f>
        <v>ユニフォーム佐久早聖臣ICONIC</v>
      </c>
      <c r="Y131" t="s">
        <v>397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132</v>
      </c>
      <c r="D132" t="s">
        <v>77</v>
      </c>
      <c r="E132" t="s">
        <v>80</v>
      </c>
      <c r="F132" t="s">
        <v>135</v>
      </c>
      <c r="G132" t="s">
        <v>71</v>
      </c>
      <c r="H132">
        <v>99</v>
      </c>
      <c r="I132" s="8" t="s">
        <v>22</v>
      </c>
      <c r="J132">
        <v>5</v>
      </c>
      <c r="K132">
        <v>86</v>
      </c>
      <c r="L132">
        <v>115</v>
      </c>
      <c r="M132">
        <v>111</v>
      </c>
      <c r="N132">
        <v>119</v>
      </c>
      <c r="O132">
        <v>124</v>
      </c>
      <c r="P132">
        <v>101</v>
      </c>
      <c r="Q132">
        <v>110</v>
      </c>
      <c r="R132">
        <v>131</v>
      </c>
      <c r="S132">
        <v>116</v>
      </c>
      <c r="T132">
        <v>121</v>
      </c>
      <c r="U132">
        <v>36</v>
      </c>
      <c r="V132" s="9">
        <f t="shared" si="6"/>
        <v>469</v>
      </c>
      <c r="W132" s="7">
        <f t="shared" si="7"/>
        <v>478</v>
      </c>
      <c r="X132" t="str">
        <f>Stat[[#This Row],[服装]]&amp;Stat[[#This Row],[名前]]&amp;Stat[[#This Row],[レアリティ]]</f>
        <v>ユニフォーム小森元也ICONIC</v>
      </c>
      <c r="Y132" t="s">
        <v>398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133</v>
      </c>
      <c r="D133" t="s">
        <v>77</v>
      </c>
      <c r="E133" t="s">
        <v>82</v>
      </c>
      <c r="F133" t="s">
        <v>134</v>
      </c>
      <c r="G133" t="s">
        <v>71</v>
      </c>
      <c r="H133">
        <v>99</v>
      </c>
      <c r="I133" s="8" t="s">
        <v>22</v>
      </c>
      <c r="J133">
        <v>5</v>
      </c>
      <c r="K133">
        <v>75</v>
      </c>
      <c r="L133">
        <v>125</v>
      </c>
      <c r="M133">
        <v>122</v>
      </c>
      <c r="N133">
        <v>112</v>
      </c>
      <c r="O133">
        <v>121</v>
      </c>
      <c r="P133">
        <v>101</v>
      </c>
      <c r="Q133">
        <v>131</v>
      </c>
      <c r="R133">
        <v>115</v>
      </c>
      <c r="S133">
        <v>115</v>
      </c>
      <c r="T133">
        <v>117</v>
      </c>
      <c r="U133">
        <v>41</v>
      </c>
      <c r="V133" s="9">
        <f t="shared" si="6"/>
        <v>480</v>
      </c>
      <c r="W133" s="7">
        <f t="shared" si="7"/>
        <v>478</v>
      </c>
      <c r="X133" t="str">
        <f>Stat[[#This Row],[服装]]&amp;Stat[[#This Row],[名前]]&amp;Stat[[#This Row],[レアリティ]]</f>
        <v>ユニフォーム昼神幸郎ICONIC</v>
      </c>
      <c r="Y133" t="s">
        <v>399</v>
      </c>
      <c r="Z133" s="3"/>
      <c r="AA133" s="3"/>
      <c r="AB133" s="3"/>
    </row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  <c r="Z2">
        <v>451</v>
      </c>
      <c r="AA2">
        <v>469</v>
      </c>
    </row>
    <row r="3" spans="1:27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  <c r="Z3">
        <v>448</v>
      </c>
      <c r="AA3">
        <v>462</v>
      </c>
    </row>
    <row r="4" spans="1:27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  <c r="Z4">
        <v>452</v>
      </c>
      <c r="AA4">
        <v>472</v>
      </c>
    </row>
    <row r="5" spans="1:27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  <c r="Z5">
        <v>449</v>
      </c>
      <c r="AA5">
        <v>467</v>
      </c>
    </row>
    <row r="6" spans="1:27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  <c r="Z6">
        <v>450</v>
      </c>
      <c r="AA6">
        <v>468</v>
      </c>
    </row>
    <row r="7" spans="1:27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  <c r="Z7">
        <v>442</v>
      </c>
      <c r="AA7">
        <v>474</v>
      </c>
    </row>
    <row r="8" spans="1:27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  <c r="Z8">
        <v>447</v>
      </c>
      <c r="AA8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  <c r="Z2">
        <v>454</v>
      </c>
      <c r="AA2">
        <v>464</v>
      </c>
    </row>
    <row r="3" spans="1:27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  <c r="Z3">
        <v>448</v>
      </c>
      <c r="AA3">
        <v>464</v>
      </c>
    </row>
    <row r="4" spans="1:27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  <c r="Z4">
        <v>447</v>
      </c>
      <c r="AA4">
        <v>466</v>
      </c>
    </row>
    <row r="5" spans="1:27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  <c r="Z5">
        <v>442</v>
      </c>
      <c r="AA5">
        <v>477</v>
      </c>
    </row>
    <row r="6" spans="1:27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  <c r="Z6">
        <v>446</v>
      </c>
      <c r="AA6">
        <v>465</v>
      </c>
    </row>
    <row r="7" spans="1:27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  <c r="Z7">
        <v>447</v>
      </c>
      <c r="AA7">
        <v>463</v>
      </c>
    </row>
    <row r="8" spans="1:27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  <c r="Z8">
        <v>447</v>
      </c>
      <c r="AA8">
        <v>468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  <c r="Z2">
        <v>455</v>
      </c>
      <c r="AA2">
        <v>478</v>
      </c>
    </row>
    <row r="3" spans="1:27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  <c r="Z3">
        <v>444</v>
      </c>
      <c r="AA3">
        <v>464</v>
      </c>
    </row>
    <row r="4" spans="1:27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  <c r="Z4">
        <v>453</v>
      </c>
      <c r="AA4">
        <v>479</v>
      </c>
    </row>
    <row r="5" spans="1:27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  <c r="Z5">
        <v>448</v>
      </c>
      <c r="AA5">
        <v>463</v>
      </c>
    </row>
    <row r="6" spans="1:27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  <c r="Z6">
        <v>442</v>
      </c>
      <c r="AA6">
        <v>471</v>
      </c>
    </row>
    <row r="7" spans="1:27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  <c r="Z7">
        <v>448</v>
      </c>
      <c r="AA7">
        <v>467</v>
      </c>
    </row>
    <row r="8" spans="1:27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  <c r="Z8">
        <v>456</v>
      </c>
      <c r="AA8">
        <v>472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A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  <c r="Z2">
        <v>468</v>
      </c>
      <c r="AA2">
        <v>465</v>
      </c>
    </row>
    <row r="3" spans="1:27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  <c r="Z3">
        <v>477</v>
      </c>
      <c r="AA3">
        <v>469</v>
      </c>
    </row>
    <row r="4" spans="1:27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  <c r="Z4">
        <v>477</v>
      </c>
      <c r="AA4">
        <v>469</v>
      </c>
    </row>
    <row r="5" spans="1:27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  <c r="Z5">
        <v>468</v>
      </c>
      <c r="AA5">
        <v>481</v>
      </c>
    </row>
    <row r="6" spans="1:27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  <c r="Z6">
        <v>475</v>
      </c>
      <c r="AA6">
        <v>487</v>
      </c>
    </row>
    <row r="7" spans="1:27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  <c r="Z7">
        <v>475</v>
      </c>
      <c r="AA7">
        <v>487</v>
      </c>
    </row>
    <row r="8" spans="1:27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  <c r="Z8">
        <v>459</v>
      </c>
      <c r="AA8">
        <v>471</v>
      </c>
    </row>
    <row r="9" spans="1:27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  <c r="Z9">
        <v>462</v>
      </c>
      <c r="AA9">
        <v>479</v>
      </c>
    </row>
    <row r="10" spans="1:27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  <c r="Z10">
        <v>450</v>
      </c>
      <c r="AA10">
        <v>469</v>
      </c>
    </row>
    <row r="11" spans="1:27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  <c r="Z11">
        <v>457</v>
      </c>
      <c r="AA11">
        <v>473</v>
      </c>
    </row>
    <row r="12" spans="1:27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  <c r="Z12">
        <v>443</v>
      </c>
      <c r="AA12">
        <v>475</v>
      </c>
    </row>
    <row r="13" spans="1:27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  <c r="Z13">
        <v>463</v>
      </c>
      <c r="AA13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A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130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  <c r="Z2">
        <v>467</v>
      </c>
      <c r="AA2">
        <v>490</v>
      </c>
    </row>
    <row r="3" spans="1:27" x14ac:dyDescent="0.3">
      <c r="A3">
        <v>131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  <c r="Z3">
        <v>442</v>
      </c>
      <c r="AA3">
        <v>487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ユニフォーム尾白アランICONIC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ユニフォーム赤木路成ICONIC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ユニフォーム大耳練ICONIC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ユニフォーム理石平介ICONIC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ユニフォーム木兎光太郎ICONIC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夏祭り木兎光太郎ICONIC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ユニフォーム木葉秋紀ICONIC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探偵木葉秋紀ICONIC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ユニフォーム猿杙大和ICONIC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ユニフォーム小見春樹ICONIC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ユニフォーム尾長渉ICONIC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ユニフォーム鷲尾辰生ICONIC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ユニフォーム赤葦京治ICONIC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夏祭り赤葦京治ICONIC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ユニフォーム星海光来ICONIC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ユニフォーム佐久早聖臣ICONIC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ユニフォーム小森元也ICONIC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ユニフォーム昼神幸郎ICONIC</v>
      </c>
      <c r="C133">
        <f>SetNo[[#This Row],[No.]]</f>
        <v>132</v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25"/>
  <sheetViews>
    <sheetView topLeftCell="A81" workbookViewId="0">
      <selection activeCell="C125" sqref="C125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403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1</v>
      </c>
      <c r="I110" t="s">
        <v>216</v>
      </c>
      <c r="J110" s="3" t="s">
        <v>761</v>
      </c>
      <c r="K110" s="3" t="s">
        <v>173</v>
      </c>
      <c r="L110">
        <v>36</v>
      </c>
      <c r="T110" t="str">
        <f>Serve[[#This Row],[服装]]&amp;Serve[[#This Row],[名前]]&amp;Serve[[#This Row],[レアリティ]]</f>
        <v>ユニフォーム牛島若利ICONIC</v>
      </c>
    </row>
    <row r="111" spans="1:20" x14ac:dyDescent="0.3">
      <c r="A111">
        <f>VLOOKUP(Serve[[#This Row],[No用]],SetNo[[No.用]:[vlookup 用]],2,FALSE)</f>
        <v>101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1</v>
      </c>
      <c r="I111" t="s">
        <v>216</v>
      </c>
      <c r="J111" s="3" t="s">
        <v>761</v>
      </c>
      <c r="K111" s="3" t="s">
        <v>184</v>
      </c>
      <c r="L111">
        <v>41</v>
      </c>
      <c r="T111" t="str">
        <f>Serve[[#This Row],[服装]]&amp;Serve[[#This Row],[名前]]&amp;Serve[[#This Row],[レアリティ]]</f>
        <v>水着牛島若利ICONIC</v>
      </c>
    </row>
    <row r="112" spans="1:20" x14ac:dyDescent="0.3">
      <c r="A112">
        <f>VLOOKUP(Serve[[#This Row],[No用]],SetNo[[No.用]:[vlookup 用]],2,FALSE)</f>
        <v>101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1</v>
      </c>
      <c r="I112" t="s">
        <v>216</v>
      </c>
      <c r="J112" s="3" t="s">
        <v>195</v>
      </c>
      <c r="K112" s="3" t="s">
        <v>237</v>
      </c>
      <c r="L112">
        <v>51</v>
      </c>
      <c r="N112">
        <v>61</v>
      </c>
      <c r="T112" t="str">
        <f>Serve[[#This Row],[服装]]&amp;Serve[[#This Row],[名前]]&amp;Serve[[#This Row],[レアリティ]]</f>
        <v>水着牛島若利ICONIC</v>
      </c>
    </row>
    <row r="113" spans="1:20" x14ac:dyDescent="0.3">
      <c r="A113">
        <f>VLOOKUP(Serve[[#This Row],[No用]],SetNo[[No.用]:[vlookup 用]],2,FALSE)</f>
        <v>102</v>
      </c>
      <c r="B113" t="s">
        <v>108</v>
      </c>
      <c r="C113" t="s">
        <v>110</v>
      </c>
      <c r="D113" t="s">
        <v>73</v>
      </c>
      <c r="E113" t="s">
        <v>82</v>
      </c>
      <c r="F113" t="s">
        <v>118</v>
      </c>
      <c r="G113" t="s">
        <v>71</v>
      </c>
      <c r="H113">
        <v>1</v>
      </c>
      <c r="I113" t="s">
        <v>216</v>
      </c>
      <c r="J113" s="3" t="s">
        <v>234</v>
      </c>
      <c r="K113" s="3" t="s">
        <v>173</v>
      </c>
      <c r="L113">
        <v>27</v>
      </c>
      <c r="T113" t="str">
        <f>Serve[[#This Row],[服装]]&amp;Serve[[#This Row],[名前]]&amp;Serve[[#This Row],[レアリティ]]</f>
        <v>ユニフォーム天童覚ICONIC</v>
      </c>
    </row>
    <row r="114" spans="1:20" x14ac:dyDescent="0.3">
      <c r="A114">
        <f>VLOOKUP(Serve[[#This Row],[No用]],SetNo[[No.用]:[vlookup 用]],2,FALSE)</f>
        <v>103</v>
      </c>
      <c r="B114" t="s">
        <v>116</v>
      </c>
      <c r="C114" t="s">
        <v>110</v>
      </c>
      <c r="D114" t="s">
        <v>90</v>
      </c>
      <c r="E114" t="s">
        <v>82</v>
      </c>
      <c r="F114" t="s">
        <v>118</v>
      </c>
      <c r="G114" t="s">
        <v>71</v>
      </c>
      <c r="H114">
        <v>1</v>
      </c>
      <c r="I114" t="s">
        <v>216</v>
      </c>
      <c r="J114" s="3" t="s">
        <v>234</v>
      </c>
      <c r="K114" s="3" t="s">
        <v>173</v>
      </c>
      <c r="L114">
        <v>27</v>
      </c>
      <c r="T114" t="str">
        <f>Serve[[#This Row],[服装]]&amp;Serve[[#This Row],[名前]]&amp;Serve[[#This Row],[レアリティ]]</f>
        <v>水着天童覚ICONIC</v>
      </c>
    </row>
    <row r="115" spans="1:20" x14ac:dyDescent="0.3">
      <c r="A115">
        <f>VLOOKUP(Serve[[#This Row],[No用]],SetNo[[No.用]:[vlookup 用]],2,FALSE)</f>
        <v>104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1</v>
      </c>
      <c r="I115" t="s">
        <v>216</v>
      </c>
      <c r="J115" s="3" t="s">
        <v>195</v>
      </c>
      <c r="K115" s="3" t="s">
        <v>184</v>
      </c>
      <c r="L115">
        <v>39</v>
      </c>
      <c r="T115" t="str">
        <f>Serve[[#This Row],[服装]]&amp;Serve[[#This Row],[名前]]&amp;Serve[[#This Row],[レアリティ]]</f>
        <v>ユニフォーム五色工ICONIC</v>
      </c>
    </row>
    <row r="116" spans="1:20" x14ac:dyDescent="0.3">
      <c r="A116">
        <f>VLOOKUP(Serve[[#This Row],[No用]],SetNo[[No.用]:[vlookup 用]],2,FALSE)</f>
        <v>105</v>
      </c>
      <c r="B116" t="s">
        <v>108</v>
      </c>
      <c r="C116" t="s">
        <v>112</v>
      </c>
      <c r="D116" t="s">
        <v>73</v>
      </c>
      <c r="E116" t="s">
        <v>74</v>
      </c>
      <c r="F116" t="s">
        <v>118</v>
      </c>
      <c r="G116" t="s">
        <v>71</v>
      </c>
      <c r="H116">
        <v>1</v>
      </c>
      <c r="I116" t="s">
        <v>216</v>
      </c>
      <c r="J116" t="s">
        <v>410</v>
      </c>
      <c r="K116" t="s">
        <v>290</v>
      </c>
      <c r="L116">
        <v>36</v>
      </c>
      <c r="T116" t="str">
        <f>Serve[[#This Row],[服装]]&amp;Serve[[#This Row],[名前]]&amp;Serve[[#This Row],[レアリティ]]</f>
        <v>ユニフォーム白布賢二郎ICONIC</v>
      </c>
    </row>
    <row r="117" spans="1:20" x14ac:dyDescent="0.3">
      <c r="A117">
        <f>VLOOKUP(Serve[[#This Row],[No用]],SetNo[[No.用]:[vlookup 用]],2,FALSE)</f>
        <v>106</v>
      </c>
      <c r="B117" t="s">
        <v>408</v>
      </c>
      <c r="C117" t="s">
        <v>409</v>
      </c>
      <c r="D117" t="s">
        <v>24</v>
      </c>
      <c r="E117" t="s">
        <v>31</v>
      </c>
      <c r="F117" t="s">
        <v>159</v>
      </c>
      <c r="G117" t="s">
        <v>71</v>
      </c>
      <c r="H117">
        <v>1</v>
      </c>
      <c r="I117" t="s">
        <v>10</v>
      </c>
      <c r="J117" t="s">
        <v>410</v>
      </c>
      <c r="K117" t="s">
        <v>290</v>
      </c>
      <c r="L117">
        <v>36</v>
      </c>
      <c r="T117" t="str">
        <f>Serve[[#This Row],[服装]]&amp;Serve[[#This Row],[名前]]&amp;Serve[[#This Row],[レアリティ]]</f>
        <v>探偵白布賢二郎ICONIC</v>
      </c>
    </row>
    <row r="118" spans="1:20" x14ac:dyDescent="0.3">
      <c r="A118">
        <f>VLOOKUP(Serve[[#This Row],[No用]],SetNo[[No.用]:[vlookup 用]],2,FALSE)</f>
        <v>107</v>
      </c>
      <c r="B118" t="s">
        <v>108</v>
      </c>
      <c r="C118" t="s">
        <v>113</v>
      </c>
      <c r="D118" t="s">
        <v>73</v>
      </c>
      <c r="E118" t="s">
        <v>78</v>
      </c>
      <c r="F118" t="s">
        <v>118</v>
      </c>
      <c r="G118" t="s">
        <v>71</v>
      </c>
      <c r="H118">
        <v>1</v>
      </c>
      <c r="I118" t="s">
        <v>216</v>
      </c>
      <c r="J118" s="3" t="s">
        <v>195</v>
      </c>
      <c r="K118" s="3" t="s">
        <v>189</v>
      </c>
      <c r="L118">
        <v>34</v>
      </c>
      <c r="T118" t="str">
        <f>Serve[[#This Row],[服装]]&amp;Serve[[#This Row],[名前]]&amp;Serve[[#This Row],[レアリティ]]</f>
        <v>ユニフォーム大平獅音ICONIC</v>
      </c>
    </row>
    <row r="119" spans="1:20" x14ac:dyDescent="0.3">
      <c r="A119">
        <f>VLOOKUP(Serve[[#This Row],[No用]],SetNo[[No.用]:[vlookup 用]],2,FALSE)</f>
        <v>108</v>
      </c>
      <c r="B119" t="s">
        <v>108</v>
      </c>
      <c r="C119" t="s">
        <v>114</v>
      </c>
      <c r="D119" t="s">
        <v>73</v>
      </c>
      <c r="E119" t="s">
        <v>82</v>
      </c>
      <c r="F119" t="s">
        <v>118</v>
      </c>
      <c r="G119" t="s">
        <v>71</v>
      </c>
      <c r="H119">
        <v>1</v>
      </c>
      <c r="I119" t="s">
        <v>216</v>
      </c>
      <c r="J119" s="3" t="s">
        <v>234</v>
      </c>
      <c r="K119" s="3" t="s">
        <v>173</v>
      </c>
      <c r="L119">
        <v>26</v>
      </c>
      <c r="T119" t="str">
        <f>Serve[[#This Row],[服装]]&amp;Serve[[#This Row],[名前]]&amp;Serve[[#This Row],[レアリティ]]</f>
        <v>ユニフォーム川西太一ICONIC</v>
      </c>
    </row>
    <row r="120" spans="1:20" x14ac:dyDescent="0.3">
      <c r="A120">
        <f>VLOOKUP(Serve[[#This Row],[No用]],SetNo[[No.用]:[vlookup 用]],2,FALSE)</f>
        <v>109</v>
      </c>
      <c r="B120" t="s">
        <v>108</v>
      </c>
      <c r="C120" s="3" t="s">
        <v>679</v>
      </c>
      <c r="D120" t="s">
        <v>73</v>
      </c>
      <c r="E120" t="s">
        <v>74</v>
      </c>
      <c r="F120" t="s">
        <v>118</v>
      </c>
      <c r="G120" t="s">
        <v>71</v>
      </c>
      <c r="H120">
        <v>1</v>
      </c>
      <c r="I120" t="s">
        <v>216</v>
      </c>
      <c r="J120" s="3" t="s">
        <v>234</v>
      </c>
      <c r="K120" s="3" t="s">
        <v>189</v>
      </c>
      <c r="L120">
        <v>29</v>
      </c>
      <c r="T120" t="str">
        <f>Serve[[#This Row],[服装]]&amp;Serve[[#This Row],[名前]]&amp;Serve[[#This Row],[レアリティ]]</f>
        <v>ユニフォーム瀬見英太ICONIC</v>
      </c>
    </row>
    <row r="121" spans="1:20" x14ac:dyDescent="0.3">
      <c r="A121">
        <f>VLOOKUP(Serve[[#This Row],[No用]],SetNo[[No.用]:[vlookup 用]],2,FALSE)</f>
        <v>109</v>
      </c>
      <c r="B121" t="s">
        <v>108</v>
      </c>
      <c r="C121" s="3" t="s">
        <v>679</v>
      </c>
      <c r="D121" t="s">
        <v>73</v>
      </c>
      <c r="E121" t="s">
        <v>74</v>
      </c>
      <c r="F121" t="s">
        <v>118</v>
      </c>
      <c r="G121" t="s">
        <v>71</v>
      </c>
      <c r="H121">
        <v>1</v>
      </c>
      <c r="I121" t="s">
        <v>216</v>
      </c>
      <c r="J121" s="3" t="s">
        <v>195</v>
      </c>
      <c r="K121" s="3" t="s">
        <v>237</v>
      </c>
      <c r="L121">
        <v>49</v>
      </c>
      <c r="N121">
        <v>59</v>
      </c>
      <c r="T121" t="str">
        <f>Serve[[#This Row],[服装]]&amp;Serve[[#This Row],[名前]]&amp;Serve[[#This Row],[レアリティ]]</f>
        <v>ユニフォーム瀬見英太ICONIC</v>
      </c>
    </row>
    <row r="122" spans="1:20" x14ac:dyDescent="0.3">
      <c r="A122">
        <f>VLOOKUP(Serve[[#This Row],[No用]],SetNo[[No.用]:[vlookup 用]],2,FALSE)</f>
        <v>110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1</v>
      </c>
      <c r="I122" t="s">
        <v>216</v>
      </c>
      <c r="T122" t="str">
        <f>Serve[[#This Row],[服装]]&amp;Serve[[#This Row],[名前]]&amp;Serve[[#This Row],[レアリティ]]</f>
        <v>ユニフォーム山形隼人ICONIC</v>
      </c>
    </row>
    <row r="123" spans="1:20" x14ac:dyDescent="0.3">
      <c r="A123" t="e">
        <f>VLOOKUP(Serve[[#This Row],[No用]],SetNo[[No.用]:[vlookup 用]],2,FALSE)</f>
        <v>#N/A</v>
      </c>
      <c r="G123" t="s">
        <v>71</v>
      </c>
      <c r="H123">
        <v>1</v>
      </c>
      <c r="I123" t="s">
        <v>216</v>
      </c>
      <c r="T123" t="str">
        <f>Serve[[#This Row],[服装]]&amp;Serve[[#This Row],[名前]]&amp;Serve[[#This Row],[レアリティ]]</f>
        <v>ICONIC</v>
      </c>
    </row>
    <row r="124" spans="1:20" x14ac:dyDescent="0.3">
      <c r="A124" t="e">
        <f>VLOOKUP(Serve[[#This Row],[No用]],SetNo[[No.用]:[vlookup 用]],2,FALSE)</f>
        <v>#N/A</v>
      </c>
      <c r="G124" t="s">
        <v>71</v>
      </c>
      <c r="H124">
        <v>1</v>
      </c>
      <c r="I124" t="s">
        <v>216</v>
      </c>
      <c r="T124" t="str">
        <f>Serve[[#This Row],[服装]]&amp;Serve[[#This Row],[名前]]&amp;Serve[[#This Row],[レアリティ]]</f>
        <v>ICONIC</v>
      </c>
    </row>
    <row r="125" spans="1:20" x14ac:dyDescent="0.3">
      <c r="A125">
        <f>VLOOKUP(Serve[[#This Row],[No用]],SetNo[[No.用]:[vlookup 用]],2,FALSE)</f>
        <v>122</v>
      </c>
      <c r="B125" s="3" t="s">
        <v>402</v>
      </c>
      <c r="C125" t="s">
        <v>123</v>
      </c>
      <c r="D125" s="3" t="s">
        <v>77</v>
      </c>
      <c r="E125" t="s">
        <v>78</v>
      </c>
      <c r="F125" t="s">
        <v>128</v>
      </c>
      <c r="G125" t="s">
        <v>71</v>
      </c>
      <c r="H125">
        <v>1</v>
      </c>
      <c r="I125" t="s">
        <v>216</v>
      </c>
      <c r="J125" s="3" t="s">
        <v>234</v>
      </c>
      <c r="K125" s="3" t="s">
        <v>173</v>
      </c>
      <c r="L125">
        <v>28</v>
      </c>
      <c r="T125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665"/>
  <sheetViews>
    <sheetView topLeftCell="A605" workbookViewId="0">
      <selection activeCell="B635" sqref="B635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Row],[No用]],SetNo[[No.用]:[vlookup 用]],2,FALSE)</f>
        <v>84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173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Row],[No用]],SetNo[[No.用]:[vlookup 用]],2,FALSE)</f>
        <v>84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Row],[No用]],SetNo[[No.用]:[vlookup 用]],2,FALSE)</f>
        <v>84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Row],[No用]],SetNo[[No.用]:[vlookup 用]],2,FALSE)</f>
        <v>84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173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Row],[No用]],SetNo[[No.用]:[vlookup 用]],2,FALSE)</f>
        <v>84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Row],[No用]],SetNo[[No.用]:[vlookup 用]],2,FALSE)</f>
        <v>84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119</v>
      </c>
      <c r="K491" s="3" t="s">
        <v>189</v>
      </c>
      <c r="L491">
        <v>32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85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241</v>
      </c>
      <c r="J492" s="3" t="s">
        <v>174</v>
      </c>
      <c r="K492" s="3" t="s">
        <v>173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Row],[No用]],SetNo[[No.用]:[vlookup 用]],2,FALSE)</f>
        <v>85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241</v>
      </c>
      <c r="J493" s="3" t="s">
        <v>243</v>
      </c>
      <c r="K493" s="3" t="s">
        <v>173</v>
      </c>
      <c r="L493">
        <v>29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Row],[No用]],SetNo[[No.用]:[vlookup 用]],2,FALSE)</f>
        <v>85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241</v>
      </c>
      <c r="J494" s="3" t="s">
        <v>120</v>
      </c>
      <c r="K494" s="3" t="s">
        <v>189</v>
      </c>
      <c r="L494">
        <v>32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Row],[No用]],SetNo[[No.用]:[vlookup 用]],2,FALSE)</f>
        <v>85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241</v>
      </c>
      <c r="J495" s="3" t="s">
        <v>175</v>
      </c>
      <c r="K495" s="3" t="s">
        <v>173</v>
      </c>
      <c r="L495">
        <v>29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Row],[No用]],SetNo[[No.用]:[vlookup 用]],2,FALSE)</f>
        <v>85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241</v>
      </c>
      <c r="J496" s="3" t="s">
        <v>176</v>
      </c>
      <c r="K496" s="3" t="s">
        <v>173</v>
      </c>
      <c r="L496">
        <v>13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85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241</v>
      </c>
      <c r="J497" s="3" t="s">
        <v>194</v>
      </c>
      <c r="K497" s="3" t="s">
        <v>237</v>
      </c>
      <c r="L497">
        <v>51</v>
      </c>
      <c r="N497">
        <v>61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Row],[No用]],SetNo[[No.用]:[vlookup 用]],2,FALSE)</f>
        <v>86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Row],[No用]],SetNo[[No.用]:[vlookup 用]],2,FALSE)</f>
        <v>86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Row],[No用]],SetNo[[No.用]:[vlookup 用]],2,FALSE)</f>
        <v>86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241</v>
      </c>
      <c r="J500" s="3" t="s">
        <v>243</v>
      </c>
      <c r="K500" s="3" t="s">
        <v>173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Row],[No用]],SetNo[[No.用]:[vlookup 用]],2,FALSE)</f>
        <v>86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241</v>
      </c>
      <c r="J501" s="3" t="s">
        <v>120</v>
      </c>
      <c r="K501" s="3" t="s">
        <v>173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Row],[No用]],SetNo[[No.用]:[vlookup 用]],2,FALSE)</f>
        <v>86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241</v>
      </c>
      <c r="J502" s="3" t="s">
        <v>175</v>
      </c>
      <c r="K502" s="3" t="s">
        <v>173</v>
      </c>
      <c r="L502">
        <v>27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J503" s="3" t="s">
        <v>176</v>
      </c>
      <c r="K503" s="3" t="s">
        <v>173</v>
      </c>
      <c r="L503">
        <v>14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>
        <f>VLOOKUP(Receive[[#This Row],[No用]],SetNo[[No.用]:[vlookup 用]],2,FALSE)</f>
        <v>87</v>
      </c>
      <c r="B504" t="s">
        <v>108</v>
      </c>
      <c r="C504" t="s">
        <v>93</v>
      </c>
      <c r="D504" t="s">
        <v>73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119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ユニフォーム二岐丈晴ICONIC</v>
      </c>
    </row>
    <row r="505" spans="1:20" x14ac:dyDescent="0.3">
      <c r="A505">
        <f>VLOOKUP(Receive[[#This Row],[No用]],SetNo[[No.用]:[vlookup 用]],2,FALSE)</f>
        <v>87</v>
      </c>
      <c r="B505" t="s">
        <v>108</v>
      </c>
      <c r="C505" t="s">
        <v>93</v>
      </c>
      <c r="D505" t="s">
        <v>73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174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ユニフォーム二岐丈晴ICONIC</v>
      </c>
    </row>
    <row r="506" spans="1:20" x14ac:dyDescent="0.3">
      <c r="A506">
        <f>VLOOKUP(Receive[[#This Row],[No用]],SetNo[[No.用]:[vlookup 用]],2,FALSE)</f>
        <v>87</v>
      </c>
      <c r="B506" t="s">
        <v>108</v>
      </c>
      <c r="C506" t="s">
        <v>93</v>
      </c>
      <c r="D506" t="s">
        <v>73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120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ユニフォーム二岐丈晴ICONIC</v>
      </c>
    </row>
    <row r="507" spans="1:20" x14ac:dyDescent="0.3">
      <c r="A507">
        <f>VLOOKUP(Receive[[#This Row],[No用]],SetNo[[No.用]:[vlookup 用]],2,FALSE)</f>
        <v>87</v>
      </c>
      <c r="B507" t="s">
        <v>108</v>
      </c>
      <c r="C507" t="s">
        <v>93</v>
      </c>
      <c r="D507" t="s">
        <v>73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175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ユニフォーム二岐丈晴ICONIC</v>
      </c>
    </row>
    <row r="508" spans="1:20" x14ac:dyDescent="0.3">
      <c r="A508">
        <f>VLOOKUP(Receive[[#This Row],[No用]],SetNo[[No.用]:[vlookup 用]],2,FALSE)</f>
        <v>87</v>
      </c>
      <c r="B508" t="s">
        <v>108</v>
      </c>
      <c r="C508" t="s">
        <v>93</v>
      </c>
      <c r="D508" t="s">
        <v>73</v>
      </c>
      <c r="E508" t="s">
        <v>74</v>
      </c>
      <c r="F508" t="s">
        <v>91</v>
      </c>
      <c r="G508" t="s">
        <v>71</v>
      </c>
      <c r="H508">
        <v>1</v>
      </c>
      <c r="I508" t="s">
        <v>241</v>
      </c>
      <c r="J508" s="3" t="s">
        <v>176</v>
      </c>
      <c r="K508" s="3" t="s">
        <v>173</v>
      </c>
      <c r="L508">
        <v>28</v>
      </c>
      <c r="T508" t="str">
        <f>Receive[[#This Row],[服装]]&amp;Receive[[#This Row],[名前]]&amp;Receive[[#This Row],[レアリティ]]</f>
        <v>ユニフォーム二岐丈晴ICONIC</v>
      </c>
    </row>
    <row r="509" spans="1:20" x14ac:dyDescent="0.3">
      <c r="A509">
        <f>VLOOKUP(Receive[[#This Row],[No用]],SetNo[[No.用]:[vlookup 用]],2,FALSE)</f>
        <v>88</v>
      </c>
      <c r="B509" t="s">
        <v>149</v>
      </c>
      <c r="C509" t="s">
        <v>93</v>
      </c>
      <c r="D509" t="s">
        <v>90</v>
      </c>
      <c r="E509" t="s">
        <v>74</v>
      </c>
      <c r="F509" t="s">
        <v>91</v>
      </c>
      <c r="G509" t="s">
        <v>71</v>
      </c>
      <c r="H509">
        <v>1</v>
      </c>
      <c r="I509" t="s">
        <v>241</v>
      </c>
      <c r="J509" s="3" t="s">
        <v>119</v>
      </c>
      <c r="K509" s="3" t="s">
        <v>173</v>
      </c>
      <c r="L509">
        <v>28</v>
      </c>
      <c r="T509" t="str">
        <f>Receive[[#This Row],[服装]]&amp;Receive[[#This Row],[名前]]&amp;Receive[[#This Row],[レアリティ]]</f>
        <v>制服二岐丈晴ICONIC</v>
      </c>
    </row>
    <row r="510" spans="1:20" x14ac:dyDescent="0.3">
      <c r="A510">
        <f>VLOOKUP(Receive[[#This Row],[No用]],SetNo[[No.用]:[vlookup 用]],2,FALSE)</f>
        <v>88</v>
      </c>
      <c r="B510" t="s">
        <v>149</v>
      </c>
      <c r="C510" t="s">
        <v>93</v>
      </c>
      <c r="D510" t="s">
        <v>90</v>
      </c>
      <c r="E510" t="s">
        <v>74</v>
      </c>
      <c r="F510" t="s">
        <v>91</v>
      </c>
      <c r="G510" t="s">
        <v>71</v>
      </c>
      <c r="H510">
        <v>1</v>
      </c>
      <c r="I510" t="s">
        <v>241</v>
      </c>
      <c r="J510" s="3" t="s">
        <v>174</v>
      </c>
      <c r="K510" s="3" t="s">
        <v>173</v>
      </c>
      <c r="L510">
        <v>28</v>
      </c>
      <c r="T510" t="str">
        <f>Receive[[#This Row],[服装]]&amp;Receive[[#This Row],[名前]]&amp;Receive[[#This Row],[レアリティ]]</f>
        <v>制服二岐丈晴ICONIC</v>
      </c>
    </row>
    <row r="511" spans="1:20" x14ac:dyDescent="0.3">
      <c r="A511">
        <f>VLOOKUP(Receive[[#This Row],[No用]],SetNo[[No.用]:[vlookup 用]],2,FALSE)</f>
        <v>88</v>
      </c>
      <c r="B511" t="s">
        <v>149</v>
      </c>
      <c r="C511" t="s">
        <v>93</v>
      </c>
      <c r="D511" t="s">
        <v>90</v>
      </c>
      <c r="E511" t="s">
        <v>74</v>
      </c>
      <c r="F511" t="s">
        <v>91</v>
      </c>
      <c r="G511" t="s">
        <v>71</v>
      </c>
      <c r="H511">
        <v>1</v>
      </c>
      <c r="I511" t="s">
        <v>241</v>
      </c>
      <c r="J511" s="3" t="s">
        <v>120</v>
      </c>
      <c r="K511" s="3" t="s">
        <v>173</v>
      </c>
      <c r="L511">
        <v>28</v>
      </c>
      <c r="T511" t="str">
        <f>Receive[[#This Row],[服装]]&amp;Receive[[#This Row],[名前]]&amp;Receive[[#This Row],[レアリティ]]</f>
        <v>制服二岐丈晴ICONIC</v>
      </c>
    </row>
    <row r="512" spans="1:20" x14ac:dyDescent="0.3">
      <c r="A512">
        <f>VLOOKUP(Receive[[#This Row],[No用]],SetNo[[No.用]:[vlookup 用]],2,FALSE)</f>
        <v>88</v>
      </c>
      <c r="B512" t="s">
        <v>149</v>
      </c>
      <c r="C512" t="s">
        <v>93</v>
      </c>
      <c r="D512" t="s">
        <v>90</v>
      </c>
      <c r="E512" t="s">
        <v>74</v>
      </c>
      <c r="F512" t="s">
        <v>91</v>
      </c>
      <c r="G512" t="s">
        <v>71</v>
      </c>
      <c r="H512">
        <v>1</v>
      </c>
      <c r="I512" t="s">
        <v>241</v>
      </c>
      <c r="J512" s="3" t="s">
        <v>175</v>
      </c>
      <c r="K512" s="3" t="s">
        <v>173</v>
      </c>
      <c r="L512">
        <v>28</v>
      </c>
      <c r="T512" t="str">
        <f>Receive[[#This Row],[服装]]&amp;Receive[[#This Row],[名前]]&amp;Receive[[#This Row],[レアリティ]]</f>
        <v>制服二岐丈晴ICONIC</v>
      </c>
    </row>
    <row r="513" spans="1:20" x14ac:dyDescent="0.3">
      <c r="A513">
        <f>VLOOKUP(Receive[[#This Row],[No用]],SetNo[[No.用]:[vlookup 用]],2,FALSE)</f>
        <v>88</v>
      </c>
      <c r="B513" t="s">
        <v>149</v>
      </c>
      <c r="C513" t="s">
        <v>93</v>
      </c>
      <c r="D513" t="s">
        <v>90</v>
      </c>
      <c r="E513" t="s">
        <v>74</v>
      </c>
      <c r="F513" t="s">
        <v>91</v>
      </c>
      <c r="G513" t="s">
        <v>71</v>
      </c>
      <c r="H513">
        <v>1</v>
      </c>
      <c r="I513" t="s">
        <v>241</v>
      </c>
      <c r="J513" s="3" t="s">
        <v>176</v>
      </c>
      <c r="K513" s="3" t="s">
        <v>173</v>
      </c>
      <c r="L513">
        <v>28</v>
      </c>
      <c r="T513" t="str">
        <f>Receive[[#This Row],[服装]]&amp;Receive[[#This Row],[名前]]&amp;Receive[[#This Row],[レアリティ]]</f>
        <v>制服二岐丈晴ICONIC</v>
      </c>
    </row>
    <row r="514" spans="1:20" x14ac:dyDescent="0.3">
      <c r="A514">
        <f>VLOOKUP(Receive[[#This Row],[No用]],SetNo[[No.用]:[vlookup 用]],2,FALSE)</f>
        <v>89</v>
      </c>
      <c r="B514" t="s">
        <v>108</v>
      </c>
      <c r="C514" t="s">
        <v>99</v>
      </c>
      <c r="D514" t="s">
        <v>73</v>
      </c>
      <c r="E514" t="s">
        <v>78</v>
      </c>
      <c r="F514" t="s">
        <v>91</v>
      </c>
      <c r="G514" t="s">
        <v>71</v>
      </c>
      <c r="H514">
        <v>1</v>
      </c>
      <c r="I514" t="s">
        <v>241</v>
      </c>
      <c r="J514" s="3" t="s">
        <v>119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ユニフォーム沼尻凛太郎ICONIC</v>
      </c>
    </row>
    <row r="515" spans="1:20" x14ac:dyDescent="0.3">
      <c r="A515">
        <f>VLOOKUP(Receive[[#This Row],[No用]],SetNo[[No.用]:[vlookup 用]],2,FALSE)</f>
        <v>89</v>
      </c>
      <c r="B515" t="s">
        <v>108</v>
      </c>
      <c r="C515" t="s">
        <v>99</v>
      </c>
      <c r="D515" t="s">
        <v>73</v>
      </c>
      <c r="E515" t="s">
        <v>78</v>
      </c>
      <c r="F515" t="s">
        <v>91</v>
      </c>
      <c r="G515" t="s">
        <v>71</v>
      </c>
      <c r="H515">
        <v>1</v>
      </c>
      <c r="I515" t="s">
        <v>241</v>
      </c>
      <c r="J515" s="3" t="s">
        <v>174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ユニフォーム沼尻凛太郎ICONIC</v>
      </c>
    </row>
    <row r="516" spans="1:20" x14ac:dyDescent="0.3">
      <c r="A516">
        <f>VLOOKUP(Receive[[#This Row],[No用]],SetNo[[No.用]:[vlookup 用]],2,FALSE)</f>
        <v>89</v>
      </c>
      <c r="B516" t="s">
        <v>108</v>
      </c>
      <c r="C516" t="s">
        <v>99</v>
      </c>
      <c r="D516" t="s">
        <v>73</v>
      </c>
      <c r="E516" t="s">
        <v>78</v>
      </c>
      <c r="F516" t="s">
        <v>91</v>
      </c>
      <c r="G516" t="s">
        <v>71</v>
      </c>
      <c r="H516">
        <v>1</v>
      </c>
      <c r="I516" t="s">
        <v>241</v>
      </c>
      <c r="J516" s="3" t="s">
        <v>120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ユニフォーム沼尻凛太郎ICONIC</v>
      </c>
    </row>
    <row r="517" spans="1:20" x14ac:dyDescent="0.3">
      <c r="A517">
        <f>VLOOKUP(Receive[[#This Row],[No用]],SetNo[[No.用]:[vlookup 用]],2,FALSE)</f>
        <v>89</v>
      </c>
      <c r="B517" t="s">
        <v>108</v>
      </c>
      <c r="C517" t="s">
        <v>99</v>
      </c>
      <c r="D517" t="s">
        <v>73</v>
      </c>
      <c r="E517" t="s">
        <v>78</v>
      </c>
      <c r="F517" t="s">
        <v>91</v>
      </c>
      <c r="G517" t="s">
        <v>71</v>
      </c>
      <c r="H517">
        <v>1</v>
      </c>
      <c r="I517" t="s">
        <v>241</v>
      </c>
      <c r="J517" s="3" t="s">
        <v>175</v>
      </c>
      <c r="K517" s="3" t="s">
        <v>173</v>
      </c>
      <c r="L517">
        <v>27</v>
      </c>
      <c r="T517" t="str">
        <f>Receive[[#This Row],[服装]]&amp;Receive[[#This Row],[名前]]&amp;Receive[[#This Row],[レアリティ]]</f>
        <v>ユニフォーム沼尻凛太郎ICONIC</v>
      </c>
    </row>
    <row r="518" spans="1:20" x14ac:dyDescent="0.3">
      <c r="A518">
        <f>VLOOKUP(Receive[[#This Row],[No用]],SetNo[[No.用]:[vlookup 用]],2,FALSE)</f>
        <v>89</v>
      </c>
      <c r="B518" t="s">
        <v>108</v>
      </c>
      <c r="C518" t="s">
        <v>99</v>
      </c>
      <c r="D518" t="s">
        <v>73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176</v>
      </c>
      <c r="K518" s="3" t="s">
        <v>173</v>
      </c>
      <c r="L518">
        <v>14</v>
      </c>
      <c r="T518" t="str">
        <f>Receive[[#This Row],[服装]]&amp;Receive[[#This Row],[名前]]&amp;Receive[[#This Row],[レアリティ]]</f>
        <v>ユニフォーム沼尻凛太郎ICONIC</v>
      </c>
    </row>
    <row r="519" spans="1:20" x14ac:dyDescent="0.3">
      <c r="A519">
        <f>VLOOKUP(Receive[[#This Row],[No用]],SetNo[[No.用]:[vlookup 用]],2,FALSE)</f>
        <v>90</v>
      </c>
      <c r="B519" t="s">
        <v>108</v>
      </c>
      <c r="C519" t="s">
        <v>94</v>
      </c>
      <c r="D519" t="s">
        <v>90</v>
      </c>
      <c r="E519" t="s">
        <v>82</v>
      </c>
      <c r="F519" t="s">
        <v>91</v>
      </c>
      <c r="G519" t="s">
        <v>71</v>
      </c>
      <c r="H519">
        <v>1</v>
      </c>
      <c r="I519" t="s">
        <v>241</v>
      </c>
      <c r="J519" s="3" t="s">
        <v>119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ユニフォーム飯坂信義ICONIC</v>
      </c>
    </row>
    <row r="520" spans="1:20" x14ac:dyDescent="0.3">
      <c r="A520">
        <f>VLOOKUP(Receive[[#This Row],[No用]],SetNo[[No.用]:[vlookup 用]],2,FALSE)</f>
        <v>90</v>
      </c>
      <c r="B520" t="s">
        <v>108</v>
      </c>
      <c r="C520" t="s">
        <v>94</v>
      </c>
      <c r="D520" t="s">
        <v>90</v>
      </c>
      <c r="E520" t="s">
        <v>82</v>
      </c>
      <c r="F520" t="s">
        <v>91</v>
      </c>
      <c r="G520" t="s">
        <v>71</v>
      </c>
      <c r="H520">
        <v>1</v>
      </c>
      <c r="I520" t="s">
        <v>241</v>
      </c>
      <c r="J520" s="3" t="s">
        <v>174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ユニフォーム飯坂信義ICONIC</v>
      </c>
    </row>
    <row r="521" spans="1:20" x14ac:dyDescent="0.3">
      <c r="A521">
        <f>VLOOKUP(Receive[[#This Row],[No用]],SetNo[[No.用]:[vlookup 用]],2,FALSE)</f>
        <v>90</v>
      </c>
      <c r="B521" t="s">
        <v>108</v>
      </c>
      <c r="C521" t="s">
        <v>94</v>
      </c>
      <c r="D521" t="s">
        <v>90</v>
      </c>
      <c r="E521" t="s">
        <v>82</v>
      </c>
      <c r="F521" t="s">
        <v>91</v>
      </c>
      <c r="G521" t="s">
        <v>71</v>
      </c>
      <c r="H521">
        <v>1</v>
      </c>
      <c r="I521" t="s">
        <v>241</v>
      </c>
      <c r="J521" s="3" t="s">
        <v>120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ユニフォーム飯坂信義ICONIC</v>
      </c>
    </row>
    <row r="522" spans="1:20" x14ac:dyDescent="0.3">
      <c r="A522">
        <f>VLOOKUP(Receive[[#This Row],[No用]],SetNo[[No.用]:[vlookup 用]],2,FALSE)</f>
        <v>90</v>
      </c>
      <c r="B522" t="s">
        <v>108</v>
      </c>
      <c r="C522" t="s">
        <v>94</v>
      </c>
      <c r="D522" t="s">
        <v>90</v>
      </c>
      <c r="E522" t="s">
        <v>82</v>
      </c>
      <c r="F522" t="s">
        <v>91</v>
      </c>
      <c r="G522" t="s">
        <v>71</v>
      </c>
      <c r="H522">
        <v>1</v>
      </c>
      <c r="I522" t="s">
        <v>241</v>
      </c>
      <c r="J522" s="3" t="s">
        <v>175</v>
      </c>
      <c r="K522" s="3" t="s">
        <v>173</v>
      </c>
      <c r="L522">
        <v>27</v>
      </c>
      <c r="T522" t="str">
        <f>Receive[[#This Row],[服装]]&amp;Receive[[#This Row],[名前]]&amp;Receive[[#This Row],[レアリティ]]</f>
        <v>ユニフォーム飯坂信義ICONIC</v>
      </c>
    </row>
    <row r="523" spans="1:20" x14ac:dyDescent="0.3">
      <c r="A523">
        <f>VLOOKUP(Receive[[#This Row],[No用]],SetNo[[No.用]:[vlookup 用]],2,FALSE)</f>
        <v>90</v>
      </c>
      <c r="B523" t="s">
        <v>108</v>
      </c>
      <c r="C523" t="s">
        <v>94</v>
      </c>
      <c r="D523" t="s">
        <v>90</v>
      </c>
      <c r="E523" t="s">
        <v>82</v>
      </c>
      <c r="F523" t="s">
        <v>91</v>
      </c>
      <c r="G523" t="s">
        <v>71</v>
      </c>
      <c r="H523">
        <v>1</v>
      </c>
      <c r="I523" t="s">
        <v>241</v>
      </c>
      <c r="J523" s="3" t="s">
        <v>176</v>
      </c>
      <c r="K523" s="3" t="s">
        <v>173</v>
      </c>
      <c r="L523">
        <v>14</v>
      </c>
      <c r="T523" t="str">
        <f>Receive[[#This Row],[服装]]&amp;Receive[[#This Row],[名前]]&amp;Receive[[#This Row],[レアリティ]]</f>
        <v>ユニフォーム飯坂信義ICONIC</v>
      </c>
    </row>
    <row r="524" spans="1:20" x14ac:dyDescent="0.3">
      <c r="A524">
        <f>VLOOKUP(Receive[[#This Row],[No用]],SetNo[[No.用]:[vlookup 用]],2,FALSE)</f>
        <v>91</v>
      </c>
      <c r="B524" t="s">
        <v>108</v>
      </c>
      <c r="C524" t="s">
        <v>95</v>
      </c>
      <c r="D524" t="s">
        <v>90</v>
      </c>
      <c r="E524" t="s">
        <v>78</v>
      </c>
      <c r="F524" t="s">
        <v>91</v>
      </c>
      <c r="G524" t="s">
        <v>71</v>
      </c>
      <c r="H524">
        <v>1</v>
      </c>
      <c r="I524" t="s">
        <v>241</v>
      </c>
      <c r="J524" s="3" t="s">
        <v>119</v>
      </c>
      <c r="K524" s="3" t="s">
        <v>173</v>
      </c>
      <c r="L524">
        <v>27</v>
      </c>
      <c r="T524" t="str">
        <f>Receive[[#This Row],[服装]]&amp;Receive[[#This Row],[名前]]&amp;Receive[[#This Row],[レアリティ]]</f>
        <v>ユニフォーム東山勝道ICONIC</v>
      </c>
    </row>
    <row r="525" spans="1:20" x14ac:dyDescent="0.3">
      <c r="A525">
        <f>VLOOKUP(Receive[[#This Row],[No用]],SetNo[[No.用]:[vlookup 用]],2,FALSE)</f>
        <v>91</v>
      </c>
      <c r="B525" t="s">
        <v>108</v>
      </c>
      <c r="C525" t="s">
        <v>95</v>
      </c>
      <c r="D525" t="s">
        <v>90</v>
      </c>
      <c r="E525" t="s">
        <v>78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27</v>
      </c>
      <c r="T525" t="str">
        <f>Receive[[#This Row],[服装]]&amp;Receive[[#This Row],[名前]]&amp;Receive[[#This Row],[レアリティ]]</f>
        <v>ユニフォーム東山勝道ICONIC</v>
      </c>
    </row>
    <row r="526" spans="1:20" x14ac:dyDescent="0.3">
      <c r="A526">
        <f>VLOOKUP(Receive[[#This Row],[No用]],SetNo[[No.用]:[vlookup 用]],2,FALSE)</f>
        <v>91</v>
      </c>
      <c r="B526" t="s">
        <v>108</v>
      </c>
      <c r="C526" t="s">
        <v>95</v>
      </c>
      <c r="D526" t="s">
        <v>90</v>
      </c>
      <c r="E526" t="s">
        <v>78</v>
      </c>
      <c r="F526" t="s">
        <v>91</v>
      </c>
      <c r="G526" t="s">
        <v>71</v>
      </c>
      <c r="H526">
        <v>1</v>
      </c>
      <c r="I526" t="s">
        <v>241</v>
      </c>
      <c r="J526" s="3" t="s">
        <v>120</v>
      </c>
      <c r="K526" s="3" t="s">
        <v>173</v>
      </c>
      <c r="L526">
        <v>27</v>
      </c>
      <c r="T526" t="str">
        <f>Receive[[#This Row],[服装]]&amp;Receive[[#This Row],[名前]]&amp;Receive[[#This Row],[レアリティ]]</f>
        <v>ユニフォーム東山勝道ICONIC</v>
      </c>
    </row>
    <row r="527" spans="1:20" x14ac:dyDescent="0.3">
      <c r="A527">
        <f>VLOOKUP(Receive[[#This Row],[No用]],SetNo[[No.用]:[vlookup 用]],2,FALSE)</f>
        <v>91</v>
      </c>
      <c r="B527" t="s">
        <v>108</v>
      </c>
      <c r="C527" t="s">
        <v>95</v>
      </c>
      <c r="D527" t="s">
        <v>90</v>
      </c>
      <c r="E527" t="s">
        <v>78</v>
      </c>
      <c r="F527" t="s">
        <v>91</v>
      </c>
      <c r="G527" t="s">
        <v>71</v>
      </c>
      <c r="H527">
        <v>1</v>
      </c>
      <c r="I527" t="s">
        <v>241</v>
      </c>
      <c r="J527" s="3" t="s">
        <v>175</v>
      </c>
      <c r="K527" s="3" t="s">
        <v>173</v>
      </c>
      <c r="L527">
        <v>27</v>
      </c>
      <c r="T527" t="str">
        <f>Receive[[#This Row],[服装]]&amp;Receive[[#This Row],[名前]]&amp;Receive[[#This Row],[レアリティ]]</f>
        <v>ユニフォーム東山勝道ICONIC</v>
      </c>
    </row>
    <row r="528" spans="1:20" x14ac:dyDescent="0.3">
      <c r="A528">
        <f>VLOOKUP(Receive[[#This Row],[No用]],SetNo[[No.用]:[vlookup 用]],2,FALSE)</f>
        <v>91</v>
      </c>
      <c r="B528" t="s">
        <v>108</v>
      </c>
      <c r="C528" t="s">
        <v>95</v>
      </c>
      <c r="D528" t="s">
        <v>90</v>
      </c>
      <c r="E528" t="s">
        <v>78</v>
      </c>
      <c r="F528" t="s">
        <v>91</v>
      </c>
      <c r="G528" t="s">
        <v>71</v>
      </c>
      <c r="H528">
        <v>1</v>
      </c>
      <c r="I528" t="s">
        <v>241</v>
      </c>
      <c r="J528" s="3" t="s">
        <v>176</v>
      </c>
      <c r="K528" s="3" t="s">
        <v>173</v>
      </c>
      <c r="L528">
        <v>14</v>
      </c>
      <c r="T528" t="str">
        <f>Receive[[#This Row],[服装]]&amp;Receive[[#This Row],[名前]]&amp;Receive[[#This Row],[レアリティ]]</f>
        <v>ユニフォーム東山勝道ICONIC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119</v>
      </c>
      <c r="K529" s="3" t="s">
        <v>184</v>
      </c>
      <c r="L529">
        <v>36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206</v>
      </c>
      <c r="K530" s="3" t="s">
        <v>184</v>
      </c>
      <c r="L530">
        <v>42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92</v>
      </c>
      <c r="B531" t="s">
        <v>108</v>
      </c>
      <c r="C531" t="s">
        <v>96</v>
      </c>
      <c r="D531" t="s">
        <v>90</v>
      </c>
      <c r="E531" t="s">
        <v>80</v>
      </c>
      <c r="F531" t="s">
        <v>91</v>
      </c>
      <c r="G531" t="s">
        <v>71</v>
      </c>
      <c r="H531">
        <v>1</v>
      </c>
      <c r="I531" t="s">
        <v>241</v>
      </c>
      <c r="J531" s="3" t="s">
        <v>174</v>
      </c>
      <c r="K531" s="3" t="s">
        <v>173</v>
      </c>
      <c r="L531">
        <v>34</v>
      </c>
      <c r="T531" t="str">
        <f>Receive[[#This Row],[服装]]&amp;Receive[[#This Row],[名前]]&amp;Receive[[#This Row],[レアリティ]]</f>
        <v>ユニフォーム土湯新ICONIC</v>
      </c>
    </row>
    <row r="532" spans="1:20" x14ac:dyDescent="0.3">
      <c r="A532">
        <f>VLOOKUP(Receive[[#This Row],[No用]],SetNo[[No.用]:[vlookup 用]],2,FALSE)</f>
        <v>92</v>
      </c>
      <c r="B532" t="s">
        <v>108</v>
      </c>
      <c r="C532" t="s">
        <v>96</v>
      </c>
      <c r="D532" t="s">
        <v>90</v>
      </c>
      <c r="E532" t="s">
        <v>80</v>
      </c>
      <c r="F532" t="s">
        <v>91</v>
      </c>
      <c r="G532" t="s">
        <v>71</v>
      </c>
      <c r="H532">
        <v>1</v>
      </c>
      <c r="I532" t="s">
        <v>241</v>
      </c>
      <c r="J532" s="3" t="s">
        <v>243</v>
      </c>
      <c r="K532" s="3" t="s">
        <v>173</v>
      </c>
      <c r="L532">
        <v>34</v>
      </c>
      <c r="T532" t="str">
        <f>Receive[[#This Row],[服装]]&amp;Receive[[#This Row],[名前]]&amp;Receive[[#This Row],[レアリティ]]</f>
        <v>ユニフォーム土湯新ICONIC</v>
      </c>
    </row>
    <row r="533" spans="1:20" x14ac:dyDescent="0.3">
      <c r="A533">
        <f>VLOOKUP(Receive[[#This Row],[No用]],SetNo[[No.用]:[vlookup 用]],2,FALSE)</f>
        <v>92</v>
      </c>
      <c r="B533" t="s">
        <v>108</v>
      </c>
      <c r="C533" t="s">
        <v>96</v>
      </c>
      <c r="D533" t="s">
        <v>90</v>
      </c>
      <c r="E533" t="s">
        <v>80</v>
      </c>
      <c r="F533" t="s">
        <v>91</v>
      </c>
      <c r="G533" t="s">
        <v>71</v>
      </c>
      <c r="H533">
        <v>1</v>
      </c>
      <c r="I533" t="s">
        <v>241</v>
      </c>
      <c r="J533" s="3" t="s">
        <v>120</v>
      </c>
      <c r="K533" s="3" t="s">
        <v>184</v>
      </c>
      <c r="L533">
        <v>36</v>
      </c>
      <c r="T533" t="str">
        <f>Receive[[#This Row],[服装]]&amp;Receive[[#This Row],[名前]]&amp;Receive[[#This Row],[レアリティ]]</f>
        <v>ユニフォーム土湯新ICONIC</v>
      </c>
    </row>
    <row r="534" spans="1:20" x14ac:dyDescent="0.3">
      <c r="A534">
        <f>VLOOKUP(Receive[[#This Row],[No用]],SetNo[[No.用]:[vlookup 用]],2,FALSE)</f>
        <v>92</v>
      </c>
      <c r="B534" t="s">
        <v>108</v>
      </c>
      <c r="C534" t="s">
        <v>96</v>
      </c>
      <c r="D534" t="s">
        <v>90</v>
      </c>
      <c r="E534" t="s">
        <v>80</v>
      </c>
      <c r="F534" t="s">
        <v>91</v>
      </c>
      <c r="G534" t="s">
        <v>71</v>
      </c>
      <c r="H534">
        <v>1</v>
      </c>
      <c r="I534" t="s">
        <v>241</v>
      </c>
      <c r="J534" s="3" t="s">
        <v>175</v>
      </c>
      <c r="K534" s="3" t="s">
        <v>173</v>
      </c>
      <c r="L534">
        <v>34</v>
      </c>
      <c r="T534" t="str">
        <f>Receive[[#This Row],[服装]]&amp;Receive[[#This Row],[名前]]&amp;Receive[[#This Row],[レアリティ]]</f>
        <v>ユニフォーム土湯新ICONIC</v>
      </c>
    </row>
    <row r="535" spans="1:20" x14ac:dyDescent="0.3">
      <c r="A535">
        <f>VLOOKUP(Receive[[#This Row],[No用]],SetNo[[No.用]:[vlookup 用]],2,FALSE)</f>
        <v>92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241</v>
      </c>
      <c r="J535" s="3" t="s">
        <v>176</v>
      </c>
      <c r="K535" s="3" t="s">
        <v>173</v>
      </c>
      <c r="L535">
        <v>34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>
        <f>VLOOKUP(Receive[[#This Row],[No用]],SetNo[[No.用]:[vlookup 用]],2,FALSE)</f>
        <v>92</v>
      </c>
      <c r="B536" t="s">
        <v>108</v>
      </c>
      <c r="C536" t="s">
        <v>96</v>
      </c>
      <c r="D536" t="s">
        <v>90</v>
      </c>
      <c r="E536" t="s">
        <v>80</v>
      </c>
      <c r="F536" t="s">
        <v>91</v>
      </c>
      <c r="G536" t="s">
        <v>71</v>
      </c>
      <c r="H536">
        <v>1</v>
      </c>
      <c r="I536" t="s">
        <v>241</v>
      </c>
      <c r="J536" s="3" t="s">
        <v>194</v>
      </c>
      <c r="K536" s="3" t="s">
        <v>237</v>
      </c>
      <c r="L536">
        <v>47</v>
      </c>
      <c r="N536">
        <v>57</v>
      </c>
      <c r="T536" t="str">
        <f>Receive[[#This Row],[服装]]&amp;Receive[[#This Row],[名前]]&amp;Receive[[#This Row],[レアリティ]]</f>
        <v>ユニフォーム土湯新ICONIC</v>
      </c>
    </row>
    <row r="537" spans="1:20" x14ac:dyDescent="0.3">
      <c r="A537">
        <f>VLOOKUP(Receive[[#This Row],[No用]],SetNo[[No.用]:[vlookup 用]],2,FALSE)</f>
        <v>93</v>
      </c>
      <c r="B537" t="s">
        <v>217</v>
      </c>
      <c r="C537" t="s">
        <v>586</v>
      </c>
      <c r="D537" t="s">
        <v>28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26</v>
      </c>
      <c r="T537" t="str">
        <f>Receive[[#This Row],[服装]]&amp;Receive[[#This Row],[名前]]&amp;Receive[[#This Row],[レアリティ]]</f>
        <v>ユニフォーム中島猛ICONIC</v>
      </c>
    </row>
    <row r="538" spans="1:20" x14ac:dyDescent="0.3">
      <c r="A538">
        <f>VLOOKUP(Receive[[#This Row],[No用]],SetNo[[No.用]:[vlookup 用]],2,FALSE)</f>
        <v>93</v>
      </c>
      <c r="B538" t="s">
        <v>217</v>
      </c>
      <c r="C538" t="s">
        <v>586</v>
      </c>
      <c r="D538" t="s">
        <v>28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26</v>
      </c>
      <c r="T538" t="str">
        <f>Receive[[#This Row],[服装]]&amp;Receive[[#This Row],[名前]]&amp;Receive[[#This Row],[レアリティ]]</f>
        <v>ユニフォーム中島猛ICONIC</v>
      </c>
    </row>
    <row r="539" spans="1:20" x14ac:dyDescent="0.3">
      <c r="A539">
        <f>VLOOKUP(Receive[[#This Row],[No用]],SetNo[[No.用]:[vlookup 用]],2,FALSE)</f>
        <v>93</v>
      </c>
      <c r="B539" t="s">
        <v>217</v>
      </c>
      <c r="C539" t="s">
        <v>586</v>
      </c>
      <c r="D539" t="s">
        <v>28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243</v>
      </c>
      <c r="K539" s="3" t="s">
        <v>173</v>
      </c>
      <c r="L539">
        <v>26</v>
      </c>
      <c r="T539" t="str">
        <f>Receive[[#This Row],[服装]]&amp;Receive[[#This Row],[名前]]&amp;Receive[[#This Row],[レアリティ]]</f>
        <v>ユニフォーム中島猛ICONIC</v>
      </c>
    </row>
    <row r="540" spans="1:20" x14ac:dyDescent="0.3">
      <c r="A540">
        <f>VLOOKUP(Receive[[#This Row],[No用]],SetNo[[No.用]:[vlookup 用]],2,FALSE)</f>
        <v>93</v>
      </c>
      <c r="B540" t="s">
        <v>217</v>
      </c>
      <c r="C540" t="s">
        <v>586</v>
      </c>
      <c r="D540" t="s">
        <v>28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120</v>
      </c>
      <c r="K540" s="3" t="s">
        <v>173</v>
      </c>
      <c r="L540">
        <v>26</v>
      </c>
      <c r="T540" t="str">
        <f>Receive[[#This Row],[服装]]&amp;Receive[[#This Row],[名前]]&amp;Receive[[#This Row],[レアリティ]]</f>
        <v>ユニフォーム中島猛ICONIC</v>
      </c>
    </row>
    <row r="541" spans="1:20" x14ac:dyDescent="0.3">
      <c r="A541">
        <f>VLOOKUP(Receive[[#This Row],[No用]],SetNo[[No.用]:[vlookup 用]],2,FALSE)</f>
        <v>93</v>
      </c>
      <c r="B541" t="s">
        <v>217</v>
      </c>
      <c r="C541" t="s">
        <v>586</v>
      </c>
      <c r="D541" t="s">
        <v>28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175</v>
      </c>
      <c r="K541" s="3" t="s">
        <v>173</v>
      </c>
      <c r="L541">
        <v>26</v>
      </c>
      <c r="T541" t="str">
        <f>Receive[[#This Row],[服装]]&amp;Receive[[#This Row],[名前]]&amp;Receive[[#This Row],[レアリティ]]</f>
        <v>ユニフォーム中島猛ICONIC</v>
      </c>
    </row>
    <row r="542" spans="1:20" x14ac:dyDescent="0.3">
      <c r="A542">
        <f>VLOOKUP(Receive[[#This Row],[No用]],SetNo[[No.用]:[vlookup 用]],2,FALSE)</f>
        <v>93</v>
      </c>
      <c r="B542" t="s">
        <v>217</v>
      </c>
      <c r="C542" t="s">
        <v>586</v>
      </c>
      <c r="D542" t="s">
        <v>28</v>
      </c>
      <c r="E542" t="s">
        <v>25</v>
      </c>
      <c r="F542" t="s">
        <v>158</v>
      </c>
      <c r="G542" t="s">
        <v>71</v>
      </c>
      <c r="H542">
        <v>1</v>
      </c>
      <c r="I542" t="s">
        <v>241</v>
      </c>
      <c r="J542" s="3" t="s">
        <v>176</v>
      </c>
      <c r="K542" s="3" t="s">
        <v>173</v>
      </c>
      <c r="L542">
        <v>13</v>
      </c>
      <c r="T542" t="str">
        <f>Receive[[#This Row],[服装]]&amp;Receive[[#This Row],[名前]]&amp;Receive[[#This Row],[レアリティ]]</f>
        <v>ユニフォーム中島猛ICONIC</v>
      </c>
    </row>
    <row r="543" spans="1:20" x14ac:dyDescent="0.3">
      <c r="A543">
        <f>VLOOKUP(Receive[[#This Row],[No用]],SetNo[[No.用]:[vlookup 用]],2,FALSE)</f>
        <v>94</v>
      </c>
      <c r="B543" t="s">
        <v>217</v>
      </c>
      <c r="C543" t="s">
        <v>589</v>
      </c>
      <c r="D543" t="s">
        <v>24</v>
      </c>
      <c r="E543" t="s">
        <v>25</v>
      </c>
      <c r="F543" t="s">
        <v>158</v>
      </c>
      <c r="G543" t="s">
        <v>71</v>
      </c>
      <c r="H543">
        <v>1</v>
      </c>
      <c r="I543" t="s">
        <v>241</v>
      </c>
      <c r="J543" s="3" t="s">
        <v>119</v>
      </c>
      <c r="K543" s="3" t="s">
        <v>173</v>
      </c>
      <c r="L543">
        <v>25</v>
      </c>
      <c r="T543" t="str">
        <f>Receive[[#This Row],[服装]]&amp;Receive[[#This Row],[名前]]&amp;Receive[[#This Row],[レアリティ]]</f>
        <v>ユニフォーム白石優希ICONIC</v>
      </c>
    </row>
    <row r="544" spans="1:20" x14ac:dyDescent="0.3">
      <c r="A544">
        <f>VLOOKUP(Receive[[#This Row],[No用]],SetNo[[No.用]:[vlookup 用]],2,FALSE)</f>
        <v>94</v>
      </c>
      <c r="B544" t="s">
        <v>217</v>
      </c>
      <c r="C544" t="s">
        <v>589</v>
      </c>
      <c r="D544" t="s">
        <v>24</v>
      </c>
      <c r="E544" t="s">
        <v>25</v>
      </c>
      <c r="F544" t="s">
        <v>158</v>
      </c>
      <c r="G544" t="s">
        <v>71</v>
      </c>
      <c r="H544">
        <v>1</v>
      </c>
      <c r="I544" t="s">
        <v>241</v>
      </c>
      <c r="J544" s="3" t="s">
        <v>174</v>
      </c>
      <c r="K544" s="3" t="s">
        <v>173</v>
      </c>
      <c r="L544">
        <v>25</v>
      </c>
      <c r="T544" t="str">
        <f>Receive[[#This Row],[服装]]&amp;Receive[[#This Row],[名前]]&amp;Receive[[#This Row],[レアリティ]]</f>
        <v>ユニフォーム白石優希ICONIC</v>
      </c>
    </row>
    <row r="545" spans="1:20" x14ac:dyDescent="0.3">
      <c r="A545">
        <f>VLOOKUP(Receive[[#This Row],[No用]],SetNo[[No.用]:[vlookup 用]],2,FALSE)</f>
        <v>94</v>
      </c>
      <c r="B545" t="s">
        <v>217</v>
      </c>
      <c r="C545" t="s">
        <v>589</v>
      </c>
      <c r="D545" t="s">
        <v>24</v>
      </c>
      <c r="E545" t="s">
        <v>25</v>
      </c>
      <c r="F545" t="s">
        <v>158</v>
      </c>
      <c r="G545" t="s">
        <v>71</v>
      </c>
      <c r="H545">
        <v>1</v>
      </c>
      <c r="I545" t="s">
        <v>241</v>
      </c>
      <c r="J545" s="3" t="s">
        <v>120</v>
      </c>
      <c r="K545" s="3" t="s">
        <v>173</v>
      </c>
      <c r="L545">
        <v>25</v>
      </c>
      <c r="T545" t="str">
        <f>Receive[[#This Row],[服装]]&amp;Receive[[#This Row],[名前]]&amp;Receive[[#This Row],[レアリティ]]</f>
        <v>ユニフォーム白石優希ICONIC</v>
      </c>
    </row>
    <row r="546" spans="1:20" x14ac:dyDescent="0.3">
      <c r="A546">
        <f>VLOOKUP(Receive[[#This Row],[No用]],SetNo[[No.用]:[vlookup 用]],2,FALSE)</f>
        <v>94</v>
      </c>
      <c r="B546" t="s">
        <v>217</v>
      </c>
      <c r="C546" t="s">
        <v>589</v>
      </c>
      <c r="D546" t="s">
        <v>24</v>
      </c>
      <c r="E546" t="s">
        <v>25</v>
      </c>
      <c r="F546" t="s">
        <v>158</v>
      </c>
      <c r="G546" t="s">
        <v>71</v>
      </c>
      <c r="H546">
        <v>1</v>
      </c>
      <c r="I546" t="s">
        <v>241</v>
      </c>
      <c r="J546" s="3" t="s">
        <v>175</v>
      </c>
      <c r="K546" s="3" t="s">
        <v>173</v>
      </c>
      <c r="L546">
        <v>25</v>
      </c>
      <c r="T546" t="str">
        <f>Receive[[#This Row],[服装]]&amp;Receive[[#This Row],[名前]]&amp;Receive[[#This Row],[レアリティ]]</f>
        <v>ユニフォーム白石優希ICONIC</v>
      </c>
    </row>
    <row r="547" spans="1:20" x14ac:dyDescent="0.3">
      <c r="A547">
        <f>VLOOKUP(Receive[[#This Row],[No用]],SetNo[[No.用]:[vlookup 用]],2,FALSE)</f>
        <v>94</v>
      </c>
      <c r="B547" t="s">
        <v>217</v>
      </c>
      <c r="C547" t="s">
        <v>589</v>
      </c>
      <c r="D547" t="s">
        <v>24</v>
      </c>
      <c r="E547" t="s">
        <v>25</v>
      </c>
      <c r="F547" t="s">
        <v>158</v>
      </c>
      <c r="G547" t="s">
        <v>71</v>
      </c>
      <c r="H547">
        <v>1</v>
      </c>
      <c r="I547" t="s">
        <v>241</v>
      </c>
      <c r="J547" s="3" t="s">
        <v>176</v>
      </c>
      <c r="K547" s="3" t="s">
        <v>173</v>
      </c>
      <c r="L547">
        <v>12</v>
      </c>
      <c r="T547" t="str">
        <f>Receive[[#This Row],[服装]]&amp;Receive[[#This Row],[名前]]&amp;Receive[[#This Row],[レアリティ]]</f>
        <v>ユニフォーム白石優希ICONIC</v>
      </c>
    </row>
    <row r="548" spans="1:20" x14ac:dyDescent="0.3">
      <c r="A548">
        <f>VLOOKUP(Receive[[#This Row],[No用]],SetNo[[No.用]:[vlookup 用]],2,FALSE)</f>
        <v>95</v>
      </c>
      <c r="B548" t="s">
        <v>217</v>
      </c>
      <c r="C548" t="s">
        <v>592</v>
      </c>
      <c r="D548" t="s">
        <v>28</v>
      </c>
      <c r="E548" t="s">
        <v>31</v>
      </c>
      <c r="F548" t="s">
        <v>158</v>
      </c>
      <c r="G548" t="s">
        <v>71</v>
      </c>
      <c r="H548">
        <v>1</v>
      </c>
      <c r="I548" t="s">
        <v>241</v>
      </c>
      <c r="J548" s="3" t="s">
        <v>119</v>
      </c>
      <c r="K548" s="3" t="s">
        <v>173</v>
      </c>
      <c r="L548">
        <v>27</v>
      </c>
      <c r="T548" t="str">
        <f>Receive[[#This Row],[服装]]&amp;Receive[[#This Row],[名前]]&amp;Receive[[#This Row],[レアリティ]]</f>
        <v>ユニフォーム花山一雅ICONIC</v>
      </c>
    </row>
    <row r="549" spans="1:20" x14ac:dyDescent="0.3">
      <c r="A549">
        <f>VLOOKUP(Receive[[#This Row],[No用]],SetNo[[No.用]:[vlookup 用]],2,FALSE)</f>
        <v>95</v>
      </c>
      <c r="B549" t="s">
        <v>217</v>
      </c>
      <c r="C549" t="s">
        <v>592</v>
      </c>
      <c r="D549" t="s">
        <v>28</v>
      </c>
      <c r="E549" t="s">
        <v>31</v>
      </c>
      <c r="F549" t="s">
        <v>158</v>
      </c>
      <c r="G549" t="s">
        <v>71</v>
      </c>
      <c r="H549">
        <v>1</v>
      </c>
      <c r="I549" t="s">
        <v>241</v>
      </c>
      <c r="J549" s="3" t="s">
        <v>174</v>
      </c>
      <c r="K549" s="3" t="s">
        <v>173</v>
      </c>
      <c r="L549">
        <v>27</v>
      </c>
      <c r="T549" t="str">
        <f>Receive[[#This Row],[服装]]&amp;Receive[[#This Row],[名前]]&amp;Receive[[#This Row],[レアリティ]]</f>
        <v>ユニフォーム花山一雅ICONIC</v>
      </c>
    </row>
    <row r="550" spans="1:20" x14ac:dyDescent="0.3">
      <c r="A550">
        <f>VLOOKUP(Receive[[#This Row],[No用]],SetNo[[No.用]:[vlookup 用]],2,FALSE)</f>
        <v>95</v>
      </c>
      <c r="B550" t="s">
        <v>217</v>
      </c>
      <c r="C550" t="s">
        <v>592</v>
      </c>
      <c r="D550" t="s">
        <v>28</v>
      </c>
      <c r="E550" t="s">
        <v>31</v>
      </c>
      <c r="F550" t="s">
        <v>158</v>
      </c>
      <c r="G550" t="s">
        <v>71</v>
      </c>
      <c r="H550">
        <v>1</v>
      </c>
      <c r="I550" t="s">
        <v>241</v>
      </c>
      <c r="J550" s="3" t="s">
        <v>120</v>
      </c>
      <c r="K550" s="3" t="s">
        <v>173</v>
      </c>
      <c r="L550">
        <v>27</v>
      </c>
      <c r="T550" t="str">
        <f>Receive[[#This Row],[服装]]&amp;Receive[[#This Row],[名前]]&amp;Receive[[#This Row],[レアリティ]]</f>
        <v>ユニフォーム花山一雅ICONIC</v>
      </c>
    </row>
    <row r="551" spans="1:20" x14ac:dyDescent="0.3">
      <c r="A551">
        <f>VLOOKUP(Receive[[#This Row],[No用]],SetNo[[No.用]:[vlookup 用]],2,FALSE)</f>
        <v>95</v>
      </c>
      <c r="B551" t="s">
        <v>217</v>
      </c>
      <c r="C551" t="s">
        <v>592</v>
      </c>
      <c r="D551" t="s">
        <v>28</v>
      </c>
      <c r="E551" t="s">
        <v>31</v>
      </c>
      <c r="F551" t="s">
        <v>158</v>
      </c>
      <c r="G551" t="s">
        <v>71</v>
      </c>
      <c r="H551">
        <v>1</v>
      </c>
      <c r="I551" t="s">
        <v>241</v>
      </c>
      <c r="J551" s="3" t="s">
        <v>175</v>
      </c>
      <c r="K551" s="3" t="s">
        <v>173</v>
      </c>
      <c r="L551">
        <v>27</v>
      </c>
      <c r="T551" t="str">
        <f>Receive[[#This Row],[服装]]&amp;Receive[[#This Row],[名前]]&amp;Receive[[#This Row],[レアリティ]]</f>
        <v>ユニフォーム花山一雅ICONIC</v>
      </c>
    </row>
    <row r="552" spans="1:20" x14ac:dyDescent="0.3">
      <c r="A552">
        <f>VLOOKUP(Receive[[#This Row],[No用]],SetNo[[No.用]:[vlookup 用]],2,FALSE)</f>
        <v>95</v>
      </c>
      <c r="B552" t="s">
        <v>217</v>
      </c>
      <c r="C552" t="s">
        <v>592</v>
      </c>
      <c r="D552" t="s">
        <v>28</v>
      </c>
      <c r="E552" t="s">
        <v>31</v>
      </c>
      <c r="F552" t="s">
        <v>158</v>
      </c>
      <c r="G552" t="s">
        <v>71</v>
      </c>
      <c r="H552">
        <v>1</v>
      </c>
      <c r="I552" t="s">
        <v>241</v>
      </c>
      <c r="J552" s="3" t="s">
        <v>176</v>
      </c>
      <c r="K552" s="3" t="s">
        <v>173</v>
      </c>
      <c r="L552">
        <v>13</v>
      </c>
      <c r="T552" t="str">
        <f>Receive[[#This Row],[服装]]&amp;Receive[[#This Row],[名前]]&amp;Receive[[#This Row],[レアリティ]]</f>
        <v>ユニフォーム花山一雅ICONIC</v>
      </c>
    </row>
    <row r="553" spans="1:20" x14ac:dyDescent="0.3">
      <c r="A553">
        <f>VLOOKUP(Receive[[#This Row],[No用]],SetNo[[No.用]:[vlookup 用]],2,FALSE)</f>
        <v>96</v>
      </c>
      <c r="B553" t="s">
        <v>217</v>
      </c>
      <c r="C553" t="s">
        <v>595</v>
      </c>
      <c r="D553" t="s">
        <v>28</v>
      </c>
      <c r="E553" t="s">
        <v>26</v>
      </c>
      <c r="F553" t="s">
        <v>158</v>
      </c>
      <c r="G553" t="s">
        <v>71</v>
      </c>
      <c r="H553">
        <v>1</v>
      </c>
      <c r="I553" t="s">
        <v>241</v>
      </c>
      <c r="J553" s="3" t="s">
        <v>119</v>
      </c>
      <c r="K553" s="3" t="s">
        <v>173</v>
      </c>
      <c r="L553">
        <v>26</v>
      </c>
      <c r="T553" t="str">
        <f>Receive[[#This Row],[服装]]&amp;Receive[[#This Row],[名前]]&amp;Receive[[#This Row],[レアリティ]]</f>
        <v>ユニフォーム鳴子哲平ICONIC</v>
      </c>
    </row>
    <row r="554" spans="1:20" x14ac:dyDescent="0.3">
      <c r="A554">
        <f>VLOOKUP(Receive[[#This Row],[No用]],SetNo[[No.用]:[vlookup 用]],2,FALSE)</f>
        <v>96</v>
      </c>
      <c r="B554" t="s">
        <v>217</v>
      </c>
      <c r="C554" t="s">
        <v>595</v>
      </c>
      <c r="D554" t="s">
        <v>28</v>
      </c>
      <c r="E554" t="s">
        <v>26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26</v>
      </c>
      <c r="T554" t="str">
        <f>Receive[[#This Row],[服装]]&amp;Receive[[#This Row],[名前]]&amp;Receive[[#This Row],[レアリティ]]</f>
        <v>ユニフォーム鳴子哲平ICONIC</v>
      </c>
    </row>
    <row r="555" spans="1:20" x14ac:dyDescent="0.3">
      <c r="A555">
        <f>VLOOKUP(Receive[[#This Row],[No用]],SetNo[[No.用]:[vlookup 用]],2,FALSE)</f>
        <v>96</v>
      </c>
      <c r="B555" t="s">
        <v>217</v>
      </c>
      <c r="C555" t="s">
        <v>595</v>
      </c>
      <c r="D555" t="s">
        <v>28</v>
      </c>
      <c r="E555" t="s">
        <v>26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173</v>
      </c>
      <c r="L555">
        <v>26</v>
      </c>
      <c r="T555" t="str">
        <f>Receive[[#This Row],[服装]]&amp;Receive[[#This Row],[名前]]&amp;Receive[[#This Row],[レアリティ]]</f>
        <v>ユニフォーム鳴子哲平ICONIC</v>
      </c>
    </row>
    <row r="556" spans="1:20" x14ac:dyDescent="0.3">
      <c r="A556">
        <f>VLOOKUP(Receive[[#This Row],[No用]],SetNo[[No.用]:[vlookup 用]],2,FALSE)</f>
        <v>96</v>
      </c>
      <c r="B556" t="s">
        <v>217</v>
      </c>
      <c r="C556" t="s">
        <v>595</v>
      </c>
      <c r="D556" t="s">
        <v>28</v>
      </c>
      <c r="E556" t="s">
        <v>26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26</v>
      </c>
      <c r="T556" t="str">
        <f>Receive[[#This Row],[服装]]&amp;Receive[[#This Row],[名前]]&amp;Receive[[#This Row],[レアリティ]]</f>
        <v>ユニフォーム鳴子哲平ICONIC</v>
      </c>
    </row>
    <row r="557" spans="1:20" x14ac:dyDescent="0.3">
      <c r="A557">
        <f>VLOOKUP(Receive[[#This Row],[No用]],SetNo[[No.用]:[vlookup 用]],2,FALSE)</f>
        <v>96</v>
      </c>
      <c r="B557" t="s">
        <v>217</v>
      </c>
      <c r="C557" t="s">
        <v>595</v>
      </c>
      <c r="D557" t="s">
        <v>28</v>
      </c>
      <c r="E557" t="s">
        <v>26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13</v>
      </c>
      <c r="T557" t="str">
        <f>Receive[[#This Row],[服装]]&amp;Receive[[#This Row],[名前]]&amp;Receive[[#This Row],[レアリティ]]</f>
        <v>ユニフォーム鳴子哲平ICONIC</v>
      </c>
    </row>
    <row r="558" spans="1:20" x14ac:dyDescent="0.3">
      <c r="A558">
        <f>VLOOKUP(Receive[[#This Row],[No用]],SetNo[[No.用]:[vlookup 用]],2,FALSE)</f>
        <v>97</v>
      </c>
      <c r="B558" t="s">
        <v>217</v>
      </c>
      <c r="C558" t="s">
        <v>598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119</v>
      </c>
      <c r="K558" s="3" t="s">
        <v>184</v>
      </c>
      <c r="L558" s="3">
        <v>37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97</v>
      </c>
      <c r="B559" t="s">
        <v>217</v>
      </c>
      <c r="C559" t="s">
        <v>598</v>
      </c>
      <c r="D559" t="s">
        <v>28</v>
      </c>
      <c r="E559" t="s">
        <v>21</v>
      </c>
      <c r="F559" t="s">
        <v>158</v>
      </c>
      <c r="G559" t="s">
        <v>71</v>
      </c>
      <c r="H559">
        <v>1</v>
      </c>
      <c r="I559" t="s">
        <v>241</v>
      </c>
      <c r="J559" s="3" t="s">
        <v>206</v>
      </c>
      <c r="K559" s="3" t="s">
        <v>184</v>
      </c>
      <c r="L559">
        <v>42</v>
      </c>
      <c r="T559" t="str">
        <f>Receive[[#This Row],[服装]]&amp;Receive[[#This Row],[名前]]&amp;Receive[[#This Row],[レアリティ]]</f>
        <v>ユニフォーム秋保和光ICONIC</v>
      </c>
    </row>
    <row r="560" spans="1:20" x14ac:dyDescent="0.3">
      <c r="A560">
        <f>VLOOKUP(Receive[[#This Row],[No用]],SetNo[[No.用]:[vlookup 用]],2,FALSE)</f>
        <v>97</v>
      </c>
      <c r="B560" t="s">
        <v>217</v>
      </c>
      <c r="C560" t="s">
        <v>598</v>
      </c>
      <c r="D560" t="s">
        <v>28</v>
      </c>
      <c r="E560" t="s">
        <v>21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34</v>
      </c>
      <c r="T560" t="str">
        <f>Receive[[#This Row],[服装]]&amp;Receive[[#This Row],[名前]]&amp;Receive[[#This Row],[レアリティ]]</f>
        <v>ユニフォーム秋保和光ICONIC</v>
      </c>
    </row>
    <row r="561" spans="1:20" x14ac:dyDescent="0.3">
      <c r="A561">
        <f>VLOOKUP(Receive[[#This Row],[No用]],SetNo[[No.用]:[vlookup 用]],2,FALSE)</f>
        <v>97</v>
      </c>
      <c r="B561" t="s">
        <v>217</v>
      </c>
      <c r="C561" t="s">
        <v>598</v>
      </c>
      <c r="D561" t="s">
        <v>28</v>
      </c>
      <c r="E561" t="s">
        <v>21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184</v>
      </c>
      <c r="L561">
        <v>37</v>
      </c>
      <c r="T561" t="str">
        <f>Receive[[#This Row],[服装]]&amp;Receive[[#This Row],[名前]]&amp;Receive[[#This Row],[レアリティ]]</f>
        <v>ユニフォーム秋保和光ICONIC</v>
      </c>
    </row>
    <row r="562" spans="1:20" x14ac:dyDescent="0.3">
      <c r="A562">
        <f>VLOOKUP(Receive[[#This Row],[No用]],SetNo[[No.用]:[vlookup 用]],2,FALSE)</f>
        <v>97</v>
      </c>
      <c r="B562" t="s">
        <v>217</v>
      </c>
      <c r="C562" t="s">
        <v>598</v>
      </c>
      <c r="D562" t="s">
        <v>28</v>
      </c>
      <c r="E562" t="s">
        <v>21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34</v>
      </c>
      <c r="T562" t="str">
        <f>Receive[[#This Row],[服装]]&amp;Receive[[#This Row],[名前]]&amp;Receive[[#This Row],[レアリティ]]</f>
        <v>ユニフォーム秋保和光ICONIC</v>
      </c>
    </row>
    <row r="563" spans="1:20" x14ac:dyDescent="0.3">
      <c r="A563">
        <f>VLOOKUP(Receive[[#This Row],[No用]],SetNo[[No.用]:[vlookup 用]],2,FALSE)</f>
        <v>97</v>
      </c>
      <c r="B563" t="s">
        <v>217</v>
      </c>
      <c r="C563" t="s">
        <v>598</v>
      </c>
      <c r="D563" t="s">
        <v>28</v>
      </c>
      <c r="E563" t="s">
        <v>21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34</v>
      </c>
      <c r="T563" t="str">
        <f>Receive[[#This Row],[服装]]&amp;Receive[[#This Row],[名前]]&amp;Receive[[#This Row],[レアリティ]]</f>
        <v>ユニフォーム秋保和光ICONIC</v>
      </c>
    </row>
    <row r="564" spans="1:20" x14ac:dyDescent="0.3">
      <c r="A564">
        <f>VLOOKUP(Receive[[#This Row],[No用]],SetNo[[No.用]:[vlookup 用]],2,FALSE)</f>
        <v>97</v>
      </c>
      <c r="B564" t="s">
        <v>217</v>
      </c>
      <c r="C564" t="s">
        <v>598</v>
      </c>
      <c r="D564" t="s">
        <v>28</v>
      </c>
      <c r="E564" t="s">
        <v>21</v>
      </c>
      <c r="F564" t="s">
        <v>158</v>
      </c>
      <c r="G564" t="s">
        <v>71</v>
      </c>
      <c r="H564">
        <v>1</v>
      </c>
      <c r="I564" t="s">
        <v>241</v>
      </c>
      <c r="J564" s="3" t="s">
        <v>194</v>
      </c>
      <c r="K564" s="3" t="s">
        <v>237</v>
      </c>
      <c r="L564">
        <v>46</v>
      </c>
      <c r="N564">
        <v>56</v>
      </c>
      <c r="T564" t="str">
        <f>Receive[[#This Row],[服装]]&amp;Receive[[#This Row],[名前]]&amp;Receive[[#This Row],[レアリティ]]</f>
        <v>ユニフォーム秋保和光ICONIC</v>
      </c>
    </row>
    <row r="565" spans="1:20" x14ac:dyDescent="0.3">
      <c r="A565">
        <f>VLOOKUP(Receive[[#This Row],[No用]],SetNo[[No.用]:[vlookup 用]],2,FALSE)</f>
        <v>98</v>
      </c>
      <c r="B565" t="s">
        <v>217</v>
      </c>
      <c r="C565" t="s">
        <v>601</v>
      </c>
      <c r="D565" t="s">
        <v>28</v>
      </c>
      <c r="E565" t="s">
        <v>26</v>
      </c>
      <c r="F565" t="s">
        <v>158</v>
      </c>
      <c r="G565" t="s">
        <v>71</v>
      </c>
      <c r="H565">
        <v>1</v>
      </c>
      <c r="I565" t="s">
        <v>241</v>
      </c>
      <c r="J565" s="3" t="s">
        <v>119</v>
      </c>
      <c r="K565" s="3" t="s">
        <v>173</v>
      </c>
      <c r="L565">
        <v>25</v>
      </c>
      <c r="T565" t="str">
        <f>Receive[[#This Row],[服装]]&amp;Receive[[#This Row],[名前]]&amp;Receive[[#This Row],[レアリティ]]</f>
        <v>ユニフォーム松島剛ICONIC</v>
      </c>
    </row>
    <row r="566" spans="1:20" x14ac:dyDescent="0.3">
      <c r="A566">
        <f>VLOOKUP(Receive[[#This Row],[No用]],SetNo[[No.用]:[vlookup 用]],2,FALSE)</f>
        <v>98</v>
      </c>
      <c r="B566" t="s">
        <v>217</v>
      </c>
      <c r="C566" t="s">
        <v>601</v>
      </c>
      <c r="D566" t="s">
        <v>28</v>
      </c>
      <c r="E566" t="s">
        <v>26</v>
      </c>
      <c r="F566" t="s">
        <v>158</v>
      </c>
      <c r="G566" t="s">
        <v>71</v>
      </c>
      <c r="H566">
        <v>1</v>
      </c>
      <c r="I566" t="s">
        <v>241</v>
      </c>
      <c r="J566" s="3" t="s">
        <v>174</v>
      </c>
      <c r="K566" s="3" t="s">
        <v>173</v>
      </c>
      <c r="L566">
        <v>25</v>
      </c>
      <c r="T566" t="str">
        <f>Receive[[#This Row],[服装]]&amp;Receive[[#This Row],[名前]]&amp;Receive[[#This Row],[レアリティ]]</f>
        <v>ユニフォーム松島剛ICONIC</v>
      </c>
    </row>
    <row r="567" spans="1:20" x14ac:dyDescent="0.3">
      <c r="A567">
        <f>VLOOKUP(Receive[[#This Row],[No用]],SetNo[[No.用]:[vlookup 用]],2,FALSE)</f>
        <v>98</v>
      </c>
      <c r="B567" t="s">
        <v>217</v>
      </c>
      <c r="C567" t="s">
        <v>601</v>
      </c>
      <c r="D567" t="s">
        <v>28</v>
      </c>
      <c r="E567" t="s">
        <v>26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25</v>
      </c>
      <c r="T567" t="str">
        <f>Receive[[#This Row],[服装]]&amp;Receive[[#This Row],[名前]]&amp;Receive[[#This Row],[レアリティ]]</f>
        <v>ユニフォーム松島剛ICONIC</v>
      </c>
    </row>
    <row r="568" spans="1:20" x14ac:dyDescent="0.3">
      <c r="A568">
        <f>VLOOKUP(Receive[[#This Row],[No用]],SetNo[[No.用]:[vlookup 用]],2,FALSE)</f>
        <v>98</v>
      </c>
      <c r="B568" t="s">
        <v>217</v>
      </c>
      <c r="C568" t="s">
        <v>601</v>
      </c>
      <c r="D568" t="s">
        <v>28</v>
      </c>
      <c r="E568" t="s">
        <v>26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25</v>
      </c>
      <c r="T568" t="str">
        <f>Receive[[#This Row],[服装]]&amp;Receive[[#This Row],[名前]]&amp;Receive[[#This Row],[レアリティ]]</f>
        <v>ユニフォーム松島剛ICONIC</v>
      </c>
    </row>
    <row r="569" spans="1:20" x14ac:dyDescent="0.3">
      <c r="A569">
        <f>VLOOKUP(Receive[[#This Row],[No用]],SetNo[[No.用]:[vlookup 用]],2,FALSE)</f>
        <v>98</v>
      </c>
      <c r="B569" t="s">
        <v>217</v>
      </c>
      <c r="C569" t="s">
        <v>601</v>
      </c>
      <c r="D569" t="s">
        <v>28</v>
      </c>
      <c r="E569" t="s">
        <v>26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12</v>
      </c>
      <c r="T569" t="str">
        <f>Receive[[#This Row],[服装]]&amp;Receive[[#This Row],[名前]]&amp;Receive[[#This Row],[レアリティ]]</f>
        <v>ユニフォーム松島剛ICONIC</v>
      </c>
    </row>
    <row r="570" spans="1:20" x14ac:dyDescent="0.3">
      <c r="A570">
        <f>VLOOKUP(Receive[[#This Row],[No用]],SetNo[[No.用]:[vlookup 用]],2,FALSE)</f>
        <v>99</v>
      </c>
      <c r="B570" t="s">
        <v>217</v>
      </c>
      <c r="C570" t="s">
        <v>604</v>
      </c>
      <c r="D570" t="s">
        <v>28</v>
      </c>
      <c r="E570" t="s">
        <v>25</v>
      </c>
      <c r="F570" t="s">
        <v>158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27</v>
      </c>
      <c r="T570" t="str">
        <f>Receive[[#This Row],[服装]]&amp;Receive[[#This Row],[名前]]&amp;Receive[[#This Row],[レアリティ]]</f>
        <v>ユニフォーム川渡瞬己ICONIC</v>
      </c>
    </row>
    <row r="571" spans="1:20" x14ac:dyDescent="0.3">
      <c r="A571">
        <f>VLOOKUP(Receive[[#This Row],[No用]],SetNo[[No.用]:[vlookup 用]],2,FALSE)</f>
        <v>99</v>
      </c>
      <c r="B571" t="s">
        <v>217</v>
      </c>
      <c r="C571" t="s">
        <v>604</v>
      </c>
      <c r="D571" t="s">
        <v>28</v>
      </c>
      <c r="E571" t="s">
        <v>25</v>
      </c>
      <c r="F571" t="s">
        <v>158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27</v>
      </c>
      <c r="T571" t="str">
        <f>Receive[[#This Row],[服装]]&amp;Receive[[#This Row],[名前]]&amp;Receive[[#This Row],[レアリティ]]</f>
        <v>ユニフォーム川渡瞬己ICONIC</v>
      </c>
    </row>
    <row r="572" spans="1:20" x14ac:dyDescent="0.3">
      <c r="A572">
        <f>VLOOKUP(Receive[[#This Row],[No用]],SetNo[[No.用]:[vlookup 用]],2,FALSE)</f>
        <v>99</v>
      </c>
      <c r="B572" t="s">
        <v>217</v>
      </c>
      <c r="C572" t="s">
        <v>604</v>
      </c>
      <c r="D572" t="s">
        <v>28</v>
      </c>
      <c r="E572" t="s">
        <v>25</v>
      </c>
      <c r="F572" t="s">
        <v>158</v>
      </c>
      <c r="G572" t="s">
        <v>71</v>
      </c>
      <c r="H572">
        <v>1</v>
      </c>
      <c r="I572" t="s">
        <v>241</v>
      </c>
      <c r="J572" s="3" t="s">
        <v>243</v>
      </c>
      <c r="K572" s="3" t="s">
        <v>173</v>
      </c>
      <c r="L572">
        <v>27</v>
      </c>
      <c r="T572" t="str">
        <f>Receive[[#This Row],[服装]]&amp;Receive[[#This Row],[名前]]&amp;Receive[[#This Row],[レアリティ]]</f>
        <v>ユニフォーム川渡瞬己ICONIC</v>
      </c>
    </row>
    <row r="573" spans="1:20" x14ac:dyDescent="0.3">
      <c r="A573">
        <f>VLOOKUP(Receive[[#This Row],[No用]],SetNo[[No.用]:[vlookup 用]],2,FALSE)</f>
        <v>99</v>
      </c>
      <c r="B573" t="s">
        <v>217</v>
      </c>
      <c r="C573" t="s">
        <v>604</v>
      </c>
      <c r="D573" t="s">
        <v>28</v>
      </c>
      <c r="E573" t="s">
        <v>25</v>
      </c>
      <c r="F573" t="s">
        <v>158</v>
      </c>
      <c r="G573" t="s">
        <v>71</v>
      </c>
      <c r="H573">
        <v>1</v>
      </c>
      <c r="I573" t="s">
        <v>241</v>
      </c>
      <c r="J573" s="3" t="s">
        <v>120</v>
      </c>
      <c r="K573" s="3" t="s">
        <v>173</v>
      </c>
      <c r="L573">
        <v>27</v>
      </c>
      <c r="T573" t="str">
        <f>Receive[[#This Row],[服装]]&amp;Receive[[#This Row],[名前]]&amp;Receive[[#This Row],[レアリティ]]</f>
        <v>ユニフォーム川渡瞬己ICONIC</v>
      </c>
    </row>
    <row r="574" spans="1:20" x14ac:dyDescent="0.3">
      <c r="A574">
        <f>VLOOKUP(Receive[[#This Row],[No用]],SetNo[[No.用]:[vlookup 用]],2,FALSE)</f>
        <v>99</v>
      </c>
      <c r="B574" t="s">
        <v>217</v>
      </c>
      <c r="C574" t="s">
        <v>604</v>
      </c>
      <c r="D574" t="s">
        <v>28</v>
      </c>
      <c r="E574" t="s">
        <v>25</v>
      </c>
      <c r="F574" t="s">
        <v>158</v>
      </c>
      <c r="G574" t="s">
        <v>71</v>
      </c>
      <c r="H574">
        <v>1</v>
      </c>
      <c r="I574" t="s">
        <v>241</v>
      </c>
      <c r="J574" s="3" t="s">
        <v>175</v>
      </c>
      <c r="K574" s="3" t="s">
        <v>173</v>
      </c>
      <c r="L574">
        <v>27</v>
      </c>
      <c r="T574" t="str">
        <f>Receive[[#This Row],[服装]]&amp;Receive[[#This Row],[名前]]&amp;Receive[[#This Row],[レアリティ]]</f>
        <v>ユニフォーム川渡瞬己ICONIC</v>
      </c>
    </row>
    <row r="575" spans="1:20" x14ac:dyDescent="0.3">
      <c r="A575">
        <f>VLOOKUP(Receive[[#This Row],[No用]],SetNo[[No.用]:[vlookup 用]],2,FALSE)</f>
        <v>99</v>
      </c>
      <c r="B575" t="s">
        <v>217</v>
      </c>
      <c r="C575" t="s">
        <v>604</v>
      </c>
      <c r="D575" t="s">
        <v>28</v>
      </c>
      <c r="E575" t="s">
        <v>25</v>
      </c>
      <c r="F575" t="s">
        <v>158</v>
      </c>
      <c r="G575" t="s">
        <v>71</v>
      </c>
      <c r="H575">
        <v>1</v>
      </c>
      <c r="I575" t="s">
        <v>241</v>
      </c>
      <c r="J575" s="3" t="s">
        <v>176</v>
      </c>
      <c r="K575" s="3" t="s">
        <v>173</v>
      </c>
      <c r="L575">
        <v>14</v>
      </c>
      <c r="T575" t="str">
        <f>Receive[[#This Row],[服装]]&amp;Receive[[#This Row],[名前]]&amp;Receive[[#This Row],[レアリティ]]</f>
        <v>ユニフォーム川渡瞬己ICONIC</v>
      </c>
    </row>
    <row r="576" spans="1:20" x14ac:dyDescent="0.3">
      <c r="A576">
        <f>VLOOKUP(Receive[[#This Row],[No用]],SetNo[[No.用]:[vlookup 用]],2,FALSE)</f>
        <v>100</v>
      </c>
      <c r="B576" t="s">
        <v>108</v>
      </c>
      <c r="C576" t="s">
        <v>109</v>
      </c>
      <c r="D576" t="s">
        <v>73</v>
      </c>
      <c r="E576" t="s">
        <v>78</v>
      </c>
      <c r="F576" t="s">
        <v>118</v>
      </c>
      <c r="G576" t="s">
        <v>71</v>
      </c>
      <c r="H576">
        <v>1</v>
      </c>
      <c r="I576" t="s">
        <v>241</v>
      </c>
      <c r="J576" s="3" t="s">
        <v>119</v>
      </c>
      <c r="K576" s="3" t="s">
        <v>173</v>
      </c>
      <c r="L576">
        <v>28</v>
      </c>
      <c r="T576" t="str">
        <f>Receive[[#This Row],[服装]]&amp;Receive[[#This Row],[名前]]&amp;Receive[[#This Row],[レアリティ]]</f>
        <v>ユニフォーム牛島若利ICONIC</v>
      </c>
    </row>
    <row r="577" spans="1:20" x14ac:dyDescent="0.3">
      <c r="A577">
        <f>VLOOKUP(Receive[[#This Row],[No用]],SetNo[[No.用]:[vlookup 用]],2,FALSE)</f>
        <v>100</v>
      </c>
      <c r="B577" t="s">
        <v>108</v>
      </c>
      <c r="C577" t="s">
        <v>109</v>
      </c>
      <c r="D577" t="s">
        <v>73</v>
      </c>
      <c r="E577" t="s">
        <v>78</v>
      </c>
      <c r="F577" t="s">
        <v>118</v>
      </c>
      <c r="G577" t="s">
        <v>71</v>
      </c>
      <c r="H577">
        <v>1</v>
      </c>
      <c r="I577" t="s">
        <v>241</v>
      </c>
      <c r="J577" s="3" t="s">
        <v>174</v>
      </c>
      <c r="K577" s="3" t="s">
        <v>173</v>
      </c>
      <c r="L577">
        <v>28</v>
      </c>
      <c r="T577" t="str">
        <f>Receive[[#This Row],[服装]]&amp;Receive[[#This Row],[名前]]&amp;Receive[[#This Row],[レアリティ]]</f>
        <v>ユニフォーム牛島若利ICONIC</v>
      </c>
    </row>
    <row r="578" spans="1:20" x14ac:dyDescent="0.3">
      <c r="A578">
        <f>VLOOKUP(Receive[[#This Row],[No用]],SetNo[[No.用]:[vlookup 用]],2,FALSE)</f>
        <v>100</v>
      </c>
      <c r="B578" t="s">
        <v>108</v>
      </c>
      <c r="C578" t="s">
        <v>109</v>
      </c>
      <c r="D578" t="s">
        <v>73</v>
      </c>
      <c r="E578" t="s">
        <v>78</v>
      </c>
      <c r="F578" t="s">
        <v>118</v>
      </c>
      <c r="G578" t="s">
        <v>71</v>
      </c>
      <c r="H578">
        <v>1</v>
      </c>
      <c r="I578" t="s">
        <v>241</v>
      </c>
      <c r="J578" s="3" t="s">
        <v>120</v>
      </c>
      <c r="K578" s="3" t="s">
        <v>173</v>
      </c>
      <c r="L578">
        <v>28</v>
      </c>
      <c r="T578" t="str">
        <f>Receive[[#This Row],[服装]]&amp;Receive[[#This Row],[名前]]&amp;Receive[[#This Row],[レアリティ]]</f>
        <v>ユニフォーム牛島若利ICONIC</v>
      </c>
    </row>
    <row r="579" spans="1:20" x14ac:dyDescent="0.3">
      <c r="A579">
        <f>VLOOKUP(Receive[[#This Row],[No用]],SetNo[[No.用]:[vlookup 用]],2,FALSE)</f>
        <v>100</v>
      </c>
      <c r="B579" t="s">
        <v>108</v>
      </c>
      <c r="C579" t="s">
        <v>109</v>
      </c>
      <c r="D579" t="s">
        <v>73</v>
      </c>
      <c r="E579" t="s">
        <v>78</v>
      </c>
      <c r="F579" t="s">
        <v>118</v>
      </c>
      <c r="G579" t="s">
        <v>71</v>
      </c>
      <c r="H579">
        <v>1</v>
      </c>
      <c r="I579" t="s">
        <v>241</v>
      </c>
      <c r="J579" s="3" t="s">
        <v>175</v>
      </c>
      <c r="K579" s="3" t="s">
        <v>173</v>
      </c>
      <c r="L579">
        <v>28</v>
      </c>
      <c r="T579" t="str">
        <f>Receive[[#This Row],[服装]]&amp;Receive[[#This Row],[名前]]&amp;Receive[[#This Row],[レアリティ]]</f>
        <v>ユニフォーム牛島若利ICONIC</v>
      </c>
    </row>
    <row r="580" spans="1:20" x14ac:dyDescent="0.3">
      <c r="A580">
        <f>VLOOKUP(Receive[[#This Row],[No用]],SetNo[[No.用]:[vlookup 用]],2,FALSE)</f>
        <v>100</v>
      </c>
      <c r="B580" t="s">
        <v>108</v>
      </c>
      <c r="C580" t="s">
        <v>109</v>
      </c>
      <c r="D580" t="s">
        <v>73</v>
      </c>
      <c r="E580" t="s">
        <v>78</v>
      </c>
      <c r="F580" t="s">
        <v>118</v>
      </c>
      <c r="G580" t="s">
        <v>71</v>
      </c>
      <c r="H580">
        <v>1</v>
      </c>
      <c r="I580" t="s">
        <v>241</v>
      </c>
      <c r="J580" s="3" t="s">
        <v>176</v>
      </c>
      <c r="K580" s="3" t="s">
        <v>173</v>
      </c>
      <c r="L580">
        <v>13</v>
      </c>
      <c r="T580" t="str">
        <f>Receive[[#This Row],[服装]]&amp;Receive[[#This Row],[名前]]&amp;Receive[[#This Row],[レアリティ]]</f>
        <v>ユニフォーム牛島若利ICONIC</v>
      </c>
    </row>
    <row r="581" spans="1:20" x14ac:dyDescent="0.3">
      <c r="A581">
        <f>VLOOKUP(Receive[[#This Row],[No用]],SetNo[[No.用]:[vlookup 用]],2,FALSE)</f>
        <v>101</v>
      </c>
      <c r="B581" t="s">
        <v>116</v>
      </c>
      <c r="C581" t="s">
        <v>109</v>
      </c>
      <c r="D581" t="s">
        <v>90</v>
      </c>
      <c r="E581" t="s">
        <v>78</v>
      </c>
      <c r="F581" t="s">
        <v>118</v>
      </c>
      <c r="G581" t="s">
        <v>71</v>
      </c>
      <c r="H581">
        <v>1</v>
      </c>
      <c r="I581" t="s">
        <v>241</v>
      </c>
      <c r="J581" s="3" t="s">
        <v>119</v>
      </c>
      <c r="K581" s="3" t="s">
        <v>173</v>
      </c>
      <c r="L581">
        <v>28</v>
      </c>
      <c r="T581" t="str">
        <f>Receive[[#This Row],[服装]]&amp;Receive[[#This Row],[名前]]&amp;Receive[[#This Row],[レアリティ]]</f>
        <v>水着牛島若利ICONIC</v>
      </c>
    </row>
    <row r="582" spans="1:20" x14ac:dyDescent="0.3">
      <c r="A582">
        <f>VLOOKUP(Receive[[#This Row],[No用]],SetNo[[No.用]:[vlookup 用]],2,FALSE)</f>
        <v>101</v>
      </c>
      <c r="B582" t="s">
        <v>116</v>
      </c>
      <c r="C582" t="s">
        <v>109</v>
      </c>
      <c r="D582" t="s">
        <v>90</v>
      </c>
      <c r="E582" t="s">
        <v>78</v>
      </c>
      <c r="F582" t="s">
        <v>118</v>
      </c>
      <c r="G582" t="s">
        <v>71</v>
      </c>
      <c r="H582">
        <v>1</v>
      </c>
      <c r="I582" t="s">
        <v>241</v>
      </c>
      <c r="J582" s="3" t="s">
        <v>174</v>
      </c>
      <c r="K582" s="3" t="s">
        <v>173</v>
      </c>
      <c r="L582">
        <v>28</v>
      </c>
      <c r="T582" t="str">
        <f>Receive[[#This Row],[服装]]&amp;Receive[[#This Row],[名前]]&amp;Receive[[#This Row],[レアリティ]]</f>
        <v>水着牛島若利ICONIC</v>
      </c>
    </row>
    <row r="583" spans="1:20" x14ac:dyDescent="0.3">
      <c r="A583">
        <f>VLOOKUP(Receive[[#This Row],[No用]],SetNo[[No.用]:[vlookup 用]],2,FALSE)</f>
        <v>101</v>
      </c>
      <c r="B583" t="s">
        <v>116</v>
      </c>
      <c r="C583" t="s">
        <v>109</v>
      </c>
      <c r="D583" t="s">
        <v>90</v>
      </c>
      <c r="E583" t="s">
        <v>78</v>
      </c>
      <c r="F583" t="s">
        <v>118</v>
      </c>
      <c r="G583" t="s">
        <v>71</v>
      </c>
      <c r="H583">
        <v>1</v>
      </c>
      <c r="I583" t="s">
        <v>241</v>
      </c>
      <c r="J583" s="3" t="s">
        <v>120</v>
      </c>
      <c r="K583" s="3" t="s">
        <v>173</v>
      </c>
      <c r="L583">
        <v>28</v>
      </c>
      <c r="T583" t="str">
        <f>Receive[[#This Row],[服装]]&amp;Receive[[#This Row],[名前]]&amp;Receive[[#This Row],[レアリティ]]</f>
        <v>水着牛島若利ICONIC</v>
      </c>
    </row>
    <row r="584" spans="1:20" x14ac:dyDescent="0.3">
      <c r="A584">
        <f>VLOOKUP(Receive[[#This Row],[No用]],SetNo[[No.用]:[vlookup 用]],2,FALSE)</f>
        <v>101</v>
      </c>
      <c r="B584" t="s">
        <v>116</v>
      </c>
      <c r="C584" t="s">
        <v>109</v>
      </c>
      <c r="D584" t="s">
        <v>90</v>
      </c>
      <c r="E584" t="s">
        <v>78</v>
      </c>
      <c r="F584" t="s">
        <v>118</v>
      </c>
      <c r="G584" t="s">
        <v>71</v>
      </c>
      <c r="H584">
        <v>1</v>
      </c>
      <c r="I584" t="s">
        <v>241</v>
      </c>
      <c r="J584" s="3" t="s">
        <v>175</v>
      </c>
      <c r="K584" s="3" t="s">
        <v>173</v>
      </c>
      <c r="L584">
        <v>28</v>
      </c>
      <c r="T584" t="str">
        <f>Receive[[#This Row],[服装]]&amp;Receive[[#This Row],[名前]]&amp;Receive[[#This Row],[レアリティ]]</f>
        <v>水着牛島若利ICONIC</v>
      </c>
    </row>
    <row r="585" spans="1:20" x14ac:dyDescent="0.3">
      <c r="A585">
        <f>VLOOKUP(Receive[[#This Row],[No用]],SetNo[[No.用]:[vlookup 用]],2,FALSE)</f>
        <v>101</v>
      </c>
      <c r="B585" t="s">
        <v>116</v>
      </c>
      <c r="C585" t="s">
        <v>109</v>
      </c>
      <c r="D585" t="s">
        <v>90</v>
      </c>
      <c r="E585" t="s">
        <v>78</v>
      </c>
      <c r="F585" t="s">
        <v>118</v>
      </c>
      <c r="G585" t="s">
        <v>71</v>
      </c>
      <c r="H585">
        <v>1</v>
      </c>
      <c r="I585" t="s">
        <v>241</v>
      </c>
      <c r="J585" s="3" t="s">
        <v>176</v>
      </c>
      <c r="K585" s="3" t="s">
        <v>173</v>
      </c>
      <c r="L585">
        <v>13</v>
      </c>
      <c r="T585" t="str">
        <f>Receive[[#This Row],[服装]]&amp;Receive[[#This Row],[名前]]&amp;Receive[[#This Row],[レアリティ]]</f>
        <v>水着牛島若利ICONIC</v>
      </c>
    </row>
    <row r="586" spans="1:20" x14ac:dyDescent="0.3">
      <c r="A586">
        <f>VLOOKUP(Receive[[#This Row],[No用]],SetNo[[No.用]:[vlookup 用]],2,FALSE)</f>
        <v>102</v>
      </c>
      <c r="B586" t="s">
        <v>108</v>
      </c>
      <c r="C586" t="s">
        <v>110</v>
      </c>
      <c r="D586" t="s">
        <v>73</v>
      </c>
      <c r="E586" t="s">
        <v>82</v>
      </c>
      <c r="F586" t="s">
        <v>118</v>
      </c>
      <c r="G586" t="s">
        <v>71</v>
      </c>
      <c r="H586">
        <v>1</v>
      </c>
      <c r="I586" t="s">
        <v>241</v>
      </c>
      <c r="J586" s="3" t="s">
        <v>119</v>
      </c>
      <c r="K586" s="3" t="s">
        <v>173</v>
      </c>
      <c r="L586">
        <v>26</v>
      </c>
      <c r="T586" t="str">
        <f>Receive[[#This Row],[服装]]&amp;Receive[[#This Row],[名前]]&amp;Receive[[#This Row],[レアリティ]]</f>
        <v>ユニフォーム天童覚ICONIC</v>
      </c>
    </row>
    <row r="587" spans="1:20" x14ac:dyDescent="0.3">
      <c r="A587">
        <f>VLOOKUP(Receive[[#This Row],[No用]],SetNo[[No.用]:[vlookup 用]],2,FALSE)</f>
        <v>102</v>
      </c>
      <c r="B587" t="s">
        <v>108</v>
      </c>
      <c r="C587" t="s">
        <v>110</v>
      </c>
      <c r="D587" t="s">
        <v>73</v>
      </c>
      <c r="E587" t="s">
        <v>82</v>
      </c>
      <c r="F587" t="s">
        <v>118</v>
      </c>
      <c r="G587" t="s">
        <v>71</v>
      </c>
      <c r="H587">
        <v>1</v>
      </c>
      <c r="I587" t="s">
        <v>241</v>
      </c>
      <c r="J587" s="3" t="s">
        <v>174</v>
      </c>
      <c r="K587" s="3" t="s">
        <v>173</v>
      </c>
      <c r="L587">
        <v>26</v>
      </c>
      <c r="T587" t="str">
        <f>Receive[[#This Row],[服装]]&amp;Receive[[#This Row],[名前]]&amp;Receive[[#This Row],[レアリティ]]</f>
        <v>ユニフォーム天童覚ICONIC</v>
      </c>
    </row>
    <row r="588" spans="1:20" x14ac:dyDescent="0.3">
      <c r="A588">
        <f>VLOOKUP(Receive[[#This Row],[No用]],SetNo[[No.用]:[vlookup 用]],2,FALSE)</f>
        <v>102</v>
      </c>
      <c r="B588" t="s">
        <v>108</v>
      </c>
      <c r="C588" t="s">
        <v>110</v>
      </c>
      <c r="D588" t="s">
        <v>73</v>
      </c>
      <c r="E588" t="s">
        <v>82</v>
      </c>
      <c r="F588" t="s">
        <v>118</v>
      </c>
      <c r="G588" t="s">
        <v>71</v>
      </c>
      <c r="H588">
        <v>1</v>
      </c>
      <c r="I588" t="s">
        <v>241</v>
      </c>
      <c r="J588" s="3" t="s">
        <v>120</v>
      </c>
      <c r="K588" s="3" t="s">
        <v>173</v>
      </c>
      <c r="L588">
        <v>26</v>
      </c>
      <c r="T588" t="str">
        <f>Receive[[#This Row],[服装]]&amp;Receive[[#This Row],[名前]]&amp;Receive[[#This Row],[レアリティ]]</f>
        <v>ユニフォーム天童覚ICONIC</v>
      </c>
    </row>
    <row r="589" spans="1:20" x14ac:dyDescent="0.3">
      <c r="A589">
        <f>VLOOKUP(Receive[[#This Row],[No用]],SetNo[[No.用]:[vlookup 用]],2,FALSE)</f>
        <v>102</v>
      </c>
      <c r="B589" t="s">
        <v>108</v>
      </c>
      <c r="C589" t="s">
        <v>110</v>
      </c>
      <c r="D589" t="s">
        <v>73</v>
      </c>
      <c r="E589" t="s">
        <v>82</v>
      </c>
      <c r="F589" t="s">
        <v>118</v>
      </c>
      <c r="G589" t="s">
        <v>71</v>
      </c>
      <c r="H589">
        <v>1</v>
      </c>
      <c r="I589" t="s">
        <v>241</v>
      </c>
      <c r="J589" s="3" t="s">
        <v>175</v>
      </c>
      <c r="K589" s="3" t="s">
        <v>173</v>
      </c>
      <c r="L589">
        <v>27</v>
      </c>
      <c r="T589" t="str">
        <f>Receive[[#This Row],[服装]]&amp;Receive[[#This Row],[名前]]&amp;Receive[[#This Row],[レアリティ]]</f>
        <v>ユニフォーム天童覚ICONIC</v>
      </c>
    </row>
    <row r="590" spans="1:20" x14ac:dyDescent="0.3">
      <c r="A590">
        <f>VLOOKUP(Receive[[#This Row],[No用]],SetNo[[No.用]:[vlookup 用]],2,FALSE)</f>
        <v>102</v>
      </c>
      <c r="B590" t="s">
        <v>108</v>
      </c>
      <c r="C590" t="s">
        <v>110</v>
      </c>
      <c r="D590" t="s">
        <v>73</v>
      </c>
      <c r="E590" t="s">
        <v>82</v>
      </c>
      <c r="F590" t="s">
        <v>118</v>
      </c>
      <c r="G590" t="s">
        <v>71</v>
      </c>
      <c r="H590">
        <v>1</v>
      </c>
      <c r="I590" t="s">
        <v>241</v>
      </c>
      <c r="J590" s="3" t="s">
        <v>176</v>
      </c>
      <c r="K590" s="3" t="s">
        <v>173</v>
      </c>
      <c r="L590">
        <v>12</v>
      </c>
      <c r="T590" t="str">
        <f>Receive[[#This Row],[服装]]&amp;Receive[[#This Row],[名前]]&amp;Receive[[#This Row],[レアリティ]]</f>
        <v>ユニフォーム天童覚ICONIC</v>
      </c>
    </row>
    <row r="591" spans="1:20" x14ac:dyDescent="0.3">
      <c r="A591">
        <f>VLOOKUP(Receive[[#This Row],[No用]],SetNo[[No.用]:[vlookup 用]],2,FALSE)</f>
        <v>103</v>
      </c>
      <c r="B591" t="s">
        <v>116</v>
      </c>
      <c r="C591" t="s">
        <v>110</v>
      </c>
      <c r="D591" t="s">
        <v>90</v>
      </c>
      <c r="E591" t="s">
        <v>82</v>
      </c>
      <c r="F591" t="s">
        <v>118</v>
      </c>
      <c r="G591" t="s">
        <v>71</v>
      </c>
      <c r="H591">
        <v>1</v>
      </c>
      <c r="I591" t="s">
        <v>241</v>
      </c>
      <c r="J591" s="3" t="s">
        <v>119</v>
      </c>
      <c r="K591" s="3" t="s">
        <v>173</v>
      </c>
      <c r="L591">
        <v>26</v>
      </c>
      <c r="T591" t="str">
        <f>Receive[[#This Row],[服装]]&amp;Receive[[#This Row],[名前]]&amp;Receive[[#This Row],[レアリティ]]</f>
        <v>水着天童覚ICONIC</v>
      </c>
    </row>
    <row r="592" spans="1:20" x14ac:dyDescent="0.3">
      <c r="A592">
        <f>VLOOKUP(Receive[[#This Row],[No用]],SetNo[[No.用]:[vlookup 用]],2,FALSE)</f>
        <v>103</v>
      </c>
      <c r="B592" t="s">
        <v>116</v>
      </c>
      <c r="C592" t="s">
        <v>110</v>
      </c>
      <c r="D592" t="s">
        <v>90</v>
      </c>
      <c r="E592" t="s">
        <v>82</v>
      </c>
      <c r="F592" t="s">
        <v>118</v>
      </c>
      <c r="G592" t="s">
        <v>71</v>
      </c>
      <c r="H592">
        <v>1</v>
      </c>
      <c r="I592" t="s">
        <v>241</v>
      </c>
      <c r="J592" s="3" t="s">
        <v>174</v>
      </c>
      <c r="K592" s="3" t="s">
        <v>173</v>
      </c>
      <c r="L592">
        <v>26</v>
      </c>
      <c r="T592" t="str">
        <f>Receive[[#This Row],[服装]]&amp;Receive[[#This Row],[名前]]&amp;Receive[[#This Row],[レアリティ]]</f>
        <v>水着天童覚ICONIC</v>
      </c>
    </row>
    <row r="593" spans="1:20" x14ac:dyDescent="0.3">
      <c r="A593">
        <f>VLOOKUP(Receive[[#This Row],[No用]],SetNo[[No.用]:[vlookup 用]],2,FALSE)</f>
        <v>103</v>
      </c>
      <c r="B593" t="s">
        <v>116</v>
      </c>
      <c r="C593" t="s">
        <v>110</v>
      </c>
      <c r="D593" t="s">
        <v>90</v>
      </c>
      <c r="E593" t="s">
        <v>82</v>
      </c>
      <c r="F593" t="s">
        <v>118</v>
      </c>
      <c r="G593" t="s">
        <v>71</v>
      </c>
      <c r="H593">
        <v>1</v>
      </c>
      <c r="I593" t="s">
        <v>241</v>
      </c>
      <c r="J593" s="3" t="s">
        <v>120</v>
      </c>
      <c r="K593" s="3" t="s">
        <v>173</v>
      </c>
      <c r="L593">
        <v>26</v>
      </c>
      <c r="T593" t="str">
        <f>Receive[[#This Row],[服装]]&amp;Receive[[#This Row],[名前]]&amp;Receive[[#This Row],[レアリティ]]</f>
        <v>水着天童覚ICONIC</v>
      </c>
    </row>
    <row r="594" spans="1:20" x14ac:dyDescent="0.3">
      <c r="A594">
        <f>VLOOKUP(Receive[[#This Row],[No用]],SetNo[[No.用]:[vlookup 用]],2,FALSE)</f>
        <v>103</v>
      </c>
      <c r="B594" t="s">
        <v>116</v>
      </c>
      <c r="C594" t="s">
        <v>110</v>
      </c>
      <c r="D594" t="s">
        <v>90</v>
      </c>
      <c r="E594" t="s">
        <v>82</v>
      </c>
      <c r="F594" t="s">
        <v>118</v>
      </c>
      <c r="G594" t="s">
        <v>71</v>
      </c>
      <c r="H594">
        <v>1</v>
      </c>
      <c r="I594" t="s">
        <v>241</v>
      </c>
      <c r="J594" s="3" t="s">
        <v>175</v>
      </c>
      <c r="K594" s="3" t="s">
        <v>173</v>
      </c>
      <c r="L594">
        <v>27</v>
      </c>
      <c r="T594" t="str">
        <f>Receive[[#This Row],[服装]]&amp;Receive[[#This Row],[名前]]&amp;Receive[[#This Row],[レアリティ]]</f>
        <v>水着天童覚ICONIC</v>
      </c>
    </row>
    <row r="595" spans="1:20" x14ac:dyDescent="0.3">
      <c r="A595">
        <f>VLOOKUP(Receive[[#This Row],[No用]],SetNo[[No.用]:[vlookup 用]],2,FALSE)</f>
        <v>103</v>
      </c>
      <c r="B595" t="s">
        <v>116</v>
      </c>
      <c r="C595" t="s">
        <v>110</v>
      </c>
      <c r="D595" t="s">
        <v>90</v>
      </c>
      <c r="E595" t="s">
        <v>82</v>
      </c>
      <c r="F595" t="s">
        <v>118</v>
      </c>
      <c r="G595" t="s">
        <v>71</v>
      </c>
      <c r="H595">
        <v>1</v>
      </c>
      <c r="I595" t="s">
        <v>241</v>
      </c>
      <c r="J595" s="3" t="s">
        <v>176</v>
      </c>
      <c r="K595" s="3" t="s">
        <v>173</v>
      </c>
      <c r="L595">
        <v>12</v>
      </c>
      <c r="T595" t="str">
        <f>Receive[[#This Row],[服装]]&amp;Receive[[#This Row],[名前]]&amp;Receive[[#This Row],[レアリティ]]</f>
        <v>水着天童覚ICONIC</v>
      </c>
    </row>
    <row r="596" spans="1:20" x14ac:dyDescent="0.3">
      <c r="A596">
        <f>VLOOKUP(Receive[[#This Row],[No用]],SetNo[[No.用]:[vlookup 用]],2,FALSE)</f>
        <v>104</v>
      </c>
      <c r="B596" t="s">
        <v>108</v>
      </c>
      <c r="C596" t="s">
        <v>111</v>
      </c>
      <c r="D596" t="s">
        <v>77</v>
      </c>
      <c r="E596" t="s">
        <v>78</v>
      </c>
      <c r="F596" t="s">
        <v>118</v>
      </c>
      <c r="G596" t="s">
        <v>71</v>
      </c>
      <c r="H596">
        <v>1</v>
      </c>
      <c r="I596" t="s">
        <v>241</v>
      </c>
      <c r="J596" s="3" t="s">
        <v>119</v>
      </c>
      <c r="K596" s="3" t="s">
        <v>173</v>
      </c>
      <c r="L596">
        <v>29</v>
      </c>
      <c r="T596" t="str">
        <f>Receive[[#This Row],[服装]]&amp;Receive[[#This Row],[名前]]&amp;Receive[[#This Row],[レアリティ]]</f>
        <v>ユニフォーム五色工ICONIC</v>
      </c>
    </row>
    <row r="597" spans="1:20" x14ac:dyDescent="0.3">
      <c r="A597">
        <f>VLOOKUP(Receive[[#This Row],[No用]],SetNo[[No.用]:[vlookup 用]],2,FALSE)</f>
        <v>104</v>
      </c>
      <c r="B597" t="s">
        <v>108</v>
      </c>
      <c r="C597" t="s">
        <v>111</v>
      </c>
      <c r="D597" t="s">
        <v>77</v>
      </c>
      <c r="E597" t="s">
        <v>78</v>
      </c>
      <c r="F597" t="s">
        <v>118</v>
      </c>
      <c r="G597" t="s">
        <v>71</v>
      </c>
      <c r="H597">
        <v>1</v>
      </c>
      <c r="I597" t="s">
        <v>241</v>
      </c>
      <c r="J597" s="3" t="s">
        <v>174</v>
      </c>
      <c r="K597" s="3" t="s">
        <v>173</v>
      </c>
      <c r="L597">
        <v>29</v>
      </c>
      <c r="T597" t="str">
        <f>Receive[[#This Row],[服装]]&amp;Receive[[#This Row],[名前]]&amp;Receive[[#This Row],[レアリティ]]</f>
        <v>ユニフォーム五色工ICONIC</v>
      </c>
    </row>
    <row r="598" spans="1:20" x14ac:dyDescent="0.3">
      <c r="A598">
        <f>VLOOKUP(Receive[[#This Row],[No用]],SetNo[[No.用]:[vlookup 用]],2,FALSE)</f>
        <v>104</v>
      </c>
      <c r="B598" t="s">
        <v>108</v>
      </c>
      <c r="C598" t="s">
        <v>111</v>
      </c>
      <c r="D598" t="s">
        <v>77</v>
      </c>
      <c r="E598" t="s">
        <v>78</v>
      </c>
      <c r="F598" t="s">
        <v>118</v>
      </c>
      <c r="G598" t="s">
        <v>71</v>
      </c>
      <c r="H598">
        <v>1</v>
      </c>
      <c r="I598" t="s">
        <v>241</v>
      </c>
      <c r="J598" s="3" t="s">
        <v>120</v>
      </c>
      <c r="K598" s="3" t="s">
        <v>173</v>
      </c>
      <c r="L598">
        <v>29</v>
      </c>
      <c r="T598" t="str">
        <f>Receive[[#This Row],[服装]]&amp;Receive[[#This Row],[名前]]&amp;Receive[[#This Row],[レアリティ]]</f>
        <v>ユニフォーム五色工ICONIC</v>
      </c>
    </row>
    <row r="599" spans="1:20" x14ac:dyDescent="0.3">
      <c r="A599">
        <f>VLOOKUP(Receive[[#This Row],[No用]],SetNo[[No.用]:[vlookup 用]],2,FALSE)</f>
        <v>104</v>
      </c>
      <c r="B599" t="s">
        <v>108</v>
      </c>
      <c r="C599" t="s">
        <v>111</v>
      </c>
      <c r="D599" t="s">
        <v>77</v>
      </c>
      <c r="E599" t="s">
        <v>78</v>
      </c>
      <c r="F599" t="s">
        <v>118</v>
      </c>
      <c r="G599" t="s">
        <v>71</v>
      </c>
      <c r="H599">
        <v>1</v>
      </c>
      <c r="I599" t="s">
        <v>241</v>
      </c>
      <c r="J599" s="3" t="s">
        <v>175</v>
      </c>
      <c r="K599" s="3" t="s">
        <v>173</v>
      </c>
      <c r="L599">
        <v>29</v>
      </c>
      <c r="T599" t="str">
        <f>Receive[[#This Row],[服装]]&amp;Receive[[#This Row],[名前]]&amp;Receive[[#This Row],[レアリティ]]</f>
        <v>ユニフォーム五色工ICONIC</v>
      </c>
    </row>
    <row r="600" spans="1:20" x14ac:dyDescent="0.3">
      <c r="A600">
        <f>VLOOKUP(Receive[[#This Row],[No用]],SetNo[[No.用]:[vlookup 用]],2,FALSE)</f>
        <v>104</v>
      </c>
      <c r="B600" t="s">
        <v>108</v>
      </c>
      <c r="C600" t="s">
        <v>111</v>
      </c>
      <c r="D600" t="s">
        <v>77</v>
      </c>
      <c r="E600" t="s">
        <v>78</v>
      </c>
      <c r="F600" t="s">
        <v>118</v>
      </c>
      <c r="G600" t="s">
        <v>71</v>
      </c>
      <c r="H600">
        <v>1</v>
      </c>
      <c r="I600" t="s">
        <v>241</v>
      </c>
      <c r="J600" s="3" t="s">
        <v>176</v>
      </c>
      <c r="K600" s="3" t="s">
        <v>173</v>
      </c>
      <c r="L600">
        <v>14</v>
      </c>
      <c r="T600" t="str">
        <f>Receive[[#This Row],[服装]]&amp;Receive[[#This Row],[名前]]&amp;Receive[[#This Row],[レアリティ]]</f>
        <v>ユニフォーム五色工ICONIC</v>
      </c>
    </row>
    <row r="601" spans="1:20" x14ac:dyDescent="0.3">
      <c r="A601">
        <f>VLOOKUP(Receive[[#This Row],[No用]],SetNo[[No.用]:[vlookup 用]],2,FALSE)</f>
        <v>105</v>
      </c>
      <c r="B601" t="s">
        <v>108</v>
      </c>
      <c r="C601" t="s">
        <v>112</v>
      </c>
      <c r="D601" t="s">
        <v>73</v>
      </c>
      <c r="E601" t="s">
        <v>74</v>
      </c>
      <c r="F601" t="s">
        <v>118</v>
      </c>
      <c r="G601" t="s">
        <v>71</v>
      </c>
      <c r="H601">
        <v>1</v>
      </c>
      <c r="I601" t="s">
        <v>241</v>
      </c>
      <c r="J601" t="s">
        <v>276</v>
      </c>
      <c r="K601" t="s">
        <v>277</v>
      </c>
      <c r="L601">
        <v>28</v>
      </c>
      <c r="T601" t="str">
        <f>Receive[[#This Row],[服装]]&amp;Receive[[#This Row],[名前]]&amp;Receive[[#This Row],[レアリティ]]</f>
        <v>ユニフォーム白布賢二郎ICONIC</v>
      </c>
    </row>
    <row r="602" spans="1:20" x14ac:dyDescent="0.3">
      <c r="A602">
        <f>VLOOKUP(Receive[[#This Row],[No用]],SetNo[[No.用]:[vlookup 用]],2,FALSE)</f>
        <v>105</v>
      </c>
      <c r="B602" t="s">
        <v>108</v>
      </c>
      <c r="C602" t="s">
        <v>112</v>
      </c>
      <c r="D602" t="s">
        <v>73</v>
      </c>
      <c r="E602" t="s">
        <v>74</v>
      </c>
      <c r="F602" t="s">
        <v>118</v>
      </c>
      <c r="G602" t="s">
        <v>71</v>
      </c>
      <c r="H602">
        <v>1</v>
      </c>
      <c r="I602" t="s">
        <v>241</v>
      </c>
      <c r="J602" t="s">
        <v>278</v>
      </c>
      <c r="K602" t="s">
        <v>277</v>
      </c>
      <c r="L602">
        <v>28</v>
      </c>
      <c r="T602" t="str">
        <f>Receive[[#This Row],[服装]]&amp;Receive[[#This Row],[名前]]&amp;Receive[[#This Row],[レアリティ]]</f>
        <v>ユニフォーム白布賢二郎ICONIC</v>
      </c>
    </row>
    <row r="603" spans="1:20" x14ac:dyDescent="0.3">
      <c r="A603">
        <f>VLOOKUP(Receive[[#This Row],[No用]],SetNo[[No.用]:[vlookup 用]],2,FALSE)</f>
        <v>105</v>
      </c>
      <c r="B603" t="s">
        <v>108</v>
      </c>
      <c r="C603" t="s">
        <v>112</v>
      </c>
      <c r="D603" t="s">
        <v>73</v>
      </c>
      <c r="E603" t="s">
        <v>74</v>
      </c>
      <c r="F603" t="s">
        <v>118</v>
      </c>
      <c r="G603" t="s">
        <v>71</v>
      </c>
      <c r="H603">
        <v>1</v>
      </c>
      <c r="I603" t="s">
        <v>241</v>
      </c>
      <c r="J603" t="s">
        <v>279</v>
      </c>
      <c r="K603" t="s">
        <v>277</v>
      </c>
      <c r="L603">
        <v>28</v>
      </c>
      <c r="T603" t="str">
        <f>Receive[[#This Row],[服装]]&amp;Receive[[#This Row],[名前]]&amp;Receive[[#This Row],[レアリティ]]</f>
        <v>ユニフォーム白布賢二郎ICONIC</v>
      </c>
    </row>
    <row r="604" spans="1:20" x14ac:dyDescent="0.3">
      <c r="A604">
        <f>VLOOKUP(Receive[[#This Row],[No用]],SetNo[[No.用]:[vlookup 用]],2,FALSE)</f>
        <v>105</v>
      </c>
      <c r="B604" t="s">
        <v>108</v>
      </c>
      <c r="C604" t="s">
        <v>112</v>
      </c>
      <c r="D604" t="s">
        <v>73</v>
      </c>
      <c r="E604" t="s">
        <v>74</v>
      </c>
      <c r="F604" t="s">
        <v>118</v>
      </c>
      <c r="G604" t="s">
        <v>71</v>
      </c>
      <c r="H604">
        <v>1</v>
      </c>
      <c r="I604" t="s">
        <v>241</v>
      </c>
      <c r="J604" t="s">
        <v>280</v>
      </c>
      <c r="K604" t="s">
        <v>277</v>
      </c>
      <c r="L604">
        <v>28</v>
      </c>
      <c r="T604" t="str">
        <f>Receive[[#This Row],[服装]]&amp;Receive[[#This Row],[名前]]&amp;Receive[[#This Row],[レアリティ]]</f>
        <v>ユニフォーム白布賢二郎ICONIC</v>
      </c>
    </row>
    <row r="605" spans="1:20" x14ac:dyDescent="0.3">
      <c r="A605">
        <f>VLOOKUP(Receive[[#This Row],[No用]],SetNo[[No.用]:[vlookup 用]],2,FALSE)</f>
        <v>105</v>
      </c>
      <c r="B605" t="s">
        <v>108</v>
      </c>
      <c r="C605" t="s">
        <v>112</v>
      </c>
      <c r="D605" t="s">
        <v>73</v>
      </c>
      <c r="E605" t="s">
        <v>74</v>
      </c>
      <c r="F605" t="s">
        <v>118</v>
      </c>
      <c r="G605" t="s">
        <v>71</v>
      </c>
      <c r="H605">
        <v>1</v>
      </c>
      <c r="I605" t="s">
        <v>241</v>
      </c>
      <c r="J605" t="s">
        <v>281</v>
      </c>
      <c r="K605" t="s">
        <v>277</v>
      </c>
      <c r="L605">
        <v>14</v>
      </c>
      <c r="T605" t="str">
        <f>Receive[[#This Row],[服装]]&amp;Receive[[#This Row],[名前]]&amp;Receive[[#This Row],[レアリティ]]</f>
        <v>ユニフォーム白布賢二郎ICONIC</v>
      </c>
    </row>
    <row r="606" spans="1:20" x14ac:dyDescent="0.3">
      <c r="A606">
        <f>VLOOKUP(Receive[[#This Row],[No用]],SetNo[[No.用]:[vlookup 用]],2,FALSE)</f>
        <v>106</v>
      </c>
      <c r="B606" t="s">
        <v>408</v>
      </c>
      <c r="C606" t="s">
        <v>409</v>
      </c>
      <c r="D606" t="s">
        <v>24</v>
      </c>
      <c r="E606" t="s">
        <v>31</v>
      </c>
      <c r="F606" t="s">
        <v>159</v>
      </c>
      <c r="G606" t="s">
        <v>71</v>
      </c>
      <c r="H606">
        <v>1</v>
      </c>
      <c r="I606" t="s">
        <v>241</v>
      </c>
      <c r="J606" t="s">
        <v>276</v>
      </c>
      <c r="K606" t="s">
        <v>277</v>
      </c>
      <c r="L606">
        <v>28</v>
      </c>
      <c r="T606" t="str">
        <f>Receive[[#This Row],[服装]]&amp;Receive[[#This Row],[名前]]&amp;Receive[[#This Row],[レアリティ]]</f>
        <v>探偵白布賢二郎ICONIC</v>
      </c>
    </row>
    <row r="607" spans="1:20" x14ac:dyDescent="0.3">
      <c r="A607">
        <f>VLOOKUP(Receive[[#This Row],[No用]],SetNo[[No.用]:[vlookup 用]],2,FALSE)</f>
        <v>106</v>
      </c>
      <c r="B607" t="s">
        <v>408</v>
      </c>
      <c r="C607" t="s">
        <v>409</v>
      </c>
      <c r="D607" t="s">
        <v>24</v>
      </c>
      <c r="E607" t="s">
        <v>31</v>
      </c>
      <c r="F607" t="s">
        <v>159</v>
      </c>
      <c r="G607" t="s">
        <v>71</v>
      </c>
      <c r="H607">
        <v>1</v>
      </c>
      <c r="I607" t="s">
        <v>241</v>
      </c>
      <c r="J607" t="s">
        <v>278</v>
      </c>
      <c r="K607" t="s">
        <v>277</v>
      </c>
      <c r="L607">
        <v>28</v>
      </c>
      <c r="T607" t="str">
        <f>Receive[[#This Row],[服装]]&amp;Receive[[#This Row],[名前]]&amp;Receive[[#This Row],[レアリティ]]</f>
        <v>探偵白布賢二郎ICONIC</v>
      </c>
    </row>
    <row r="608" spans="1:20" x14ac:dyDescent="0.3">
      <c r="A608">
        <f>VLOOKUP(Receive[[#This Row],[No用]],SetNo[[No.用]:[vlookup 用]],2,FALSE)</f>
        <v>106</v>
      </c>
      <c r="B608" t="s">
        <v>408</v>
      </c>
      <c r="C608" t="s">
        <v>409</v>
      </c>
      <c r="D608" t="s">
        <v>24</v>
      </c>
      <c r="E608" t="s">
        <v>31</v>
      </c>
      <c r="F608" t="s">
        <v>159</v>
      </c>
      <c r="G608" t="s">
        <v>71</v>
      </c>
      <c r="H608">
        <v>1</v>
      </c>
      <c r="I608" t="s">
        <v>241</v>
      </c>
      <c r="J608" t="s">
        <v>279</v>
      </c>
      <c r="K608" t="s">
        <v>277</v>
      </c>
      <c r="L608">
        <v>28</v>
      </c>
      <c r="T608" t="str">
        <f>Receive[[#This Row],[服装]]&amp;Receive[[#This Row],[名前]]&amp;Receive[[#This Row],[レアリティ]]</f>
        <v>探偵白布賢二郎ICONIC</v>
      </c>
    </row>
    <row r="609" spans="1:20" x14ac:dyDescent="0.3">
      <c r="A609">
        <f>VLOOKUP(Receive[[#This Row],[No用]],SetNo[[No.用]:[vlookup 用]],2,FALSE)</f>
        <v>106</v>
      </c>
      <c r="B609" t="s">
        <v>408</v>
      </c>
      <c r="C609" t="s">
        <v>409</v>
      </c>
      <c r="D609" t="s">
        <v>24</v>
      </c>
      <c r="E609" t="s">
        <v>31</v>
      </c>
      <c r="F609" t="s">
        <v>159</v>
      </c>
      <c r="G609" t="s">
        <v>71</v>
      </c>
      <c r="H609">
        <v>1</v>
      </c>
      <c r="I609" t="s">
        <v>16</v>
      </c>
      <c r="J609" t="s">
        <v>280</v>
      </c>
      <c r="K609" t="s">
        <v>277</v>
      </c>
      <c r="L609">
        <v>28</v>
      </c>
      <c r="T609" t="str">
        <f>Receive[[#This Row],[服装]]&amp;Receive[[#This Row],[名前]]&amp;Receive[[#This Row],[レアリティ]]</f>
        <v>探偵白布賢二郎ICONIC</v>
      </c>
    </row>
    <row r="610" spans="1:20" x14ac:dyDescent="0.3">
      <c r="A610">
        <f>VLOOKUP(Receive[[#This Row],[No用]],SetNo[[No.用]:[vlookup 用]],2,FALSE)</f>
        <v>106</v>
      </c>
      <c r="B610" t="s">
        <v>408</v>
      </c>
      <c r="C610" t="s">
        <v>409</v>
      </c>
      <c r="D610" t="s">
        <v>24</v>
      </c>
      <c r="E610" t="s">
        <v>31</v>
      </c>
      <c r="F610" t="s">
        <v>159</v>
      </c>
      <c r="G610" t="s">
        <v>71</v>
      </c>
      <c r="H610">
        <v>1</v>
      </c>
      <c r="I610" t="s">
        <v>16</v>
      </c>
      <c r="J610" t="s">
        <v>281</v>
      </c>
      <c r="K610" t="s">
        <v>277</v>
      </c>
      <c r="L610">
        <v>14</v>
      </c>
      <c r="T610" t="str">
        <f>Receive[[#This Row],[服装]]&amp;Receive[[#This Row],[名前]]&amp;Receive[[#This Row],[レアリティ]]</f>
        <v>探偵白布賢二郎ICONIC</v>
      </c>
    </row>
    <row r="611" spans="1:20" x14ac:dyDescent="0.3">
      <c r="A611">
        <f>VLOOKUP(Receive[[#This Row],[No用]],SetNo[[No.用]:[vlookup 用]],2,FALSE)</f>
        <v>107</v>
      </c>
      <c r="B611" t="s">
        <v>108</v>
      </c>
      <c r="C611" t="s">
        <v>113</v>
      </c>
      <c r="D611" t="s">
        <v>73</v>
      </c>
      <c r="E611" t="s">
        <v>78</v>
      </c>
      <c r="F611" t="s">
        <v>118</v>
      </c>
      <c r="G611" t="s">
        <v>71</v>
      </c>
      <c r="H611">
        <v>1</v>
      </c>
      <c r="I611" t="s">
        <v>16</v>
      </c>
      <c r="J611" s="3" t="s">
        <v>119</v>
      </c>
      <c r="K611" t="s">
        <v>277</v>
      </c>
      <c r="L611">
        <v>27</v>
      </c>
      <c r="T611" t="str">
        <f>Receive[[#This Row],[服装]]&amp;Receive[[#This Row],[名前]]&amp;Receive[[#This Row],[レアリティ]]</f>
        <v>ユニフォーム大平獅音ICONIC</v>
      </c>
    </row>
    <row r="612" spans="1:20" x14ac:dyDescent="0.3">
      <c r="A612">
        <f>VLOOKUP(Receive[[#This Row],[No用]],SetNo[[No.用]:[vlookup 用]],2,FALSE)</f>
        <v>107</v>
      </c>
      <c r="B612" t="s">
        <v>108</v>
      </c>
      <c r="C612" t="s">
        <v>113</v>
      </c>
      <c r="D612" t="s">
        <v>73</v>
      </c>
      <c r="E612" t="s">
        <v>78</v>
      </c>
      <c r="F612" t="s">
        <v>118</v>
      </c>
      <c r="G612" t="s">
        <v>71</v>
      </c>
      <c r="H612">
        <v>1</v>
      </c>
      <c r="I612" t="s">
        <v>16</v>
      </c>
      <c r="J612" s="3" t="s">
        <v>174</v>
      </c>
      <c r="K612" t="s">
        <v>277</v>
      </c>
      <c r="L612">
        <v>27</v>
      </c>
      <c r="T612" t="str">
        <f>Receive[[#This Row],[服装]]&amp;Receive[[#This Row],[名前]]&amp;Receive[[#This Row],[レアリティ]]</f>
        <v>ユニフォーム大平獅音ICONIC</v>
      </c>
    </row>
    <row r="613" spans="1:20" x14ac:dyDescent="0.3">
      <c r="A613">
        <f>VLOOKUP(Receive[[#This Row],[No用]],SetNo[[No.用]:[vlookup 用]],2,FALSE)</f>
        <v>107</v>
      </c>
      <c r="B613" t="s">
        <v>108</v>
      </c>
      <c r="C613" t="s">
        <v>113</v>
      </c>
      <c r="D613" t="s">
        <v>73</v>
      </c>
      <c r="E613" t="s">
        <v>78</v>
      </c>
      <c r="F613" t="s">
        <v>118</v>
      </c>
      <c r="G613" t="s">
        <v>71</v>
      </c>
      <c r="H613">
        <v>1</v>
      </c>
      <c r="I613" t="s">
        <v>16</v>
      </c>
      <c r="J613" s="3" t="s">
        <v>243</v>
      </c>
      <c r="K613" t="s">
        <v>277</v>
      </c>
      <c r="L613">
        <v>27</v>
      </c>
      <c r="T613" t="str">
        <f>Receive[[#This Row],[服装]]&amp;Receive[[#This Row],[名前]]&amp;Receive[[#This Row],[レアリティ]]</f>
        <v>ユニフォーム大平獅音ICONIC</v>
      </c>
    </row>
    <row r="614" spans="1:20" x14ac:dyDescent="0.3">
      <c r="A614">
        <f>VLOOKUP(Receive[[#This Row],[No用]],SetNo[[No.用]:[vlookup 用]],2,FALSE)</f>
        <v>107</v>
      </c>
      <c r="B614" t="s">
        <v>108</v>
      </c>
      <c r="C614" t="s">
        <v>113</v>
      </c>
      <c r="D614" t="s">
        <v>73</v>
      </c>
      <c r="E614" t="s">
        <v>78</v>
      </c>
      <c r="F614" t="s">
        <v>118</v>
      </c>
      <c r="G614" t="s">
        <v>71</v>
      </c>
      <c r="H614">
        <v>1</v>
      </c>
      <c r="I614" t="s">
        <v>241</v>
      </c>
      <c r="J614" s="3" t="s">
        <v>120</v>
      </c>
      <c r="K614" t="s">
        <v>277</v>
      </c>
      <c r="L614">
        <v>27</v>
      </c>
      <c r="T614" t="str">
        <f>Receive[[#This Row],[服装]]&amp;Receive[[#This Row],[名前]]&amp;Receive[[#This Row],[レアリティ]]</f>
        <v>ユニフォーム大平獅音ICONIC</v>
      </c>
    </row>
    <row r="615" spans="1:20" x14ac:dyDescent="0.3">
      <c r="A615">
        <f>VLOOKUP(Receive[[#This Row],[No用]],SetNo[[No.用]:[vlookup 用]],2,FALSE)</f>
        <v>107</v>
      </c>
      <c r="B615" t="s">
        <v>108</v>
      </c>
      <c r="C615" t="s">
        <v>113</v>
      </c>
      <c r="D615" t="s">
        <v>73</v>
      </c>
      <c r="E615" t="s">
        <v>78</v>
      </c>
      <c r="F615" t="s">
        <v>118</v>
      </c>
      <c r="G615" t="s">
        <v>71</v>
      </c>
      <c r="H615">
        <v>1</v>
      </c>
      <c r="I615" t="s">
        <v>241</v>
      </c>
      <c r="J615" s="3" t="s">
        <v>175</v>
      </c>
      <c r="K615" t="s">
        <v>277</v>
      </c>
      <c r="L615">
        <v>27</v>
      </c>
      <c r="T615" t="str">
        <f>Receive[[#This Row],[服装]]&amp;Receive[[#This Row],[名前]]&amp;Receive[[#This Row],[レアリティ]]</f>
        <v>ユニフォーム大平獅音ICONIC</v>
      </c>
    </row>
    <row r="616" spans="1:20" x14ac:dyDescent="0.3">
      <c r="A616">
        <f>VLOOKUP(Receive[[#This Row],[No用]],SetNo[[No.用]:[vlookup 用]],2,FALSE)</f>
        <v>107</v>
      </c>
      <c r="B616" t="s">
        <v>108</v>
      </c>
      <c r="C616" t="s">
        <v>113</v>
      </c>
      <c r="D616" t="s">
        <v>73</v>
      </c>
      <c r="E616" t="s">
        <v>78</v>
      </c>
      <c r="F616" t="s">
        <v>118</v>
      </c>
      <c r="G616" t="s">
        <v>71</v>
      </c>
      <c r="H616">
        <v>1</v>
      </c>
      <c r="I616" t="s">
        <v>241</v>
      </c>
      <c r="J616" s="3" t="s">
        <v>176</v>
      </c>
      <c r="K616" t="s">
        <v>277</v>
      </c>
      <c r="L616">
        <v>14</v>
      </c>
      <c r="T616" t="str">
        <f>Receive[[#This Row],[服装]]&amp;Receive[[#This Row],[名前]]&amp;Receive[[#This Row],[レアリティ]]</f>
        <v>ユニフォーム大平獅音ICONIC</v>
      </c>
    </row>
    <row r="617" spans="1:20" x14ac:dyDescent="0.3">
      <c r="A617">
        <f>VLOOKUP(Receive[[#This Row],[No用]],SetNo[[No.用]:[vlookup 用]],2,FALSE)</f>
        <v>108</v>
      </c>
      <c r="B617" t="s">
        <v>108</v>
      </c>
      <c r="C617" t="s">
        <v>114</v>
      </c>
      <c r="D617" t="s">
        <v>73</v>
      </c>
      <c r="E617" t="s">
        <v>82</v>
      </c>
      <c r="F617" t="s">
        <v>118</v>
      </c>
      <c r="G617" t="s">
        <v>71</v>
      </c>
      <c r="H617">
        <v>1</v>
      </c>
      <c r="I617" t="s">
        <v>241</v>
      </c>
      <c r="J617" s="3" t="s">
        <v>119</v>
      </c>
      <c r="K617" t="s">
        <v>277</v>
      </c>
      <c r="L617">
        <v>27</v>
      </c>
      <c r="T617" t="str">
        <f>Receive[[#This Row],[服装]]&amp;Receive[[#This Row],[名前]]&amp;Receive[[#This Row],[レアリティ]]</f>
        <v>ユニフォーム川西太一ICONIC</v>
      </c>
    </row>
    <row r="618" spans="1:20" x14ac:dyDescent="0.3">
      <c r="A618">
        <f>VLOOKUP(Receive[[#This Row],[No用]],SetNo[[No.用]:[vlookup 用]],2,FALSE)</f>
        <v>108</v>
      </c>
      <c r="B618" t="s">
        <v>108</v>
      </c>
      <c r="C618" t="s">
        <v>114</v>
      </c>
      <c r="D618" t="s">
        <v>73</v>
      </c>
      <c r="E618" t="s">
        <v>82</v>
      </c>
      <c r="F618" t="s">
        <v>118</v>
      </c>
      <c r="G618" t="s">
        <v>71</v>
      </c>
      <c r="H618">
        <v>1</v>
      </c>
      <c r="I618" t="s">
        <v>241</v>
      </c>
      <c r="J618" s="3" t="s">
        <v>174</v>
      </c>
      <c r="K618" t="s">
        <v>277</v>
      </c>
      <c r="L618">
        <v>27</v>
      </c>
      <c r="T618" t="str">
        <f>Receive[[#This Row],[服装]]&amp;Receive[[#This Row],[名前]]&amp;Receive[[#This Row],[レアリティ]]</f>
        <v>ユニフォーム川西太一ICONIC</v>
      </c>
    </row>
    <row r="619" spans="1:20" x14ac:dyDescent="0.3">
      <c r="A619">
        <f>VLOOKUP(Receive[[#This Row],[No用]],SetNo[[No.用]:[vlookup 用]],2,FALSE)</f>
        <v>108</v>
      </c>
      <c r="B619" t="s">
        <v>108</v>
      </c>
      <c r="C619" t="s">
        <v>114</v>
      </c>
      <c r="D619" t="s">
        <v>73</v>
      </c>
      <c r="E619" t="s">
        <v>82</v>
      </c>
      <c r="F619" t="s">
        <v>118</v>
      </c>
      <c r="G619" t="s">
        <v>71</v>
      </c>
      <c r="H619">
        <v>1</v>
      </c>
      <c r="I619" t="s">
        <v>241</v>
      </c>
      <c r="J619" s="3" t="s">
        <v>120</v>
      </c>
      <c r="K619" t="s">
        <v>277</v>
      </c>
      <c r="L619">
        <v>27</v>
      </c>
      <c r="T619" t="str">
        <f>Receive[[#This Row],[服装]]&amp;Receive[[#This Row],[名前]]&amp;Receive[[#This Row],[レアリティ]]</f>
        <v>ユニフォーム川西太一ICONIC</v>
      </c>
    </row>
    <row r="620" spans="1:20" x14ac:dyDescent="0.3">
      <c r="A620">
        <f>VLOOKUP(Receive[[#This Row],[No用]],SetNo[[No.用]:[vlookup 用]],2,FALSE)</f>
        <v>108</v>
      </c>
      <c r="B620" t="s">
        <v>108</v>
      </c>
      <c r="C620" t="s">
        <v>114</v>
      </c>
      <c r="D620" t="s">
        <v>73</v>
      </c>
      <c r="E620" t="s">
        <v>82</v>
      </c>
      <c r="F620" t="s">
        <v>118</v>
      </c>
      <c r="G620" t="s">
        <v>71</v>
      </c>
      <c r="H620">
        <v>1</v>
      </c>
      <c r="I620" t="s">
        <v>241</v>
      </c>
      <c r="J620" s="3" t="s">
        <v>175</v>
      </c>
      <c r="K620" t="s">
        <v>277</v>
      </c>
      <c r="L620">
        <v>27</v>
      </c>
      <c r="T620" t="str">
        <f>Receive[[#This Row],[服装]]&amp;Receive[[#This Row],[名前]]&amp;Receive[[#This Row],[レアリティ]]</f>
        <v>ユニフォーム川西太一ICONIC</v>
      </c>
    </row>
    <row r="621" spans="1:20" x14ac:dyDescent="0.3">
      <c r="A621">
        <f>VLOOKUP(Receive[[#This Row],[No用]],SetNo[[No.用]:[vlookup 用]],2,FALSE)</f>
        <v>108</v>
      </c>
      <c r="B621" t="s">
        <v>108</v>
      </c>
      <c r="C621" t="s">
        <v>114</v>
      </c>
      <c r="D621" t="s">
        <v>73</v>
      </c>
      <c r="E621" t="s">
        <v>82</v>
      </c>
      <c r="F621" t="s">
        <v>118</v>
      </c>
      <c r="G621" t="s">
        <v>71</v>
      </c>
      <c r="H621">
        <v>1</v>
      </c>
      <c r="I621" t="s">
        <v>241</v>
      </c>
      <c r="J621" s="3" t="s">
        <v>176</v>
      </c>
      <c r="K621" t="s">
        <v>277</v>
      </c>
      <c r="L621">
        <v>14</v>
      </c>
      <c r="T621" t="str">
        <f>Receive[[#This Row],[服装]]&amp;Receive[[#This Row],[名前]]&amp;Receive[[#This Row],[レアリティ]]</f>
        <v>ユニフォーム川西太一ICONIC</v>
      </c>
    </row>
    <row r="622" spans="1:20" x14ac:dyDescent="0.3">
      <c r="A622">
        <f>VLOOKUP(Receive[[#This Row],[No用]],SetNo[[No.用]:[vlookup 用]],2,FALSE)</f>
        <v>109</v>
      </c>
      <c r="B622" t="s">
        <v>108</v>
      </c>
      <c r="C622" s="3" t="s">
        <v>679</v>
      </c>
      <c r="D622" t="s">
        <v>73</v>
      </c>
      <c r="E622" t="s">
        <v>74</v>
      </c>
      <c r="F622" t="s">
        <v>118</v>
      </c>
      <c r="G622" t="s">
        <v>71</v>
      </c>
      <c r="H622">
        <v>1</v>
      </c>
      <c r="I622" t="s">
        <v>241</v>
      </c>
      <c r="J622" s="3" t="s">
        <v>119</v>
      </c>
      <c r="K622" t="s">
        <v>277</v>
      </c>
      <c r="L622">
        <v>28</v>
      </c>
      <c r="T622" t="str">
        <f>Receive[[#This Row],[服装]]&amp;Receive[[#This Row],[名前]]&amp;Receive[[#This Row],[レアリティ]]</f>
        <v>ユニフォーム瀬見英太ICONIC</v>
      </c>
    </row>
    <row r="623" spans="1:20" x14ac:dyDescent="0.3">
      <c r="A623">
        <f>VLOOKUP(Receive[[#This Row],[No用]],SetNo[[No.用]:[vlookup 用]],2,FALSE)</f>
        <v>109</v>
      </c>
      <c r="B623" t="s">
        <v>108</v>
      </c>
      <c r="C623" s="3" t="s">
        <v>679</v>
      </c>
      <c r="D623" t="s">
        <v>73</v>
      </c>
      <c r="E623" t="s">
        <v>74</v>
      </c>
      <c r="F623" t="s">
        <v>118</v>
      </c>
      <c r="G623" t="s">
        <v>71</v>
      </c>
      <c r="H623">
        <v>1</v>
      </c>
      <c r="I623" t="s">
        <v>241</v>
      </c>
      <c r="J623" s="3" t="s">
        <v>174</v>
      </c>
      <c r="K623" t="s">
        <v>277</v>
      </c>
      <c r="L623">
        <v>28</v>
      </c>
      <c r="T623" t="str">
        <f>Receive[[#This Row],[服装]]&amp;Receive[[#This Row],[名前]]&amp;Receive[[#This Row],[レアリティ]]</f>
        <v>ユニフォーム瀬見英太ICONIC</v>
      </c>
    </row>
    <row r="624" spans="1:20" x14ac:dyDescent="0.3">
      <c r="A624">
        <f>VLOOKUP(Receive[[#This Row],[No用]],SetNo[[No.用]:[vlookup 用]],2,FALSE)</f>
        <v>109</v>
      </c>
      <c r="B624" t="s">
        <v>108</v>
      </c>
      <c r="C624" s="3" t="s">
        <v>679</v>
      </c>
      <c r="D624" t="s">
        <v>73</v>
      </c>
      <c r="E624" t="s">
        <v>74</v>
      </c>
      <c r="F624" t="s">
        <v>118</v>
      </c>
      <c r="G624" t="s">
        <v>71</v>
      </c>
      <c r="H624">
        <v>1</v>
      </c>
      <c r="I624" t="s">
        <v>241</v>
      </c>
      <c r="J624" s="3" t="s">
        <v>120</v>
      </c>
      <c r="K624" t="s">
        <v>277</v>
      </c>
      <c r="L624">
        <v>28</v>
      </c>
      <c r="T624" t="str">
        <f>Receive[[#This Row],[服装]]&amp;Receive[[#This Row],[名前]]&amp;Receive[[#This Row],[レアリティ]]</f>
        <v>ユニフォーム瀬見英太ICONIC</v>
      </c>
    </row>
    <row r="625" spans="1:20" x14ac:dyDescent="0.3">
      <c r="A625">
        <f>VLOOKUP(Receive[[#This Row],[No用]],SetNo[[No.用]:[vlookup 用]],2,FALSE)</f>
        <v>109</v>
      </c>
      <c r="B625" t="s">
        <v>108</v>
      </c>
      <c r="C625" s="3" t="s">
        <v>679</v>
      </c>
      <c r="D625" t="s">
        <v>73</v>
      </c>
      <c r="E625" t="s">
        <v>74</v>
      </c>
      <c r="F625" t="s">
        <v>118</v>
      </c>
      <c r="G625" t="s">
        <v>71</v>
      </c>
      <c r="H625">
        <v>1</v>
      </c>
      <c r="I625" t="s">
        <v>241</v>
      </c>
      <c r="J625" s="3" t="s">
        <v>175</v>
      </c>
      <c r="K625" t="s">
        <v>277</v>
      </c>
      <c r="L625">
        <v>28</v>
      </c>
      <c r="T625" t="str">
        <f>Receive[[#This Row],[服装]]&amp;Receive[[#This Row],[名前]]&amp;Receive[[#This Row],[レアリティ]]</f>
        <v>ユニフォーム瀬見英太ICONIC</v>
      </c>
    </row>
    <row r="626" spans="1:20" x14ac:dyDescent="0.3">
      <c r="A626">
        <f>VLOOKUP(Receive[[#This Row],[No用]],SetNo[[No.用]:[vlookup 用]],2,FALSE)</f>
        <v>109</v>
      </c>
      <c r="B626" t="s">
        <v>108</v>
      </c>
      <c r="C626" s="3" t="s">
        <v>679</v>
      </c>
      <c r="D626" t="s">
        <v>73</v>
      </c>
      <c r="E626" t="s">
        <v>74</v>
      </c>
      <c r="F626" t="s">
        <v>118</v>
      </c>
      <c r="G626" t="s">
        <v>71</v>
      </c>
      <c r="H626">
        <v>1</v>
      </c>
      <c r="I626" t="s">
        <v>241</v>
      </c>
      <c r="J626" s="3" t="s">
        <v>176</v>
      </c>
      <c r="K626" t="s">
        <v>277</v>
      </c>
      <c r="L626">
        <v>13</v>
      </c>
      <c r="T626" t="str">
        <f>Receive[[#This Row],[服装]]&amp;Receive[[#This Row],[名前]]&amp;Receive[[#This Row],[レアリティ]]</f>
        <v>ユニフォーム瀬見英太ICONIC</v>
      </c>
    </row>
    <row r="627" spans="1:20" x14ac:dyDescent="0.3">
      <c r="A627">
        <f>VLOOKUP(Receive[[#This Row],[No用]],SetNo[[No.用]:[vlookup 用]],2,FALSE)</f>
        <v>110</v>
      </c>
      <c r="B627" t="s">
        <v>108</v>
      </c>
      <c r="C627" t="s">
        <v>115</v>
      </c>
      <c r="D627" t="s">
        <v>73</v>
      </c>
      <c r="E627" t="s">
        <v>80</v>
      </c>
      <c r="F627" t="s">
        <v>118</v>
      </c>
      <c r="G627" t="s">
        <v>71</v>
      </c>
      <c r="H627">
        <v>1</v>
      </c>
      <c r="I627" t="s">
        <v>241</v>
      </c>
      <c r="J627" s="3" t="s">
        <v>119</v>
      </c>
      <c r="K627" s="3" t="s">
        <v>184</v>
      </c>
      <c r="L627">
        <v>34</v>
      </c>
      <c r="T627" t="str">
        <f>Receive[[#This Row],[服装]]&amp;Receive[[#This Row],[名前]]&amp;Receive[[#This Row],[レアリティ]]</f>
        <v>ユニフォーム山形隼人ICONIC</v>
      </c>
    </row>
    <row r="628" spans="1:20" x14ac:dyDescent="0.3">
      <c r="A628">
        <f>VLOOKUP(Receive[[#This Row],[No用]],SetNo[[No.用]:[vlookup 用]],2,FALSE)</f>
        <v>110</v>
      </c>
      <c r="B628" t="s">
        <v>108</v>
      </c>
      <c r="C628" t="s">
        <v>115</v>
      </c>
      <c r="D628" t="s">
        <v>73</v>
      </c>
      <c r="E628" t="s">
        <v>80</v>
      </c>
      <c r="F628" t="s">
        <v>118</v>
      </c>
      <c r="G628" t="s">
        <v>71</v>
      </c>
      <c r="H628">
        <v>1</v>
      </c>
      <c r="I628" t="s">
        <v>241</v>
      </c>
      <c r="J628" s="3" t="s">
        <v>206</v>
      </c>
      <c r="K628" s="3" t="s">
        <v>189</v>
      </c>
      <c r="L628">
        <v>39</v>
      </c>
      <c r="T628" t="str">
        <f>Receive[[#This Row],[服装]]&amp;Receive[[#This Row],[名前]]&amp;Receive[[#This Row],[レアリティ]]</f>
        <v>ユニフォーム山形隼人ICONIC</v>
      </c>
    </row>
    <row r="629" spans="1:20" x14ac:dyDescent="0.3">
      <c r="A629">
        <f>VLOOKUP(Receive[[#This Row],[No用]],SetNo[[No.用]:[vlookup 用]],2,FALSE)</f>
        <v>110</v>
      </c>
      <c r="B629" t="s">
        <v>108</v>
      </c>
      <c r="C629" t="s">
        <v>115</v>
      </c>
      <c r="D629" t="s">
        <v>73</v>
      </c>
      <c r="E629" t="s">
        <v>80</v>
      </c>
      <c r="F629" t="s">
        <v>118</v>
      </c>
      <c r="G629" t="s">
        <v>71</v>
      </c>
      <c r="H629">
        <v>1</v>
      </c>
      <c r="I629" t="s">
        <v>241</v>
      </c>
      <c r="J629" s="3" t="s">
        <v>174</v>
      </c>
      <c r="K629" s="3" t="s">
        <v>173</v>
      </c>
      <c r="L629">
        <v>34</v>
      </c>
      <c r="T629" t="str">
        <f>Receive[[#This Row],[服装]]&amp;Receive[[#This Row],[名前]]&amp;Receive[[#This Row],[レアリティ]]</f>
        <v>ユニフォーム山形隼人ICONIC</v>
      </c>
    </row>
    <row r="630" spans="1:20" x14ac:dyDescent="0.3">
      <c r="A630">
        <f>VLOOKUP(Receive[[#This Row],[No用]],SetNo[[No.用]:[vlookup 用]],2,FALSE)</f>
        <v>110</v>
      </c>
      <c r="B630" t="s">
        <v>108</v>
      </c>
      <c r="C630" t="s">
        <v>115</v>
      </c>
      <c r="D630" t="s">
        <v>73</v>
      </c>
      <c r="E630" t="s">
        <v>80</v>
      </c>
      <c r="F630" t="s">
        <v>118</v>
      </c>
      <c r="G630" t="s">
        <v>71</v>
      </c>
      <c r="H630">
        <v>1</v>
      </c>
      <c r="I630" t="s">
        <v>241</v>
      </c>
      <c r="J630" s="3" t="s">
        <v>243</v>
      </c>
      <c r="K630" s="3" t="s">
        <v>173</v>
      </c>
      <c r="L630">
        <v>34</v>
      </c>
      <c r="T630" t="str">
        <f>Receive[[#This Row],[服装]]&amp;Receive[[#This Row],[名前]]&amp;Receive[[#This Row],[レアリティ]]</f>
        <v>ユニフォーム山形隼人ICONIC</v>
      </c>
    </row>
    <row r="631" spans="1:20" x14ac:dyDescent="0.3">
      <c r="A631">
        <f>VLOOKUP(Receive[[#This Row],[No用]],SetNo[[No.用]:[vlookup 用]],2,FALSE)</f>
        <v>110</v>
      </c>
      <c r="B631" t="s">
        <v>108</v>
      </c>
      <c r="C631" t="s">
        <v>115</v>
      </c>
      <c r="D631" t="s">
        <v>73</v>
      </c>
      <c r="E631" t="s">
        <v>80</v>
      </c>
      <c r="F631" t="s">
        <v>118</v>
      </c>
      <c r="G631" t="s">
        <v>71</v>
      </c>
      <c r="H631">
        <v>1</v>
      </c>
      <c r="I631" t="s">
        <v>241</v>
      </c>
      <c r="J631" s="3" t="s">
        <v>120</v>
      </c>
      <c r="K631" s="3" t="s">
        <v>184</v>
      </c>
      <c r="L631">
        <v>34</v>
      </c>
      <c r="T631" t="str">
        <f>Receive[[#This Row],[服装]]&amp;Receive[[#This Row],[名前]]&amp;Receive[[#This Row],[レアリティ]]</f>
        <v>ユニフォーム山形隼人ICONIC</v>
      </c>
    </row>
    <row r="632" spans="1:20" x14ac:dyDescent="0.3">
      <c r="A632">
        <f>VLOOKUP(Receive[[#This Row],[No用]],SetNo[[No.用]:[vlookup 用]],2,FALSE)</f>
        <v>110</v>
      </c>
      <c r="B632" t="s">
        <v>108</v>
      </c>
      <c r="C632" t="s">
        <v>115</v>
      </c>
      <c r="D632" t="s">
        <v>73</v>
      </c>
      <c r="E632" t="s">
        <v>80</v>
      </c>
      <c r="F632" t="s">
        <v>118</v>
      </c>
      <c r="G632" t="s">
        <v>71</v>
      </c>
      <c r="H632">
        <v>1</v>
      </c>
      <c r="I632" t="s">
        <v>241</v>
      </c>
      <c r="J632" s="3" t="s">
        <v>175</v>
      </c>
      <c r="K632" s="3" t="s">
        <v>173</v>
      </c>
      <c r="L632">
        <v>34</v>
      </c>
      <c r="T632" t="str">
        <f>Receive[[#This Row],[服装]]&amp;Receive[[#This Row],[名前]]&amp;Receive[[#This Row],[レアリティ]]</f>
        <v>ユニフォーム山形隼人ICONIC</v>
      </c>
    </row>
    <row r="633" spans="1:20" x14ac:dyDescent="0.3">
      <c r="A633">
        <f>VLOOKUP(Receive[[#This Row],[No用]],SetNo[[No.用]:[vlookup 用]],2,FALSE)</f>
        <v>110</v>
      </c>
      <c r="B633" t="s">
        <v>108</v>
      </c>
      <c r="C633" t="s">
        <v>115</v>
      </c>
      <c r="D633" t="s">
        <v>73</v>
      </c>
      <c r="E633" t="s">
        <v>80</v>
      </c>
      <c r="F633" t="s">
        <v>118</v>
      </c>
      <c r="G633" t="s">
        <v>71</v>
      </c>
      <c r="H633">
        <v>1</v>
      </c>
      <c r="I633" t="s">
        <v>241</v>
      </c>
      <c r="J633" s="3" t="s">
        <v>176</v>
      </c>
      <c r="K633" s="3" t="s">
        <v>173</v>
      </c>
      <c r="L633">
        <v>34</v>
      </c>
      <c r="T633" t="str">
        <f>Receive[[#This Row],[服装]]&amp;Receive[[#This Row],[名前]]&amp;Receive[[#This Row],[レアリティ]]</f>
        <v>ユニフォーム山形隼人ICONIC</v>
      </c>
    </row>
    <row r="634" spans="1:20" x14ac:dyDescent="0.3">
      <c r="A634">
        <f>VLOOKUP(Receive[[#This Row],[No用]],SetNo[[No.用]:[vlookup 用]],2,FALSE)</f>
        <v>110</v>
      </c>
      <c r="B634" t="s">
        <v>108</v>
      </c>
      <c r="C634" t="s">
        <v>115</v>
      </c>
      <c r="D634" t="s">
        <v>73</v>
      </c>
      <c r="E634" t="s">
        <v>80</v>
      </c>
      <c r="F634" t="s">
        <v>118</v>
      </c>
      <c r="G634" t="s">
        <v>71</v>
      </c>
      <c r="H634">
        <v>1</v>
      </c>
      <c r="I634" t="s">
        <v>241</v>
      </c>
      <c r="J634" s="3" t="s">
        <v>194</v>
      </c>
      <c r="K634" s="3" t="s">
        <v>237</v>
      </c>
      <c r="L634">
        <v>51</v>
      </c>
      <c r="N634">
        <v>62</v>
      </c>
      <c r="T634" t="str">
        <f>Receive[[#This Row],[服装]]&amp;Receive[[#This Row],[名前]]&amp;Receive[[#This Row],[レアリティ]]</f>
        <v>ユニフォーム山形隼人ICONIC</v>
      </c>
    </row>
    <row r="635" spans="1:20" x14ac:dyDescent="0.3">
      <c r="A635" t="e">
        <f>VLOOKUP(Receive[[#This Row],[No用]],SetNo[[No.用]:[vlookup 用]],2,FALSE)</f>
        <v>#N/A</v>
      </c>
      <c r="G635" t="s">
        <v>71</v>
      </c>
      <c r="H635">
        <v>1</v>
      </c>
      <c r="I635" t="s">
        <v>241</v>
      </c>
      <c r="J635" s="3"/>
      <c r="K635" s="3"/>
      <c r="T635" t="str">
        <f>Receive[[#This Row],[服装]]&amp;Receive[[#This Row],[名前]]&amp;Receive[[#This Row],[レアリティ]]</f>
        <v>ICONIC</v>
      </c>
    </row>
    <row r="636" spans="1:20" x14ac:dyDescent="0.3">
      <c r="A636" t="e">
        <f>VLOOKUP(Receive[[#This Row],[No用]],SetNo[[No.用]:[vlookup 用]],2,FALSE)</f>
        <v>#N/A</v>
      </c>
      <c r="G636" t="s">
        <v>71</v>
      </c>
      <c r="H636">
        <v>1</v>
      </c>
      <c r="I636" t="s">
        <v>241</v>
      </c>
      <c r="J636" s="3"/>
      <c r="K636" s="3"/>
      <c r="T636" t="str">
        <f>Receive[[#This Row],[服装]]&amp;Receive[[#This Row],[名前]]&amp;Receive[[#This Row],[レアリティ]]</f>
        <v>ICONIC</v>
      </c>
    </row>
    <row r="637" spans="1:20" x14ac:dyDescent="0.3">
      <c r="A637" t="e">
        <f>VLOOKUP(Receive[[#This Row],[No用]],SetNo[[No.用]:[vlookup 用]],2,FALSE)</f>
        <v>#N/A</v>
      </c>
      <c r="G637" t="s">
        <v>71</v>
      </c>
      <c r="H637">
        <v>1</v>
      </c>
      <c r="I637" t="s">
        <v>241</v>
      </c>
      <c r="J637" s="3"/>
      <c r="K637" s="3"/>
      <c r="T637" t="str">
        <f>Receive[[#This Row],[服装]]&amp;Receive[[#This Row],[名前]]&amp;Receive[[#This Row],[レアリティ]]</f>
        <v>ICONIC</v>
      </c>
    </row>
    <row r="638" spans="1:20" x14ac:dyDescent="0.3">
      <c r="A638" t="e">
        <f>VLOOKUP(Receive[[#This Row],[No用]],SetNo[[No.用]:[vlookup 用]],2,FALSE)</f>
        <v>#N/A</v>
      </c>
      <c r="G638" t="s">
        <v>71</v>
      </c>
      <c r="H638">
        <v>1</v>
      </c>
      <c r="I638" t="s">
        <v>241</v>
      </c>
      <c r="J638" s="3"/>
      <c r="K638" s="3"/>
      <c r="T638" t="str">
        <f>Receive[[#This Row],[服装]]&amp;Receive[[#This Row],[名前]]&amp;Receive[[#This Row],[レアリティ]]</f>
        <v>ICONIC</v>
      </c>
    </row>
    <row r="639" spans="1:20" x14ac:dyDescent="0.3">
      <c r="A639" t="e">
        <f>VLOOKUP(Receive[[#This Row],[No用]],SetNo[[No.用]:[vlookup 用]],2,FALSE)</f>
        <v>#N/A</v>
      </c>
      <c r="G639" t="s">
        <v>71</v>
      </c>
      <c r="H639">
        <v>1</v>
      </c>
      <c r="I639" t="s">
        <v>241</v>
      </c>
      <c r="J639" s="3"/>
      <c r="K639" s="3"/>
      <c r="T639" t="str">
        <f>Receive[[#This Row],[服装]]&amp;Receive[[#This Row],[名前]]&amp;Receive[[#This Row],[レアリティ]]</f>
        <v>ICONIC</v>
      </c>
    </row>
    <row r="640" spans="1:20" x14ac:dyDescent="0.3">
      <c r="A640" t="e">
        <f>VLOOKUP(Receive[[#This Row],[No用]],SetNo[[No.用]:[vlookup 用]],2,FALSE)</f>
        <v>#N/A</v>
      </c>
      <c r="G640" t="s">
        <v>71</v>
      </c>
      <c r="H640">
        <v>1</v>
      </c>
      <c r="I640" t="s">
        <v>241</v>
      </c>
      <c r="J640" s="3"/>
      <c r="K640" s="3"/>
      <c r="T640" t="str">
        <f>Receive[[#This Row],[服装]]&amp;Receive[[#This Row],[名前]]&amp;Receive[[#This Row],[レアリティ]]</f>
        <v>ICONIC</v>
      </c>
    </row>
    <row r="641" spans="1:20" x14ac:dyDescent="0.3">
      <c r="A641" t="e">
        <f>VLOOKUP(Receive[[#This Row],[No用]],SetNo[[No.用]:[vlookup 用]],2,FALSE)</f>
        <v>#N/A</v>
      </c>
      <c r="G641" t="s">
        <v>71</v>
      </c>
      <c r="H641">
        <v>1</v>
      </c>
      <c r="I641" t="s">
        <v>241</v>
      </c>
      <c r="J641" s="3"/>
      <c r="K641" s="3"/>
      <c r="T641" t="str">
        <f>Receive[[#This Row],[服装]]&amp;Receive[[#This Row],[名前]]&amp;Receive[[#This Row],[レアリティ]]</f>
        <v>ICONIC</v>
      </c>
    </row>
    <row r="642" spans="1:20" x14ac:dyDescent="0.3">
      <c r="A642" t="e">
        <f>VLOOKUP(Receive[[#This Row],[No用]],SetNo[[No.用]:[vlookup 用]],2,FALSE)</f>
        <v>#N/A</v>
      </c>
      <c r="G642" t="s">
        <v>71</v>
      </c>
      <c r="H642">
        <v>1</v>
      </c>
      <c r="I642" t="s">
        <v>241</v>
      </c>
      <c r="J642" s="3"/>
      <c r="K642" s="3"/>
      <c r="T642" t="str">
        <f>Receive[[#This Row],[服装]]&amp;Receive[[#This Row],[名前]]&amp;Receive[[#This Row],[レアリティ]]</f>
        <v>ICONIC</v>
      </c>
    </row>
    <row r="643" spans="1:20" x14ac:dyDescent="0.3">
      <c r="A643" t="e">
        <f>VLOOKUP(Receive[[#This Row],[No用]],SetNo[[No.用]:[vlookup 用]],2,FALSE)</f>
        <v>#N/A</v>
      </c>
      <c r="G643" t="s">
        <v>71</v>
      </c>
      <c r="H643">
        <v>1</v>
      </c>
      <c r="I643" t="s">
        <v>241</v>
      </c>
      <c r="J643" s="3"/>
      <c r="K643" s="3"/>
      <c r="T643" t="str">
        <f>Receive[[#This Row],[服装]]&amp;Receive[[#This Row],[名前]]&amp;Receive[[#This Row],[レアリティ]]</f>
        <v>ICONIC</v>
      </c>
    </row>
    <row r="644" spans="1:20" x14ac:dyDescent="0.3">
      <c r="A644" t="e">
        <f>VLOOKUP(Receive[[#This Row],[No用]],SetNo[[No.用]:[vlookup 用]],2,FALSE)</f>
        <v>#N/A</v>
      </c>
      <c r="G644" t="s">
        <v>71</v>
      </c>
      <c r="H644">
        <v>1</v>
      </c>
      <c r="I644" t="s">
        <v>241</v>
      </c>
      <c r="J644" s="3"/>
      <c r="K644" s="3"/>
      <c r="T644" t="str">
        <f>Receive[[#This Row],[服装]]&amp;Receive[[#This Row],[名前]]&amp;Receive[[#This Row],[レアリティ]]</f>
        <v>ICONIC</v>
      </c>
    </row>
    <row r="645" spans="1:20" x14ac:dyDescent="0.3">
      <c r="A645" t="e">
        <f>VLOOKUP(Receive[[#This Row],[No用]],SetNo[[No.用]:[vlookup 用]],2,FALSE)</f>
        <v>#N/A</v>
      </c>
      <c r="G645" t="s">
        <v>71</v>
      </c>
      <c r="H645">
        <v>1</v>
      </c>
      <c r="I645" t="s">
        <v>241</v>
      </c>
      <c r="J645" s="3"/>
      <c r="K645" s="3"/>
      <c r="T645" t="str">
        <f>Receive[[#This Row],[服装]]&amp;Receive[[#This Row],[名前]]&amp;Receive[[#This Row],[レアリティ]]</f>
        <v>ICONIC</v>
      </c>
    </row>
    <row r="646" spans="1:20" x14ac:dyDescent="0.3">
      <c r="A646" t="e">
        <f>VLOOKUP(Receive[[#This Row],[No用]],SetNo[[No.用]:[vlookup 用]],2,FALSE)</f>
        <v>#N/A</v>
      </c>
      <c r="G646" t="s">
        <v>71</v>
      </c>
      <c r="H646">
        <v>1</v>
      </c>
      <c r="I646" t="s">
        <v>241</v>
      </c>
      <c r="J646" s="3"/>
      <c r="K646" s="3"/>
      <c r="T646" t="str">
        <f>Receive[[#This Row],[服装]]&amp;Receive[[#This Row],[名前]]&amp;Receive[[#This Row],[レアリティ]]</f>
        <v>ICONIC</v>
      </c>
    </row>
    <row r="647" spans="1:20" x14ac:dyDescent="0.3">
      <c r="A647" t="e">
        <f>VLOOKUP(Receive[[#This Row],[No用]],SetNo[[No.用]:[vlookup 用]],2,FALSE)</f>
        <v>#N/A</v>
      </c>
      <c r="G647" t="s">
        <v>71</v>
      </c>
      <c r="H647">
        <v>1</v>
      </c>
      <c r="I647" t="s">
        <v>241</v>
      </c>
      <c r="J647" s="3"/>
      <c r="K647" s="3"/>
      <c r="T647" t="str">
        <f>Receive[[#This Row],[服装]]&amp;Receive[[#This Row],[名前]]&amp;Receive[[#This Row],[レアリティ]]</f>
        <v>ICONIC</v>
      </c>
    </row>
    <row r="648" spans="1:20" x14ac:dyDescent="0.3">
      <c r="A648" t="e">
        <f>VLOOKUP(Receive[[#This Row],[No用]],SetNo[[No.用]:[vlookup 用]],2,FALSE)</f>
        <v>#N/A</v>
      </c>
      <c r="G648" t="s">
        <v>71</v>
      </c>
      <c r="H648">
        <v>1</v>
      </c>
      <c r="I648" t="s">
        <v>241</v>
      </c>
      <c r="J648" s="3"/>
      <c r="K648" s="3"/>
      <c r="T648" t="str">
        <f>Receive[[#This Row],[服装]]&amp;Receive[[#This Row],[名前]]&amp;Receive[[#This Row],[レアリティ]]</f>
        <v>ICONIC</v>
      </c>
    </row>
    <row r="649" spans="1:20" x14ac:dyDescent="0.3">
      <c r="A649" t="e">
        <f>VLOOKUP(Receive[[#This Row],[No用]],SetNo[[No.用]:[vlookup 用]],2,FALSE)</f>
        <v>#N/A</v>
      </c>
      <c r="G649" t="s">
        <v>71</v>
      </c>
      <c r="H649">
        <v>1</v>
      </c>
      <c r="I649" t="s">
        <v>241</v>
      </c>
      <c r="J649" s="3"/>
      <c r="K649" s="3"/>
      <c r="T649" t="str">
        <f>Receive[[#This Row],[服装]]&amp;Receive[[#This Row],[名前]]&amp;Receive[[#This Row],[レアリティ]]</f>
        <v>ICONIC</v>
      </c>
    </row>
    <row r="650" spans="1:20" x14ac:dyDescent="0.3">
      <c r="A650" t="e">
        <f>VLOOKUP(Receive[[#This Row],[No用]],SetNo[[No.用]:[vlookup 用]],2,FALSE)</f>
        <v>#N/A</v>
      </c>
      <c r="G650" t="s">
        <v>71</v>
      </c>
      <c r="H650">
        <v>1</v>
      </c>
      <c r="I650" t="s">
        <v>241</v>
      </c>
      <c r="J650" s="3"/>
      <c r="K650" s="3"/>
      <c r="T650" t="str">
        <f>Receive[[#This Row],[服装]]&amp;Receive[[#This Row],[名前]]&amp;Receive[[#This Row],[レアリティ]]</f>
        <v>ICONIC</v>
      </c>
    </row>
    <row r="651" spans="1:20" x14ac:dyDescent="0.3">
      <c r="A651" t="e">
        <f>VLOOKUP(Receive[[#This Row],[No用]],SetNo[[No.用]:[vlookup 用]],2,FALSE)</f>
        <v>#N/A</v>
      </c>
      <c r="G651" t="s">
        <v>71</v>
      </c>
      <c r="H651">
        <v>1</v>
      </c>
      <c r="I651" t="s">
        <v>241</v>
      </c>
      <c r="J651" s="3"/>
      <c r="K651" s="3"/>
      <c r="T651" t="str">
        <f>Receive[[#This Row],[服装]]&amp;Receive[[#This Row],[名前]]&amp;Receive[[#This Row],[レアリティ]]</f>
        <v>ICONIC</v>
      </c>
    </row>
    <row r="652" spans="1:20" x14ac:dyDescent="0.3">
      <c r="A652" t="e">
        <f>VLOOKUP(Receive[[#This Row],[No用]],SetNo[[No.用]:[vlookup 用]],2,FALSE)</f>
        <v>#N/A</v>
      </c>
      <c r="G652" t="s">
        <v>71</v>
      </c>
      <c r="H652">
        <v>1</v>
      </c>
      <c r="I652" t="s">
        <v>241</v>
      </c>
      <c r="J652" s="3"/>
      <c r="K652" s="3"/>
      <c r="T652" t="str">
        <f>Receive[[#This Row],[服装]]&amp;Receive[[#This Row],[名前]]&amp;Receive[[#This Row],[レアリティ]]</f>
        <v>ICONIC</v>
      </c>
    </row>
    <row r="653" spans="1:20" x14ac:dyDescent="0.3">
      <c r="A653" t="e">
        <f>VLOOKUP(Receive[[#This Row],[No用]],SetNo[[No.用]:[vlookup 用]],2,FALSE)</f>
        <v>#N/A</v>
      </c>
      <c r="G653" t="s">
        <v>71</v>
      </c>
      <c r="H653">
        <v>1</v>
      </c>
      <c r="I653" t="s">
        <v>241</v>
      </c>
      <c r="T653" t="str">
        <f>Receive[[#This Row],[服装]]&amp;Receive[[#This Row],[名前]]&amp;Receive[[#This Row],[レアリティ]]</f>
        <v>ICONIC</v>
      </c>
    </row>
    <row r="654" spans="1:20" x14ac:dyDescent="0.3">
      <c r="A654" t="e">
        <f>VLOOKUP(Receive[[#This Row],[No用]],SetNo[[No.用]:[vlookup 用]],2,FALSE)</f>
        <v>#N/A</v>
      </c>
      <c r="G654" t="s">
        <v>71</v>
      </c>
      <c r="H654">
        <v>1</v>
      </c>
      <c r="I654" t="s">
        <v>241</v>
      </c>
      <c r="T654" t="str">
        <f>Receive[[#This Row],[服装]]&amp;Receive[[#This Row],[名前]]&amp;Receive[[#This Row],[レアリティ]]</f>
        <v>ICONIC</v>
      </c>
    </row>
    <row r="655" spans="1:20" x14ac:dyDescent="0.3">
      <c r="A655" t="e">
        <f>VLOOKUP(Receive[[#This Row],[No用]],SetNo[[No.用]:[vlookup 用]],2,FALSE)</f>
        <v>#N/A</v>
      </c>
      <c r="G655" t="s">
        <v>71</v>
      </c>
      <c r="H655">
        <v>1</v>
      </c>
      <c r="I655" t="s">
        <v>241</v>
      </c>
      <c r="T655" t="str">
        <f>Receive[[#This Row],[服装]]&amp;Receive[[#This Row],[名前]]&amp;Receive[[#This Row],[レアリティ]]</f>
        <v>ICONIC</v>
      </c>
    </row>
    <row r="656" spans="1:20" x14ac:dyDescent="0.3">
      <c r="A656" t="e">
        <f>VLOOKUP(Receive[[#This Row],[No用]],SetNo[[No.用]:[vlookup 用]],2,FALSE)</f>
        <v>#N/A</v>
      </c>
      <c r="G656" t="s">
        <v>71</v>
      </c>
      <c r="H656">
        <v>1</v>
      </c>
      <c r="I656" t="s">
        <v>241</v>
      </c>
      <c r="T656" t="str">
        <f>Receive[[#This Row],[服装]]&amp;Receive[[#This Row],[名前]]&amp;Receive[[#This Row],[レアリティ]]</f>
        <v>ICONIC</v>
      </c>
    </row>
    <row r="657" spans="1:20" x14ac:dyDescent="0.3">
      <c r="A657" t="e">
        <f>VLOOKUP(Receive[[#This Row],[No用]],SetNo[[No.用]:[vlookup 用]],2,FALSE)</f>
        <v>#N/A</v>
      </c>
      <c r="G657" t="s">
        <v>71</v>
      </c>
      <c r="H657">
        <v>1</v>
      </c>
      <c r="I657" t="s">
        <v>241</v>
      </c>
      <c r="T657" t="str">
        <f>Receive[[#This Row],[服装]]&amp;Receive[[#This Row],[名前]]&amp;Receive[[#This Row],[レアリティ]]</f>
        <v>ICONIC</v>
      </c>
    </row>
    <row r="658" spans="1:20" x14ac:dyDescent="0.3">
      <c r="A658" t="e">
        <f>VLOOKUP(Receive[[#This Row],[No用]],SetNo[[No.用]:[vlookup 用]],2,FALSE)</f>
        <v>#N/A</v>
      </c>
      <c r="G658" t="s">
        <v>71</v>
      </c>
      <c r="H658">
        <v>1</v>
      </c>
      <c r="I658" t="s">
        <v>241</v>
      </c>
      <c r="T658" t="str">
        <f>Receive[[#This Row],[服装]]&amp;Receive[[#This Row],[名前]]&amp;Receive[[#This Row],[レアリティ]]</f>
        <v>ICONIC</v>
      </c>
    </row>
    <row r="659" spans="1:20" x14ac:dyDescent="0.3">
      <c r="A659">
        <f>VLOOKUP(Receive[[#This Row],[No用]],SetNo[[No.用]:[vlookup 用]],2,FALSE)</f>
        <v>122</v>
      </c>
      <c r="B659" s="3" t="s">
        <v>402</v>
      </c>
      <c r="C659" t="s">
        <v>123</v>
      </c>
      <c r="D659" s="3" t="s">
        <v>77</v>
      </c>
      <c r="E659" t="s">
        <v>78</v>
      </c>
      <c r="F659" t="s">
        <v>128</v>
      </c>
      <c r="G659" t="s">
        <v>71</v>
      </c>
      <c r="H659">
        <v>1</v>
      </c>
      <c r="I659" t="s">
        <v>16</v>
      </c>
      <c r="J659" s="3" t="s">
        <v>119</v>
      </c>
      <c r="K659" s="3" t="s">
        <v>184</v>
      </c>
      <c r="L659">
        <v>33</v>
      </c>
      <c r="T659" t="str">
        <f>Receive[[#This Row],[服装]]&amp;Receive[[#This Row],[名前]]&amp;Receive[[#This Row],[レアリティ]]</f>
        <v>探偵木葉秋紀ICONIC</v>
      </c>
    </row>
    <row r="660" spans="1:20" x14ac:dyDescent="0.3">
      <c r="A660">
        <f>VLOOKUP(Receive[[#This Row],[No用]],SetNo[[No.用]:[vlookup 用]],2,FALSE)</f>
        <v>122</v>
      </c>
      <c r="B660" s="3" t="s">
        <v>402</v>
      </c>
      <c r="C660" t="s">
        <v>123</v>
      </c>
      <c r="D660" s="3" t="s">
        <v>77</v>
      </c>
      <c r="E660" t="s">
        <v>78</v>
      </c>
      <c r="F660" t="s">
        <v>128</v>
      </c>
      <c r="G660" t="s">
        <v>71</v>
      </c>
      <c r="H660">
        <v>1</v>
      </c>
      <c r="I660" t="s">
        <v>16</v>
      </c>
      <c r="J660" s="3" t="s">
        <v>174</v>
      </c>
      <c r="K660" s="3" t="s">
        <v>173</v>
      </c>
      <c r="L660">
        <v>30</v>
      </c>
      <c r="T660" t="str">
        <f>Receive[[#This Row],[服装]]&amp;Receive[[#This Row],[名前]]&amp;Receive[[#This Row],[レアリティ]]</f>
        <v>探偵木葉秋紀ICONIC</v>
      </c>
    </row>
    <row r="661" spans="1:20" x14ac:dyDescent="0.3">
      <c r="A661">
        <f>VLOOKUP(Receive[[#This Row],[No用]],SetNo[[No.用]:[vlookup 用]],2,FALSE)</f>
        <v>122</v>
      </c>
      <c r="B661" s="3" t="s">
        <v>402</v>
      </c>
      <c r="C661" t="s">
        <v>123</v>
      </c>
      <c r="D661" s="3" t="s">
        <v>77</v>
      </c>
      <c r="E661" t="s">
        <v>78</v>
      </c>
      <c r="F661" t="s">
        <v>128</v>
      </c>
      <c r="G661" t="s">
        <v>71</v>
      </c>
      <c r="H661">
        <v>1</v>
      </c>
      <c r="I661" t="s">
        <v>16</v>
      </c>
      <c r="J661" s="3" t="s">
        <v>243</v>
      </c>
      <c r="K661" s="3" t="s">
        <v>173</v>
      </c>
      <c r="L661">
        <v>30</v>
      </c>
      <c r="T661" t="str">
        <f>Receive[[#This Row],[服装]]&amp;Receive[[#This Row],[名前]]&amp;Receive[[#This Row],[レアリティ]]</f>
        <v>探偵木葉秋紀ICONIC</v>
      </c>
    </row>
    <row r="662" spans="1:20" x14ac:dyDescent="0.3">
      <c r="A662">
        <f>VLOOKUP(Receive[[#This Row],[No用]],SetNo[[No.用]:[vlookup 用]],2,FALSE)</f>
        <v>122</v>
      </c>
      <c r="B662" s="3" t="s">
        <v>402</v>
      </c>
      <c r="C662" t="s">
        <v>123</v>
      </c>
      <c r="D662" s="3" t="s">
        <v>77</v>
      </c>
      <c r="E662" t="s">
        <v>78</v>
      </c>
      <c r="F662" t="s">
        <v>128</v>
      </c>
      <c r="G662" t="s">
        <v>71</v>
      </c>
      <c r="H662">
        <v>1</v>
      </c>
      <c r="I662" t="s">
        <v>16</v>
      </c>
      <c r="J662" s="3" t="s">
        <v>120</v>
      </c>
      <c r="K662" s="3" t="s">
        <v>184</v>
      </c>
      <c r="L662">
        <v>33</v>
      </c>
      <c r="T662" t="str">
        <f>Receive[[#This Row],[服装]]&amp;Receive[[#This Row],[名前]]&amp;Receive[[#This Row],[レアリティ]]</f>
        <v>探偵木葉秋紀ICONIC</v>
      </c>
    </row>
    <row r="663" spans="1:20" x14ac:dyDescent="0.3">
      <c r="A663">
        <f>VLOOKUP(Receive[[#This Row],[No用]],SetNo[[No.用]:[vlookup 用]],2,FALSE)</f>
        <v>122</v>
      </c>
      <c r="B663" s="3" t="s">
        <v>402</v>
      </c>
      <c r="C663" t="s">
        <v>123</v>
      </c>
      <c r="D663" s="3" t="s">
        <v>77</v>
      </c>
      <c r="E663" t="s">
        <v>78</v>
      </c>
      <c r="F663" t="s">
        <v>128</v>
      </c>
      <c r="G663" t="s">
        <v>71</v>
      </c>
      <c r="H663">
        <v>1</v>
      </c>
      <c r="I663" t="s">
        <v>16</v>
      </c>
      <c r="J663" s="3" t="s">
        <v>175</v>
      </c>
      <c r="K663" s="3" t="s">
        <v>173</v>
      </c>
      <c r="L663">
        <v>30</v>
      </c>
      <c r="T663" t="str">
        <f>Receive[[#This Row],[服装]]&amp;Receive[[#This Row],[名前]]&amp;Receive[[#This Row],[レアリティ]]</f>
        <v>探偵木葉秋紀ICONIC</v>
      </c>
    </row>
    <row r="664" spans="1:20" x14ac:dyDescent="0.3">
      <c r="A664">
        <f>VLOOKUP(Receive[[#This Row],[No用]],SetNo[[No.用]:[vlookup 用]],2,FALSE)</f>
        <v>122</v>
      </c>
      <c r="B664" s="3" t="s">
        <v>402</v>
      </c>
      <c r="C664" t="s">
        <v>123</v>
      </c>
      <c r="D664" s="3" t="s">
        <v>77</v>
      </c>
      <c r="E664" t="s">
        <v>78</v>
      </c>
      <c r="F664" t="s">
        <v>128</v>
      </c>
      <c r="G664" t="s">
        <v>71</v>
      </c>
      <c r="H664">
        <v>1</v>
      </c>
      <c r="I664" t="s">
        <v>16</v>
      </c>
      <c r="J664" s="3" t="s">
        <v>176</v>
      </c>
      <c r="K664" s="3" t="s">
        <v>173</v>
      </c>
      <c r="L664">
        <v>13</v>
      </c>
      <c r="T664" t="str">
        <f>Receive[[#This Row],[服装]]&amp;Receive[[#This Row],[名前]]&amp;Receive[[#This Row],[レアリティ]]</f>
        <v>探偵木葉秋紀ICONIC</v>
      </c>
    </row>
    <row r="665" spans="1:20" x14ac:dyDescent="0.3">
      <c r="A665">
        <f>VLOOKUP(Receive[[#This Row],[No用]],SetNo[[No.用]:[vlookup 用]],2,FALSE)</f>
        <v>122</v>
      </c>
      <c r="B665" s="3" t="s">
        <v>402</v>
      </c>
      <c r="C665" t="s">
        <v>123</v>
      </c>
      <c r="D665" s="3" t="s">
        <v>77</v>
      </c>
      <c r="E665" t="s">
        <v>78</v>
      </c>
      <c r="F665" t="s">
        <v>128</v>
      </c>
      <c r="G665" t="s">
        <v>71</v>
      </c>
      <c r="H665">
        <v>1</v>
      </c>
      <c r="I665" t="s">
        <v>16</v>
      </c>
      <c r="J665" s="3" t="s">
        <v>194</v>
      </c>
      <c r="K665" s="3" t="s">
        <v>237</v>
      </c>
      <c r="L665">
        <v>49</v>
      </c>
      <c r="N665">
        <v>59</v>
      </c>
      <c r="T665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24"/>
  <sheetViews>
    <sheetView topLeftCell="A267" workbookViewId="0">
      <selection activeCell="B304" sqref="B304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Row],[No用]],SetNo[[No.用]:[vlookup 用]],2,FALSE)</f>
        <v>93</v>
      </c>
      <c r="B257" t="s">
        <v>217</v>
      </c>
      <c r="C257" t="s">
        <v>586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Row],[No用]],SetNo[[No.用]:[vlookup 用]],2,FALSE)</f>
        <v>93</v>
      </c>
      <c r="B258" t="s">
        <v>217</v>
      </c>
      <c r="C258" t="s">
        <v>586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Row],[No用]],SetNo[[No.用]:[vlookup 用]],2,FALSE)</f>
        <v>94</v>
      </c>
      <c r="B259" t="s">
        <v>217</v>
      </c>
      <c r="C259" t="s">
        <v>589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Row],[No用]],SetNo[[No.用]:[vlookup 用]],2,FALSE)</f>
        <v>94</v>
      </c>
      <c r="B260" t="s">
        <v>217</v>
      </c>
      <c r="C260" t="s">
        <v>589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Row],[No用]],SetNo[[No.用]:[vlookup 用]],2,FALSE)</f>
        <v>95</v>
      </c>
      <c r="B261" t="s">
        <v>217</v>
      </c>
      <c r="C261" t="s">
        <v>592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Row],[No用]],SetNo[[No.用]:[vlookup 用]],2,FALSE)</f>
        <v>95</v>
      </c>
      <c r="B262" t="s">
        <v>217</v>
      </c>
      <c r="C262" t="s">
        <v>592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Row],[No用]],SetNo[[No.用]:[vlookup 用]],2,FALSE)</f>
        <v>95</v>
      </c>
      <c r="B263" t="s">
        <v>217</v>
      </c>
      <c r="C263" t="s">
        <v>592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95</v>
      </c>
      <c r="B264" t="s">
        <v>217</v>
      </c>
      <c r="C264" t="s">
        <v>592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95</v>
      </c>
      <c r="B265" t="s">
        <v>217</v>
      </c>
      <c r="C265" t="s">
        <v>592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217</v>
      </c>
      <c r="C266" t="s">
        <v>595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Row],[No用]],SetNo[[No.用]:[vlookup 用]],2,FALSE)</f>
        <v>96</v>
      </c>
      <c r="B267" t="s">
        <v>217</v>
      </c>
      <c r="C267" t="s">
        <v>595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Row],[No用]],SetNo[[No.用]:[vlookup 用]],2,FALSE)</f>
        <v>97</v>
      </c>
      <c r="B268" t="s">
        <v>217</v>
      </c>
      <c r="C268" t="s">
        <v>598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Row],[No用]],SetNo[[No.用]:[vlookup 用]],2,FALSE)</f>
        <v>98</v>
      </c>
      <c r="B269" t="s">
        <v>217</v>
      </c>
      <c r="C269" t="s">
        <v>601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Row],[No用]],SetNo[[No.用]:[vlookup 用]],2,FALSE)</f>
        <v>98</v>
      </c>
      <c r="B270" t="s">
        <v>217</v>
      </c>
      <c r="C270" t="s">
        <v>601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Row],[No用]],SetNo[[No.用]:[vlookup 用]],2,FALSE)</f>
        <v>99</v>
      </c>
      <c r="B271" t="s">
        <v>217</v>
      </c>
      <c r="C271" t="s">
        <v>604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Row],[No用]],SetNo[[No.用]:[vlookup 用]],2,FALSE)</f>
        <v>99</v>
      </c>
      <c r="B272" t="s">
        <v>217</v>
      </c>
      <c r="C272" t="s">
        <v>604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>
        <f>VLOOKUP(Toss[[#This Row],[No用]],SetNo[[No.用]:[vlookup 用]],2,FALSE)</f>
        <v>100</v>
      </c>
      <c r="B273" t="s">
        <v>108</v>
      </c>
      <c r="C273" t="s">
        <v>109</v>
      </c>
      <c r="D273" t="s">
        <v>73</v>
      </c>
      <c r="E273" t="s">
        <v>78</v>
      </c>
      <c r="F273" t="s">
        <v>118</v>
      </c>
      <c r="G273" t="s">
        <v>71</v>
      </c>
      <c r="H273">
        <v>1</v>
      </c>
      <c r="I273" t="s">
        <v>244</v>
      </c>
      <c r="J273" s="3" t="s">
        <v>177</v>
      </c>
      <c r="K273" s="3" t="s">
        <v>173</v>
      </c>
      <c r="L273">
        <v>25</v>
      </c>
      <c r="T273" t="str">
        <f>Toss[[#This Row],[服装]]&amp;Toss[[#This Row],[名前]]&amp;Toss[[#This Row],[レアリティ]]</f>
        <v>ユニフォーム牛島若利ICONIC</v>
      </c>
    </row>
    <row r="274" spans="1:20" x14ac:dyDescent="0.3">
      <c r="A274">
        <f>VLOOKUP(Toss[[#This Row],[No用]],SetNo[[No.用]:[vlookup 用]],2,FALSE)</f>
        <v>100</v>
      </c>
      <c r="B274" t="s">
        <v>108</v>
      </c>
      <c r="C274" t="s">
        <v>109</v>
      </c>
      <c r="D274" t="s">
        <v>73</v>
      </c>
      <c r="E274" t="s">
        <v>78</v>
      </c>
      <c r="F274" t="s">
        <v>118</v>
      </c>
      <c r="G274" t="s">
        <v>71</v>
      </c>
      <c r="H274">
        <v>1</v>
      </c>
      <c r="I274" t="s">
        <v>244</v>
      </c>
      <c r="J274" s="3" t="s">
        <v>178</v>
      </c>
      <c r="K274" s="3" t="s">
        <v>173</v>
      </c>
      <c r="L274">
        <v>30</v>
      </c>
      <c r="T274" t="str">
        <f>Toss[[#This Row],[服装]]&amp;Toss[[#This Row],[名前]]&amp;Toss[[#This Row],[レアリティ]]</f>
        <v>ユニフォーム牛島若利ICONIC</v>
      </c>
    </row>
    <row r="275" spans="1:20" x14ac:dyDescent="0.3">
      <c r="A275">
        <f>VLOOKUP(Toss[[#This Row],[No用]],SetNo[[No.用]:[vlookup 用]],2,FALSE)</f>
        <v>101</v>
      </c>
      <c r="B275" t="s">
        <v>116</v>
      </c>
      <c r="C275" t="s">
        <v>109</v>
      </c>
      <c r="D275" t="s">
        <v>90</v>
      </c>
      <c r="E275" t="s">
        <v>78</v>
      </c>
      <c r="F275" t="s">
        <v>118</v>
      </c>
      <c r="G275" t="s">
        <v>71</v>
      </c>
      <c r="H275">
        <v>1</v>
      </c>
      <c r="I275" t="s">
        <v>244</v>
      </c>
      <c r="J275" s="3" t="s">
        <v>177</v>
      </c>
      <c r="K275" s="3" t="s">
        <v>173</v>
      </c>
      <c r="L275">
        <v>25</v>
      </c>
      <c r="T275" t="str">
        <f>Toss[[#This Row],[服装]]&amp;Toss[[#This Row],[名前]]&amp;Toss[[#This Row],[レアリティ]]</f>
        <v>水着牛島若利ICONIC</v>
      </c>
    </row>
    <row r="276" spans="1:20" x14ac:dyDescent="0.3">
      <c r="A276">
        <f>VLOOKUP(Toss[[#This Row],[No用]],SetNo[[No.用]:[vlookup 用]],2,FALSE)</f>
        <v>101</v>
      </c>
      <c r="B276" t="s">
        <v>116</v>
      </c>
      <c r="C276" t="s">
        <v>109</v>
      </c>
      <c r="D276" t="s">
        <v>90</v>
      </c>
      <c r="E276" t="s">
        <v>78</v>
      </c>
      <c r="F276" t="s">
        <v>118</v>
      </c>
      <c r="G276" t="s">
        <v>71</v>
      </c>
      <c r="H276">
        <v>1</v>
      </c>
      <c r="I276" t="s">
        <v>244</v>
      </c>
      <c r="J276" s="3" t="s">
        <v>178</v>
      </c>
      <c r="K276" s="3" t="s">
        <v>173</v>
      </c>
      <c r="L276">
        <v>30</v>
      </c>
      <c r="T276" t="str">
        <f>Toss[[#This Row],[服装]]&amp;Toss[[#This Row],[名前]]&amp;Toss[[#This Row],[レアリティ]]</f>
        <v>水着牛島若利ICONIC</v>
      </c>
    </row>
    <row r="277" spans="1:20" x14ac:dyDescent="0.3">
      <c r="A277">
        <f>VLOOKUP(Toss[[#This Row],[No用]],SetNo[[No.用]:[vlookup 用]],2,FALSE)</f>
        <v>102</v>
      </c>
      <c r="B277" t="s">
        <v>108</v>
      </c>
      <c r="C277" t="s">
        <v>110</v>
      </c>
      <c r="D277" t="s">
        <v>73</v>
      </c>
      <c r="E277" t="s">
        <v>82</v>
      </c>
      <c r="F277" t="s">
        <v>118</v>
      </c>
      <c r="G277" t="s">
        <v>71</v>
      </c>
      <c r="H277">
        <v>1</v>
      </c>
      <c r="I277" t="s">
        <v>244</v>
      </c>
      <c r="J277" s="3" t="s">
        <v>177</v>
      </c>
      <c r="K277" s="3" t="s">
        <v>173</v>
      </c>
      <c r="L277">
        <v>25</v>
      </c>
      <c r="T277" t="str">
        <f>Toss[[#This Row],[服装]]&amp;Toss[[#This Row],[名前]]&amp;Toss[[#This Row],[レアリティ]]</f>
        <v>ユニフォーム天童覚ICONIC</v>
      </c>
    </row>
    <row r="278" spans="1:20" x14ac:dyDescent="0.3">
      <c r="A278">
        <f>VLOOKUP(Toss[[#This Row],[No用]],SetNo[[No.用]:[vlookup 用]],2,FALSE)</f>
        <v>102</v>
      </c>
      <c r="B278" t="s">
        <v>108</v>
      </c>
      <c r="C278" t="s">
        <v>110</v>
      </c>
      <c r="D278" t="s">
        <v>73</v>
      </c>
      <c r="E278" t="s">
        <v>82</v>
      </c>
      <c r="F278" t="s">
        <v>118</v>
      </c>
      <c r="G278" t="s">
        <v>71</v>
      </c>
      <c r="H278">
        <v>1</v>
      </c>
      <c r="I278" t="s">
        <v>244</v>
      </c>
      <c r="J278" s="3" t="s">
        <v>178</v>
      </c>
      <c r="K278" s="3" t="s">
        <v>173</v>
      </c>
      <c r="L278">
        <v>30</v>
      </c>
      <c r="T278" t="str">
        <f>Toss[[#This Row],[服装]]&amp;Toss[[#This Row],[名前]]&amp;Toss[[#This Row],[レアリティ]]</f>
        <v>ユニフォーム天童覚ICONIC</v>
      </c>
    </row>
    <row r="279" spans="1:20" x14ac:dyDescent="0.3">
      <c r="A279">
        <f>VLOOKUP(Toss[[#This Row],[No用]],SetNo[[No.用]:[vlookup 用]],2,FALSE)</f>
        <v>103</v>
      </c>
      <c r="B279" t="s">
        <v>116</v>
      </c>
      <c r="C279" t="s">
        <v>110</v>
      </c>
      <c r="D279" t="s">
        <v>90</v>
      </c>
      <c r="E279" t="s">
        <v>82</v>
      </c>
      <c r="F279" t="s">
        <v>118</v>
      </c>
      <c r="G279" t="s">
        <v>71</v>
      </c>
      <c r="H279">
        <v>1</v>
      </c>
      <c r="I279" t="s">
        <v>244</v>
      </c>
      <c r="J279" s="3" t="s">
        <v>177</v>
      </c>
      <c r="K279" s="3" t="s">
        <v>173</v>
      </c>
      <c r="L279">
        <v>25</v>
      </c>
      <c r="T279" t="str">
        <f>Toss[[#This Row],[服装]]&amp;Toss[[#This Row],[名前]]&amp;Toss[[#This Row],[レアリティ]]</f>
        <v>水着天童覚ICONIC</v>
      </c>
    </row>
    <row r="280" spans="1:20" x14ac:dyDescent="0.3">
      <c r="A280">
        <f>VLOOKUP(Toss[[#This Row],[No用]],SetNo[[No.用]:[vlookup 用]],2,FALSE)</f>
        <v>103</v>
      </c>
      <c r="B280" t="s">
        <v>116</v>
      </c>
      <c r="C280" t="s">
        <v>110</v>
      </c>
      <c r="D280" t="s">
        <v>90</v>
      </c>
      <c r="E280" t="s">
        <v>82</v>
      </c>
      <c r="F280" t="s">
        <v>118</v>
      </c>
      <c r="G280" t="s">
        <v>71</v>
      </c>
      <c r="H280">
        <v>1</v>
      </c>
      <c r="I280" t="s">
        <v>244</v>
      </c>
      <c r="J280" s="3" t="s">
        <v>178</v>
      </c>
      <c r="K280" s="3" t="s">
        <v>173</v>
      </c>
      <c r="L280">
        <v>30</v>
      </c>
      <c r="T280" t="str">
        <f>Toss[[#This Row],[服装]]&amp;Toss[[#This Row],[名前]]&amp;Toss[[#This Row],[レアリティ]]</f>
        <v>水着天童覚ICONIC</v>
      </c>
    </row>
    <row r="281" spans="1:20" x14ac:dyDescent="0.3">
      <c r="A281">
        <f>VLOOKUP(Toss[[#This Row],[No用]],SetNo[[No.用]:[vlookup 用]],2,FALSE)</f>
        <v>104</v>
      </c>
      <c r="B281" t="s">
        <v>108</v>
      </c>
      <c r="C281" t="s">
        <v>111</v>
      </c>
      <c r="D281" t="s">
        <v>77</v>
      </c>
      <c r="E281" t="s">
        <v>78</v>
      </c>
      <c r="F281" t="s">
        <v>118</v>
      </c>
      <c r="G281" t="s">
        <v>71</v>
      </c>
      <c r="H281">
        <v>1</v>
      </c>
      <c r="I281" t="s">
        <v>244</v>
      </c>
      <c r="J281" s="3" t="s">
        <v>177</v>
      </c>
      <c r="K281" s="3" t="s">
        <v>173</v>
      </c>
      <c r="L281">
        <v>27</v>
      </c>
      <c r="T281" t="str">
        <f>Toss[[#This Row],[服装]]&amp;Toss[[#This Row],[名前]]&amp;Toss[[#This Row],[レアリティ]]</f>
        <v>ユニフォーム五色工ICONIC</v>
      </c>
    </row>
    <row r="282" spans="1:20" x14ac:dyDescent="0.3">
      <c r="A282">
        <f>VLOOKUP(Toss[[#This Row],[No用]],SetNo[[No.用]:[vlookup 用]],2,FALSE)</f>
        <v>104</v>
      </c>
      <c r="B282" t="s">
        <v>108</v>
      </c>
      <c r="C282" t="s">
        <v>111</v>
      </c>
      <c r="D282" t="s">
        <v>77</v>
      </c>
      <c r="E282" t="s">
        <v>78</v>
      </c>
      <c r="F282" t="s">
        <v>118</v>
      </c>
      <c r="G282" t="s">
        <v>71</v>
      </c>
      <c r="H282">
        <v>1</v>
      </c>
      <c r="I282" t="s">
        <v>244</v>
      </c>
      <c r="J282" s="3" t="s">
        <v>178</v>
      </c>
      <c r="K282" s="3" t="s">
        <v>173</v>
      </c>
      <c r="L282">
        <v>31</v>
      </c>
      <c r="T282" t="str">
        <f>Toss[[#This Row],[服装]]&amp;Toss[[#This Row],[名前]]&amp;Toss[[#This Row],[レアリティ]]</f>
        <v>ユニフォーム五色工ICONIC</v>
      </c>
    </row>
    <row r="283" spans="1:20" x14ac:dyDescent="0.3">
      <c r="A283">
        <f>VLOOKUP(Toss[[#This Row],[No用]],SetNo[[No.用]:[vlookup 用]],2,FALSE)</f>
        <v>105</v>
      </c>
      <c r="B283" t="s">
        <v>108</v>
      </c>
      <c r="C283" t="s">
        <v>112</v>
      </c>
      <c r="D283" t="s">
        <v>73</v>
      </c>
      <c r="E283" t="s">
        <v>74</v>
      </c>
      <c r="F283" t="s">
        <v>118</v>
      </c>
      <c r="G283" t="s">
        <v>71</v>
      </c>
      <c r="H283">
        <v>1</v>
      </c>
      <c r="I283" t="s">
        <v>244</v>
      </c>
      <c r="J283" t="s">
        <v>412</v>
      </c>
      <c r="K283" t="s">
        <v>290</v>
      </c>
      <c r="L283">
        <v>34</v>
      </c>
      <c r="T283" t="str">
        <f>Toss[[#This Row],[服装]]&amp;Toss[[#This Row],[名前]]&amp;Toss[[#This Row],[レアリティ]]</f>
        <v>ユニフォーム白布賢二郎ICONIC</v>
      </c>
    </row>
    <row r="284" spans="1:20" x14ac:dyDescent="0.3">
      <c r="A284">
        <f>VLOOKUP(Toss[[#This Row],[No用]],SetNo[[No.用]:[vlookup 用]],2,FALSE)</f>
        <v>105</v>
      </c>
      <c r="B284" t="s">
        <v>108</v>
      </c>
      <c r="C284" t="s">
        <v>112</v>
      </c>
      <c r="D284" t="s">
        <v>73</v>
      </c>
      <c r="E284" t="s">
        <v>74</v>
      </c>
      <c r="F284" t="s">
        <v>118</v>
      </c>
      <c r="G284" t="s">
        <v>71</v>
      </c>
      <c r="H284">
        <v>1</v>
      </c>
      <c r="I284" t="s">
        <v>244</v>
      </c>
      <c r="J284" t="s">
        <v>413</v>
      </c>
      <c r="K284" t="s">
        <v>290</v>
      </c>
      <c r="L284">
        <v>34</v>
      </c>
      <c r="T284" t="str">
        <f>Toss[[#This Row],[服装]]&amp;Toss[[#This Row],[名前]]&amp;Toss[[#This Row],[レアリティ]]</f>
        <v>ユニフォーム白布賢二郎ICONIC</v>
      </c>
    </row>
    <row r="285" spans="1:20" x14ac:dyDescent="0.3">
      <c r="A285">
        <f>VLOOKUP(Toss[[#This Row],[No用]],SetNo[[No.用]:[vlookup 用]],2,FALSE)</f>
        <v>105</v>
      </c>
      <c r="B285" t="s">
        <v>108</v>
      </c>
      <c r="C285" t="s">
        <v>112</v>
      </c>
      <c r="D285" t="s">
        <v>73</v>
      </c>
      <c r="E285" t="s">
        <v>74</v>
      </c>
      <c r="F285" t="s">
        <v>118</v>
      </c>
      <c r="G285" t="s">
        <v>71</v>
      </c>
      <c r="H285">
        <v>1</v>
      </c>
      <c r="I285" t="s">
        <v>244</v>
      </c>
      <c r="J285" t="s">
        <v>416</v>
      </c>
      <c r="K285" t="s">
        <v>290</v>
      </c>
      <c r="L285">
        <v>36</v>
      </c>
      <c r="T285" t="str">
        <f>Toss[[#This Row],[服装]]&amp;Toss[[#This Row],[名前]]&amp;Toss[[#This Row],[レアリティ]]</f>
        <v>ユニフォーム白布賢二郎ICONIC</v>
      </c>
    </row>
    <row r="286" spans="1:20" x14ac:dyDescent="0.3">
      <c r="A286">
        <f>VLOOKUP(Toss[[#This Row],[No用]],SetNo[[No.用]:[vlookup 用]],2,FALSE)</f>
        <v>105</v>
      </c>
      <c r="B286" t="s">
        <v>108</v>
      </c>
      <c r="C286" t="s">
        <v>112</v>
      </c>
      <c r="D286" t="s">
        <v>73</v>
      </c>
      <c r="E286" t="s">
        <v>74</v>
      </c>
      <c r="F286" t="s">
        <v>118</v>
      </c>
      <c r="G286" t="s">
        <v>71</v>
      </c>
      <c r="H286">
        <v>1</v>
      </c>
      <c r="I286" t="s">
        <v>244</v>
      </c>
      <c r="J286" t="s">
        <v>417</v>
      </c>
      <c r="K286" s="3" t="s">
        <v>173</v>
      </c>
      <c r="L286">
        <v>34</v>
      </c>
      <c r="T286" t="str">
        <f>Toss[[#This Row],[服装]]&amp;Toss[[#This Row],[名前]]&amp;Toss[[#This Row],[レアリティ]]</f>
        <v>ユニフォーム白布賢二郎ICONIC</v>
      </c>
    </row>
    <row r="287" spans="1:20" x14ac:dyDescent="0.3">
      <c r="A287">
        <f>VLOOKUP(Toss[[#This Row],[No用]],SetNo[[No.用]:[vlookup 用]],2,FALSE)</f>
        <v>105</v>
      </c>
      <c r="B287" t="s">
        <v>108</v>
      </c>
      <c r="C287" t="s">
        <v>112</v>
      </c>
      <c r="D287" t="s">
        <v>73</v>
      </c>
      <c r="E287" t="s">
        <v>74</v>
      </c>
      <c r="F287" t="s">
        <v>118</v>
      </c>
      <c r="G287" t="s">
        <v>71</v>
      </c>
      <c r="H287">
        <v>1</v>
      </c>
      <c r="I287" t="s">
        <v>244</v>
      </c>
      <c r="J287" t="s">
        <v>418</v>
      </c>
      <c r="K287" t="s">
        <v>419</v>
      </c>
      <c r="L287">
        <v>49</v>
      </c>
      <c r="N287">
        <v>59</v>
      </c>
      <c r="T287" t="str">
        <f>Toss[[#This Row],[服装]]&amp;Toss[[#This Row],[名前]]&amp;Toss[[#This Row],[レアリティ]]</f>
        <v>ユニフォーム白布賢二郎ICONIC</v>
      </c>
    </row>
    <row r="288" spans="1:20" x14ac:dyDescent="0.3">
      <c r="A288">
        <f>VLOOKUP(Toss[[#This Row],[No用]],SetNo[[No.用]:[vlookup 用]],2,FALSE)</f>
        <v>106</v>
      </c>
      <c r="B288" t="s">
        <v>408</v>
      </c>
      <c r="C288" t="s">
        <v>409</v>
      </c>
      <c r="D288" t="s">
        <v>24</v>
      </c>
      <c r="E288" t="s">
        <v>31</v>
      </c>
      <c r="F288" t="s">
        <v>159</v>
      </c>
      <c r="G288" t="s">
        <v>71</v>
      </c>
      <c r="H288">
        <v>1</v>
      </c>
      <c r="I288" t="s">
        <v>244</v>
      </c>
      <c r="J288" t="s">
        <v>412</v>
      </c>
      <c r="K288" t="s">
        <v>290</v>
      </c>
      <c r="L288">
        <v>34</v>
      </c>
      <c r="T288" t="str">
        <f>Toss[[#This Row],[服装]]&amp;Toss[[#This Row],[名前]]&amp;Toss[[#This Row],[レアリティ]]</f>
        <v>探偵白布賢二郎ICONIC</v>
      </c>
    </row>
    <row r="289" spans="1:20" x14ac:dyDescent="0.3">
      <c r="A289">
        <f>VLOOKUP(Toss[[#This Row],[No用]],SetNo[[No.用]:[vlookup 用]],2,FALSE)</f>
        <v>106</v>
      </c>
      <c r="B289" t="s">
        <v>408</v>
      </c>
      <c r="C289" t="s">
        <v>409</v>
      </c>
      <c r="D289" t="s">
        <v>24</v>
      </c>
      <c r="E289" t="s">
        <v>31</v>
      </c>
      <c r="F289" t="s">
        <v>159</v>
      </c>
      <c r="G289" t="s">
        <v>71</v>
      </c>
      <c r="H289">
        <v>1</v>
      </c>
      <c r="I289" t="s">
        <v>244</v>
      </c>
      <c r="J289" t="s">
        <v>413</v>
      </c>
      <c r="K289" t="s">
        <v>290</v>
      </c>
      <c r="L289">
        <v>34</v>
      </c>
      <c r="T289" t="str">
        <f>Toss[[#This Row],[服装]]&amp;Toss[[#This Row],[名前]]&amp;Toss[[#This Row],[レアリティ]]</f>
        <v>探偵白布賢二郎ICONIC</v>
      </c>
    </row>
    <row r="290" spans="1:20" x14ac:dyDescent="0.3">
      <c r="A290">
        <f>VLOOKUP(Toss[[#This Row],[No用]],SetNo[[No.用]:[vlookup 用]],2,FALSE)</f>
        <v>106</v>
      </c>
      <c r="B290" t="s">
        <v>408</v>
      </c>
      <c r="C290" t="s">
        <v>409</v>
      </c>
      <c r="D290" t="s">
        <v>24</v>
      </c>
      <c r="E290" t="s">
        <v>31</v>
      </c>
      <c r="F290" t="s">
        <v>159</v>
      </c>
      <c r="G290" t="s">
        <v>71</v>
      </c>
      <c r="H290">
        <v>1</v>
      </c>
      <c r="I290" t="s">
        <v>244</v>
      </c>
      <c r="J290" t="s">
        <v>414</v>
      </c>
      <c r="K290" t="s">
        <v>415</v>
      </c>
      <c r="L290">
        <v>31</v>
      </c>
      <c r="T290" t="str">
        <f>Toss[[#This Row],[服装]]&amp;Toss[[#This Row],[名前]]&amp;Toss[[#This Row],[レアリティ]]</f>
        <v>探偵白布賢二郎ICONIC</v>
      </c>
    </row>
    <row r="291" spans="1:20" x14ac:dyDescent="0.3">
      <c r="A291">
        <f>VLOOKUP(Toss[[#This Row],[No用]],SetNo[[No.用]:[vlookup 用]],2,FALSE)</f>
        <v>106</v>
      </c>
      <c r="B291" t="s">
        <v>408</v>
      </c>
      <c r="C291" t="s">
        <v>409</v>
      </c>
      <c r="D291" t="s">
        <v>24</v>
      </c>
      <c r="E291" t="s">
        <v>31</v>
      </c>
      <c r="F291" t="s">
        <v>159</v>
      </c>
      <c r="G291" t="s">
        <v>71</v>
      </c>
      <c r="H291">
        <v>1</v>
      </c>
      <c r="I291" t="s">
        <v>411</v>
      </c>
      <c r="J291" t="s">
        <v>416</v>
      </c>
      <c r="K291" t="s">
        <v>290</v>
      </c>
      <c r="L291">
        <v>36</v>
      </c>
      <c r="T291" t="str">
        <f>Toss[[#This Row],[服装]]&amp;Toss[[#This Row],[名前]]&amp;Toss[[#This Row],[レアリティ]]</f>
        <v>探偵白布賢二郎ICONIC</v>
      </c>
    </row>
    <row r="292" spans="1:20" x14ac:dyDescent="0.3">
      <c r="A292">
        <f>VLOOKUP(Toss[[#This Row],[No用]],SetNo[[No.用]:[vlookup 用]],2,FALSE)</f>
        <v>106</v>
      </c>
      <c r="B292" t="s">
        <v>408</v>
      </c>
      <c r="C292" t="s">
        <v>409</v>
      </c>
      <c r="D292" t="s">
        <v>24</v>
      </c>
      <c r="E292" t="s">
        <v>31</v>
      </c>
      <c r="F292" t="s">
        <v>159</v>
      </c>
      <c r="G292" t="s">
        <v>71</v>
      </c>
      <c r="H292">
        <v>1</v>
      </c>
      <c r="I292" t="s">
        <v>411</v>
      </c>
      <c r="J292" t="s">
        <v>417</v>
      </c>
      <c r="K292" t="s">
        <v>415</v>
      </c>
      <c r="L292">
        <v>37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106</v>
      </c>
      <c r="B293" t="s">
        <v>408</v>
      </c>
      <c r="C293" t="s">
        <v>409</v>
      </c>
      <c r="D293" t="s">
        <v>24</v>
      </c>
      <c r="E293" t="s">
        <v>31</v>
      </c>
      <c r="F293" t="s">
        <v>159</v>
      </c>
      <c r="G293" t="s">
        <v>71</v>
      </c>
      <c r="H293">
        <v>1</v>
      </c>
      <c r="I293" t="s">
        <v>411</v>
      </c>
      <c r="J293" t="s">
        <v>418</v>
      </c>
      <c r="K293" t="s">
        <v>419</v>
      </c>
      <c r="L293">
        <v>49</v>
      </c>
      <c r="N293">
        <v>59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107</v>
      </c>
      <c r="B294" t="s">
        <v>108</v>
      </c>
      <c r="C294" t="s">
        <v>113</v>
      </c>
      <c r="D294" t="s">
        <v>73</v>
      </c>
      <c r="E294" t="s">
        <v>78</v>
      </c>
      <c r="F294" t="s">
        <v>118</v>
      </c>
      <c r="G294" t="s">
        <v>71</v>
      </c>
      <c r="H294">
        <v>1</v>
      </c>
      <c r="I294" t="s">
        <v>411</v>
      </c>
      <c r="J294" s="3" t="s">
        <v>177</v>
      </c>
      <c r="K294" s="3" t="s">
        <v>173</v>
      </c>
      <c r="L294">
        <v>26</v>
      </c>
      <c r="T294" t="str">
        <f>Toss[[#This Row],[服装]]&amp;Toss[[#This Row],[名前]]&amp;Toss[[#This Row],[レアリティ]]</f>
        <v>ユニフォーム大平獅音ICONIC</v>
      </c>
    </row>
    <row r="295" spans="1:20" x14ac:dyDescent="0.3">
      <c r="A295">
        <f>VLOOKUP(Toss[[#This Row],[No用]],SetNo[[No.用]:[vlookup 用]],2,FALSE)</f>
        <v>107</v>
      </c>
      <c r="B295" t="s">
        <v>108</v>
      </c>
      <c r="C295" t="s">
        <v>113</v>
      </c>
      <c r="D295" t="s">
        <v>73</v>
      </c>
      <c r="E295" t="s">
        <v>78</v>
      </c>
      <c r="F295" t="s">
        <v>118</v>
      </c>
      <c r="G295" t="s">
        <v>71</v>
      </c>
      <c r="H295">
        <v>1</v>
      </c>
      <c r="I295" t="s">
        <v>411</v>
      </c>
      <c r="J295" s="3" t="s">
        <v>178</v>
      </c>
      <c r="K295" s="3" t="s">
        <v>173</v>
      </c>
      <c r="L295">
        <v>31</v>
      </c>
      <c r="T295" t="str">
        <f>Toss[[#This Row],[服装]]&amp;Toss[[#This Row],[名前]]&amp;Toss[[#This Row],[レアリティ]]</f>
        <v>ユニフォーム大平獅音ICONIC</v>
      </c>
    </row>
    <row r="296" spans="1:20" x14ac:dyDescent="0.3">
      <c r="A296">
        <f>VLOOKUP(Toss[[#This Row],[No用]],SetNo[[No.用]:[vlookup 用]],2,FALSE)</f>
        <v>108</v>
      </c>
      <c r="B296" t="s">
        <v>108</v>
      </c>
      <c r="C296" t="s">
        <v>114</v>
      </c>
      <c r="D296" t="s">
        <v>73</v>
      </c>
      <c r="E296" t="s">
        <v>82</v>
      </c>
      <c r="F296" t="s">
        <v>118</v>
      </c>
      <c r="G296" t="s">
        <v>71</v>
      </c>
      <c r="H296">
        <v>1</v>
      </c>
      <c r="I296" t="s">
        <v>411</v>
      </c>
      <c r="J296" s="3" t="s">
        <v>177</v>
      </c>
      <c r="K296" s="3" t="s">
        <v>173</v>
      </c>
      <c r="L296">
        <v>29</v>
      </c>
      <c r="T296" t="str">
        <f>Toss[[#This Row],[服装]]&amp;Toss[[#This Row],[名前]]&amp;Toss[[#This Row],[レアリティ]]</f>
        <v>ユニフォーム川西太一ICONIC</v>
      </c>
    </row>
    <row r="297" spans="1:20" x14ac:dyDescent="0.3">
      <c r="A297">
        <f>VLOOKUP(Toss[[#This Row],[No用]],SetNo[[No.用]:[vlookup 用]],2,FALSE)</f>
        <v>108</v>
      </c>
      <c r="B297" t="s">
        <v>108</v>
      </c>
      <c r="C297" t="s">
        <v>114</v>
      </c>
      <c r="D297" t="s">
        <v>73</v>
      </c>
      <c r="E297" t="s">
        <v>82</v>
      </c>
      <c r="F297" t="s">
        <v>118</v>
      </c>
      <c r="G297" t="s">
        <v>71</v>
      </c>
      <c r="H297">
        <v>1</v>
      </c>
      <c r="I297" t="s">
        <v>244</v>
      </c>
      <c r="J297" s="3" t="s">
        <v>178</v>
      </c>
      <c r="K297" s="3" t="s">
        <v>173</v>
      </c>
      <c r="L297">
        <v>31</v>
      </c>
      <c r="T297" t="str">
        <f>Toss[[#This Row],[服装]]&amp;Toss[[#This Row],[名前]]&amp;Toss[[#This Row],[レアリティ]]</f>
        <v>ユニフォーム川西太一ICONIC</v>
      </c>
    </row>
    <row r="298" spans="1:20" x14ac:dyDescent="0.3">
      <c r="A298">
        <f>VLOOKUP(Toss[[#This Row],[No用]],SetNo[[No.用]:[vlookup 用]],2,FALSE)</f>
        <v>109</v>
      </c>
      <c r="B298" t="s">
        <v>108</v>
      </c>
      <c r="C298" s="3" t="s">
        <v>679</v>
      </c>
      <c r="D298" t="s">
        <v>73</v>
      </c>
      <c r="E298" t="s">
        <v>74</v>
      </c>
      <c r="F298" t="s">
        <v>118</v>
      </c>
      <c r="G298" t="s">
        <v>71</v>
      </c>
      <c r="H298">
        <v>1</v>
      </c>
      <c r="I298" t="s">
        <v>244</v>
      </c>
      <c r="J298" s="3" t="s">
        <v>177</v>
      </c>
      <c r="K298" s="3" t="s">
        <v>184</v>
      </c>
      <c r="L298">
        <v>38</v>
      </c>
      <c r="T298" t="str">
        <f>Toss[[#This Row],[服装]]&amp;Toss[[#This Row],[名前]]&amp;Toss[[#This Row],[レアリティ]]</f>
        <v>ユニフォーム瀬見英太ICONIC</v>
      </c>
    </row>
    <row r="299" spans="1:20" x14ac:dyDescent="0.3">
      <c r="A299">
        <f>VLOOKUP(Toss[[#This Row],[No用]],SetNo[[No.用]:[vlookup 用]],2,FALSE)</f>
        <v>109</v>
      </c>
      <c r="B299" t="s">
        <v>108</v>
      </c>
      <c r="C299" s="3" t="s">
        <v>679</v>
      </c>
      <c r="D299" t="s">
        <v>73</v>
      </c>
      <c r="E299" t="s">
        <v>74</v>
      </c>
      <c r="F299" t="s">
        <v>118</v>
      </c>
      <c r="G299" t="s">
        <v>71</v>
      </c>
      <c r="H299">
        <v>1</v>
      </c>
      <c r="I299" t="s">
        <v>244</v>
      </c>
      <c r="J299" s="3" t="s">
        <v>180</v>
      </c>
      <c r="K299" s="3" t="s">
        <v>184</v>
      </c>
      <c r="L299">
        <v>38</v>
      </c>
      <c r="T299" t="str">
        <f>Toss[[#This Row],[服装]]&amp;Toss[[#This Row],[名前]]&amp;Toss[[#This Row],[レアリティ]]</f>
        <v>ユニフォーム瀬見英太ICONIC</v>
      </c>
    </row>
    <row r="300" spans="1:20" x14ac:dyDescent="0.3">
      <c r="A300">
        <f>VLOOKUP(Toss[[#This Row],[No用]],SetNo[[No.用]:[vlookup 用]],2,FALSE)</f>
        <v>109</v>
      </c>
      <c r="B300" t="s">
        <v>108</v>
      </c>
      <c r="C300" s="3" t="s">
        <v>679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244</v>
      </c>
      <c r="J300" s="3" t="s">
        <v>183</v>
      </c>
      <c r="K300" s="3" t="s">
        <v>184</v>
      </c>
      <c r="L300">
        <v>25</v>
      </c>
      <c r="T300" t="str">
        <f>Toss[[#This Row],[服装]]&amp;Toss[[#This Row],[名前]]&amp;Toss[[#This Row],[レアリティ]]</f>
        <v>ユニフォーム瀬見英太ICONIC</v>
      </c>
    </row>
    <row r="301" spans="1:20" x14ac:dyDescent="0.3">
      <c r="A301">
        <f>VLOOKUP(Toss[[#This Row],[No用]],SetNo[[No.用]:[vlookup 用]],2,FALSE)</f>
        <v>109</v>
      </c>
      <c r="B301" t="s">
        <v>108</v>
      </c>
      <c r="C301" s="3" t="s">
        <v>679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244</v>
      </c>
      <c r="J301" s="3" t="s">
        <v>401</v>
      </c>
      <c r="K301" s="3" t="s">
        <v>184</v>
      </c>
      <c r="L301">
        <v>45</v>
      </c>
      <c r="T301" t="str">
        <f>Toss[[#This Row],[服装]]&amp;Toss[[#This Row],[名前]]&amp;Toss[[#This Row],[レアリティ]]</f>
        <v>ユニフォーム瀬見英太ICONIC</v>
      </c>
    </row>
    <row r="302" spans="1:20" x14ac:dyDescent="0.3">
      <c r="A302">
        <f>VLOOKUP(Toss[[#This Row],[No用]],SetNo[[No.用]:[vlookup 用]],2,FALSE)</f>
        <v>109</v>
      </c>
      <c r="B302" t="s">
        <v>108</v>
      </c>
      <c r="C302" s="3" t="s">
        <v>679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244</v>
      </c>
      <c r="J302" s="3" t="s">
        <v>245</v>
      </c>
      <c r="K302" s="3" t="s">
        <v>173</v>
      </c>
      <c r="L302">
        <v>35</v>
      </c>
      <c r="T302" t="str">
        <f>Toss[[#This Row],[服装]]&amp;Toss[[#This Row],[名前]]&amp;Toss[[#This Row],[レアリティ]]</f>
        <v>ユニフォーム瀬見英太ICONIC</v>
      </c>
    </row>
    <row r="303" spans="1:20" x14ac:dyDescent="0.3">
      <c r="A303">
        <f>VLOOKUP(Toss[[#This Row],[No用]],SetNo[[No.用]:[vlookup 用]],2,FALSE)</f>
        <v>110</v>
      </c>
      <c r="B303" t="s">
        <v>108</v>
      </c>
      <c r="C303" t="s">
        <v>115</v>
      </c>
      <c r="D303" t="s">
        <v>73</v>
      </c>
      <c r="E303" t="s">
        <v>80</v>
      </c>
      <c r="F303" t="s">
        <v>118</v>
      </c>
      <c r="G303" t="s">
        <v>71</v>
      </c>
      <c r="H303">
        <v>1</v>
      </c>
      <c r="I303" t="s">
        <v>244</v>
      </c>
      <c r="J303" s="3" t="s">
        <v>177</v>
      </c>
      <c r="K303" s="3" t="s">
        <v>173</v>
      </c>
      <c r="L303">
        <v>27</v>
      </c>
      <c r="T303" t="str">
        <f>Toss[[#This Row],[服装]]&amp;Toss[[#This Row],[名前]]&amp;Toss[[#This Row],[レアリティ]]</f>
        <v>ユニフォーム山形隼人ICONIC</v>
      </c>
    </row>
    <row r="304" spans="1:20" x14ac:dyDescent="0.3">
      <c r="A304" t="e">
        <f>VLOOKUP(Toss[[#This Row],[No用]],SetNo[[No.用]:[vlookup 用]],2,FALSE)</f>
        <v>#N/A</v>
      </c>
      <c r="G304" t="s">
        <v>71</v>
      </c>
      <c r="H304">
        <v>1</v>
      </c>
      <c r="I304" t="s">
        <v>244</v>
      </c>
      <c r="T304" t="str">
        <f>Toss[[#This Row],[服装]]&amp;Toss[[#This Row],[名前]]&amp;Toss[[#This Row],[レアリティ]]</f>
        <v>ICONIC</v>
      </c>
    </row>
    <row r="305" spans="1:20" x14ac:dyDescent="0.3">
      <c r="A305" t="e">
        <f>VLOOKUP(Toss[[#This Row],[No用]],SetNo[[No.用]:[vlookup 用]],2,FALSE)</f>
        <v>#N/A</v>
      </c>
      <c r="G305" t="s">
        <v>71</v>
      </c>
      <c r="H305">
        <v>1</v>
      </c>
      <c r="I305" t="s">
        <v>244</v>
      </c>
      <c r="T305" t="str">
        <f>Toss[[#This Row],[服装]]&amp;Toss[[#This Row],[名前]]&amp;Toss[[#This Row],[レアリティ]]</f>
        <v>ICONIC</v>
      </c>
    </row>
    <row r="306" spans="1:20" x14ac:dyDescent="0.3">
      <c r="A306" t="e">
        <f>VLOOKUP(Toss[[#This Row],[No用]],SetNo[[No.用]:[vlookup 用]],2,FALSE)</f>
        <v>#N/A</v>
      </c>
      <c r="G306" t="s">
        <v>71</v>
      </c>
      <c r="H306">
        <v>1</v>
      </c>
      <c r="I306" t="s">
        <v>244</v>
      </c>
      <c r="T306" t="str">
        <f>Toss[[#This Row],[服装]]&amp;Toss[[#This Row],[名前]]&amp;Toss[[#This Row],[レアリティ]]</f>
        <v>ICONIC</v>
      </c>
    </row>
    <row r="307" spans="1:20" x14ac:dyDescent="0.3">
      <c r="A307" t="e">
        <f>VLOOKUP(Toss[[#This Row],[No用]],SetNo[[No.用]:[vlookup 用]],2,FALSE)</f>
        <v>#N/A</v>
      </c>
      <c r="G307" t="s">
        <v>71</v>
      </c>
      <c r="H307">
        <v>1</v>
      </c>
      <c r="I307" t="s">
        <v>244</v>
      </c>
      <c r="T307" t="str">
        <f>Toss[[#This Row],[服装]]&amp;Toss[[#This Row],[名前]]&amp;Toss[[#This Row],[レアリティ]]</f>
        <v>ICONIC</v>
      </c>
    </row>
    <row r="308" spans="1:20" x14ac:dyDescent="0.3">
      <c r="A308" t="e">
        <f>VLOOKUP(Toss[[#This Row],[No用]],SetNo[[No.用]:[vlookup 用]],2,FALSE)</f>
        <v>#N/A</v>
      </c>
      <c r="G308" t="s">
        <v>71</v>
      </c>
      <c r="H308">
        <v>1</v>
      </c>
      <c r="I308" t="s">
        <v>244</v>
      </c>
      <c r="T308" t="str">
        <f>Toss[[#This Row],[服装]]&amp;Toss[[#This Row],[名前]]&amp;Toss[[#This Row],[レアリティ]]</f>
        <v>ICONIC</v>
      </c>
    </row>
    <row r="309" spans="1:20" x14ac:dyDescent="0.3">
      <c r="A309" t="e">
        <f>VLOOKUP(Toss[[#This Row],[No用]],SetNo[[No.用]:[vlookup 用]],2,FALSE)</f>
        <v>#N/A</v>
      </c>
      <c r="G309" t="s">
        <v>71</v>
      </c>
      <c r="H309">
        <v>1</v>
      </c>
      <c r="I309" t="s">
        <v>244</v>
      </c>
      <c r="T309" t="str">
        <f>Toss[[#This Row],[服装]]&amp;Toss[[#This Row],[名前]]&amp;Toss[[#This Row],[レアリティ]]</f>
        <v>ICONIC</v>
      </c>
    </row>
    <row r="310" spans="1:20" x14ac:dyDescent="0.3">
      <c r="A310" t="e">
        <f>VLOOKUP(Toss[[#This Row],[No用]],SetNo[[No.用]:[vlookup 用]],2,FALSE)</f>
        <v>#N/A</v>
      </c>
      <c r="G310" t="s">
        <v>71</v>
      </c>
      <c r="H310">
        <v>1</v>
      </c>
      <c r="I310" t="s">
        <v>244</v>
      </c>
      <c r="T310" t="str">
        <f>Toss[[#This Row],[服装]]&amp;Toss[[#This Row],[名前]]&amp;Toss[[#This Row],[レアリティ]]</f>
        <v>ICONIC</v>
      </c>
    </row>
    <row r="311" spans="1:20" x14ac:dyDescent="0.3">
      <c r="A311" t="e">
        <f>VLOOKUP(Toss[[#This Row],[No用]],SetNo[[No.用]:[vlookup 用]],2,FALSE)</f>
        <v>#N/A</v>
      </c>
      <c r="G311" t="s">
        <v>71</v>
      </c>
      <c r="H311">
        <v>1</v>
      </c>
      <c r="I311" t="s">
        <v>244</v>
      </c>
      <c r="T311" t="str">
        <f>Toss[[#This Row],[服装]]&amp;Toss[[#This Row],[名前]]&amp;Toss[[#This Row],[レアリティ]]</f>
        <v>ICONIC</v>
      </c>
    </row>
    <row r="312" spans="1:20" x14ac:dyDescent="0.3">
      <c r="A312" t="e">
        <f>VLOOKUP(Toss[[#This Row],[No用]],SetNo[[No.用]:[vlookup 用]],2,FALSE)</f>
        <v>#N/A</v>
      </c>
      <c r="G312" t="s">
        <v>71</v>
      </c>
      <c r="H312">
        <v>1</v>
      </c>
      <c r="I312" t="s">
        <v>244</v>
      </c>
      <c r="T312" t="str">
        <f>Toss[[#This Row],[服装]]&amp;Toss[[#This Row],[名前]]&amp;Toss[[#This Row],[レアリティ]]</f>
        <v>ICONIC</v>
      </c>
    </row>
    <row r="313" spans="1:20" x14ac:dyDescent="0.3">
      <c r="A313" t="e">
        <f>VLOOKUP(Toss[[#This Row],[No用]],SetNo[[No.用]:[vlookup 用]],2,FALSE)</f>
        <v>#N/A</v>
      </c>
      <c r="G313" t="s">
        <v>71</v>
      </c>
      <c r="H313">
        <v>1</v>
      </c>
      <c r="I313" t="s">
        <v>244</v>
      </c>
      <c r="T313" t="str">
        <f>Toss[[#This Row],[服装]]&amp;Toss[[#This Row],[名前]]&amp;Toss[[#This Row],[レアリティ]]</f>
        <v>ICONIC</v>
      </c>
    </row>
    <row r="314" spans="1:20" x14ac:dyDescent="0.3">
      <c r="A314" t="e">
        <f>VLOOKUP(Toss[[#This Row],[No用]],SetNo[[No.用]:[vlookup 用]],2,FALSE)</f>
        <v>#N/A</v>
      </c>
      <c r="G314" t="s">
        <v>71</v>
      </c>
      <c r="H314">
        <v>1</v>
      </c>
      <c r="I314" t="s">
        <v>244</v>
      </c>
      <c r="T314" t="str">
        <f>Toss[[#This Row],[服装]]&amp;Toss[[#This Row],[名前]]&amp;Toss[[#This Row],[レアリティ]]</f>
        <v>ICONIC</v>
      </c>
    </row>
    <row r="315" spans="1:20" x14ac:dyDescent="0.3">
      <c r="A315" t="e">
        <f>VLOOKUP(Toss[[#This Row],[No用]],SetNo[[No.用]:[vlookup 用]],2,FALSE)</f>
        <v>#N/A</v>
      </c>
      <c r="G315" t="s">
        <v>71</v>
      </c>
      <c r="H315">
        <v>1</v>
      </c>
      <c r="I315" t="s">
        <v>244</v>
      </c>
      <c r="T315" t="str">
        <f>Toss[[#This Row],[服装]]&amp;Toss[[#This Row],[名前]]&amp;Toss[[#This Row],[レアリティ]]</f>
        <v>ICONIC</v>
      </c>
    </row>
    <row r="316" spans="1:20" x14ac:dyDescent="0.3">
      <c r="A316" t="e">
        <f>VLOOKUP(Toss[[#This Row],[No用]],SetNo[[No.用]:[vlookup 用]],2,FALSE)</f>
        <v>#N/A</v>
      </c>
      <c r="G316" t="s">
        <v>71</v>
      </c>
      <c r="H316">
        <v>1</v>
      </c>
      <c r="I316" t="s">
        <v>244</v>
      </c>
      <c r="T316" t="str">
        <f>Toss[[#This Row],[服装]]&amp;Toss[[#This Row],[名前]]&amp;Toss[[#This Row],[レアリティ]]</f>
        <v>ICONIC</v>
      </c>
    </row>
    <row r="317" spans="1:20" x14ac:dyDescent="0.3">
      <c r="A317" t="e">
        <f>VLOOKUP(Toss[[#This Row],[No用]],SetNo[[No.用]:[vlookup 用]],2,FALSE)</f>
        <v>#N/A</v>
      </c>
      <c r="G317" t="s">
        <v>71</v>
      </c>
      <c r="H317">
        <v>1</v>
      </c>
      <c r="I317" t="s">
        <v>244</v>
      </c>
      <c r="T317" t="str">
        <f>Toss[[#This Row],[服装]]&amp;Toss[[#This Row],[名前]]&amp;Toss[[#This Row],[レアリティ]]</f>
        <v>ICONIC</v>
      </c>
    </row>
    <row r="318" spans="1:20" x14ac:dyDescent="0.3">
      <c r="A318" t="e">
        <f>VLOOKUP(Toss[[#This Row],[No用]],SetNo[[No.用]:[vlookup 用]],2,FALSE)</f>
        <v>#N/A</v>
      </c>
      <c r="G318" t="s">
        <v>71</v>
      </c>
      <c r="H318">
        <v>1</v>
      </c>
      <c r="I318" t="s">
        <v>244</v>
      </c>
      <c r="T318" t="str">
        <f>Toss[[#This Row],[服装]]&amp;Toss[[#This Row],[名前]]&amp;Toss[[#This Row],[レアリティ]]</f>
        <v>ICONIC</v>
      </c>
    </row>
    <row r="319" spans="1:20" x14ac:dyDescent="0.3">
      <c r="A319" t="e">
        <f>VLOOKUP(Toss[[#This Row],[No用]],SetNo[[No.用]:[vlookup 用]],2,FALSE)</f>
        <v>#N/A</v>
      </c>
      <c r="G319" t="s">
        <v>71</v>
      </c>
      <c r="H319">
        <v>1</v>
      </c>
      <c r="I319" t="s">
        <v>244</v>
      </c>
      <c r="T319" t="str">
        <f>Toss[[#This Row],[服装]]&amp;Toss[[#This Row],[名前]]&amp;Toss[[#This Row],[レアリティ]]</f>
        <v>ICONIC</v>
      </c>
    </row>
    <row r="320" spans="1:20" x14ac:dyDescent="0.3">
      <c r="A320" t="e">
        <f>VLOOKUP(Toss[[#This Row],[No用]],SetNo[[No.用]:[vlookup 用]],2,FALSE)</f>
        <v>#N/A</v>
      </c>
      <c r="G320" t="s">
        <v>71</v>
      </c>
      <c r="H320">
        <v>1</v>
      </c>
      <c r="I320" t="s">
        <v>244</v>
      </c>
      <c r="T320" t="str">
        <f>Toss[[#This Row],[服装]]&amp;Toss[[#This Row],[名前]]&amp;Toss[[#This Row],[レアリティ]]</f>
        <v>ICONIC</v>
      </c>
    </row>
    <row r="321" spans="1:20" x14ac:dyDescent="0.3">
      <c r="A321" t="e">
        <f>VLOOKUP(Toss[[#This Row],[No用]],SetNo[[No.用]:[vlookup 用]],2,FALSE)</f>
        <v>#N/A</v>
      </c>
      <c r="G321" t="s">
        <v>71</v>
      </c>
      <c r="H321">
        <v>1</v>
      </c>
      <c r="I321" t="s">
        <v>244</v>
      </c>
      <c r="T321" t="str">
        <f>Toss[[#This Row],[服装]]&amp;Toss[[#This Row],[名前]]&amp;Toss[[#This Row],[レアリティ]]</f>
        <v>ICONIC</v>
      </c>
    </row>
    <row r="322" spans="1:20" x14ac:dyDescent="0.3">
      <c r="A322">
        <f>VLOOKUP(Toss[[#This Row],[No用]],SetNo[[No.用]:[vlookup 用]],2,FALSE)</f>
        <v>122</v>
      </c>
      <c r="B322" s="3" t="s">
        <v>402</v>
      </c>
      <c r="C322" t="s">
        <v>123</v>
      </c>
      <c r="D322" s="3" t="s">
        <v>77</v>
      </c>
      <c r="E322" t="s">
        <v>78</v>
      </c>
      <c r="F322" t="s">
        <v>128</v>
      </c>
      <c r="G322" t="s">
        <v>71</v>
      </c>
      <c r="H322">
        <v>1</v>
      </c>
      <c r="I322" t="s">
        <v>411</v>
      </c>
      <c r="J322" s="3" t="s">
        <v>177</v>
      </c>
      <c r="K322" s="3" t="s">
        <v>173</v>
      </c>
      <c r="L322">
        <v>31</v>
      </c>
      <c r="T322" t="str">
        <f>Toss[[#This Row],[服装]]&amp;Toss[[#This Row],[名前]]&amp;Toss[[#This Row],[レアリティ]]</f>
        <v>探偵木葉秋紀ICONIC</v>
      </c>
    </row>
    <row r="323" spans="1:20" x14ac:dyDescent="0.3">
      <c r="A323">
        <f>VLOOKUP(Toss[[#This Row],[No用]],SetNo[[No.用]:[vlookup 用]],2,FALSE)</f>
        <v>122</v>
      </c>
      <c r="B323" s="3" t="s">
        <v>402</v>
      </c>
      <c r="C323" t="s">
        <v>123</v>
      </c>
      <c r="D323" s="3" t="s">
        <v>77</v>
      </c>
      <c r="E323" t="s">
        <v>78</v>
      </c>
      <c r="F323" t="s">
        <v>128</v>
      </c>
      <c r="G323" t="s">
        <v>71</v>
      </c>
      <c r="H323">
        <v>1</v>
      </c>
      <c r="I323" t="s">
        <v>411</v>
      </c>
      <c r="J323" s="3" t="s">
        <v>178</v>
      </c>
      <c r="K323" s="3" t="s">
        <v>173</v>
      </c>
      <c r="L323">
        <v>28</v>
      </c>
      <c r="T323" t="str">
        <f>Toss[[#This Row],[服装]]&amp;Toss[[#This Row],[名前]]&amp;Toss[[#This Row],[レアリティ]]</f>
        <v>探偵木葉秋紀ICONIC</v>
      </c>
    </row>
    <row r="324" spans="1:20" x14ac:dyDescent="0.3">
      <c r="A324" t="str">
        <f>VLOOKUP(Toss[[#This Row],[No用]],SetNo[[No.用]:[vlookup 用]],2,FALSE)</f>
        <v/>
      </c>
      <c r="H324">
        <v>1</v>
      </c>
      <c r="I324" t="s">
        <v>411</v>
      </c>
      <c r="T324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462"/>
  <sheetViews>
    <sheetView topLeftCell="A387" workbookViewId="0">
      <selection activeCell="B412" sqref="B41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Row],[No用]],SetNo[[No.用]:[vlookup 用]],2,FALSE)</f>
        <v>93</v>
      </c>
      <c r="B356" t="s">
        <v>217</v>
      </c>
      <c r="C356" t="s">
        <v>586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Row],[No用]],SetNo[[No.用]:[vlookup 用]],2,FALSE)</f>
        <v>93</v>
      </c>
      <c r="B357" t="s">
        <v>217</v>
      </c>
      <c r="C357" t="s">
        <v>586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Row],[No用]],SetNo[[No.用]:[vlookup 用]],2,FALSE)</f>
        <v>93</v>
      </c>
      <c r="B358" t="s">
        <v>217</v>
      </c>
      <c r="C358" t="s">
        <v>586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Row],[No用]],SetNo[[No.用]:[vlookup 用]],2,FALSE)</f>
        <v>93</v>
      </c>
      <c r="B359" t="s">
        <v>217</v>
      </c>
      <c r="C359" t="s">
        <v>586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217</v>
      </c>
      <c r="C360" t="s">
        <v>589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Row],[No用]],SetNo[[No.用]:[vlookup 用]],2,FALSE)</f>
        <v>94</v>
      </c>
      <c r="B361" t="s">
        <v>217</v>
      </c>
      <c r="C361" t="s">
        <v>589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Row],[No用]],SetNo[[No.用]:[vlookup 用]],2,FALSE)</f>
        <v>94</v>
      </c>
      <c r="B362" t="s">
        <v>217</v>
      </c>
      <c r="C362" t="s">
        <v>589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Row],[No用]],SetNo[[No.用]:[vlookup 用]],2,FALSE)</f>
        <v>94</v>
      </c>
      <c r="B363" t="s">
        <v>217</v>
      </c>
      <c r="C363" t="s">
        <v>589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94</v>
      </c>
      <c r="B364" t="s">
        <v>217</v>
      </c>
      <c r="C364" t="s">
        <v>589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217</v>
      </c>
      <c r="C365" t="s">
        <v>592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Row],[No用]],SetNo[[No.用]:[vlookup 用]],2,FALSE)</f>
        <v>95</v>
      </c>
      <c r="B366" t="s">
        <v>217</v>
      </c>
      <c r="C366" t="s">
        <v>592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Row],[No用]],SetNo[[No.用]:[vlookup 用]],2,FALSE)</f>
        <v>96</v>
      </c>
      <c r="B367" t="s">
        <v>217</v>
      </c>
      <c r="C367" t="s">
        <v>595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Row],[No用]],SetNo[[No.用]:[vlookup 用]],2,FALSE)</f>
        <v>96</v>
      </c>
      <c r="B368" t="s">
        <v>217</v>
      </c>
      <c r="C368" t="s">
        <v>595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Row],[No用]],SetNo[[No.用]:[vlookup 用]],2,FALSE)</f>
        <v>96</v>
      </c>
      <c r="B369" t="s">
        <v>217</v>
      </c>
      <c r="C369" t="s">
        <v>595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Row],[No用]],SetNo[[No.用]:[vlookup 用]],2,FALSE)</f>
        <v>97</v>
      </c>
      <c r="B370" t="s">
        <v>217</v>
      </c>
      <c r="C370" t="s">
        <v>598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Row],[No用]],SetNo[[No.用]:[vlookup 用]],2,FALSE)</f>
        <v>98</v>
      </c>
      <c r="B371" t="s">
        <v>217</v>
      </c>
      <c r="C371" t="s">
        <v>601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Row],[No用]],SetNo[[No.用]:[vlookup 用]],2,FALSE)</f>
        <v>98</v>
      </c>
      <c r="B372" t="s">
        <v>217</v>
      </c>
      <c r="C372" t="s">
        <v>601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Row],[No用]],SetNo[[No.用]:[vlookup 用]],2,FALSE)</f>
        <v>98</v>
      </c>
      <c r="B373" t="s">
        <v>217</v>
      </c>
      <c r="C373" t="s">
        <v>601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Row],[No用]],SetNo[[No.用]:[vlookup 用]],2,FALSE)</f>
        <v>99</v>
      </c>
      <c r="B374" t="s">
        <v>217</v>
      </c>
      <c r="C374" t="s">
        <v>604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Row],[No用]],SetNo[[No.用]:[vlookup 用]],2,FALSE)</f>
        <v>99</v>
      </c>
      <c r="B375" t="s">
        <v>217</v>
      </c>
      <c r="C375" t="s">
        <v>604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Row],[No用]],SetNo[[No.用]:[vlookup 用]],2,FALSE)</f>
        <v>99</v>
      </c>
      <c r="B376" t="s">
        <v>217</v>
      </c>
      <c r="C376" t="s">
        <v>604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300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Row],[No用]],SetNo[[No.用]:[vlookup 用]],2,FALSE)</f>
        <v>99</v>
      </c>
      <c r="B377" t="s">
        <v>217</v>
      </c>
      <c r="C377" t="s">
        <v>604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99</v>
      </c>
      <c r="B378" t="s">
        <v>217</v>
      </c>
      <c r="C378" t="s">
        <v>604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>
        <f>VLOOKUP(Attack[[#This Row],[No用]],SetNo[[No.用]:[vlookup 用]],2,FALSE)</f>
        <v>100</v>
      </c>
      <c r="B379" t="s">
        <v>108</v>
      </c>
      <c r="C379" t="s">
        <v>109</v>
      </c>
      <c r="D379" t="s">
        <v>73</v>
      </c>
      <c r="E379" t="s">
        <v>78</v>
      </c>
      <c r="F379" t="s">
        <v>118</v>
      </c>
      <c r="G379" t="s">
        <v>71</v>
      </c>
      <c r="H379">
        <v>1</v>
      </c>
      <c r="I379" t="s">
        <v>247</v>
      </c>
      <c r="J379" s="3" t="s">
        <v>179</v>
      </c>
      <c r="K379" s="3" t="s">
        <v>184</v>
      </c>
      <c r="L379">
        <v>39</v>
      </c>
      <c r="T379" t="str">
        <f>Attack[[#This Row],[服装]]&amp;Attack[[#This Row],[名前]]&amp;Attack[[#This Row],[レアリティ]]</f>
        <v>ユニフォーム牛島若利ICONIC</v>
      </c>
    </row>
    <row r="380" spans="1:20" x14ac:dyDescent="0.3">
      <c r="A380">
        <f>VLOOKUP(Attack[[#This Row],[No用]],SetNo[[No.用]:[vlookup 用]],2,FALSE)</f>
        <v>100</v>
      </c>
      <c r="B380" t="s">
        <v>108</v>
      </c>
      <c r="C380" t="s">
        <v>109</v>
      </c>
      <c r="D380" t="s">
        <v>73</v>
      </c>
      <c r="E380" t="s">
        <v>78</v>
      </c>
      <c r="F380" t="s">
        <v>118</v>
      </c>
      <c r="G380" t="s">
        <v>71</v>
      </c>
      <c r="H380">
        <v>1</v>
      </c>
      <c r="I380" t="s">
        <v>247</v>
      </c>
      <c r="J380" s="3" t="s">
        <v>180</v>
      </c>
      <c r="K380" s="3" t="s">
        <v>184</v>
      </c>
      <c r="L380">
        <v>35</v>
      </c>
      <c r="T380" t="str">
        <f>Attack[[#This Row],[服装]]&amp;Attack[[#This Row],[名前]]&amp;Attack[[#This Row],[レアリティ]]</f>
        <v>ユニフォーム牛島若利ICONIC</v>
      </c>
    </row>
    <row r="381" spans="1:20" x14ac:dyDescent="0.3">
      <c r="A381">
        <f>VLOOKUP(Attack[[#This Row],[No用]],SetNo[[No.用]:[vlookup 用]],2,FALSE)</f>
        <v>100</v>
      </c>
      <c r="B381" t="s">
        <v>108</v>
      </c>
      <c r="C381" t="s">
        <v>109</v>
      </c>
      <c r="D381" t="s">
        <v>73</v>
      </c>
      <c r="E381" t="s">
        <v>78</v>
      </c>
      <c r="F381" t="s">
        <v>118</v>
      </c>
      <c r="G381" t="s">
        <v>71</v>
      </c>
      <c r="H381">
        <v>1</v>
      </c>
      <c r="I381" t="s">
        <v>247</v>
      </c>
      <c r="J381" s="3" t="s">
        <v>284</v>
      </c>
      <c r="K381" s="3" t="s">
        <v>184</v>
      </c>
      <c r="L381">
        <v>45</v>
      </c>
      <c r="T381" t="str">
        <f>Attack[[#This Row],[服装]]&amp;Attack[[#This Row],[名前]]&amp;Attack[[#This Row],[レアリティ]]</f>
        <v>ユニフォーム牛島若利ICONIC</v>
      </c>
    </row>
    <row r="382" spans="1:20" x14ac:dyDescent="0.3">
      <c r="A382">
        <f>VLOOKUP(Attack[[#This Row],[No用]],SetNo[[No.用]:[vlookup 用]],2,FALSE)</f>
        <v>100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247</v>
      </c>
      <c r="J382" s="3" t="s">
        <v>183</v>
      </c>
      <c r="K382" s="3" t="s">
        <v>173</v>
      </c>
      <c r="L382">
        <v>28</v>
      </c>
      <c r="T382" t="str">
        <f>Attack[[#This Row],[服装]]&amp;Attack[[#This Row],[名前]]&amp;Attack[[#This Row],[レアリティ]]</f>
        <v>ユニフォーム牛島若利ICONIC</v>
      </c>
    </row>
    <row r="383" spans="1:20" x14ac:dyDescent="0.3">
      <c r="A383">
        <f>VLOOKUP(Attack[[#This Row],[No用]],SetNo[[No.用]:[vlookup 用]],2,FALSE)</f>
        <v>100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247</v>
      </c>
      <c r="J383" s="3" t="s">
        <v>194</v>
      </c>
      <c r="K383" s="3" t="s">
        <v>237</v>
      </c>
      <c r="L383">
        <v>51</v>
      </c>
      <c r="N383">
        <v>61</v>
      </c>
      <c r="T383" t="str">
        <f>Attack[[#This Row],[服装]]&amp;Attack[[#This Row],[名前]]&amp;Attack[[#This Row],[レアリティ]]</f>
        <v>ユニフォーム牛島若利ICONIC</v>
      </c>
    </row>
    <row r="384" spans="1:20" x14ac:dyDescent="0.3">
      <c r="A384">
        <f>VLOOKUP(Attack[[#This Row],[No用]],SetNo[[No.用]:[vlookup 用]],2,FALSE)</f>
        <v>101</v>
      </c>
      <c r="B384" t="s">
        <v>116</v>
      </c>
      <c r="C384" t="s">
        <v>109</v>
      </c>
      <c r="D384" t="s">
        <v>90</v>
      </c>
      <c r="E384" t="s">
        <v>78</v>
      </c>
      <c r="F384" t="s">
        <v>118</v>
      </c>
      <c r="G384" t="s">
        <v>71</v>
      </c>
      <c r="H384">
        <v>1</v>
      </c>
      <c r="I384" t="s">
        <v>247</v>
      </c>
      <c r="J384" s="3" t="s">
        <v>179</v>
      </c>
      <c r="K384" s="3" t="s">
        <v>184</v>
      </c>
      <c r="L384">
        <v>39</v>
      </c>
      <c r="T384" t="str">
        <f>Attack[[#This Row],[服装]]&amp;Attack[[#This Row],[名前]]&amp;Attack[[#This Row],[レアリティ]]</f>
        <v>水着牛島若利ICONIC</v>
      </c>
    </row>
    <row r="385" spans="1:20" x14ac:dyDescent="0.3">
      <c r="A385">
        <f>VLOOKUP(Attack[[#This Row],[No用]],SetNo[[No.用]:[vlookup 用]],2,FALSE)</f>
        <v>101</v>
      </c>
      <c r="B385" t="s">
        <v>116</v>
      </c>
      <c r="C385" t="s">
        <v>109</v>
      </c>
      <c r="D385" t="s">
        <v>90</v>
      </c>
      <c r="E385" t="s">
        <v>78</v>
      </c>
      <c r="F385" t="s">
        <v>118</v>
      </c>
      <c r="G385" t="s">
        <v>71</v>
      </c>
      <c r="H385">
        <v>1</v>
      </c>
      <c r="I385" t="s">
        <v>247</v>
      </c>
      <c r="J385" s="3" t="s">
        <v>180</v>
      </c>
      <c r="K385" s="3" t="s">
        <v>184</v>
      </c>
      <c r="L385">
        <v>35</v>
      </c>
      <c r="T385" t="str">
        <f>Attack[[#This Row],[服装]]&amp;Attack[[#This Row],[名前]]&amp;Attack[[#This Row],[レアリティ]]</f>
        <v>水着牛島若利ICONIC</v>
      </c>
    </row>
    <row r="386" spans="1:20" x14ac:dyDescent="0.3">
      <c r="A386">
        <f>VLOOKUP(Attack[[#This Row],[No用]],SetNo[[No.用]:[vlookup 用]],2,FALSE)</f>
        <v>101</v>
      </c>
      <c r="B386" t="s">
        <v>116</v>
      </c>
      <c r="C386" t="s">
        <v>109</v>
      </c>
      <c r="D386" t="s">
        <v>90</v>
      </c>
      <c r="E386" t="s">
        <v>78</v>
      </c>
      <c r="F386" t="s">
        <v>118</v>
      </c>
      <c r="G386" t="s">
        <v>71</v>
      </c>
      <c r="H386">
        <v>1</v>
      </c>
      <c r="I386" t="s">
        <v>247</v>
      </c>
      <c r="J386" s="3" t="s">
        <v>284</v>
      </c>
      <c r="K386" s="3" t="s">
        <v>184</v>
      </c>
      <c r="L386">
        <v>45</v>
      </c>
      <c r="T386" t="str">
        <f>Attack[[#This Row],[服装]]&amp;Attack[[#This Row],[名前]]&amp;Attack[[#This Row],[レアリティ]]</f>
        <v>水着牛島若利ICONIC</v>
      </c>
    </row>
    <row r="387" spans="1:20" x14ac:dyDescent="0.3">
      <c r="A387">
        <f>VLOOKUP(Attack[[#This Row],[No用]],SetNo[[No.用]:[vlookup 用]],2,FALSE)</f>
        <v>101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247</v>
      </c>
      <c r="J387" s="3" t="s">
        <v>183</v>
      </c>
      <c r="K387" s="3" t="s">
        <v>173</v>
      </c>
      <c r="L387">
        <v>28</v>
      </c>
      <c r="T387" t="str">
        <f>Attack[[#This Row],[服装]]&amp;Attack[[#This Row],[名前]]&amp;Attack[[#This Row],[レアリティ]]</f>
        <v>水着牛島若利ICONIC</v>
      </c>
    </row>
    <row r="388" spans="1:20" x14ac:dyDescent="0.3">
      <c r="A388">
        <f>VLOOKUP(Attack[[#This Row],[No用]],SetNo[[No.用]:[vlookup 用]],2,FALSE)</f>
        <v>102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247</v>
      </c>
      <c r="J388" s="3" t="s">
        <v>179</v>
      </c>
      <c r="K388" s="3" t="s">
        <v>184</v>
      </c>
      <c r="L388">
        <v>35</v>
      </c>
      <c r="T388" t="str">
        <f>Attack[[#This Row],[服装]]&amp;Attack[[#This Row],[名前]]&amp;Attack[[#This Row],[レアリティ]]</f>
        <v>ユニフォーム天童覚ICONIC</v>
      </c>
    </row>
    <row r="389" spans="1:20" x14ac:dyDescent="0.3">
      <c r="A389">
        <f>VLOOKUP(Attack[[#This Row],[No用]],SetNo[[No.用]:[vlookup 用]],2,FALSE)</f>
        <v>102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247</v>
      </c>
      <c r="J389" s="3" t="s">
        <v>180</v>
      </c>
      <c r="K389" s="3" t="s">
        <v>173</v>
      </c>
      <c r="L389">
        <v>32</v>
      </c>
      <c r="T389" t="str">
        <f>Attack[[#This Row],[服装]]&amp;Attack[[#This Row],[名前]]&amp;Attack[[#This Row],[レアリティ]]</f>
        <v>ユニフォーム天童覚ICONIC</v>
      </c>
    </row>
    <row r="390" spans="1:20" x14ac:dyDescent="0.3">
      <c r="A390">
        <f>VLOOKUP(Attack[[#This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247</v>
      </c>
      <c r="J390" s="3" t="s">
        <v>179</v>
      </c>
      <c r="K390" s="3" t="s">
        <v>184</v>
      </c>
      <c r="L390">
        <v>35</v>
      </c>
      <c r="T390" t="str">
        <f>Attack[[#This Row],[服装]]&amp;Attack[[#This Row],[名前]]&amp;Attack[[#This Row],[レアリティ]]</f>
        <v>水着天童覚ICONIC</v>
      </c>
    </row>
    <row r="391" spans="1:20" x14ac:dyDescent="0.3">
      <c r="A391">
        <f>VLOOKUP(Attack[[#This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247</v>
      </c>
      <c r="J391" s="3" t="s">
        <v>180</v>
      </c>
      <c r="K391" s="3" t="s">
        <v>173</v>
      </c>
      <c r="L391">
        <v>32</v>
      </c>
      <c r="T391" t="str">
        <f>Attack[[#This Row],[服装]]&amp;Attack[[#This Row],[名前]]&amp;Attack[[#This Row],[レアリティ]]</f>
        <v>水着天童覚ICONIC</v>
      </c>
    </row>
    <row r="392" spans="1:20" x14ac:dyDescent="0.3">
      <c r="A392">
        <f>VLOOKUP(Attack[[#This Row],[No用]],SetNo[[No.用]:[vlookup 用]],2,FALSE)</f>
        <v>103</v>
      </c>
      <c r="B392" t="s">
        <v>116</v>
      </c>
      <c r="C392" t="s">
        <v>110</v>
      </c>
      <c r="D392" t="s">
        <v>90</v>
      </c>
      <c r="E392" t="s">
        <v>82</v>
      </c>
      <c r="F392" t="s">
        <v>118</v>
      </c>
      <c r="G392" t="s">
        <v>71</v>
      </c>
      <c r="H392">
        <v>1</v>
      </c>
      <c r="I392" t="s">
        <v>247</v>
      </c>
      <c r="J392" s="3" t="s">
        <v>181</v>
      </c>
      <c r="K392" s="3" t="s">
        <v>189</v>
      </c>
      <c r="L392">
        <v>33</v>
      </c>
      <c r="T392" t="str">
        <f>Attack[[#This Row],[服装]]&amp;Attack[[#This Row],[名前]]&amp;Attack[[#This Row],[レアリティ]]</f>
        <v>水着天童覚ICONIC</v>
      </c>
    </row>
    <row r="393" spans="1:20" x14ac:dyDescent="0.3">
      <c r="A393">
        <f>VLOOKUP(Attack[[#This Row],[No用]],SetNo[[No.用]:[vlookup 用]],2,FALSE)</f>
        <v>103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247</v>
      </c>
      <c r="J393" s="3" t="s">
        <v>302</v>
      </c>
      <c r="K393" s="3" t="s">
        <v>189</v>
      </c>
      <c r="L393">
        <v>33</v>
      </c>
      <c r="T393" t="str">
        <f>Attack[[#This Row],[服装]]&amp;Attack[[#This Row],[名前]]&amp;Attack[[#This Row],[レアリティ]]</f>
        <v>水着天童覚ICONIC</v>
      </c>
    </row>
    <row r="394" spans="1:20" x14ac:dyDescent="0.3">
      <c r="A394">
        <f>VLOOKUP(Attack[[#This Row],[No用]],SetNo[[No.用]:[vlookup 用]],2,FALSE)</f>
        <v>103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247</v>
      </c>
      <c r="J394" s="3" t="s">
        <v>194</v>
      </c>
      <c r="K394" s="3" t="s">
        <v>237</v>
      </c>
      <c r="L394">
        <v>48</v>
      </c>
      <c r="N394">
        <v>58</v>
      </c>
      <c r="T394" t="str">
        <f>Attack[[#This Row],[服装]]&amp;Attack[[#This Row],[名前]]&amp;Attack[[#This Row],[レアリティ]]</f>
        <v>水着天童覚ICONIC</v>
      </c>
    </row>
    <row r="395" spans="1:20" x14ac:dyDescent="0.3">
      <c r="A395">
        <f>VLOOKUP(Attack[[#This Row],[No用]],SetNo[[No.用]:[vlookup 用]],2,FALSE)</f>
        <v>104</v>
      </c>
      <c r="B395" t="s">
        <v>108</v>
      </c>
      <c r="C395" t="s">
        <v>111</v>
      </c>
      <c r="D395" t="s">
        <v>77</v>
      </c>
      <c r="E395" t="s">
        <v>78</v>
      </c>
      <c r="F395" t="s">
        <v>118</v>
      </c>
      <c r="G395" t="s">
        <v>71</v>
      </c>
      <c r="H395">
        <v>1</v>
      </c>
      <c r="I395" t="s">
        <v>247</v>
      </c>
      <c r="J395" s="3" t="s">
        <v>179</v>
      </c>
      <c r="K395" s="3" t="s">
        <v>184</v>
      </c>
      <c r="L395">
        <v>37</v>
      </c>
      <c r="T395" t="str">
        <f>Attack[[#This Row],[服装]]&amp;Attack[[#This Row],[名前]]&amp;Attack[[#This Row],[レアリティ]]</f>
        <v>ユニフォーム五色工ICONIC</v>
      </c>
    </row>
    <row r="396" spans="1:20" x14ac:dyDescent="0.3">
      <c r="A396">
        <f>VLOOKUP(Attack[[#This Row],[No用]],SetNo[[No.用]:[vlookup 用]],2,FALSE)</f>
        <v>104</v>
      </c>
      <c r="B396" t="s">
        <v>108</v>
      </c>
      <c r="C396" t="s">
        <v>111</v>
      </c>
      <c r="D396" t="s">
        <v>77</v>
      </c>
      <c r="E396" t="s">
        <v>78</v>
      </c>
      <c r="F396" t="s">
        <v>118</v>
      </c>
      <c r="G396" t="s">
        <v>71</v>
      </c>
      <c r="H396">
        <v>1</v>
      </c>
      <c r="I396" t="s">
        <v>247</v>
      </c>
      <c r="J396" s="3" t="s">
        <v>180</v>
      </c>
      <c r="K396" s="3" t="s">
        <v>184</v>
      </c>
      <c r="L396">
        <v>37</v>
      </c>
      <c r="T396" t="str">
        <f>Attack[[#This Row],[服装]]&amp;Attack[[#This Row],[名前]]&amp;Attack[[#This Row],[レアリティ]]</f>
        <v>ユニフォーム五色工ICONIC</v>
      </c>
    </row>
    <row r="397" spans="1:20" x14ac:dyDescent="0.3">
      <c r="A397">
        <f>VLOOKUP(Attack[[#This Row],[No用]],SetNo[[No.用]:[vlookup 用]],2,FALSE)</f>
        <v>104</v>
      </c>
      <c r="B397" t="s">
        <v>108</v>
      </c>
      <c r="C397" t="s">
        <v>111</v>
      </c>
      <c r="D397" t="s">
        <v>77</v>
      </c>
      <c r="E397" t="s">
        <v>78</v>
      </c>
      <c r="F397" t="s">
        <v>118</v>
      </c>
      <c r="G397" t="s">
        <v>71</v>
      </c>
      <c r="H397">
        <v>1</v>
      </c>
      <c r="I397" t="s">
        <v>247</v>
      </c>
      <c r="J397" s="3" t="s">
        <v>300</v>
      </c>
      <c r="K397" s="3" t="s">
        <v>184</v>
      </c>
      <c r="L397">
        <v>45</v>
      </c>
      <c r="T397" t="str">
        <f>Attack[[#This Row],[服装]]&amp;Attack[[#This Row],[名前]]&amp;Attack[[#This Row],[レアリティ]]</f>
        <v>ユニフォーム五色工ICONIC</v>
      </c>
    </row>
    <row r="398" spans="1:20" x14ac:dyDescent="0.3">
      <c r="A398">
        <f>VLOOKUP(Attack[[#This Row],[No用]],SetNo[[No.用]:[vlookup 用]],2,FALSE)</f>
        <v>104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247</v>
      </c>
      <c r="J398" s="3" t="s">
        <v>183</v>
      </c>
      <c r="K398" s="3" t="s">
        <v>173</v>
      </c>
      <c r="L398">
        <v>34</v>
      </c>
      <c r="T398" t="str">
        <f>Attack[[#This Row],[服装]]&amp;Attack[[#This Row],[名前]]&amp;Attack[[#This Row],[レアリティ]]</f>
        <v>ユニフォーム五色工ICONIC</v>
      </c>
    </row>
    <row r="399" spans="1:20" x14ac:dyDescent="0.3">
      <c r="A399">
        <f>VLOOKUP(Attack[[#This Row],[No用]],SetNo[[No.用]:[vlookup 用]],2,FALSE)</f>
        <v>104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247</v>
      </c>
      <c r="J399" s="3" t="s">
        <v>194</v>
      </c>
      <c r="K399" s="3" t="s">
        <v>237</v>
      </c>
      <c r="L399">
        <v>49</v>
      </c>
      <c r="N399">
        <v>59</v>
      </c>
      <c r="T399" t="str">
        <f>Attack[[#This Row],[服装]]&amp;Attack[[#This Row],[名前]]&amp;Attack[[#This Row],[レアリティ]]</f>
        <v>ユニフォーム五色工ICONIC</v>
      </c>
    </row>
    <row r="400" spans="1:20" x14ac:dyDescent="0.3">
      <c r="A400">
        <f>VLOOKUP(Attack[[#This Row],[No用]],SetNo[[No.用]:[vlookup 用]],2,FALSE)</f>
        <v>105</v>
      </c>
      <c r="B400" t="s">
        <v>108</v>
      </c>
      <c r="C400" t="s">
        <v>112</v>
      </c>
      <c r="D400" t="s">
        <v>73</v>
      </c>
      <c r="E400" t="s">
        <v>74</v>
      </c>
      <c r="F400" t="s">
        <v>118</v>
      </c>
      <c r="G400" t="s">
        <v>71</v>
      </c>
      <c r="H400">
        <v>1</v>
      </c>
      <c r="I400" t="s">
        <v>247</v>
      </c>
      <c r="J400" t="s">
        <v>9</v>
      </c>
      <c r="K400" t="s">
        <v>415</v>
      </c>
      <c r="L400">
        <v>27</v>
      </c>
      <c r="T400" t="str">
        <f>Attack[[#This Row],[服装]]&amp;Attack[[#This Row],[名前]]&amp;Attack[[#This Row],[レアリティ]]</f>
        <v>ユニフォーム白布賢二郎ICONIC</v>
      </c>
    </row>
    <row r="401" spans="1:20" x14ac:dyDescent="0.3">
      <c r="A401">
        <f>VLOOKUP(Attack[[#This Row],[No用]],SetNo[[No.用]:[vlookup 用]],2,FALSE)</f>
        <v>105</v>
      </c>
      <c r="B401" t="s">
        <v>108</v>
      </c>
      <c r="C401" t="s">
        <v>112</v>
      </c>
      <c r="D401" t="s">
        <v>73</v>
      </c>
      <c r="E401" t="s">
        <v>74</v>
      </c>
      <c r="F401" t="s">
        <v>118</v>
      </c>
      <c r="G401" t="s">
        <v>71</v>
      </c>
      <c r="H401">
        <v>1</v>
      </c>
      <c r="I401" t="s">
        <v>247</v>
      </c>
      <c r="J401" t="s">
        <v>413</v>
      </c>
      <c r="K401" t="s">
        <v>415</v>
      </c>
      <c r="L401">
        <v>27</v>
      </c>
      <c r="T401" t="str">
        <f>Attack[[#This Row],[服装]]&amp;Attack[[#This Row],[名前]]&amp;Attack[[#This Row],[レアリティ]]</f>
        <v>ユニフォーム白布賢二郎ICONIC</v>
      </c>
    </row>
    <row r="402" spans="1:20" x14ac:dyDescent="0.3">
      <c r="A402">
        <f>VLOOKUP(Attack[[#This Row],[No用]],SetNo[[No.用]:[vlookup 用]],2,FALSE)</f>
        <v>106</v>
      </c>
      <c r="B402" t="s">
        <v>408</v>
      </c>
      <c r="C402" t="s">
        <v>409</v>
      </c>
      <c r="D402" t="s">
        <v>24</v>
      </c>
      <c r="E402" t="s">
        <v>31</v>
      </c>
      <c r="F402" t="s">
        <v>159</v>
      </c>
      <c r="G402" t="s">
        <v>71</v>
      </c>
      <c r="H402">
        <v>1</v>
      </c>
      <c r="I402" t="s">
        <v>247</v>
      </c>
      <c r="J402" t="s">
        <v>9</v>
      </c>
      <c r="K402" t="s">
        <v>415</v>
      </c>
      <c r="L402">
        <v>27</v>
      </c>
      <c r="T402" t="str">
        <f>Attack[[#This Row],[服装]]&amp;Attack[[#This Row],[名前]]&amp;Attack[[#This Row],[レアリティ]]</f>
        <v>探偵白布賢二郎ICONIC</v>
      </c>
    </row>
    <row r="403" spans="1:20" x14ac:dyDescent="0.3">
      <c r="A403">
        <f>VLOOKUP(Attack[[#This Row],[No用]],SetNo[[No.用]:[vlookup 用]],2,FALSE)</f>
        <v>106</v>
      </c>
      <c r="B403" t="s">
        <v>408</v>
      </c>
      <c r="C403" t="s">
        <v>409</v>
      </c>
      <c r="D403" t="s">
        <v>24</v>
      </c>
      <c r="E403" t="s">
        <v>31</v>
      </c>
      <c r="F403" t="s">
        <v>159</v>
      </c>
      <c r="G403" t="s">
        <v>71</v>
      </c>
      <c r="H403">
        <v>1</v>
      </c>
      <c r="I403" t="s">
        <v>247</v>
      </c>
      <c r="J403" t="s">
        <v>413</v>
      </c>
      <c r="K403" t="s">
        <v>415</v>
      </c>
      <c r="L403">
        <v>27</v>
      </c>
      <c r="T403" t="str">
        <f>Attack[[#This Row],[服装]]&amp;Attack[[#This Row],[名前]]&amp;Attack[[#This Row],[レアリティ]]</f>
        <v>探偵白布賢二郎ICONIC</v>
      </c>
    </row>
    <row r="404" spans="1:20" x14ac:dyDescent="0.3">
      <c r="A404">
        <f>VLOOKUP(Attack[[#This Row],[No用]],SetNo[[No.用]:[vlookup 用]],2,FALSE)</f>
        <v>107</v>
      </c>
      <c r="B404" t="s">
        <v>108</v>
      </c>
      <c r="C404" t="s">
        <v>113</v>
      </c>
      <c r="D404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247</v>
      </c>
      <c r="J404" s="3" t="s">
        <v>179</v>
      </c>
      <c r="K404" s="3" t="s">
        <v>184</v>
      </c>
      <c r="L404">
        <v>34</v>
      </c>
      <c r="T404" t="str">
        <f>Attack[[#This Row],[服装]]&amp;Attack[[#This Row],[名前]]&amp;Attack[[#This Row],[レアリティ]]</f>
        <v>ユニフォーム大平獅音ICONIC</v>
      </c>
    </row>
    <row r="405" spans="1:20" x14ac:dyDescent="0.3">
      <c r="A405">
        <f>VLOOKUP(Attack[[#This Row],[No用]],SetNo[[No.用]:[vlookup 用]],2,FALSE)</f>
        <v>107</v>
      </c>
      <c r="B405" t="s">
        <v>108</v>
      </c>
      <c r="C405" t="s">
        <v>113</v>
      </c>
      <c r="D405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247</v>
      </c>
      <c r="J405" s="3" t="s">
        <v>180</v>
      </c>
      <c r="K405" s="3" t="s">
        <v>184</v>
      </c>
      <c r="L405">
        <v>34</v>
      </c>
      <c r="T405" t="str">
        <f>Attack[[#This Row],[服装]]&amp;Attack[[#This Row],[名前]]&amp;Attack[[#This Row],[レアリティ]]</f>
        <v>ユニフォーム大平獅音ICONIC</v>
      </c>
    </row>
    <row r="406" spans="1:20" x14ac:dyDescent="0.3">
      <c r="A406">
        <f>VLOOKUP(Attack[[#This Row],[No用]],SetNo[[No.用]:[vlookup 用]],2,FALSE)</f>
        <v>107</v>
      </c>
      <c r="B406" t="s">
        <v>108</v>
      </c>
      <c r="C406" t="s">
        <v>113</v>
      </c>
      <c r="D406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247</v>
      </c>
      <c r="J406" s="3" t="s">
        <v>183</v>
      </c>
      <c r="K406" s="3" t="s">
        <v>173</v>
      </c>
      <c r="L406">
        <v>29</v>
      </c>
      <c r="T406" t="str">
        <f>Attack[[#This Row],[服装]]&amp;Attack[[#This Row],[名前]]&amp;Attack[[#This Row],[レアリティ]]</f>
        <v>ユニフォーム大平獅音ICONIC</v>
      </c>
    </row>
    <row r="407" spans="1:20" x14ac:dyDescent="0.3">
      <c r="A407">
        <f>VLOOKUP(Attack[[#This Row],[No用]],SetNo[[No.用]:[vlookup 用]],2,FALSE)</f>
        <v>107</v>
      </c>
      <c r="B407" t="s">
        <v>108</v>
      </c>
      <c r="C407" t="s">
        <v>113</v>
      </c>
      <c r="D407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247</v>
      </c>
      <c r="J407" s="3" t="s">
        <v>194</v>
      </c>
      <c r="K407" s="3" t="s">
        <v>237</v>
      </c>
      <c r="L407">
        <v>49</v>
      </c>
      <c r="N407">
        <v>59</v>
      </c>
      <c r="T407" t="str">
        <f>Attack[[#This Row],[服装]]&amp;Attack[[#This Row],[名前]]&amp;Attack[[#This Row],[レアリティ]]</f>
        <v>ユニフォーム大平獅音ICONIC</v>
      </c>
    </row>
    <row r="408" spans="1:20" x14ac:dyDescent="0.3">
      <c r="A408">
        <f>VLOOKUP(Attack[[#This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420</v>
      </c>
      <c r="J408" s="3" t="s">
        <v>179</v>
      </c>
      <c r="K408" s="3" t="s">
        <v>173</v>
      </c>
      <c r="L408">
        <v>33</v>
      </c>
      <c r="T408" t="str">
        <f>Attack[[#This Row],[服装]]&amp;Attack[[#This Row],[名前]]&amp;Attack[[#This Row],[レアリティ]]</f>
        <v>ユニフォーム川西太一ICONIC</v>
      </c>
    </row>
    <row r="409" spans="1:20" x14ac:dyDescent="0.3">
      <c r="A409">
        <f>VLOOKUP(Attack[[#This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420</v>
      </c>
      <c r="J409" s="3" t="s">
        <v>180</v>
      </c>
      <c r="K409" s="3" t="s">
        <v>173</v>
      </c>
      <c r="L409">
        <v>29</v>
      </c>
      <c r="T409" t="str">
        <f>Attack[[#This Row],[服装]]&amp;Attack[[#This Row],[名前]]&amp;Attack[[#This Row],[レアリティ]]</f>
        <v>ユニフォーム川西太一ICONIC</v>
      </c>
    </row>
    <row r="410" spans="1:20" x14ac:dyDescent="0.3">
      <c r="A410">
        <f>VLOOKUP(Attack[[#This Row],[No用]],SetNo[[No.用]:[vlookup 用]],2,FALSE)</f>
        <v>109</v>
      </c>
      <c r="B410" t="s">
        <v>108</v>
      </c>
      <c r="C410" s="3" t="s">
        <v>679</v>
      </c>
      <c r="D410" t="s">
        <v>73</v>
      </c>
      <c r="E410" t="s">
        <v>74</v>
      </c>
      <c r="F410" t="s">
        <v>118</v>
      </c>
      <c r="G410" t="s">
        <v>71</v>
      </c>
      <c r="H410">
        <v>1</v>
      </c>
      <c r="I410" t="s">
        <v>247</v>
      </c>
      <c r="J410" s="3" t="s">
        <v>179</v>
      </c>
      <c r="K410" s="3" t="s">
        <v>189</v>
      </c>
      <c r="L410">
        <v>28</v>
      </c>
      <c r="T410" t="str">
        <f>Attack[[#This Row],[服装]]&amp;Attack[[#This Row],[名前]]&amp;Attack[[#This Row],[レアリティ]]</f>
        <v>ユニフォーム瀬見英太ICONIC</v>
      </c>
    </row>
    <row r="411" spans="1:20" x14ac:dyDescent="0.3">
      <c r="A411">
        <f>VLOOKUP(Attack[[#This Row],[No用]],SetNo[[No.用]:[vlookup 用]],2,FALSE)</f>
        <v>109</v>
      </c>
      <c r="B411" t="s">
        <v>108</v>
      </c>
      <c r="C411" s="3" t="s">
        <v>679</v>
      </c>
      <c r="D411" t="s">
        <v>73</v>
      </c>
      <c r="E411" t="s">
        <v>74</v>
      </c>
      <c r="F411" t="s">
        <v>118</v>
      </c>
      <c r="G411" t="s">
        <v>71</v>
      </c>
      <c r="H411">
        <v>1</v>
      </c>
      <c r="I411" t="s">
        <v>247</v>
      </c>
      <c r="J411" s="3" t="s">
        <v>180</v>
      </c>
      <c r="K411" s="3" t="s">
        <v>189</v>
      </c>
      <c r="L411">
        <v>28</v>
      </c>
      <c r="T411" t="str">
        <f>Attack[[#This Row],[服装]]&amp;Attack[[#This Row],[名前]]&amp;Attack[[#This Row],[レアリティ]]</f>
        <v>ユニフォーム瀬見英太ICONIC</v>
      </c>
    </row>
    <row r="412" spans="1:20" x14ac:dyDescent="0.3">
      <c r="A412">
        <f>VLOOKUP(Attack[[#This Row],[No用]],SetNo[[No.用]:[vlookup 用]],2,FALSE)</f>
        <v>110</v>
      </c>
      <c r="B412" t="s">
        <v>108</v>
      </c>
      <c r="C412" t="s">
        <v>115</v>
      </c>
      <c r="D412" t="s">
        <v>73</v>
      </c>
      <c r="E412" t="s">
        <v>80</v>
      </c>
      <c r="F412" t="s">
        <v>118</v>
      </c>
      <c r="G412" t="s">
        <v>71</v>
      </c>
      <c r="H412">
        <v>1</v>
      </c>
      <c r="I412" t="s">
        <v>247</v>
      </c>
      <c r="T412" t="str">
        <f>Attack[[#This Row],[服装]]&amp;Attack[[#This Row],[名前]]&amp;Attack[[#This Row],[レアリティ]]</f>
        <v>ユニフォーム山形隼人ICONIC</v>
      </c>
    </row>
    <row r="413" spans="1:20" x14ac:dyDescent="0.3">
      <c r="A413" t="e">
        <f>VLOOKUP(Attack[[#This Row],[No用]],SetNo[[No.用]:[vlookup 用]],2,FALSE)</f>
        <v>#N/A</v>
      </c>
      <c r="G413" t="s">
        <v>71</v>
      </c>
      <c r="H413">
        <v>1</v>
      </c>
      <c r="I413" t="s">
        <v>247</v>
      </c>
      <c r="T413" t="str">
        <f>Attack[[#This Row],[服装]]&amp;Attack[[#This Row],[名前]]&amp;Attack[[#This Row],[レアリティ]]</f>
        <v>ICONIC</v>
      </c>
    </row>
    <row r="414" spans="1:20" x14ac:dyDescent="0.3">
      <c r="A414" t="e">
        <f>VLOOKUP(Attack[[#This Row],[No用]],SetNo[[No.用]:[vlookup 用]],2,FALSE)</f>
        <v>#N/A</v>
      </c>
      <c r="G414" t="s">
        <v>71</v>
      </c>
      <c r="H414">
        <v>1</v>
      </c>
      <c r="I414" t="s">
        <v>247</v>
      </c>
      <c r="T414" t="str">
        <f>Attack[[#This Row],[服装]]&amp;Attack[[#This Row],[名前]]&amp;Attack[[#This Row],[レアリティ]]</f>
        <v>ICONIC</v>
      </c>
    </row>
    <row r="415" spans="1:20" x14ac:dyDescent="0.3">
      <c r="A415" t="e">
        <f>VLOOKUP(Attack[[#This Row],[No用]],SetNo[[No.用]:[vlookup 用]],2,FALSE)</f>
        <v>#N/A</v>
      </c>
      <c r="G415" t="s">
        <v>71</v>
      </c>
      <c r="H415">
        <v>1</v>
      </c>
      <c r="I415" t="s">
        <v>247</v>
      </c>
      <c r="T415" t="str">
        <f>Attack[[#This Row],[服装]]&amp;Attack[[#This Row],[名前]]&amp;Attack[[#This Row],[レアリティ]]</f>
        <v>ICONIC</v>
      </c>
    </row>
    <row r="416" spans="1:20" x14ac:dyDescent="0.3">
      <c r="A416" t="e">
        <f>VLOOKUP(Attack[[#This Row],[No用]],SetNo[[No.用]:[vlookup 用]],2,FALSE)</f>
        <v>#N/A</v>
      </c>
      <c r="G416" t="s">
        <v>71</v>
      </c>
      <c r="H416">
        <v>1</v>
      </c>
      <c r="I416" t="s">
        <v>247</v>
      </c>
      <c r="T416" t="str">
        <f>Attack[[#This Row],[服装]]&amp;Attack[[#This Row],[名前]]&amp;Attack[[#This Row],[レアリティ]]</f>
        <v>ICONIC</v>
      </c>
    </row>
    <row r="417" spans="1:20" x14ac:dyDescent="0.3">
      <c r="A417" t="e">
        <f>VLOOKUP(Attack[[#This Row],[No用]],SetNo[[No.用]:[vlookup 用]],2,FALSE)</f>
        <v>#N/A</v>
      </c>
      <c r="G417" t="s">
        <v>71</v>
      </c>
      <c r="H417">
        <v>1</v>
      </c>
      <c r="I417" t="s">
        <v>247</v>
      </c>
      <c r="T417" t="str">
        <f>Attack[[#This Row],[服装]]&amp;Attack[[#This Row],[名前]]&amp;Attack[[#This Row],[レアリティ]]</f>
        <v>ICONIC</v>
      </c>
    </row>
    <row r="418" spans="1:20" x14ac:dyDescent="0.3">
      <c r="A418" t="e">
        <f>VLOOKUP(Attack[[#This Row],[No用]],SetNo[[No.用]:[vlookup 用]],2,FALSE)</f>
        <v>#N/A</v>
      </c>
      <c r="G418" t="s">
        <v>71</v>
      </c>
      <c r="H418">
        <v>1</v>
      </c>
      <c r="I418" t="s">
        <v>247</v>
      </c>
      <c r="T418" t="str">
        <f>Attack[[#This Row],[服装]]&amp;Attack[[#This Row],[名前]]&amp;Attack[[#This Row],[レアリティ]]</f>
        <v>ICONIC</v>
      </c>
    </row>
    <row r="419" spans="1:20" x14ac:dyDescent="0.3">
      <c r="A419" t="e">
        <f>VLOOKUP(Attack[[#This Row],[No用]],SetNo[[No.用]:[vlookup 用]],2,FALSE)</f>
        <v>#N/A</v>
      </c>
      <c r="G419" t="s">
        <v>71</v>
      </c>
      <c r="H419">
        <v>1</v>
      </c>
      <c r="I419" t="s">
        <v>247</v>
      </c>
      <c r="T419" t="str">
        <f>Attack[[#This Row],[服装]]&amp;Attack[[#This Row],[名前]]&amp;Attack[[#This Row],[レアリティ]]</f>
        <v>ICONIC</v>
      </c>
    </row>
    <row r="420" spans="1:20" x14ac:dyDescent="0.3">
      <c r="A420" t="e">
        <f>VLOOKUP(Attack[[#This Row],[No用]],SetNo[[No.用]:[vlookup 用]],2,FALSE)</f>
        <v>#N/A</v>
      </c>
      <c r="G420" t="s">
        <v>71</v>
      </c>
      <c r="H420">
        <v>1</v>
      </c>
      <c r="I420" t="s">
        <v>247</v>
      </c>
      <c r="T420" t="str">
        <f>Attack[[#This Row],[服装]]&amp;Attack[[#This Row],[名前]]&amp;Attack[[#This Row],[レアリティ]]</f>
        <v>ICONIC</v>
      </c>
    </row>
    <row r="421" spans="1:20" x14ac:dyDescent="0.3">
      <c r="A421" t="e">
        <f>VLOOKUP(Attack[[#This Row],[No用]],SetNo[[No.用]:[vlookup 用]],2,FALSE)</f>
        <v>#N/A</v>
      </c>
      <c r="G421" t="s">
        <v>71</v>
      </c>
      <c r="H421">
        <v>1</v>
      </c>
      <c r="I421" t="s">
        <v>247</v>
      </c>
      <c r="T421" t="str">
        <f>Attack[[#This Row],[服装]]&amp;Attack[[#This Row],[名前]]&amp;Attack[[#This Row],[レアリティ]]</f>
        <v>ICONIC</v>
      </c>
    </row>
    <row r="422" spans="1:20" x14ac:dyDescent="0.3">
      <c r="A422" t="e">
        <f>VLOOKUP(Attack[[#This Row],[No用]],SetNo[[No.用]:[vlookup 用]],2,FALSE)</f>
        <v>#N/A</v>
      </c>
      <c r="G422" t="s">
        <v>71</v>
      </c>
      <c r="H422">
        <v>1</v>
      </c>
      <c r="I422" t="s">
        <v>247</v>
      </c>
      <c r="T422" t="str">
        <f>Attack[[#This Row],[服装]]&amp;Attack[[#This Row],[名前]]&amp;Attack[[#This Row],[レアリティ]]</f>
        <v>ICONIC</v>
      </c>
    </row>
    <row r="423" spans="1:20" x14ac:dyDescent="0.3">
      <c r="A423" t="e">
        <f>VLOOKUP(Attack[[#This Row],[No用]],SetNo[[No.用]:[vlookup 用]],2,FALSE)</f>
        <v>#N/A</v>
      </c>
      <c r="G423" t="s">
        <v>71</v>
      </c>
      <c r="H423">
        <v>1</v>
      </c>
      <c r="I423" t="s">
        <v>247</v>
      </c>
      <c r="T423" t="str">
        <f>Attack[[#This Row],[服装]]&amp;Attack[[#This Row],[名前]]&amp;Attack[[#This Row],[レアリティ]]</f>
        <v>ICONIC</v>
      </c>
    </row>
    <row r="424" spans="1:20" x14ac:dyDescent="0.3">
      <c r="A424" t="e">
        <f>VLOOKUP(Attack[[#This Row],[No用]],SetNo[[No.用]:[vlookup 用]],2,FALSE)</f>
        <v>#N/A</v>
      </c>
      <c r="G424" t="s">
        <v>71</v>
      </c>
      <c r="H424">
        <v>1</v>
      </c>
      <c r="I424" t="s">
        <v>247</v>
      </c>
      <c r="T424" t="str">
        <f>Attack[[#This Row],[服装]]&amp;Attack[[#This Row],[名前]]&amp;Attack[[#This Row],[レアリティ]]</f>
        <v>ICONIC</v>
      </c>
    </row>
    <row r="425" spans="1:20" x14ac:dyDescent="0.3">
      <c r="A425" t="e">
        <f>VLOOKUP(Attack[[#This Row],[No用]],SetNo[[No.用]:[vlookup 用]],2,FALSE)</f>
        <v>#N/A</v>
      </c>
      <c r="G425" t="s">
        <v>71</v>
      </c>
      <c r="H425">
        <v>1</v>
      </c>
      <c r="I425" t="s">
        <v>247</v>
      </c>
      <c r="T425" t="str">
        <f>Attack[[#This Row],[服装]]&amp;Attack[[#This Row],[名前]]&amp;Attack[[#This Row],[レアリティ]]</f>
        <v>ICONIC</v>
      </c>
    </row>
    <row r="426" spans="1:20" x14ac:dyDescent="0.3">
      <c r="A426" t="e">
        <f>VLOOKUP(Attack[[#This Row],[No用]],SetNo[[No.用]:[vlookup 用]],2,FALSE)</f>
        <v>#N/A</v>
      </c>
      <c r="G426" t="s">
        <v>71</v>
      </c>
      <c r="H426">
        <v>1</v>
      </c>
      <c r="I426" t="s">
        <v>247</v>
      </c>
      <c r="T426" t="str">
        <f>Attack[[#This Row],[服装]]&amp;Attack[[#This Row],[名前]]&amp;Attack[[#This Row],[レアリティ]]</f>
        <v>ICONIC</v>
      </c>
    </row>
    <row r="427" spans="1:20" x14ac:dyDescent="0.3">
      <c r="A427" t="e">
        <f>VLOOKUP(Attack[[#This Row],[No用]],SetNo[[No.用]:[vlookup 用]],2,FALSE)</f>
        <v>#N/A</v>
      </c>
      <c r="G427" t="s">
        <v>71</v>
      </c>
      <c r="H427">
        <v>1</v>
      </c>
      <c r="I427" t="s">
        <v>247</v>
      </c>
      <c r="T427" t="str">
        <f>Attack[[#This Row],[服装]]&amp;Attack[[#This Row],[名前]]&amp;Attack[[#This Row],[レアリティ]]</f>
        <v>ICONIC</v>
      </c>
    </row>
    <row r="428" spans="1:20" x14ac:dyDescent="0.3">
      <c r="A428" t="e">
        <f>VLOOKUP(Attack[[#This Row],[No用]],SetNo[[No.用]:[vlookup 用]],2,FALSE)</f>
        <v>#N/A</v>
      </c>
      <c r="G428" t="s">
        <v>71</v>
      </c>
      <c r="H428">
        <v>1</v>
      </c>
      <c r="I428" t="s">
        <v>247</v>
      </c>
      <c r="T428" t="str">
        <f>Attack[[#This Row],[服装]]&amp;Attack[[#This Row],[名前]]&amp;Attack[[#This Row],[レアリティ]]</f>
        <v>ICONIC</v>
      </c>
    </row>
    <row r="429" spans="1:20" x14ac:dyDescent="0.3">
      <c r="A429" t="e">
        <f>VLOOKUP(Attack[[#This Row],[No用]],SetNo[[No.用]:[vlookup 用]],2,FALSE)</f>
        <v>#N/A</v>
      </c>
      <c r="G429" t="s">
        <v>71</v>
      </c>
      <c r="H429">
        <v>1</v>
      </c>
      <c r="I429" t="s">
        <v>247</v>
      </c>
      <c r="T429" t="str">
        <f>Attack[[#This Row],[服装]]&amp;Attack[[#This Row],[名前]]&amp;Attack[[#This Row],[レアリティ]]</f>
        <v>ICONIC</v>
      </c>
    </row>
    <row r="430" spans="1:20" x14ac:dyDescent="0.3">
      <c r="A430" t="e">
        <f>VLOOKUP(Attack[[#This Row],[No用]],SetNo[[No.用]:[vlookup 用]],2,FALSE)</f>
        <v>#N/A</v>
      </c>
      <c r="G430" t="s">
        <v>71</v>
      </c>
      <c r="H430">
        <v>1</v>
      </c>
      <c r="I430" t="s">
        <v>247</v>
      </c>
      <c r="T430" t="str">
        <f>Attack[[#This Row],[服装]]&amp;Attack[[#This Row],[名前]]&amp;Attack[[#This Row],[レアリティ]]</f>
        <v>ICONIC</v>
      </c>
    </row>
    <row r="431" spans="1:20" x14ac:dyDescent="0.3">
      <c r="A431" t="e">
        <f>VLOOKUP(Attack[[#This Row],[No用]],SetNo[[No.用]:[vlookup 用]],2,FALSE)</f>
        <v>#N/A</v>
      </c>
      <c r="G431" t="s">
        <v>71</v>
      </c>
      <c r="H431">
        <v>1</v>
      </c>
      <c r="I431" t="s">
        <v>247</v>
      </c>
      <c r="T431" t="str">
        <f>Attack[[#This Row],[服装]]&amp;Attack[[#This Row],[名前]]&amp;Attack[[#This Row],[レアリティ]]</f>
        <v>ICONIC</v>
      </c>
    </row>
    <row r="432" spans="1:20" x14ac:dyDescent="0.3">
      <c r="A432" t="e">
        <f>VLOOKUP(Attack[[#This Row],[No用]],SetNo[[No.用]:[vlookup 用]],2,FALSE)</f>
        <v>#N/A</v>
      </c>
      <c r="G432" t="s">
        <v>71</v>
      </c>
      <c r="H432">
        <v>1</v>
      </c>
      <c r="I432" t="s">
        <v>247</v>
      </c>
      <c r="T432" t="str">
        <f>Attack[[#This Row],[服装]]&amp;Attack[[#This Row],[名前]]&amp;Attack[[#This Row],[レアリティ]]</f>
        <v>ICONIC</v>
      </c>
    </row>
    <row r="433" spans="1:20" x14ac:dyDescent="0.3">
      <c r="A433" t="e">
        <f>VLOOKUP(Attack[[#This Row],[No用]],SetNo[[No.用]:[vlookup 用]],2,FALSE)</f>
        <v>#N/A</v>
      </c>
      <c r="G433" t="s">
        <v>71</v>
      </c>
      <c r="H433">
        <v>1</v>
      </c>
      <c r="I433" t="s">
        <v>247</v>
      </c>
      <c r="T433" t="str">
        <f>Attack[[#This Row],[服装]]&amp;Attack[[#This Row],[名前]]&amp;Attack[[#This Row],[レアリティ]]</f>
        <v>ICONIC</v>
      </c>
    </row>
    <row r="434" spans="1:20" x14ac:dyDescent="0.3">
      <c r="A434" t="e">
        <f>VLOOKUP(Attack[[#This Row],[No用]],SetNo[[No.用]:[vlookup 用]],2,FALSE)</f>
        <v>#N/A</v>
      </c>
      <c r="G434" t="s">
        <v>71</v>
      </c>
      <c r="H434">
        <v>1</v>
      </c>
      <c r="I434" t="s">
        <v>247</v>
      </c>
      <c r="T434" t="str">
        <f>Attack[[#This Row],[服装]]&amp;Attack[[#This Row],[名前]]&amp;Attack[[#This Row],[レアリティ]]</f>
        <v>ICONIC</v>
      </c>
    </row>
    <row r="435" spans="1:20" x14ac:dyDescent="0.3">
      <c r="A435" t="e">
        <f>VLOOKUP(Attack[[#This Row],[No用]],SetNo[[No.用]:[vlookup 用]],2,FALSE)</f>
        <v>#N/A</v>
      </c>
      <c r="G435" t="s">
        <v>71</v>
      </c>
      <c r="H435">
        <v>1</v>
      </c>
      <c r="I435" t="s">
        <v>247</v>
      </c>
      <c r="T435" t="str">
        <f>Attack[[#This Row],[服装]]&amp;Attack[[#This Row],[名前]]&amp;Attack[[#This Row],[レアリティ]]</f>
        <v>ICONIC</v>
      </c>
    </row>
    <row r="436" spans="1:20" x14ac:dyDescent="0.3">
      <c r="A436" t="e">
        <f>VLOOKUP(Attack[[#This Row],[No用]],SetNo[[No.用]:[vlookup 用]],2,FALSE)</f>
        <v>#N/A</v>
      </c>
      <c r="G436" t="s">
        <v>71</v>
      </c>
      <c r="H436">
        <v>1</v>
      </c>
      <c r="I436" t="s">
        <v>247</v>
      </c>
      <c r="T436" t="str">
        <f>Attack[[#This Row],[服装]]&amp;Attack[[#This Row],[名前]]&amp;Attack[[#This Row],[レアリティ]]</f>
        <v>ICONIC</v>
      </c>
    </row>
    <row r="437" spans="1:20" x14ac:dyDescent="0.3">
      <c r="A437" t="e">
        <f>VLOOKUP(Attack[[#This Row],[No用]],SetNo[[No.用]:[vlookup 用]],2,FALSE)</f>
        <v>#N/A</v>
      </c>
      <c r="G437" t="s">
        <v>71</v>
      </c>
      <c r="H437">
        <v>1</v>
      </c>
      <c r="I437" t="s">
        <v>247</v>
      </c>
      <c r="T437" t="str">
        <f>Attack[[#This Row],[服装]]&amp;Attack[[#This Row],[名前]]&amp;Attack[[#This Row],[レアリティ]]</f>
        <v>ICONIC</v>
      </c>
    </row>
    <row r="438" spans="1:20" x14ac:dyDescent="0.3">
      <c r="A438" t="e">
        <f>VLOOKUP(Attack[[#This Row],[No用]],SetNo[[No.用]:[vlookup 用]],2,FALSE)</f>
        <v>#N/A</v>
      </c>
      <c r="G438" t="s">
        <v>71</v>
      </c>
      <c r="H438">
        <v>1</v>
      </c>
      <c r="I438" t="s">
        <v>247</v>
      </c>
      <c r="T438" t="str">
        <f>Attack[[#This Row],[服装]]&amp;Attack[[#This Row],[名前]]&amp;Attack[[#This Row],[レアリティ]]</f>
        <v>ICONIC</v>
      </c>
    </row>
    <row r="439" spans="1:20" x14ac:dyDescent="0.3">
      <c r="A439" t="e">
        <f>VLOOKUP(Attack[[#This Row],[No用]],SetNo[[No.用]:[vlookup 用]],2,FALSE)</f>
        <v>#N/A</v>
      </c>
      <c r="G439" t="s">
        <v>71</v>
      </c>
      <c r="H439">
        <v>1</v>
      </c>
      <c r="I439" t="s">
        <v>247</v>
      </c>
      <c r="T439" t="str">
        <f>Attack[[#This Row],[服装]]&amp;Attack[[#This Row],[名前]]&amp;Attack[[#This Row],[レアリティ]]</f>
        <v>ICONIC</v>
      </c>
    </row>
    <row r="440" spans="1:20" x14ac:dyDescent="0.3">
      <c r="A440" t="e">
        <f>VLOOKUP(Attack[[#This Row],[No用]],SetNo[[No.用]:[vlookup 用]],2,FALSE)</f>
        <v>#N/A</v>
      </c>
      <c r="G440" t="s">
        <v>71</v>
      </c>
      <c r="H440">
        <v>1</v>
      </c>
      <c r="I440" t="s">
        <v>247</v>
      </c>
      <c r="T440" t="str">
        <f>Attack[[#This Row],[服装]]&amp;Attack[[#This Row],[名前]]&amp;Attack[[#This Row],[レアリティ]]</f>
        <v>ICONIC</v>
      </c>
    </row>
    <row r="441" spans="1:20" x14ac:dyDescent="0.3">
      <c r="A441" t="e">
        <f>VLOOKUP(Attack[[#This Row],[No用]],SetNo[[No.用]:[vlookup 用]],2,FALSE)</f>
        <v>#N/A</v>
      </c>
      <c r="G441" t="s">
        <v>71</v>
      </c>
      <c r="H441">
        <v>1</v>
      </c>
      <c r="I441" t="s">
        <v>247</v>
      </c>
      <c r="T441" t="str">
        <f>Attack[[#This Row],[服装]]&amp;Attack[[#This Row],[名前]]&amp;Attack[[#This Row],[レアリティ]]</f>
        <v>ICONIC</v>
      </c>
    </row>
    <row r="442" spans="1:20" x14ac:dyDescent="0.3">
      <c r="A442" t="e">
        <f>VLOOKUP(Attack[[#This Row],[No用]],SetNo[[No.用]:[vlookup 用]],2,FALSE)</f>
        <v>#N/A</v>
      </c>
      <c r="G442" t="s">
        <v>71</v>
      </c>
      <c r="H442">
        <v>1</v>
      </c>
      <c r="I442" t="s">
        <v>247</v>
      </c>
      <c r="T442" t="str">
        <f>Attack[[#This Row],[服装]]&amp;Attack[[#This Row],[名前]]&amp;Attack[[#This Row],[レアリティ]]</f>
        <v>ICONIC</v>
      </c>
    </row>
    <row r="443" spans="1:20" x14ac:dyDescent="0.3">
      <c r="A443" t="e">
        <f>VLOOKUP(Attack[[#This Row],[No用]],SetNo[[No.用]:[vlookup 用]],2,FALSE)</f>
        <v>#N/A</v>
      </c>
      <c r="G443" t="s">
        <v>71</v>
      </c>
      <c r="H443">
        <v>1</v>
      </c>
      <c r="I443" t="s">
        <v>247</v>
      </c>
      <c r="T443" t="str">
        <f>Attack[[#This Row],[服装]]&amp;Attack[[#This Row],[名前]]&amp;Attack[[#This Row],[レアリティ]]</f>
        <v>ICONIC</v>
      </c>
    </row>
    <row r="444" spans="1:20" x14ac:dyDescent="0.3">
      <c r="A444" t="e">
        <f>VLOOKUP(Attack[[#This Row],[No用]],SetNo[[No.用]:[vlookup 用]],2,FALSE)</f>
        <v>#N/A</v>
      </c>
      <c r="G444" t="s">
        <v>71</v>
      </c>
      <c r="H444">
        <v>1</v>
      </c>
      <c r="I444" t="s">
        <v>247</v>
      </c>
      <c r="T444" t="str">
        <f>Attack[[#This Row],[服装]]&amp;Attack[[#This Row],[名前]]&amp;Attack[[#This Row],[レアリティ]]</f>
        <v>ICONIC</v>
      </c>
    </row>
    <row r="445" spans="1:20" x14ac:dyDescent="0.3">
      <c r="A445" t="e">
        <f>VLOOKUP(Attack[[#This Row],[No用]],SetNo[[No.用]:[vlookup 用]],2,FALSE)</f>
        <v>#N/A</v>
      </c>
      <c r="G445" t="s">
        <v>71</v>
      </c>
      <c r="H445">
        <v>1</v>
      </c>
      <c r="I445" t="s">
        <v>247</v>
      </c>
      <c r="T445" t="str">
        <f>Attack[[#This Row],[服装]]&amp;Attack[[#This Row],[名前]]&amp;Attack[[#This Row],[レアリティ]]</f>
        <v>ICONIC</v>
      </c>
    </row>
    <row r="446" spans="1:20" x14ac:dyDescent="0.3">
      <c r="A446" t="e">
        <f>VLOOKUP(Attack[[#This Row],[No用]],SetNo[[No.用]:[vlookup 用]],2,FALSE)</f>
        <v>#N/A</v>
      </c>
      <c r="G446" t="s">
        <v>71</v>
      </c>
      <c r="H446">
        <v>1</v>
      </c>
      <c r="I446" t="s">
        <v>247</v>
      </c>
      <c r="T446" t="str">
        <f>Attack[[#This Row],[服装]]&amp;Attack[[#This Row],[名前]]&amp;Attack[[#This Row],[レアリティ]]</f>
        <v>ICONIC</v>
      </c>
    </row>
    <row r="447" spans="1:20" x14ac:dyDescent="0.3">
      <c r="A447" t="e">
        <f>VLOOKUP(Attack[[#This Row],[No用]],SetNo[[No.用]:[vlookup 用]],2,FALSE)</f>
        <v>#N/A</v>
      </c>
      <c r="G447" t="s">
        <v>71</v>
      </c>
      <c r="H447">
        <v>1</v>
      </c>
      <c r="I447" t="s">
        <v>247</v>
      </c>
      <c r="T447" t="str">
        <f>Attack[[#This Row],[服装]]&amp;Attack[[#This Row],[名前]]&amp;Attack[[#This Row],[レアリティ]]</f>
        <v>ICONIC</v>
      </c>
    </row>
    <row r="448" spans="1:20" x14ac:dyDescent="0.3">
      <c r="A448" t="e">
        <f>VLOOKUP(Attack[[#This Row],[No用]],SetNo[[No.用]:[vlookup 用]],2,FALSE)</f>
        <v>#N/A</v>
      </c>
      <c r="G448" t="s">
        <v>71</v>
      </c>
      <c r="H448">
        <v>1</v>
      </c>
      <c r="I448" t="s">
        <v>247</v>
      </c>
      <c r="T448" t="str">
        <f>Attack[[#This Row],[服装]]&amp;Attack[[#This Row],[名前]]&amp;Attack[[#This Row],[レアリティ]]</f>
        <v>ICONIC</v>
      </c>
    </row>
    <row r="449" spans="1:20" x14ac:dyDescent="0.3">
      <c r="A449" t="e">
        <f>VLOOKUP(Attack[[#This Row],[No用]],SetNo[[No.用]:[vlookup 用]],2,FALSE)</f>
        <v>#N/A</v>
      </c>
      <c r="G449" t="s">
        <v>71</v>
      </c>
      <c r="H449">
        <v>1</v>
      </c>
      <c r="I449" t="s">
        <v>247</v>
      </c>
      <c r="T449" t="str">
        <f>Attack[[#This Row],[服装]]&amp;Attack[[#This Row],[名前]]&amp;Attack[[#This Row],[レアリティ]]</f>
        <v>ICONIC</v>
      </c>
    </row>
    <row r="450" spans="1:20" x14ac:dyDescent="0.3">
      <c r="A450" t="e">
        <f>VLOOKUP(Attack[[#This Row],[No用]],SetNo[[No.用]:[vlookup 用]],2,FALSE)</f>
        <v>#N/A</v>
      </c>
      <c r="G450" t="s">
        <v>71</v>
      </c>
      <c r="H450">
        <v>1</v>
      </c>
      <c r="I450" t="s">
        <v>247</v>
      </c>
      <c r="T450" t="str">
        <f>Attack[[#This Row],[服装]]&amp;Attack[[#This Row],[名前]]&amp;Attack[[#This Row],[レアリティ]]</f>
        <v>ICONIC</v>
      </c>
    </row>
    <row r="451" spans="1:20" x14ac:dyDescent="0.3">
      <c r="A451" t="e">
        <f>VLOOKUP(Attack[[#This Row],[No用]],SetNo[[No.用]:[vlookup 用]],2,FALSE)</f>
        <v>#N/A</v>
      </c>
      <c r="G451" t="s">
        <v>71</v>
      </c>
      <c r="H451">
        <v>1</v>
      </c>
      <c r="I451" t="s">
        <v>247</v>
      </c>
      <c r="T451" t="str">
        <f>Attack[[#This Row],[服装]]&amp;Attack[[#This Row],[名前]]&amp;Attack[[#This Row],[レアリティ]]</f>
        <v>ICONIC</v>
      </c>
    </row>
    <row r="452" spans="1:20" x14ac:dyDescent="0.3">
      <c r="A452" t="e">
        <f>VLOOKUP(Attack[[#This Row],[No用]],SetNo[[No.用]:[vlookup 用]],2,FALSE)</f>
        <v>#N/A</v>
      </c>
      <c r="G452" t="s">
        <v>71</v>
      </c>
      <c r="H452">
        <v>1</v>
      </c>
      <c r="I452" t="s">
        <v>247</v>
      </c>
      <c r="T452" t="str">
        <f>Attack[[#This Row],[服装]]&amp;Attack[[#This Row],[名前]]&amp;Attack[[#This Row],[レアリティ]]</f>
        <v>ICONIC</v>
      </c>
    </row>
    <row r="453" spans="1:20" x14ac:dyDescent="0.3">
      <c r="A453" t="e">
        <f>VLOOKUP(Attack[[#This Row],[No用]],SetNo[[No.用]:[vlookup 用]],2,FALSE)</f>
        <v>#N/A</v>
      </c>
      <c r="G453" t="s">
        <v>71</v>
      </c>
      <c r="H453">
        <v>1</v>
      </c>
      <c r="I453" t="s">
        <v>247</v>
      </c>
      <c r="T453" t="str">
        <f>Attack[[#This Row],[服装]]&amp;Attack[[#This Row],[名前]]&amp;Attack[[#This Row],[レアリティ]]</f>
        <v>ICONIC</v>
      </c>
    </row>
    <row r="454" spans="1:20" x14ac:dyDescent="0.3">
      <c r="A454" t="e">
        <f>VLOOKUP(Attack[[#This Row],[No用]],SetNo[[No.用]:[vlookup 用]],2,FALSE)</f>
        <v>#N/A</v>
      </c>
      <c r="G454" t="s">
        <v>71</v>
      </c>
      <c r="H454">
        <v>1</v>
      </c>
      <c r="I454" t="s">
        <v>247</v>
      </c>
      <c r="T454" t="str">
        <f>Attack[[#This Row],[服装]]&amp;Attack[[#This Row],[名前]]&amp;Attack[[#This Row],[レアリティ]]</f>
        <v>ICONIC</v>
      </c>
    </row>
    <row r="455" spans="1:20" x14ac:dyDescent="0.3">
      <c r="A455" t="e">
        <f>VLOOKUP(Attack[[#This Row],[No用]],SetNo[[No.用]:[vlookup 用]],2,FALSE)</f>
        <v>#N/A</v>
      </c>
      <c r="G455" t="s">
        <v>71</v>
      </c>
      <c r="H455">
        <v>1</v>
      </c>
      <c r="I455" t="s">
        <v>247</v>
      </c>
      <c r="T455" t="str">
        <f>Attack[[#This Row],[服装]]&amp;Attack[[#This Row],[名前]]&amp;Attack[[#This Row],[レアリティ]]</f>
        <v>ICONIC</v>
      </c>
    </row>
    <row r="456" spans="1:20" x14ac:dyDescent="0.3">
      <c r="A456">
        <f>VLOOKUP(Attack[[#This Row],[No用]],SetNo[[No.用]:[vlookup 用]],2,FALSE)</f>
        <v>122</v>
      </c>
      <c r="B456" s="3" t="s">
        <v>402</v>
      </c>
      <c r="C456" t="s">
        <v>123</v>
      </c>
      <c r="D456" s="3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247</v>
      </c>
      <c r="J456" s="3" t="s">
        <v>179</v>
      </c>
      <c r="K456" s="3" t="s">
        <v>184</v>
      </c>
      <c r="L456">
        <v>33</v>
      </c>
      <c r="T456" t="str">
        <f>Attack[[#This Row],[服装]]&amp;Attack[[#This Row],[名前]]&amp;Attack[[#This Row],[レアリティ]]</f>
        <v>探偵木葉秋紀ICONIC</v>
      </c>
    </row>
    <row r="457" spans="1:20" x14ac:dyDescent="0.3">
      <c r="A457">
        <f>VLOOKUP(Attack[[#This Row],[No用]],SetNo[[No.用]:[vlookup 用]],2,FALSE)</f>
        <v>122</v>
      </c>
      <c r="B457" s="3" t="s">
        <v>402</v>
      </c>
      <c r="C457" t="s">
        <v>123</v>
      </c>
      <c r="D457" s="3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247</v>
      </c>
      <c r="J457" s="3" t="s">
        <v>180</v>
      </c>
      <c r="K457" s="3" t="s">
        <v>189</v>
      </c>
      <c r="L457">
        <v>31</v>
      </c>
      <c r="T457" t="str">
        <f>Attack[[#This Row],[服装]]&amp;Attack[[#This Row],[名前]]&amp;Attack[[#This Row],[レアリティ]]</f>
        <v>探偵木葉秋紀ICONIC</v>
      </c>
    </row>
    <row r="458" spans="1:20" x14ac:dyDescent="0.3">
      <c r="A458">
        <f>VLOOKUP(Attack[[#This Row],[No用]],SetNo[[No.用]:[vlookup 用]],2,FALSE)</f>
        <v>122</v>
      </c>
      <c r="B458" s="3" t="s">
        <v>402</v>
      </c>
      <c r="C458" t="s">
        <v>123</v>
      </c>
      <c r="D458" s="3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420</v>
      </c>
      <c r="J458" s="3" t="s">
        <v>182</v>
      </c>
      <c r="K458" s="3" t="s">
        <v>184</v>
      </c>
      <c r="L458">
        <v>36</v>
      </c>
      <c r="T458" t="str">
        <f>Attack[[#This Row],[服装]]&amp;Attack[[#This Row],[名前]]&amp;Attack[[#This Row],[レアリティ]]</f>
        <v>探偵木葉秋紀ICONIC</v>
      </c>
    </row>
    <row r="459" spans="1:20" x14ac:dyDescent="0.3">
      <c r="A459">
        <f>VLOOKUP(Attack[[#This Row],[No用]],SetNo[[No.用]:[vlookup 用]],2,FALSE)</f>
        <v>122</v>
      </c>
      <c r="B459" s="3" t="s">
        <v>402</v>
      </c>
      <c r="C459" t="s">
        <v>123</v>
      </c>
      <c r="D459" s="3" t="s">
        <v>77</v>
      </c>
      <c r="E459" t="s">
        <v>78</v>
      </c>
      <c r="F459" t="s">
        <v>128</v>
      </c>
      <c r="G459" t="s">
        <v>71</v>
      </c>
      <c r="H459">
        <v>1</v>
      </c>
      <c r="I459" t="s">
        <v>420</v>
      </c>
      <c r="J459" s="3" t="s">
        <v>183</v>
      </c>
      <c r="K459" s="3" t="s">
        <v>189</v>
      </c>
      <c r="L459">
        <v>31</v>
      </c>
      <c r="T459" t="str">
        <f>Attack[[#This Row],[服装]]&amp;Attack[[#This Row],[名前]]&amp;Attack[[#This Row],[レアリティ]]</f>
        <v>探偵木葉秋紀ICONIC</v>
      </c>
    </row>
    <row r="460" spans="1:20" x14ac:dyDescent="0.3">
      <c r="A460">
        <f>VLOOKUP(Attack[[#This Row],[No用]],SetNo[[No.用]:[vlookup 用]],2,FALSE)</f>
        <v>122</v>
      </c>
      <c r="B460" s="3" t="s">
        <v>402</v>
      </c>
      <c r="C460" t="s">
        <v>123</v>
      </c>
      <c r="D460" s="3" t="s">
        <v>77</v>
      </c>
      <c r="E460" t="s">
        <v>78</v>
      </c>
      <c r="F460" t="s">
        <v>128</v>
      </c>
      <c r="G460" t="s">
        <v>71</v>
      </c>
      <c r="H460">
        <v>1</v>
      </c>
      <c r="I460" t="s">
        <v>247</v>
      </c>
      <c r="J460" s="3" t="s">
        <v>194</v>
      </c>
      <c r="K460" s="3" t="s">
        <v>237</v>
      </c>
      <c r="L460">
        <v>49</v>
      </c>
      <c r="N460">
        <v>59</v>
      </c>
      <c r="T460" t="str">
        <f>Attack[[#This Row],[服装]]&amp;Attack[[#This Row],[名前]]&amp;Attack[[#This Row],[レアリティ]]</f>
        <v>探偵木葉秋紀ICONIC</v>
      </c>
    </row>
    <row r="461" spans="1:20" x14ac:dyDescent="0.3">
      <c r="A461" t="e">
        <f>VLOOKUP(Attack[[#This Row],[No用]],SetNo[[No.用]:[vlookup 用]],2,FALSE)</f>
        <v>#N/A</v>
      </c>
      <c r="G461" t="s">
        <v>71</v>
      </c>
      <c r="H461">
        <v>1</v>
      </c>
      <c r="I461" t="s">
        <v>247</v>
      </c>
      <c r="T461" t="str">
        <f>Attack[[#This Row],[服装]]&amp;Attack[[#This Row],[名前]]&amp;Attack[[#This Row],[レアリティ]]</f>
        <v>ICONIC</v>
      </c>
    </row>
    <row r="462" spans="1:20" x14ac:dyDescent="0.3">
      <c r="A462" t="e">
        <f>VLOOKUP(Attack[[#This Row],[No用]],SetNo[[No.用]:[vlookup 用]],2,FALSE)</f>
        <v>#N/A</v>
      </c>
      <c r="G462" t="s">
        <v>71</v>
      </c>
      <c r="H462">
        <v>1</v>
      </c>
      <c r="I462" t="s">
        <v>420</v>
      </c>
      <c r="T462" t="str">
        <f>Attack[[#This Row],[服装]]&amp;Attack[[#This Row],[名前]]&amp;Attack[[#This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428"/>
  <sheetViews>
    <sheetView topLeftCell="A378" workbookViewId="0">
      <selection activeCell="N431" sqref="N431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Row],[No用]],SetNo[[No.用]:[vlookup 用]],2,FALSE)</f>
        <v>93</v>
      </c>
      <c r="B349" t="s">
        <v>217</v>
      </c>
      <c r="C349" t="s">
        <v>586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Row],[No用]],SetNo[[No.用]:[vlookup 用]],2,FALSE)</f>
        <v>93</v>
      </c>
      <c r="B350" t="s">
        <v>217</v>
      </c>
      <c r="C350" t="s">
        <v>586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Row],[No用]],SetNo[[No.用]:[vlookup 用]],2,FALSE)</f>
        <v>93</v>
      </c>
      <c r="B351" t="s">
        <v>217</v>
      </c>
      <c r="C351" t="s">
        <v>586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Row],[No用]],SetNo[[No.用]:[vlookup 用]],2,FALSE)</f>
        <v>94</v>
      </c>
      <c r="B352" t="s">
        <v>217</v>
      </c>
      <c r="C352" t="s">
        <v>589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Row],[No用]],SetNo[[No.用]:[vlookup 用]],2,FALSE)</f>
        <v>94</v>
      </c>
      <c r="B353" t="s">
        <v>217</v>
      </c>
      <c r="C353" t="s">
        <v>589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Row],[No用]],SetNo[[No.用]:[vlookup 用]],2,FALSE)</f>
        <v>94</v>
      </c>
      <c r="B354" t="s">
        <v>217</v>
      </c>
      <c r="C354" t="s">
        <v>589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Row],[No用]],SetNo[[No.用]:[vlookup 用]],2,FALSE)</f>
        <v>95</v>
      </c>
      <c r="B355" t="s">
        <v>217</v>
      </c>
      <c r="C355" t="s">
        <v>592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Row],[No用]],SetNo[[No.用]:[vlookup 用]],2,FALSE)</f>
        <v>95</v>
      </c>
      <c r="B356" t="s">
        <v>217</v>
      </c>
      <c r="C356" t="s">
        <v>592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Row],[No用]],SetNo[[No.用]:[vlookup 用]],2,FALSE)</f>
        <v>95</v>
      </c>
      <c r="B357" t="s">
        <v>217</v>
      </c>
      <c r="C357" t="s">
        <v>592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Row],[No用]],SetNo[[No.用]:[vlookup 用]],2,FALSE)</f>
        <v>96</v>
      </c>
      <c r="B358" t="s">
        <v>217</v>
      </c>
      <c r="C358" t="s">
        <v>595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Row],[No用]],SetNo[[No.用]:[vlookup 用]],2,FALSE)</f>
        <v>96</v>
      </c>
      <c r="B359" t="s">
        <v>217</v>
      </c>
      <c r="C359" t="s">
        <v>595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Row],[No用]],SetNo[[No.用]:[vlookup 用]],2,FALSE)</f>
        <v>96</v>
      </c>
      <c r="B360" t="s">
        <v>217</v>
      </c>
      <c r="C360" t="s">
        <v>595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Row],[No用]],SetNo[[No.用]:[vlookup 用]],2,FALSE)</f>
        <v>96</v>
      </c>
      <c r="B361" t="s">
        <v>217</v>
      </c>
      <c r="C361" t="s">
        <v>595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Row],[No用]],SetNo[[No.用]:[vlookup 用]],2,FALSE)</f>
        <v>96</v>
      </c>
      <c r="B362" t="s">
        <v>217</v>
      </c>
      <c r="C362" t="s">
        <v>595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Row],[No用]],SetNo[[No.用]:[vlookup 用]],2,FALSE)</f>
        <v>96</v>
      </c>
      <c r="B363" t="s">
        <v>217</v>
      </c>
      <c r="C363" t="s">
        <v>595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217</v>
      </c>
      <c r="C364" t="s">
        <v>598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Row],[No用]],SetNo[[No.用]:[vlookup 用]],2,FALSE)</f>
        <v>98</v>
      </c>
      <c r="B365" t="s">
        <v>217</v>
      </c>
      <c r="C365" t="s">
        <v>601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Row],[No用]],SetNo[[No.用]:[vlookup 用]],2,FALSE)</f>
        <v>98</v>
      </c>
      <c r="B366" t="s">
        <v>217</v>
      </c>
      <c r="C366" t="s">
        <v>601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Row],[No用]],SetNo[[No.用]:[vlookup 用]],2,FALSE)</f>
        <v>98</v>
      </c>
      <c r="B367" t="s">
        <v>217</v>
      </c>
      <c r="C367" t="s">
        <v>601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Row],[No用]],SetNo[[No.用]:[vlookup 用]],2,FALSE)</f>
        <v>98</v>
      </c>
      <c r="B368" t="s">
        <v>217</v>
      </c>
      <c r="C368" t="s">
        <v>601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Row],[No用]],SetNo[[No.用]:[vlookup 用]],2,FALSE)</f>
        <v>98</v>
      </c>
      <c r="B369" t="s">
        <v>217</v>
      </c>
      <c r="C369" t="s">
        <v>601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Row],[No用]],SetNo[[No.用]:[vlookup 用]],2,FALSE)</f>
        <v>98</v>
      </c>
      <c r="B370" t="s">
        <v>217</v>
      </c>
      <c r="C370" t="s">
        <v>601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217</v>
      </c>
      <c r="C371" t="s">
        <v>604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Row],[No用]],SetNo[[No.用]:[vlookup 用]],2,FALSE)</f>
        <v>99</v>
      </c>
      <c r="B372" t="s">
        <v>217</v>
      </c>
      <c r="C372" t="s">
        <v>604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Row],[No用]],SetNo[[No.用]:[vlookup 用]],2,FALSE)</f>
        <v>99</v>
      </c>
      <c r="B373" t="s">
        <v>217</v>
      </c>
      <c r="C373" t="s">
        <v>604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>
        <f>VLOOKUP(Block[[#This Row],[No用]],SetNo[[No.用]:[vlookup 用]],2,FALSE)</f>
        <v>100</v>
      </c>
      <c r="B374" t="s">
        <v>108</v>
      </c>
      <c r="C374" t="s">
        <v>109</v>
      </c>
      <c r="D374" t="s">
        <v>73</v>
      </c>
      <c r="E374" t="s">
        <v>78</v>
      </c>
      <c r="F374" t="s">
        <v>118</v>
      </c>
      <c r="G374" t="s">
        <v>71</v>
      </c>
      <c r="H374">
        <v>1</v>
      </c>
      <c r="I374" t="s">
        <v>261</v>
      </c>
      <c r="J374" s="3" t="s">
        <v>185</v>
      </c>
      <c r="K374" s="3" t="s">
        <v>173</v>
      </c>
      <c r="L374">
        <v>28</v>
      </c>
      <c r="T374" t="str">
        <f>Block[[#This Row],[服装]]&amp;Block[[#This Row],[名前]]&amp;Block[[#This Row],[レアリティ]]</f>
        <v>ユニフォーム牛島若利ICONIC</v>
      </c>
    </row>
    <row r="375" spans="1:20" x14ac:dyDescent="0.3">
      <c r="A375">
        <f>VLOOKUP(Block[[#This Row],[No用]],SetNo[[No.用]:[vlookup 用]],2,FALSE)</f>
        <v>100</v>
      </c>
      <c r="B375" t="s">
        <v>108</v>
      </c>
      <c r="C375" t="s">
        <v>109</v>
      </c>
      <c r="D375" t="s">
        <v>73</v>
      </c>
      <c r="E375" t="s">
        <v>78</v>
      </c>
      <c r="F375" t="s">
        <v>118</v>
      </c>
      <c r="G375" t="s">
        <v>71</v>
      </c>
      <c r="H375">
        <v>1</v>
      </c>
      <c r="I375" t="s">
        <v>261</v>
      </c>
      <c r="J375" s="3" t="s">
        <v>186</v>
      </c>
      <c r="K375" s="3" t="s">
        <v>173</v>
      </c>
      <c r="L375">
        <v>28</v>
      </c>
      <c r="T375" t="str">
        <f>Block[[#This Row],[服装]]&amp;Block[[#This Row],[名前]]&amp;Block[[#This Row],[レアリティ]]</f>
        <v>ユニフォーム牛島若利ICONIC</v>
      </c>
    </row>
    <row r="376" spans="1:20" x14ac:dyDescent="0.3">
      <c r="A376">
        <f>VLOOKUP(Block[[#This Row],[No用]],SetNo[[No.用]:[vlookup 用]],2,FALSE)</f>
        <v>100</v>
      </c>
      <c r="B376" t="s">
        <v>108</v>
      </c>
      <c r="C376" t="s">
        <v>109</v>
      </c>
      <c r="D376" t="s">
        <v>73</v>
      </c>
      <c r="E376" t="s">
        <v>78</v>
      </c>
      <c r="F376" t="s">
        <v>118</v>
      </c>
      <c r="G376" t="s">
        <v>71</v>
      </c>
      <c r="H376">
        <v>1</v>
      </c>
      <c r="I376" t="s">
        <v>261</v>
      </c>
      <c r="J376" s="3" t="s">
        <v>262</v>
      </c>
      <c r="K376" s="3" t="s">
        <v>173</v>
      </c>
      <c r="L376">
        <v>28</v>
      </c>
      <c r="T376" t="str">
        <f>Block[[#This Row],[服装]]&amp;Block[[#This Row],[名前]]&amp;Block[[#This Row],[レアリティ]]</f>
        <v>ユニフォーム牛島若利ICONIC</v>
      </c>
    </row>
    <row r="377" spans="1:20" x14ac:dyDescent="0.3">
      <c r="A377">
        <f>VLOOKUP(Block[[#This Row],[No用]],SetNo[[No.用]:[vlookup 用]],2,FALSE)</f>
        <v>101</v>
      </c>
      <c r="B377" t="s">
        <v>116</v>
      </c>
      <c r="C377" t="s">
        <v>109</v>
      </c>
      <c r="D377" t="s">
        <v>90</v>
      </c>
      <c r="E377" t="s">
        <v>78</v>
      </c>
      <c r="F377" t="s">
        <v>118</v>
      </c>
      <c r="G377" t="s">
        <v>71</v>
      </c>
      <c r="H377">
        <v>1</v>
      </c>
      <c r="I377" t="s">
        <v>261</v>
      </c>
      <c r="J377" s="3" t="s">
        <v>185</v>
      </c>
      <c r="K377" s="3" t="s">
        <v>173</v>
      </c>
      <c r="L377">
        <v>28</v>
      </c>
      <c r="T377" t="str">
        <f>Block[[#This Row],[服装]]&amp;Block[[#This Row],[名前]]&amp;Block[[#This Row],[レアリティ]]</f>
        <v>水着牛島若利ICONIC</v>
      </c>
    </row>
    <row r="378" spans="1:20" x14ac:dyDescent="0.3">
      <c r="A378">
        <f>VLOOKUP(Block[[#This Row],[No用]],SetNo[[No.用]:[vlookup 用]],2,FALSE)</f>
        <v>101</v>
      </c>
      <c r="B378" t="s">
        <v>116</v>
      </c>
      <c r="C378" t="s">
        <v>109</v>
      </c>
      <c r="D378" t="s">
        <v>90</v>
      </c>
      <c r="E378" t="s">
        <v>78</v>
      </c>
      <c r="F378" t="s">
        <v>118</v>
      </c>
      <c r="G378" t="s">
        <v>71</v>
      </c>
      <c r="H378">
        <v>1</v>
      </c>
      <c r="I378" t="s">
        <v>261</v>
      </c>
      <c r="J378" s="3" t="s">
        <v>186</v>
      </c>
      <c r="K378" s="3" t="s">
        <v>173</v>
      </c>
      <c r="L378">
        <v>28</v>
      </c>
      <c r="T378" t="str">
        <f>Block[[#This Row],[服装]]&amp;Block[[#This Row],[名前]]&amp;Block[[#This Row],[レアリティ]]</f>
        <v>水着牛島若利ICONIC</v>
      </c>
    </row>
    <row r="379" spans="1:20" x14ac:dyDescent="0.3">
      <c r="A379">
        <f>VLOOKUP(Block[[#This Row],[No用]],SetNo[[No.用]:[vlookup 用]],2,FALSE)</f>
        <v>101</v>
      </c>
      <c r="B379" t="s">
        <v>116</v>
      </c>
      <c r="C379" t="s">
        <v>109</v>
      </c>
      <c r="D379" t="s">
        <v>90</v>
      </c>
      <c r="E379" t="s">
        <v>78</v>
      </c>
      <c r="F379" t="s">
        <v>118</v>
      </c>
      <c r="G379" t="s">
        <v>71</v>
      </c>
      <c r="H379">
        <v>1</v>
      </c>
      <c r="I379" t="s">
        <v>261</v>
      </c>
      <c r="J379" s="3" t="s">
        <v>262</v>
      </c>
      <c r="K379" s="3" t="s">
        <v>173</v>
      </c>
      <c r="L379">
        <v>28</v>
      </c>
      <c r="T379" t="str">
        <f>Block[[#This Row],[服装]]&amp;Block[[#This Row],[名前]]&amp;Block[[#This Row],[レアリティ]]</f>
        <v>水着牛島若利ICONIC</v>
      </c>
    </row>
    <row r="380" spans="1:20" x14ac:dyDescent="0.3">
      <c r="A380">
        <f>VLOOKUP(Block[[#This Row],[No用]],SetNo[[No.用]:[vlookup 用]],2,FALSE)</f>
        <v>102</v>
      </c>
      <c r="B380" t="s">
        <v>108</v>
      </c>
      <c r="C380" t="s">
        <v>110</v>
      </c>
      <c r="D380" t="s">
        <v>73</v>
      </c>
      <c r="E380" t="s">
        <v>82</v>
      </c>
      <c r="F380" t="s">
        <v>118</v>
      </c>
      <c r="G380" t="s">
        <v>71</v>
      </c>
      <c r="H380">
        <v>1</v>
      </c>
      <c r="I380" t="s">
        <v>261</v>
      </c>
      <c r="J380" s="3" t="s">
        <v>185</v>
      </c>
      <c r="K380" s="3" t="s">
        <v>184</v>
      </c>
      <c r="L380">
        <v>37</v>
      </c>
      <c r="T380" t="str">
        <f>Block[[#This Row],[服装]]&amp;Block[[#This Row],[名前]]&amp;Block[[#This Row],[レアリティ]]</f>
        <v>ユニフォーム天童覚ICONIC</v>
      </c>
    </row>
    <row r="381" spans="1:20" x14ac:dyDescent="0.3">
      <c r="A381">
        <f>VLOOKUP(Block[[#This Row],[No用]],SetNo[[No.用]:[vlookup 用]],2,FALSE)</f>
        <v>102</v>
      </c>
      <c r="B381" t="s">
        <v>108</v>
      </c>
      <c r="C381" t="s">
        <v>110</v>
      </c>
      <c r="D381" t="s">
        <v>73</v>
      </c>
      <c r="E381" t="s">
        <v>82</v>
      </c>
      <c r="F381" t="s">
        <v>118</v>
      </c>
      <c r="G381" t="s">
        <v>71</v>
      </c>
      <c r="H381">
        <v>1</v>
      </c>
      <c r="I381" t="s">
        <v>261</v>
      </c>
      <c r="J381" s="3" t="s">
        <v>186</v>
      </c>
      <c r="K381" s="3" t="s">
        <v>184</v>
      </c>
      <c r="L381">
        <v>37</v>
      </c>
      <c r="T381" t="str">
        <f>Block[[#This Row],[服装]]&amp;Block[[#This Row],[名前]]&amp;Block[[#This Row],[レアリティ]]</f>
        <v>ユニフォーム天童覚ICONIC</v>
      </c>
    </row>
    <row r="382" spans="1:20" x14ac:dyDescent="0.3">
      <c r="A382">
        <f>VLOOKUP(Block[[#This Row],[No用]],SetNo[[No.用]:[vlookup 用]],2,FALSE)</f>
        <v>102</v>
      </c>
      <c r="B382" t="s">
        <v>108</v>
      </c>
      <c r="C382" t="s">
        <v>110</v>
      </c>
      <c r="D382" t="s">
        <v>73</v>
      </c>
      <c r="E382" t="s">
        <v>82</v>
      </c>
      <c r="F382" t="s">
        <v>118</v>
      </c>
      <c r="G382" t="s">
        <v>71</v>
      </c>
      <c r="H382">
        <v>1</v>
      </c>
      <c r="I382" t="s">
        <v>261</v>
      </c>
      <c r="J382" s="3" t="s">
        <v>187</v>
      </c>
      <c r="K382" s="3" t="s">
        <v>184</v>
      </c>
      <c r="L382">
        <v>44</v>
      </c>
      <c r="T382" t="str">
        <f>Block[[#This Row],[服装]]&amp;Block[[#This Row],[名前]]&amp;Block[[#This Row],[レアリティ]]</f>
        <v>ユニフォーム天童覚ICONIC</v>
      </c>
    </row>
    <row r="383" spans="1:20" x14ac:dyDescent="0.3">
      <c r="A383">
        <f>VLOOKUP(Block[[#This Row],[No用]],SetNo[[No.用]:[vlookup 用]],2,FALSE)</f>
        <v>102</v>
      </c>
      <c r="B383" t="s">
        <v>108</v>
      </c>
      <c r="C383" t="s">
        <v>110</v>
      </c>
      <c r="D383" t="s">
        <v>73</v>
      </c>
      <c r="E383" t="s">
        <v>82</v>
      </c>
      <c r="F383" t="s">
        <v>118</v>
      </c>
      <c r="G383" t="s">
        <v>71</v>
      </c>
      <c r="H383">
        <v>1</v>
      </c>
      <c r="I383" t="s">
        <v>261</v>
      </c>
      <c r="J383" s="3" t="s">
        <v>188</v>
      </c>
      <c r="K383" s="3" t="s">
        <v>173</v>
      </c>
      <c r="L383">
        <v>36</v>
      </c>
      <c r="T383" t="str">
        <f>Block[[#This Row],[服装]]&amp;Block[[#This Row],[名前]]&amp;Block[[#This Row],[レアリティ]]</f>
        <v>ユニフォーム天童覚ICONIC</v>
      </c>
    </row>
    <row r="384" spans="1:20" x14ac:dyDescent="0.3">
      <c r="A384">
        <f>VLOOKUP(Block[[#This Row],[No用]],SetNo[[No.用]:[vlookup 用]],2,FALSE)</f>
        <v>102</v>
      </c>
      <c r="B384" t="s">
        <v>108</v>
      </c>
      <c r="C384" t="s">
        <v>110</v>
      </c>
      <c r="D384" t="s">
        <v>73</v>
      </c>
      <c r="E384" t="s">
        <v>82</v>
      </c>
      <c r="F384" t="s">
        <v>118</v>
      </c>
      <c r="G384" t="s">
        <v>71</v>
      </c>
      <c r="H384">
        <v>1</v>
      </c>
      <c r="I384" t="s">
        <v>261</v>
      </c>
      <c r="J384" s="3" t="s">
        <v>262</v>
      </c>
      <c r="K384" s="3" t="s">
        <v>173</v>
      </c>
      <c r="L384">
        <v>31</v>
      </c>
      <c r="T384" t="str">
        <f>Block[[#This Row],[服装]]&amp;Block[[#This Row],[名前]]&amp;Block[[#This Row],[レアリティ]]</f>
        <v>ユニフォーム天童覚ICONIC</v>
      </c>
    </row>
    <row r="385" spans="1:20" x14ac:dyDescent="0.3">
      <c r="A385">
        <f>VLOOKUP(Block[[#This Row],[No用]],SetNo[[No.用]:[vlookup 用]],2,FALSE)</f>
        <v>102</v>
      </c>
      <c r="B385" t="s">
        <v>108</v>
      </c>
      <c r="C385" t="s">
        <v>110</v>
      </c>
      <c r="D385" t="s">
        <v>73</v>
      </c>
      <c r="E385" t="s">
        <v>82</v>
      </c>
      <c r="F385" t="s">
        <v>118</v>
      </c>
      <c r="G385" t="s">
        <v>71</v>
      </c>
      <c r="H385">
        <v>1</v>
      </c>
      <c r="I385" t="s">
        <v>261</v>
      </c>
      <c r="J385" s="3" t="s">
        <v>185</v>
      </c>
      <c r="K385" s="3" t="s">
        <v>237</v>
      </c>
      <c r="L385">
        <v>48</v>
      </c>
      <c r="N385">
        <v>58</v>
      </c>
      <c r="T385" t="str">
        <f>Block[[#This Row],[服装]]&amp;Block[[#This Row],[名前]]&amp;Block[[#This Row],[レアリティ]]</f>
        <v>ユニフォーム天童覚ICONIC</v>
      </c>
    </row>
    <row r="386" spans="1:20" x14ac:dyDescent="0.3">
      <c r="A386">
        <f>VLOOKUP(Block[[#This Row],[No用]],SetNo[[No.用]:[vlookup 用]],2,FALSE)</f>
        <v>103</v>
      </c>
      <c r="B386" t="s">
        <v>116</v>
      </c>
      <c r="C386" t="s">
        <v>110</v>
      </c>
      <c r="D386" t="s">
        <v>90</v>
      </c>
      <c r="E386" t="s">
        <v>82</v>
      </c>
      <c r="F386" t="s">
        <v>118</v>
      </c>
      <c r="G386" t="s">
        <v>71</v>
      </c>
      <c r="H386">
        <v>1</v>
      </c>
      <c r="I386" t="s">
        <v>261</v>
      </c>
      <c r="J386" s="3" t="s">
        <v>185</v>
      </c>
      <c r="K386" s="3" t="s">
        <v>184</v>
      </c>
      <c r="L386">
        <v>37</v>
      </c>
      <c r="T386" t="str">
        <f>Block[[#This Row],[服装]]&amp;Block[[#This Row],[名前]]&amp;Block[[#This Row],[レアリティ]]</f>
        <v>水着天童覚ICONIC</v>
      </c>
    </row>
    <row r="387" spans="1:20" x14ac:dyDescent="0.3">
      <c r="A387">
        <f>VLOOKUP(Block[[#This Row],[No用]],SetNo[[No.用]:[vlookup 用]],2,FALSE)</f>
        <v>103</v>
      </c>
      <c r="B387" t="s">
        <v>116</v>
      </c>
      <c r="C387" t="s">
        <v>110</v>
      </c>
      <c r="D387" t="s">
        <v>90</v>
      </c>
      <c r="E387" t="s">
        <v>82</v>
      </c>
      <c r="F387" t="s">
        <v>118</v>
      </c>
      <c r="G387" t="s">
        <v>71</v>
      </c>
      <c r="H387">
        <v>1</v>
      </c>
      <c r="I387" t="s">
        <v>261</v>
      </c>
      <c r="J387" s="3" t="s">
        <v>186</v>
      </c>
      <c r="K387" s="3" t="s">
        <v>184</v>
      </c>
      <c r="L387">
        <v>37</v>
      </c>
      <c r="T387" t="str">
        <f>Block[[#This Row],[服装]]&amp;Block[[#This Row],[名前]]&amp;Block[[#This Row],[レアリティ]]</f>
        <v>水着天童覚ICONIC</v>
      </c>
    </row>
    <row r="388" spans="1:20" x14ac:dyDescent="0.3">
      <c r="A388">
        <f>VLOOKUP(Block[[#This Row],[No用]],SetNo[[No.用]:[vlookup 用]],2,FALSE)</f>
        <v>103</v>
      </c>
      <c r="B388" t="s">
        <v>116</v>
      </c>
      <c r="C388" t="s">
        <v>110</v>
      </c>
      <c r="D388" t="s">
        <v>90</v>
      </c>
      <c r="E388" t="s">
        <v>82</v>
      </c>
      <c r="F388" t="s">
        <v>118</v>
      </c>
      <c r="G388" t="s">
        <v>71</v>
      </c>
      <c r="H388">
        <v>1</v>
      </c>
      <c r="I388" t="s">
        <v>261</v>
      </c>
      <c r="J388" s="3" t="s">
        <v>187</v>
      </c>
      <c r="K388" s="3" t="s">
        <v>184</v>
      </c>
      <c r="L388">
        <v>44</v>
      </c>
      <c r="T388" t="str">
        <f>Block[[#This Row],[服装]]&amp;Block[[#This Row],[名前]]&amp;Block[[#This Row],[レアリティ]]</f>
        <v>水着天童覚ICONIC</v>
      </c>
    </row>
    <row r="389" spans="1:20" x14ac:dyDescent="0.3">
      <c r="A389">
        <f>VLOOKUP(Block[[#This Row],[No用]],SetNo[[No.用]:[vlookup 用]],2,FALSE)</f>
        <v>103</v>
      </c>
      <c r="B389" t="s">
        <v>116</v>
      </c>
      <c r="C389" t="s">
        <v>110</v>
      </c>
      <c r="D389" t="s">
        <v>90</v>
      </c>
      <c r="E389" t="s">
        <v>82</v>
      </c>
      <c r="F389" t="s">
        <v>118</v>
      </c>
      <c r="G389" t="s">
        <v>71</v>
      </c>
      <c r="H389">
        <v>1</v>
      </c>
      <c r="I389" t="s">
        <v>261</v>
      </c>
      <c r="J389" s="3" t="s">
        <v>188</v>
      </c>
      <c r="K389" s="3" t="s">
        <v>173</v>
      </c>
      <c r="L389">
        <v>36</v>
      </c>
      <c r="T389" t="str">
        <f>Block[[#This Row],[服装]]&amp;Block[[#This Row],[名前]]&amp;Block[[#This Row],[レアリティ]]</f>
        <v>水着天童覚ICONIC</v>
      </c>
    </row>
    <row r="390" spans="1:20" x14ac:dyDescent="0.3">
      <c r="A390">
        <f>VLOOKUP(Block[[#This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261</v>
      </c>
      <c r="J390" s="3" t="s">
        <v>262</v>
      </c>
      <c r="K390" s="3" t="s">
        <v>173</v>
      </c>
      <c r="L390">
        <v>31</v>
      </c>
      <c r="T390" t="str">
        <f>Block[[#This Row],[服装]]&amp;Block[[#This Row],[名前]]&amp;Block[[#This Row],[レアリティ]]</f>
        <v>水着天童覚ICONIC</v>
      </c>
    </row>
    <row r="391" spans="1:20" x14ac:dyDescent="0.3">
      <c r="A391">
        <f>VLOOKUP(Block[[#This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261</v>
      </c>
      <c r="J391" s="3" t="s">
        <v>185</v>
      </c>
      <c r="K391" s="3" t="s">
        <v>237</v>
      </c>
      <c r="L391">
        <v>48</v>
      </c>
      <c r="N391">
        <v>58</v>
      </c>
      <c r="T391" t="str">
        <f>Block[[#This Row],[服装]]&amp;Block[[#This Row],[名前]]&amp;Block[[#This Row],[レアリティ]]</f>
        <v>水着天童覚ICONIC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111</v>
      </c>
      <c r="D392" t="s">
        <v>77</v>
      </c>
      <c r="E392" t="s">
        <v>78</v>
      </c>
      <c r="F392" t="s">
        <v>118</v>
      </c>
      <c r="G392" t="s">
        <v>71</v>
      </c>
      <c r="H392">
        <v>1</v>
      </c>
      <c r="I392" t="s">
        <v>261</v>
      </c>
      <c r="J392" s="3" t="s">
        <v>185</v>
      </c>
      <c r="K392" s="3" t="s">
        <v>173</v>
      </c>
      <c r="L392">
        <v>29</v>
      </c>
      <c r="T392" t="str">
        <f>Block[[#This Row],[服装]]&amp;Block[[#This Row],[名前]]&amp;Block[[#This Row],[レアリティ]]</f>
        <v>ユニフォーム五色工ICONIC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111</v>
      </c>
      <c r="D393" t="s">
        <v>77</v>
      </c>
      <c r="E393" t="s">
        <v>78</v>
      </c>
      <c r="F393" t="s">
        <v>118</v>
      </c>
      <c r="G393" t="s">
        <v>71</v>
      </c>
      <c r="H393">
        <v>1</v>
      </c>
      <c r="I393" t="s">
        <v>261</v>
      </c>
      <c r="J393" s="3" t="s">
        <v>186</v>
      </c>
      <c r="K393" s="3" t="s">
        <v>173</v>
      </c>
      <c r="L393">
        <v>29</v>
      </c>
      <c r="T393" t="str">
        <f>Block[[#This Row],[服装]]&amp;Block[[#This Row],[名前]]&amp;Block[[#This Row],[レアリティ]]</f>
        <v>ユニフォーム五色工ICONIC</v>
      </c>
    </row>
    <row r="394" spans="1:20" x14ac:dyDescent="0.3">
      <c r="A394">
        <f>VLOOKUP(Block[[#This Row],[No用]],SetNo[[No.用]:[vlookup 用]],2,FALSE)</f>
        <v>104</v>
      </c>
      <c r="B394" t="s">
        <v>108</v>
      </c>
      <c r="C394" t="s">
        <v>111</v>
      </c>
      <c r="D394" t="s">
        <v>77</v>
      </c>
      <c r="E394" t="s">
        <v>78</v>
      </c>
      <c r="F394" t="s">
        <v>118</v>
      </c>
      <c r="G394" t="s">
        <v>71</v>
      </c>
      <c r="H394">
        <v>1</v>
      </c>
      <c r="I394" t="s">
        <v>261</v>
      </c>
      <c r="J394" s="3" t="s">
        <v>262</v>
      </c>
      <c r="K394" s="3" t="s">
        <v>173</v>
      </c>
      <c r="L394">
        <v>27</v>
      </c>
      <c r="T394" t="str">
        <f>Block[[#This Row],[服装]]&amp;Block[[#This Row],[名前]]&amp;Block[[#This Row],[レアリティ]]</f>
        <v>ユニフォーム五色工ICONIC</v>
      </c>
    </row>
    <row r="395" spans="1:20" x14ac:dyDescent="0.3">
      <c r="A395">
        <f>VLOOKUP(Block[[#This Row],[No用]],SetNo[[No.用]:[vlookup 用]],2,FALSE)</f>
        <v>105</v>
      </c>
      <c r="B395" t="s">
        <v>108</v>
      </c>
      <c r="C395" t="s">
        <v>112</v>
      </c>
      <c r="D395" t="s">
        <v>73</v>
      </c>
      <c r="E395" t="s">
        <v>74</v>
      </c>
      <c r="F395" t="s">
        <v>118</v>
      </c>
      <c r="G395" t="s">
        <v>71</v>
      </c>
      <c r="H395">
        <v>1</v>
      </c>
      <c r="I395" t="s">
        <v>261</v>
      </c>
      <c r="J395" t="s">
        <v>421</v>
      </c>
      <c r="K395" t="s">
        <v>277</v>
      </c>
      <c r="L395">
        <v>28</v>
      </c>
      <c r="T395" t="str">
        <f>Block[[#This Row],[服装]]&amp;Block[[#This Row],[名前]]&amp;Block[[#This Row],[レアリティ]]</f>
        <v>ユニフォーム白布賢二郎ICONIC</v>
      </c>
    </row>
    <row r="396" spans="1:20" x14ac:dyDescent="0.3">
      <c r="A396">
        <f>VLOOKUP(Block[[#This Row],[No用]],SetNo[[No.用]:[vlookup 用]],2,FALSE)</f>
        <v>105</v>
      </c>
      <c r="B396" t="s">
        <v>108</v>
      </c>
      <c r="C396" t="s">
        <v>112</v>
      </c>
      <c r="D396" t="s">
        <v>73</v>
      </c>
      <c r="E396" t="s">
        <v>74</v>
      </c>
      <c r="F396" t="s">
        <v>118</v>
      </c>
      <c r="G396" t="s">
        <v>71</v>
      </c>
      <c r="H396">
        <v>1</v>
      </c>
      <c r="I396" t="s">
        <v>261</v>
      </c>
      <c r="J396" t="s">
        <v>422</v>
      </c>
      <c r="K396" t="s">
        <v>277</v>
      </c>
      <c r="L396">
        <v>28</v>
      </c>
      <c r="T396" t="str">
        <f>Block[[#This Row],[服装]]&amp;Block[[#This Row],[名前]]&amp;Block[[#This Row],[レアリティ]]</f>
        <v>ユニフォーム白布賢二郎ICONIC</v>
      </c>
    </row>
    <row r="397" spans="1:20" x14ac:dyDescent="0.3">
      <c r="A397">
        <f>VLOOKUP(Block[[#This Row],[No用]],SetNo[[No.用]:[vlookup 用]],2,FALSE)</f>
        <v>105</v>
      </c>
      <c r="B397" t="s">
        <v>108</v>
      </c>
      <c r="C397" t="s">
        <v>112</v>
      </c>
      <c r="D397" t="s">
        <v>73</v>
      </c>
      <c r="E397" t="s">
        <v>74</v>
      </c>
      <c r="F397" t="s">
        <v>118</v>
      </c>
      <c r="G397" t="s">
        <v>71</v>
      </c>
      <c r="H397">
        <v>1</v>
      </c>
      <c r="I397" t="s">
        <v>261</v>
      </c>
      <c r="J397" s="3" t="s">
        <v>262</v>
      </c>
      <c r="K397" t="s">
        <v>415</v>
      </c>
      <c r="L397">
        <v>27</v>
      </c>
      <c r="T397" t="str">
        <f>Block[[#This Row],[服装]]&amp;Block[[#This Row],[名前]]&amp;Block[[#This Row],[レアリティ]]</f>
        <v>ユニフォーム白布賢二郎ICONIC</v>
      </c>
    </row>
    <row r="398" spans="1:20" x14ac:dyDescent="0.3">
      <c r="A398">
        <f>VLOOKUP(Block[[#This Row],[No用]],SetNo[[No.用]:[vlookup 用]],2,FALSE)</f>
        <v>106</v>
      </c>
      <c r="B398" t="s">
        <v>408</v>
      </c>
      <c r="C398" t="s">
        <v>409</v>
      </c>
      <c r="D398" t="s">
        <v>24</v>
      </c>
      <c r="E398" t="s">
        <v>31</v>
      </c>
      <c r="F398" t="s">
        <v>159</v>
      </c>
      <c r="G398" t="s">
        <v>71</v>
      </c>
      <c r="H398">
        <v>1</v>
      </c>
      <c r="I398" t="s">
        <v>261</v>
      </c>
      <c r="J398" t="s">
        <v>421</v>
      </c>
      <c r="K398" t="s">
        <v>277</v>
      </c>
      <c r="L398">
        <v>28</v>
      </c>
      <c r="T398" t="str">
        <f>Block[[#This Row],[服装]]&amp;Block[[#This Row],[名前]]&amp;Block[[#This Row],[レアリティ]]</f>
        <v>探偵白布賢二郎ICONIC</v>
      </c>
    </row>
    <row r="399" spans="1:20" x14ac:dyDescent="0.3">
      <c r="A399">
        <f>VLOOKUP(Block[[#This Row],[No用]],SetNo[[No.用]:[vlookup 用]],2,FALSE)</f>
        <v>106</v>
      </c>
      <c r="B399" t="s">
        <v>408</v>
      </c>
      <c r="C399" t="s">
        <v>409</v>
      </c>
      <c r="D399" t="s">
        <v>24</v>
      </c>
      <c r="E399" t="s">
        <v>31</v>
      </c>
      <c r="F399" t="s">
        <v>159</v>
      </c>
      <c r="G399" t="s">
        <v>71</v>
      </c>
      <c r="H399">
        <v>1</v>
      </c>
      <c r="I399" t="s">
        <v>261</v>
      </c>
      <c r="J399" t="s">
        <v>422</v>
      </c>
      <c r="K399" t="s">
        <v>277</v>
      </c>
      <c r="L399">
        <v>28</v>
      </c>
      <c r="T399" t="str">
        <f>Block[[#This Row],[服装]]&amp;Block[[#This Row],[名前]]&amp;Block[[#This Row],[レアリティ]]</f>
        <v>探偵白布賢二郎ICONIC</v>
      </c>
    </row>
    <row r="400" spans="1:20" x14ac:dyDescent="0.3">
      <c r="A400">
        <f>VLOOKUP(Block[[#This Row],[No用]],SetNo[[No.用]:[vlookup 用]],2,FALSE)</f>
        <v>106</v>
      </c>
      <c r="B400" t="s">
        <v>408</v>
      </c>
      <c r="C400" t="s">
        <v>409</v>
      </c>
      <c r="D400" t="s">
        <v>24</v>
      </c>
      <c r="E400" t="s">
        <v>31</v>
      </c>
      <c r="F400" t="s">
        <v>159</v>
      </c>
      <c r="G400" t="s">
        <v>71</v>
      </c>
      <c r="H400">
        <v>1</v>
      </c>
      <c r="I400" t="s">
        <v>261</v>
      </c>
      <c r="J400" s="3" t="s">
        <v>262</v>
      </c>
      <c r="K400" t="s">
        <v>415</v>
      </c>
      <c r="L400">
        <v>27</v>
      </c>
      <c r="T400" t="str">
        <f>Block[[#This Row],[服装]]&amp;Block[[#This Row],[名前]]&amp;Block[[#This Row],[レアリティ]]</f>
        <v>探偵白布賢二郎ICONIC</v>
      </c>
    </row>
    <row r="401" spans="1:20" x14ac:dyDescent="0.3">
      <c r="A401">
        <f>VLOOKUP(Block[[#This Row],[No用]],SetNo[[No.用]:[vlookup 用]],2,FALSE)</f>
        <v>107</v>
      </c>
      <c r="B401" t="s">
        <v>108</v>
      </c>
      <c r="C401" t="s">
        <v>113</v>
      </c>
      <c r="D401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261</v>
      </c>
      <c r="J401" s="3" t="s">
        <v>185</v>
      </c>
      <c r="K401" t="s">
        <v>415</v>
      </c>
      <c r="L401">
        <v>27</v>
      </c>
      <c r="T401" t="str">
        <f>Block[[#This Row],[服装]]&amp;Block[[#This Row],[名前]]&amp;Block[[#This Row],[レアリティ]]</f>
        <v>ユニフォーム大平獅音ICONIC</v>
      </c>
    </row>
    <row r="402" spans="1:20" x14ac:dyDescent="0.3">
      <c r="A402">
        <f>VLOOKUP(Block[[#This Row],[No用]],SetNo[[No.用]:[vlookup 用]],2,FALSE)</f>
        <v>107</v>
      </c>
      <c r="B402" t="s">
        <v>108</v>
      </c>
      <c r="C402" t="s">
        <v>113</v>
      </c>
      <c r="D402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261</v>
      </c>
      <c r="J402" s="3" t="s">
        <v>186</v>
      </c>
      <c r="K402" t="s">
        <v>415</v>
      </c>
      <c r="L402">
        <v>27</v>
      </c>
      <c r="T402" t="str">
        <f>Block[[#This Row],[服装]]&amp;Block[[#This Row],[名前]]&amp;Block[[#This Row],[レアリティ]]</f>
        <v>ユニフォーム大平獅音ICONIC</v>
      </c>
    </row>
    <row r="403" spans="1:20" x14ac:dyDescent="0.3">
      <c r="A403">
        <f>VLOOKUP(Block[[#This Row],[No用]],SetNo[[No.用]:[vlookup 用]],2,FALSE)</f>
        <v>107</v>
      </c>
      <c r="B403" t="s">
        <v>108</v>
      </c>
      <c r="C403" t="s">
        <v>113</v>
      </c>
      <c r="D40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261</v>
      </c>
      <c r="J403" s="3" t="s">
        <v>262</v>
      </c>
      <c r="K403" t="s">
        <v>415</v>
      </c>
      <c r="L403">
        <v>27</v>
      </c>
      <c r="T403" t="str">
        <f>Block[[#This Row],[服装]]&amp;Block[[#This Row],[名前]]&amp;Block[[#This Row],[レアリティ]]</f>
        <v>ユニフォーム大平獅音ICONIC</v>
      </c>
    </row>
    <row r="404" spans="1:20" x14ac:dyDescent="0.3">
      <c r="A404">
        <f>VLOOKUP(Block[[#This Row],[No用]],SetNo[[No.用]:[vlookup 用]],2,FALSE)</f>
        <v>108</v>
      </c>
      <c r="B404" t="s">
        <v>108</v>
      </c>
      <c r="C404" t="s">
        <v>114</v>
      </c>
      <c r="D404" t="s">
        <v>73</v>
      </c>
      <c r="E404" t="s">
        <v>82</v>
      </c>
      <c r="F404" t="s">
        <v>118</v>
      </c>
      <c r="G404" t="s">
        <v>71</v>
      </c>
      <c r="H404">
        <v>1</v>
      </c>
      <c r="I404" t="s">
        <v>261</v>
      </c>
      <c r="J404" s="3" t="s">
        <v>185</v>
      </c>
      <c r="K404" s="3" t="s">
        <v>184</v>
      </c>
      <c r="L404">
        <v>39</v>
      </c>
      <c r="T404" t="str">
        <f>Block[[#This Row],[服装]]&amp;Block[[#This Row],[名前]]&amp;Block[[#This Row],[レアリティ]]</f>
        <v>ユニフォーム川西太一ICONIC</v>
      </c>
    </row>
    <row r="405" spans="1:20" x14ac:dyDescent="0.3">
      <c r="A405">
        <f>VLOOKUP(Block[[#This Row],[No用]],SetNo[[No.用]:[vlookup 用]],2,FALSE)</f>
        <v>108</v>
      </c>
      <c r="B405" t="s">
        <v>108</v>
      </c>
      <c r="C405" t="s">
        <v>114</v>
      </c>
      <c r="D405" t="s">
        <v>73</v>
      </c>
      <c r="E405" t="s">
        <v>82</v>
      </c>
      <c r="F405" t="s">
        <v>118</v>
      </c>
      <c r="G405" t="s">
        <v>71</v>
      </c>
      <c r="H405">
        <v>1</v>
      </c>
      <c r="I405" t="s">
        <v>261</v>
      </c>
      <c r="J405" s="3" t="s">
        <v>186</v>
      </c>
      <c r="K405" s="3" t="s">
        <v>184</v>
      </c>
      <c r="L405">
        <v>39</v>
      </c>
      <c r="T405" t="str">
        <f>Block[[#This Row],[服装]]&amp;Block[[#This Row],[名前]]&amp;Block[[#This Row],[レアリティ]]</f>
        <v>ユニフォーム川西太一ICONIC</v>
      </c>
    </row>
    <row r="406" spans="1:20" x14ac:dyDescent="0.3">
      <c r="A406">
        <f>VLOOKUP(Block[[#This Row],[No用]],SetNo[[No.用]:[vlookup 用]],2,FALSE)</f>
        <v>108</v>
      </c>
      <c r="B406" t="s">
        <v>108</v>
      </c>
      <c r="C406" t="s">
        <v>114</v>
      </c>
      <c r="D406" t="s">
        <v>73</v>
      </c>
      <c r="E406" t="s">
        <v>82</v>
      </c>
      <c r="F406" t="s">
        <v>118</v>
      </c>
      <c r="G406" t="s">
        <v>71</v>
      </c>
      <c r="H406">
        <v>1</v>
      </c>
      <c r="I406" t="s">
        <v>261</v>
      </c>
      <c r="J406" s="3" t="s">
        <v>187</v>
      </c>
      <c r="K406" s="3" t="s">
        <v>173</v>
      </c>
      <c r="L406">
        <v>36</v>
      </c>
      <c r="T406" t="str">
        <f>Block[[#This Row],[服装]]&amp;Block[[#This Row],[名前]]&amp;Block[[#This Row],[レアリティ]]</f>
        <v>ユニフォーム川西太一ICONIC</v>
      </c>
    </row>
    <row r="407" spans="1:20" x14ac:dyDescent="0.3">
      <c r="A407">
        <f>VLOOKUP(Block[[#This Row],[No用]],SetNo[[No.用]:[vlookup 用]],2,FALSE)</f>
        <v>108</v>
      </c>
      <c r="B407" t="s">
        <v>108</v>
      </c>
      <c r="C407" t="s">
        <v>114</v>
      </c>
      <c r="D407" t="s">
        <v>73</v>
      </c>
      <c r="E407" t="s">
        <v>82</v>
      </c>
      <c r="F407" t="s">
        <v>118</v>
      </c>
      <c r="G407" t="s">
        <v>71</v>
      </c>
      <c r="H407">
        <v>1</v>
      </c>
      <c r="I407" t="s">
        <v>261</v>
      </c>
      <c r="J407" s="3" t="s">
        <v>246</v>
      </c>
      <c r="K407" s="3" t="s">
        <v>173</v>
      </c>
      <c r="L407">
        <v>36</v>
      </c>
      <c r="T407" t="str">
        <f>Block[[#This Row],[服装]]&amp;Block[[#This Row],[名前]]&amp;Block[[#This Row],[レアリティ]]</f>
        <v>ユニフォーム川西太一ICONIC</v>
      </c>
    </row>
    <row r="408" spans="1:20" x14ac:dyDescent="0.3">
      <c r="A408">
        <f>VLOOKUP(Block[[#This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261</v>
      </c>
      <c r="J408" s="3" t="s">
        <v>190</v>
      </c>
      <c r="K408" s="3" t="s">
        <v>184</v>
      </c>
      <c r="L408">
        <v>47</v>
      </c>
      <c r="T408" t="str">
        <f>Block[[#This Row],[服装]]&amp;Block[[#This Row],[名前]]&amp;Block[[#This Row],[レアリティ]]</f>
        <v>ユニフォーム川西太一ICONIC</v>
      </c>
    </row>
    <row r="409" spans="1:20" x14ac:dyDescent="0.3">
      <c r="A409">
        <f>VLOOKUP(Block[[#This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261</v>
      </c>
      <c r="J409" s="3" t="s">
        <v>188</v>
      </c>
      <c r="K409" s="3" t="s">
        <v>173</v>
      </c>
      <c r="L409">
        <v>36</v>
      </c>
      <c r="T409" t="str">
        <f>Block[[#This Row],[服装]]&amp;Block[[#This Row],[名前]]&amp;Block[[#This Row],[レアリティ]]</f>
        <v>ユニフォーム川西太一ICONIC</v>
      </c>
    </row>
    <row r="410" spans="1:20" x14ac:dyDescent="0.3">
      <c r="A410">
        <f>VLOOKUP(Block[[#This Row],[No用]],SetNo[[No.用]:[vlookup 用]],2,FALSE)</f>
        <v>108</v>
      </c>
      <c r="B410" t="s">
        <v>108</v>
      </c>
      <c r="C410" t="s">
        <v>114</v>
      </c>
      <c r="D410" t="s">
        <v>73</v>
      </c>
      <c r="E410" t="s">
        <v>82</v>
      </c>
      <c r="F410" t="s">
        <v>118</v>
      </c>
      <c r="G410" t="s">
        <v>71</v>
      </c>
      <c r="H410">
        <v>1</v>
      </c>
      <c r="I410" t="s">
        <v>261</v>
      </c>
      <c r="J410" s="3" t="s">
        <v>262</v>
      </c>
      <c r="K410" s="3" t="s">
        <v>173</v>
      </c>
      <c r="L410">
        <v>34</v>
      </c>
      <c r="T410" t="str">
        <f>Block[[#This Row],[服装]]&amp;Block[[#This Row],[名前]]&amp;Block[[#This Row],[レアリティ]]</f>
        <v>ユニフォーム川西太一ICONIC</v>
      </c>
    </row>
    <row r="411" spans="1:20" x14ac:dyDescent="0.3">
      <c r="A411">
        <f>VLOOKUP(Block[[#This Row],[No用]],SetNo[[No.用]:[vlookup 用]],2,FALSE)</f>
        <v>108</v>
      </c>
      <c r="B411" t="s">
        <v>108</v>
      </c>
      <c r="C411" t="s">
        <v>114</v>
      </c>
      <c r="D411" t="s">
        <v>73</v>
      </c>
      <c r="E411" t="s">
        <v>82</v>
      </c>
      <c r="F411" t="s">
        <v>118</v>
      </c>
      <c r="G411" t="s">
        <v>71</v>
      </c>
      <c r="H411">
        <v>1</v>
      </c>
      <c r="I411" t="s">
        <v>261</v>
      </c>
      <c r="J411" s="3" t="s">
        <v>194</v>
      </c>
      <c r="K411" s="3" t="s">
        <v>237</v>
      </c>
      <c r="L411">
        <v>49</v>
      </c>
      <c r="N411">
        <v>59</v>
      </c>
      <c r="T411" t="str">
        <f>Block[[#This Row],[服装]]&amp;Block[[#This Row],[名前]]&amp;Block[[#This Row],[レアリティ]]</f>
        <v>ユニフォーム川西太一ICONIC</v>
      </c>
    </row>
    <row r="412" spans="1:20" x14ac:dyDescent="0.3">
      <c r="A412">
        <f>VLOOKUP(Block[[#This Row],[No用]],SetNo[[No.用]:[vlookup 用]],2,FALSE)</f>
        <v>109</v>
      </c>
      <c r="B412" t="s">
        <v>108</v>
      </c>
      <c r="C412" s="3" t="s">
        <v>679</v>
      </c>
      <c r="D412" t="s">
        <v>73</v>
      </c>
      <c r="E412" t="s">
        <v>74</v>
      </c>
      <c r="F412" t="s">
        <v>118</v>
      </c>
      <c r="G412" t="s">
        <v>71</v>
      </c>
      <c r="H412">
        <v>1</v>
      </c>
      <c r="I412" t="s">
        <v>261</v>
      </c>
      <c r="J412" s="3" t="s">
        <v>185</v>
      </c>
      <c r="K412" s="3" t="s">
        <v>173</v>
      </c>
      <c r="L412">
        <v>28</v>
      </c>
      <c r="T412" t="str">
        <f>Block[[#This Row],[服装]]&amp;Block[[#This Row],[名前]]&amp;Block[[#This Row],[レアリティ]]</f>
        <v>ユニフォーム瀬見英太ICONIC</v>
      </c>
    </row>
    <row r="413" spans="1:20" x14ac:dyDescent="0.3">
      <c r="A413">
        <f>VLOOKUP(Block[[#This Row],[No用]],SetNo[[No.用]:[vlookup 用]],2,FALSE)</f>
        <v>109</v>
      </c>
      <c r="B413" t="s">
        <v>108</v>
      </c>
      <c r="C413" s="3" t="s">
        <v>679</v>
      </c>
      <c r="D413" t="s">
        <v>73</v>
      </c>
      <c r="E413" t="s">
        <v>74</v>
      </c>
      <c r="F413" t="s">
        <v>118</v>
      </c>
      <c r="G413" t="s">
        <v>71</v>
      </c>
      <c r="H413">
        <v>1</v>
      </c>
      <c r="I413" t="s">
        <v>261</v>
      </c>
      <c r="J413" s="3" t="s">
        <v>186</v>
      </c>
      <c r="K413" s="3" t="s">
        <v>173</v>
      </c>
      <c r="L413">
        <v>28</v>
      </c>
      <c r="T413" t="str">
        <f>Block[[#This Row],[服装]]&amp;Block[[#This Row],[名前]]&amp;Block[[#This Row],[レアリティ]]</f>
        <v>ユニフォーム瀬見英太ICONIC</v>
      </c>
    </row>
    <row r="414" spans="1:20" x14ac:dyDescent="0.3">
      <c r="A414">
        <f>VLOOKUP(Block[[#This Row],[No用]],SetNo[[No.用]:[vlookup 用]],2,FALSE)</f>
        <v>109</v>
      </c>
      <c r="B414" t="s">
        <v>108</v>
      </c>
      <c r="C414" s="3" t="s">
        <v>679</v>
      </c>
      <c r="D414" t="s">
        <v>73</v>
      </c>
      <c r="E414" t="s">
        <v>74</v>
      </c>
      <c r="F414" t="s">
        <v>118</v>
      </c>
      <c r="G414" t="s">
        <v>71</v>
      </c>
      <c r="H414">
        <v>1</v>
      </c>
      <c r="I414" t="s">
        <v>261</v>
      </c>
      <c r="J414" s="3" t="s">
        <v>262</v>
      </c>
      <c r="K414" s="3" t="s">
        <v>173</v>
      </c>
      <c r="L414">
        <v>28</v>
      </c>
      <c r="T414" t="str">
        <f>Block[[#This Row],[服装]]&amp;Block[[#This Row],[名前]]&amp;Block[[#This Row],[レアリティ]]</f>
        <v>ユニフォーム瀬見英太ICONIC</v>
      </c>
    </row>
    <row r="415" spans="1:20" x14ac:dyDescent="0.3">
      <c r="A415">
        <f>VLOOKUP(Block[[#This Row],[No用]],SetNo[[No.用]:[vlookup 用]],2,FALSE)</f>
        <v>110</v>
      </c>
      <c r="B415" t="s">
        <v>108</v>
      </c>
      <c r="C415" t="s">
        <v>115</v>
      </c>
      <c r="D415" t="s">
        <v>73</v>
      </c>
      <c r="E415" t="s">
        <v>80</v>
      </c>
      <c r="F415" t="s">
        <v>118</v>
      </c>
      <c r="G415" t="s">
        <v>71</v>
      </c>
      <c r="H415">
        <v>1</v>
      </c>
      <c r="I415" t="s">
        <v>261</v>
      </c>
      <c r="T415" t="str">
        <f>Block[[#This Row],[服装]]&amp;Block[[#This Row],[名前]]&amp;Block[[#This Row],[レアリティ]]</f>
        <v>ユニフォーム山形隼人ICONIC</v>
      </c>
    </row>
    <row r="416" spans="1:20" x14ac:dyDescent="0.3">
      <c r="A416" t="e">
        <f>VLOOKUP(Block[[#This Row],[No用]],SetNo[[No.用]:[vlookup 用]],2,FALSE)</f>
        <v>#N/A</v>
      </c>
      <c r="G416" t="s">
        <v>71</v>
      </c>
      <c r="H416">
        <v>1</v>
      </c>
      <c r="I416" t="s">
        <v>261</v>
      </c>
      <c r="T416" t="str">
        <f>Block[[#This Row],[服装]]&amp;Block[[#This Row],[名前]]&amp;Block[[#This Row],[レアリティ]]</f>
        <v>ICONIC</v>
      </c>
    </row>
    <row r="417" spans="1:20" x14ac:dyDescent="0.3">
      <c r="A417" t="e">
        <f>VLOOKUP(Block[[#This Row],[No用]],SetNo[[No.用]:[vlookup 用]],2,FALSE)</f>
        <v>#N/A</v>
      </c>
      <c r="G417" t="s">
        <v>71</v>
      </c>
      <c r="H417">
        <v>1</v>
      </c>
      <c r="I417" t="s">
        <v>261</v>
      </c>
      <c r="T417" t="str">
        <f>Block[[#This Row],[服装]]&amp;Block[[#This Row],[名前]]&amp;Block[[#This Row],[レアリティ]]</f>
        <v>ICONIC</v>
      </c>
    </row>
    <row r="418" spans="1:20" x14ac:dyDescent="0.3">
      <c r="A418" t="e">
        <f>VLOOKUP(Block[[#This Row],[No用]],SetNo[[No.用]:[vlookup 用]],2,FALSE)</f>
        <v>#N/A</v>
      </c>
      <c r="G418" t="s">
        <v>71</v>
      </c>
      <c r="H418">
        <v>1</v>
      </c>
      <c r="I418" t="s">
        <v>261</v>
      </c>
      <c r="T418" t="str">
        <f>Block[[#This Row],[服装]]&amp;Block[[#This Row],[名前]]&amp;Block[[#This Row],[レアリティ]]</f>
        <v>ICONIC</v>
      </c>
    </row>
    <row r="419" spans="1:20" x14ac:dyDescent="0.3">
      <c r="A419" t="e">
        <f>VLOOKUP(Block[[#This Row],[No用]],SetNo[[No.用]:[vlookup 用]],2,FALSE)</f>
        <v>#N/A</v>
      </c>
      <c r="G419" t="s">
        <v>71</v>
      </c>
      <c r="H419">
        <v>1</v>
      </c>
      <c r="I419" t="s">
        <v>261</v>
      </c>
      <c r="T419" t="str">
        <f>Block[[#This Row],[服装]]&amp;Block[[#This Row],[名前]]&amp;Block[[#This Row],[レアリティ]]</f>
        <v>ICONIC</v>
      </c>
    </row>
    <row r="420" spans="1:20" x14ac:dyDescent="0.3">
      <c r="A420" t="e">
        <f>VLOOKUP(Block[[#This Row],[No用]],SetNo[[No.用]:[vlookup 用]],2,FALSE)</f>
        <v>#N/A</v>
      </c>
      <c r="G420" t="s">
        <v>71</v>
      </c>
      <c r="H420">
        <v>1</v>
      </c>
      <c r="I420" t="s">
        <v>261</v>
      </c>
      <c r="T420" t="str">
        <f>Block[[#This Row],[服装]]&amp;Block[[#This Row],[名前]]&amp;Block[[#This Row],[レアリティ]]</f>
        <v>ICONIC</v>
      </c>
    </row>
    <row r="421" spans="1:20" x14ac:dyDescent="0.3">
      <c r="A421" t="e">
        <f>VLOOKUP(Block[[#This Row],[No用]],SetNo[[No.用]:[vlookup 用]],2,FALSE)</f>
        <v>#N/A</v>
      </c>
      <c r="G421" t="s">
        <v>71</v>
      </c>
      <c r="H421">
        <v>1</v>
      </c>
      <c r="I421" t="s">
        <v>15</v>
      </c>
      <c r="T421" t="str">
        <f>Block[[#This Row],[服装]]&amp;Block[[#This Row],[名前]]&amp;Block[[#This Row],[レアリティ]]</f>
        <v>ICONIC</v>
      </c>
    </row>
    <row r="422" spans="1:20" x14ac:dyDescent="0.3">
      <c r="A422" t="e">
        <f>VLOOKUP(Block[[#This Row],[No用]],SetNo[[No.用]:[vlookup 用]],2,FALSE)</f>
        <v>#N/A</v>
      </c>
      <c r="G422" t="s">
        <v>71</v>
      </c>
      <c r="H422">
        <v>1</v>
      </c>
      <c r="I422" t="s">
        <v>15</v>
      </c>
      <c r="T422" t="str">
        <f>Block[[#This Row],[服装]]&amp;Block[[#This Row],[名前]]&amp;Block[[#This Row],[レアリティ]]</f>
        <v>ICONIC</v>
      </c>
    </row>
    <row r="423" spans="1:20" x14ac:dyDescent="0.3">
      <c r="A423" t="e">
        <f>VLOOKUP(Block[[#This Row],[No用]],SetNo[[No.用]:[vlookup 用]],2,FALSE)</f>
        <v>#N/A</v>
      </c>
      <c r="G423" t="s">
        <v>71</v>
      </c>
      <c r="H423">
        <v>1</v>
      </c>
      <c r="I423" t="s">
        <v>15</v>
      </c>
      <c r="T423" t="str">
        <f>Block[[#This Row],[服装]]&amp;Block[[#This Row],[名前]]&amp;Block[[#This Row],[レアリティ]]</f>
        <v>ICONIC</v>
      </c>
    </row>
    <row r="424" spans="1:20" x14ac:dyDescent="0.3">
      <c r="A424">
        <f>VLOOKUP(Block[[#This Row],[No用]],SetNo[[No.用]:[vlookup 用]],2,FALSE)</f>
        <v>122</v>
      </c>
      <c r="B424" s="3" t="s">
        <v>402</v>
      </c>
      <c r="C424" t="s">
        <v>123</v>
      </c>
      <c r="D424" s="3" t="s">
        <v>77</v>
      </c>
      <c r="E424" t="s">
        <v>78</v>
      </c>
      <c r="F424" t="s">
        <v>128</v>
      </c>
      <c r="G424" t="s">
        <v>71</v>
      </c>
      <c r="H424">
        <v>1</v>
      </c>
      <c r="I424" t="s">
        <v>15</v>
      </c>
      <c r="J424" s="3" t="s">
        <v>185</v>
      </c>
      <c r="K424" s="3" t="s">
        <v>173</v>
      </c>
      <c r="L424">
        <v>27</v>
      </c>
      <c r="T424" t="str">
        <f>Block[[#This Row],[服装]]&amp;Block[[#This Row],[名前]]&amp;Block[[#This Row],[レアリティ]]</f>
        <v>探偵木葉秋紀ICONIC</v>
      </c>
    </row>
    <row r="425" spans="1:20" x14ac:dyDescent="0.3">
      <c r="A425">
        <f>VLOOKUP(Block[[#This Row],[No用]],SetNo[[No.用]:[vlookup 用]],2,FALSE)</f>
        <v>122</v>
      </c>
      <c r="B425" s="3" t="s">
        <v>402</v>
      </c>
      <c r="C425" t="s">
        <v>123</v>
      </c>
      <c r="D425" s="3" t="s">
        <v>77</v>
      </c>
      <c r="E425" t="s">
        <v>78</v>
      </c>
      <c r="F425" t="s">
        <v>128</v>
      </c>
      <c r="G425" t="s">
        <v>71</v>
      </c>
      <c r="H425">
        <v>1</v>
      </c>
      <c r="I425" t="s">
        <v>15</v>
      </c>
      <c r="J425" s="3" t="s">
        <v>186</v>
      </c>
      <c r="K425" s="3" t="s">
        <v>173</v>
      </c>
      <c r="L425">
        <v>27</v>
      </c>
      <c r="T425" t="str">
        <f>Block[[#This Row],[服装]]&amp;Block[[#This Row],[名前]]&amp;Block[[#This Row],[レアリティ]]</f>
        <v>探偵木葉秋紀ICONIC</v>
      </c>
    </row>
    <row r="426" spans="1:20" x14ac:dyDescent="0.3">
      <c r="A426">
        <f>VLOOKUP(Block[[#This Row],[No用]],SetNo[[No.用]:[vlookup 用]],2,FALSE)</f>
        <v>122</v>
      </c>
      <c r="B426" s="3" t="s">
        <v>402</v>
      </c>
      <c r="C426" t="s">
        <v>123</v>
      </c>
      <c r="D426" s="3" t="s">
        <v>77</v>
      </c>
      <c r="E426" t="s">
        <v>78</v>
      </c>
      <c r="F426" t="s">
        <v>128</v>
      </c>
      <c r="G426" t="s">
        <v>71</v>
      </c>
      <c r="H426">
        <v>1</v>
      </c>
      <c r="I426" t="s">
        <v>15</v>
      </c>
      <c r="J426" s="3" t="s">
        <v>188</v>
      </c>
      <c r="K426" s="3" t="s">
        <v>173</v>
      </c>
      <c r="L426">
        <v>27</v>
      </c>
      <c r="T426" t="str">
        <f>Block[[#This Row],[服装]]&amp;Block[[#This Row],[名前]]&amp;Block[[#This Row],[レアリティ]]</f>
        <v>探偵木葉秋紀ICONIC</v>
      </c>
    </row>
    <row r="427" spans="1:20" x14ac:dyDescent="0.3">
      <c r="A427">
        <f>VLOOKUP(Block[[#This Row],[No用]],SetNo[[No.用]:[vlookup 用]],2,FALSE)</f>
        <v>122</v>
      </c>
      <c r="B427" s="3" t="s">
        <v>402</v>
      </c>
      <c r="C427" t="s">
        <v>123</v>
      </c>
      <c r="D427" s="3" t="s">
        <v>77</v>
      </c>
      <c r="E427" t="s">
        <v>78</v>
      </c>
      <c r="F427" t="s">
        <v>128</v>
      </c>
      <c r="G427" t="s">
        <v>71</v>
      </c>
      <c r="H427">
        <v>1</v>
      </c>
      <c r="I427" t="s">
        <v>15</v>
      </c>
      <c r="J427" s="3" t="s">
        <v>262</v>
      </c>
      <c r="K427" s="3" t="s">
        <v>173</v>
      </c>
      <c r="L427">
        <v>27</v>
      </c>
      <c r="T427" t="str">
        <f>Block[[#This Row],[服装]]&amp;Block[[#This Row],[名前]]&amp;Block[[#This Row],[レアリティ]]</f>
        <v>探偵木葉秋紀ICONIC</v>
      </c>
    </row>
    <row r="428" spans="1:20" x14ac:dyDescent="0.3">
      <c r="A428" t="e">
        <f>VLOOKUP(Block[[#This Row],[No用]],SetNo[[No.用]:[vlookup 用]],2,FALSE)</f>
        <v>#N/A</v>
      </c>
      <c r="G428" t="s">
        <v>71</v>
      </c>
      <c r="H428">
        <v>1</v>
      </c>
      <c r="I428" t="s">
        <v>15</v>
      </c>
      <c r="T428" t="str">
        <f>Block[[#This Row],[服装]]&amp;Block[[#This Row],[名前]]&amp;Block[[#This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75"/>
  <sheetViews>
    <sheetView topLeftCell="A121" workbookViewId="0">
      <selection activeCell="A162" sqref="A162:A175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217</v>
      </c>
      <c r="C142" t="s">
        <v>586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93</v>
      </c>
      <c r="B143" t="s">
        <v>217</v>
      </c>
      <c r="C143" t="s">
        <v>586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93</v>
      </c>
      <c r="B144" t="s">
        <v>217</v>
      </c>
      <c r="C144" t="s">
        <v>586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217</v>
      </c>
      <c r="C145" t="s">
        <v>589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Row],[No用]],SetNo[[No.用]:[vlookup 用]],2,FALSE)</f>
        <v>95</v>
      </c>
      <c r="B146" t="s">
        <v>217</v>
      </c>
      <c r="C146" t="s">
        <v>592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Row],[No用]],SetNo[[No.用]:[vlookup 用]],2,FALSE)</f>
        <v>96</v>
      </c>
      <c r="B147" t="s">
        <v>217</v>
      </c>
      <c r="C147" t="s">
        <v>595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Row],[No用]],SetNo[[No.用]:[vlookup 用]],2,FALSE)</f>
        <v>97</v>
      </c>
      <c r="B148" t="s">
        <v>217</v>
      </c>
      <c r="C148" t="s">
        <v>598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Row],[No用]],SetNo[[No.用]:[vlookup 用]],2,FALSE)</f>
        <v>98</v>
      </c>
      <c r="B149" t="s">
        <v>217</v>
      </c>
      <c r="C149" t="s">
        <v>601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Row],[No用]],SetNo[[No.用]:[vlookup 用]],2,FALSE)</f>
        <v>99</v>
      </c>
      <c r="B150" t="s">
        <v>217</v>
      </c>
      <c r="C150" t="s">
        <v>604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Row],[No用]],SetNo[[No.用]:[vlookup 用]],2,FALSE)</f>
        <v>99</v>
      </c>
      <c r="B151" t="s">
        <v>217</v>
      </c>
      <c r="C151" t="s">
        <v>604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407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>
        <f>VLOOKUP(Special[[#This Row],[No用]],SetNo[[No.用]:[vlookup 用]],2,FALSE)</f>
        <v>100</v>
      </c>
      <c r="B152" t="s">
        <v>108</v>
      </c>
      <c r="C152" t="s">
        <v>109</v>
      </c>
      <c r="D152" t="s">
        <v>73</v>
      </c>
      <c r="E152" t="s">
        <v>78</v>
      </c>
      <c r="F152" t="s">
        <v>118</v>
      </c>
      <c r="G152" t="s">
        <v>71</v>
      </c>
      <c r="H152">
        <v>1</v>
      </c>
      <c r="I152" t="s">
        <v>275</v>
      </c>
      <c r="J152" s="3" t="s">
        <v>202</v>
      </c>
      <c r="K152" s="3" t="s">
        <v>173</v>
      </c>
      <c r="L152">
        <v>13</v>
      </c>
      <c r="T152" t="str">
        <f>Special[[#This Row],[服装]]&amp;Special[[#This Row],[名前]]&amp;Special[[#This Row],[レアリティ]]</f>
        <v>ユニフォーム牛島若利ICONIC</v>
      </c>
    </row>
    <row r="153" spans="1:20" x14ac:dyDescent="0.3">
      <c r="A153">
        <f>VLOOKUP(Special[[#This Row],[No用]],SetNo[[No.用]:[vlookup 用]],2,FALSE)</f>
        <v>101</v>
      </c>
      <c r="B153" t="s">
        <v>116</v>
      </c>
      <c r="C153" t="s">
        <v>109</v>
      </c>
      <c r="D153" t="s">
        <v>90</v>
      </c>
      <c r="E153" t="s">
        <v>78</v>
      </c>
      <c r="F153" t="s">
        <v>118</v>
      </c>
      <c r="G153" t="s">
        <v>71</v>
      </c>
      <c r="H153">
        <v>1</v>
      </c>
      <c r="I153" t="s">
        <v>275</v>
      </c>
      <c r="J153" s="3" t="s">
        <v>202</v>
      </c>
      <c r="K153" s="3" t="s">
        <v>173</v>
      </c>
      <c r="L153">
        <v>13</v>
      </c>
      <c r="T153" t="str">
        <f>Special[[#This Row],[服装]]&amp;Special[[#This Row],[名前]]&amp;Special[[#This Row],[レアリティ]]</f>
        <v>水着牛島若利ICONIC</v>
      </c>
    </row>
    <row r="154" spans="1:20" x14ac:dyDescent="0.3">
      <c r="A154">
        <f>VLOOKUP(Special[[#This Row],[No用]],SetNo[[No.用]:[vlookup 用]],2,FALSE)</f>
        <v>101</v>
      </c>
      <c r="B154" t="s">
        <v>116</v>
      </c>
      <c r="C154" t="s">
        <v>109</v>
      </c>
      <c r="D154" t="s">
        <v>90</v>
      </c>
      <c r="E154" t="s">
        <v>78</v>
      </c>
      <c r="F154" t="s">
        <v>118</v>
      </c>
      <c r="G154" t="s">
        <v>71</v>
      </c>
      <c r="H154">
        <v>1</v>
      </c>
      <c r="I154" t="s">
        <v>275</v>
      </c>
      <c r="J154" s="3" t="s">
        <v>288</v>
      </c>
      <c r="K154" s="3" t="s">
        <v>237</v>
      </c>
      <c r="L154">
        <v>51</v>
      </c>
      <c r="N154">
        <v>61</v>
      </c>
      <c r="T154" t="str">
        <f>Special[[#This Row],[服装]]&amp;Special[[#This Row],[名前]]&amp;Special[[#This Row],[レアリティ]]</f>
        <v>水着牛島若利ICONIC</v>
      </c>
    </row>
    <row r="155" spans="1:20" x14ac:dyDescent="0.3">
      <c r="A155">
        <f>VLOOKUP(Special[[#This Row],[No用]],SetNo[[No.用]:[vlookup 用]],2,FALSE)</f>
        <v>102</v>
      </c>
      <c r="B155" t="s">
        <v>108</v>
      </c>
      <c r="C155" t="s">
        <v>110</v>
      </c>
      <c r="D155" t="s">
        <v>73</v>
      </c>
      <c r="E155" t="s">
        <v>82</v>
      </c>
      <c r="F155" t="s">
        <v>118</v>
      </c>
      <c r="G155" t="s">
        <v>71</v>
      </c>
      <c r="H155">
        <v>1</v>
      </c>
      <c r="I155" t="s">
        <v>275</v>
      </c>
      <c r="J155" s="3" t="s">
        <v>202</v>
      </c>
      <c r="K155" s="3" t="s">
        <v>173</v>
      </c>
      <c r="L155">
        <v>12</v>
      </c>
      <c r="T155" t="str">
        <f>Special[[#This Row],[服装]]&amp;Special[[#This Row],[名前]]&amp;Special[[#This Row],[レアリティ]]</f>
        <v>ユニフォーム天童覚ICONIC</v>
      </c>
    </row>
    <row r="156" spans="1:20" x14ac:dyDescent="0.3">
      <c r="A156">
        <f>VLOOKUP(Special[[#This Row],[No用]],SetNo[[No.用]:[vlookup 用]],2,FALSE)</f>
        <v>102</v>
      </c>
      <c r="B156" t="s">
        <v>108</v>
      </c>
      <c r="C156" t="s">
        <v>110</v>
      </c>
      <c r="D156" t="s">
        <v>73</v>
      </c>
      <c r="E156" t="s">
        <v>82</v>
      </c>
      <c r="F156" t="s">
        <v>118</v>
      </c>
      <c r="G156" t="s">
        <v>71</v>
      </c>
      <c r="H156">
        <v>1</v>
      </c>
      <c r="I156" t="s">
        <v>275</v>
      </c>
      <c r="J156" s="3" t="s">
        <v>407</v>
      </c>
      <c r="K156" s="3" t="s">
        <v>237</v>
      </c>
      <c r="L156">
        <v>48</v>
      </c>
      <c r="N156">
        <v>58</v>
      </c>
      <c r="T156" t="str">
        <f>Special[[#This Row],[服装]]&amp;Special[[#This Row],[名前]]&amp;Special[[#This Row],[レアリティ]]</f>
        <v>ユニフォーム天童覚ICONIC</v>
      </c>
    </row>
    <row r="157" spans="1:20" x14ac:dyDescent="0.3">
      <c r="A157">
        <f>VLOOKUP(Special[[#This Row],[No用]],SetNo[[No.用]:[vlookup 用]],2,FALSE)</f>
        <v>103</v>
      </c>
      <c r="B157" t="s">
        <v>116</v>
      </c>
      <c r="C157" t="s">
        <v>110</v>
      </c>
      <c r="D157" t="s">
        <v>90</v>
      </c>
      <c r="E157" t="s">
        <v>82</v>
      </c>
      <c r="F157" t="s">
        <v>118</v>
      </c>
      <c r="G157" t="s">
        <v>71</v>
      </c>
      <c r="H157">
        <v>1</v>
      </c>
      <c r="I157" t="s">
        <v>275</v>
      </c>
      <c r="J157" s="3" t="s">
        <v>202</v>
      </c>
      <c r="K157" s="3" t="s">
        <v>173</v>
      </c>
      <c r="L157">
        <v>12</v>
      </c>
      <c r="T157" t="str">
        <f>Special[[#This Row],[服装]]&amp;Special[[#This Row],[名前]]&amp;Special[[#This Row],[レアリティ]]</f>
        <v>水着天童覚ICONIC</v>
      </c>
    </row>
    <row r="158" spans="1:20" x14ac:dyDescent="0.3">
      <c r="A158">
        <f>VLOOKUP(Special[[#This Row],[No用]],SetNo[[No.用]:[vlookup 用]],2,FALSE)</f>
        <v>104</v>
      </c>
      <c r="B158" t="s">
        <v>108</v>
      </c>
      <c r="C158" t="s">
        <v>111</v>
      </c>
      <c r="D158" t="s">
        <v>77</v>
      </c>
      <c r="E158" t="s">
        <v>78</v>
      </c>
      <c r="F158" t="s">
        <v>118</v>
      </c>
      <c r="G158" t="s">
        <v>71</v>
      </c>
      <c r="H158">
        <v>1</v>
      </c>
      <c r="I158" t="s">
        <v>275</v>
      </c>
      <c r="J158" s="3" t="s">
        <v>202</v>
      </c>
      <c r="K158" s="3" t="s">
        <v>173</v>
      </c>
      <c r="L158">
        <v>14</v>
      </c>
      <c r="T158" t="str">
        <f>Special[[#This Row],[服装]]&amp;Special[[#This Row],[名前]]&amp;Special[[#This Row],[レアリティ]]</f>
        <v>ユニフォーム五色工ICONIC</v>
      </c>
    </row>
    <row r="159" spans="1:20" x14ac:dyDescent="0.3">
      <c r="A159">
        <f>VLOOKUP(Special[[#This Row],[No用]],SetNo[[No.用]:[vlookup 用]],2,FALSE)</f>
        <v>104</v>
      </c>
      <c r="B159" t="s">
        <v>108</v>
      </c>
      <c r="C159" t="s">
        <v>111</v>
      </c>
      <c r="D159" t="s">
        <v>77</v>
      </c>
      <c r="E159" t="s">
        <v>78</v>
      </c>
      <c r="F159" t="s">
        <v>118</v>
      </c>
      <c r="G159" t="s">
        <v>71</v>
      </c>
      <c r="H159">
        <v>1</v>
      </c>
      <c r="I159" t="s">
        <v>275</v>
      </c>
      <c r="J159" s="3" t="s">
        <v>285</v>
      </c>
      <c r="K159" s="3" t="s">
        <v>184</v>
      </c>
      <c r="L159">
        <v>14</v>
      </c>
      <c r="T159" t="str">
        <f>Special[[#This Row],[服装]]&amp;Special[[#This Row],[名前]]&amp;Special[[#This Row],[レアリティ]]</f>
        <v>ユニフォーム五色工ICONIC</v>
      </c>
    </row>
    <row r="160" spans="1:20" x14ac:dyDescent="0.3">
      <c r="A160">
        <f>VLOOKUP(Special[[#This Row],[No用]],SetNo[[No.用]:[vlookup 用]],2,FALSE)</f>
        <v>105</v>
      </c>
      <c r="B160" t="s">
        <v>108</v>
      </c>
      <c r="C160" t="s">
        <v>112</v>
      </c>
      <c r="D160" t="s">
        <v>73</v>
      </c>
      <c r="E160" t="s">
        <v>74</v>
      </c>
      <c r="F160" t="s">
        <v>118</v>
      </c>
      <c r="G160" t="s">
        <v>71</v>
      </c>
      <c r="H160">
        <v>1</v>
      </c>
      <c r="I160" t="s">
        <v>275</v>
      </c>
      <c r="J160" s="3" t="s">
        <v>202</v>
      </c>
      <c r="K160" s="3" t="s">
        <v>173</v>
      </c>
      <c r="L160">
        <v>14</v>
      </c>
      <c r="T160" t="str">
        <f>Special[[#This Row],[服装]]&amp;Special[[#This Row],[名前]]&amp;Special[[#This Row],[レアリティ]]</f>
        <v>ユニフォーム白布賢二郎ICONIC</v>
      </c>
    </row>
    <row r="161" spans="1:20" x14ac:dyDescent="0.3">
      <c r="A161">
        <f>VLOOKUP(Special[[#This Row],[No用]],SetNo[[No.用]:[vlookup 用]],2,FALSE)</f>
        <v>106</v>
      </c>
      <c r="B161" t="s">
        <v>408</v>
      </c>
      <c r="C161" t="s">
        <v>409</v>
      </c>
      <c r="D161" t="s">
        <v>24</v>
      </c>
      <c r="E161" t="s">
        <v>31</v>
      </c>
      <c r="F161" t="s">
        <v>159</v>
      </c>
      <c r="G161" t="s">
        <v>71</v>
      </c>
      <c r="H161">
        <v>1</v>
      </c>
      <c r="I161" t="s">
        <v>275</v>
      </c>
      <c r="J161" t="s">
        <v>424</v>
      </c>
      <c r="K161" t="s">
        <v>290</v>
      </c>
      <c r="L161">
        <v>14</v>
      </c>
      <c r="T161" t="str">
        <f>Special[[#This Row],[服装]]&amp;Special[[#This Row],[名前]]&amp;Special[[#This Row],[レアリティ]]</f>
        <v>探偵白布賢二郎ICONIC</v>
      </c>
    </row>
    <row r="162" spans="1:20" x14ac:dyDescent="0.3">
      <c r="A162">
        <f>VLOOKUP(Special[[#This Row],[No用]],SetNo[[No.用]:[vlookup 用]],2,FALSE)</f>
        <v>106</v>
      </c>
      <c r="B162" t="s">
        <v>408</v>
      </c>
      <c r="C162" t="s">
        <v>409</v>
      </c>
      <c r="D162" t="s">
        <v>24</v>
      </c>
      <c r="E162" t="s">
        <v>31</v>
      </c>
      <c r="F162" t="s">
        <v>159</v>
      </c>
      <c r="G162" t="s">
        <v>71</v>
      </c>
      <c r="H162">
        <v>1</v>
      </c>
      <c r="I162" t="s">
        <v>275</v>
      </c>
      <c r="J162" t="s">
        <v>425</v>
      </c>
      <c r="K162" t="s">
        <v>419</v>
      </c>
      <c r="L162">
        <v>49</v>
      </c>
      <c r="N162">
        <v>59</v>
      </c>
      <c r="T162" t="str">
        <f>Special[[#This Row],[服装]]&amp;Special[[#This Row],[名前]]&amp;Special[[#This Row],[レアリティ]]</f>
        <v>探偵白布賢二郎ICONIC</v>
      </c>
    </row>
    <row r="163" spans="1:20" x14ac:dyDescent="0.3">
      <c r="A163">
        <f>VLOOKUP(Special[[#This Row],[No用]],SetNo[[No.用]:[vlookup 用]],2,FALSE)</f>
        <v>107</v>
      </c>
      <c r="B163" t="s">
        <v>108</v>
      </c>
      <c r="C163" t="s">
        <v>113</v>
      </c>
      <c r="D163" t="s">
        <v>73</v>
      </c>
      <c r="E163" t="s">
        <v>78</v>
      </c>
      <c r="F163" t="s">
        <v>118</v>
      </c>
      <c r="G163" t="s">
        <v>71</v>
      </c>
      <c r="H163">
        <v>1</v>
      </c>
      <c r="I163" t="s">
        <v>275</v>
      </c>
      <c r="J163" s="3" t="s">
        <v>202</v>
      </c>
      <c r="K163" s="3" t="s">
        <v>173</v>
      </c>
      <c r="L163">
        <v>14</v>
      </c>
      <c r="T163" t="str">
        <f>Special[[#This Row],[服装]]&amp;Special[[#This Row],[名前]]&amp;Special[[#This Row],[レアリティ]]</f>
        <v>ユニフォーム大平獅音ICONIC</v>
      </c>
    </row>
    <row r="164" spans="1:20" x14ac:dyDescent="0.3">
      <c r="A164">
        <f>VLOOKUP(Special[[#This Row],[No用]],SetNo[[No.用]:[vlookup 用]],2,FALSE)</f>
        <v>108</v>
      </c>
      <c r="B164" t="s">
        <v>108</v>
      </c>
      <c r="C164" t="s">
        <v>114</v>
      </c>
      <c r="D164" t="s">
        <v>73</v>
      </c>
      <c r="E164" t="s">
        <v>82</v>
      </c>
      <c r="F164" t="s">
        <v>118</v>
      </c>
      <c r="G164" t="s">
        <v>71</v>
      </c>
      <c r="H164">
        <v>1</v>
      </c>
      <c r="I164" t="s">
        <v>275</v>
      </c>
      <c r="J164" s="3" t="s">
        <v>202</v>
      </c>
      <c r="K164" s="3" t="s">
        <v>173</v>
      </c>
      <c r="L164">
        <v>14</v>
      </c>
      <c r="T164" t="str">
        <f>Special[[#This Row],[服装]]&amp;Special[[#This Row],[名前]]&amp;Special[[#This Row],[レアリティ]]</f>
        <v>ユニフォーム川西太一ICONIC</v>
      </c>
    </row>
    <row r="165" spans="1:20" x14ac:dyDescent="0.3">
      <c r="A165">
        <f>VLOOKUP(Special[[#This Row],[No用]],SetNo[[No.用]:[vlookup 用]],2,FALSE)</f>
        <v>109</v>
      </c>
      <c r="B165" t="s">
        <v>108</v>
      </c>
      <c r="C165" s="3" t="s">
        <v>679</v>
      </c>
      <c r="D165" t="s">
        <v>73</v>
      </c>
      <c r="E165" t="s">
        <v>74</v>
      </c>
      <c r="F165" t="s">
        <v>118</v>
      </c>
      <c r="G165" t="s">
        <v>71</v>
      </c>
      <c r="H165">
        <v>1</v>
      </c>
      <c r="I165" t="s">
        <v>275</v>
      </c>
      <c r="J165" s="3" t="s">
        <v>202</v>
      </c>
      <c r="K165" s="3" t="s">
        <v>173</v>
      </c>
      <c r="L165">
        <v>13</v>
      </c>
      <c r="T165" t="str">
        <f>Special[[#This Row],[服装]]&amp;Special[[#This Row],[名前]]&amp;Special[[#This Row],[レアリティ]]</f>
        <v>ユニフォーム瀬見英太ICONIC</v>
      </c>
    </row>
    <row r="166" spans="1:20" x14ac:dyDescent="0.3">
      <c r="A166">
        <f>VLOOKUP(Special[[#This Row],[No用]],SetNo[[No.用]:[vlookup 用]],2,FALSE)</f>
        <v>110</v>
      </c>
      <c r="B166" t="s">
        <v>108</v>
      </c>
      <c r="C166" t="s">
        <v>115</v>
      </c>
      <c r="D166" t="s">
        <v>73</v>
      </c>
      <c r="E166" t="s">
        <v>80</v>
      </c>
      <c r="F166" t="s">
        <v>118</v>
      </c>
      <c r="G166" t="s">
        <v>71</v>
      </c>
      <c r="H166">
        <v>1</v>
      </c>
      <c r="I166" t="s">
        <v>275</v>
      </c>
      <c r="J166" s="3" t="s">
        <v>207</v>
      </c>
      <c r="K166" s="3" t="s">
        <v>184</v>
      </c>
      <c r="L166">
        <v>14</v>
      </c>
      <c r="T166" t="str">
        <f>Special[[#This Row],[服装]]&amp;Special[[#This Row],[名前]]&amp;Special[[#This Row],[レアリティ]]</f>
        <v>ユニフォーム山形隼人ICONIC</v>
      </c>
    </row>
    <row r="167" spans="1:20" x14ac:dyDescent="0.3">
      <c r="A167" t="e">
        <f>VLOOKUP(Special[[#This Row],[No用]],SetNo[[No.用]:[vlookup 用]],2,FALSE)</f>
        <v>#N/A</v>
      </c>
      <c r="G167" t="s">
        <v>71</v>
      </c>
      <c r="H167">
        <v>1</v>
      </c>
      <c r="I167" t="s">
        <v>275</v>
      </c>
      <c r="T167" t="str">
        <f>Special[[#This Row],[服装]]&amp;Special[[#This Row],[名前]]&amp;Special[[#This Row],[レアリティ]]</f>
        <v>ICONIC</v>
      </c>
    </row>
    <row r="168" spans="1:20" x14ac:dyDescent="0.3">
      <c r="A168" t="e">
        <f>VLOOKUP(Special[[#This Row],[No用]],SetNo[[No.用]:[vlookup 用]],2,FALSE)</f>
        <v>#N/A</v>
      </c>
      <c r="G168" t="s">
        <v>71</v>
      </c>
      <c r="H168">
        <v>1</v>
      </c>
      <c r="I168" t="s">
        <v>275</v>
      </c>
      <c r="T168" t="str">
        <f>Special[[#This Row],[服装]]&amp;Special[[#This Row],[名前]]&amp;Special[[#This Row],[レアリティ]]</f>
        <v>ICONIC</v>
      </c>
    </row>
    <row r="169" spans="1:20" x14ac:dyDescent="0.3">
      <c r="A169" t="e">
        <f>VLOOKUP(Special[[#This Row],[No用]],SetNo[[No.用]:[vlookup 用]],2,FALSE)</f>
        <v>#N/A</v>
      </c>
      <c r="G169" t="s">
        <v>71</v>
      </c>
      <c r="H169">
        <v>1</v>
      </c>
      <c r="I169" t="s">
        <v>275</v>
      </c>
      <c r="T169" t="str">
        <f>Special[[#This Row],[服装]]&amp;Special[[#This Row],[名前]]&amp;Special[[#This Row],[レアリティ]]</f>
        <v>ICONIC</v>
      </c>
    </row>
    <row r="170" spans="1:20" x14ac:dyDescent="0.3">
      <c r="A170" t="e">
        <f>VLOOKUP(Special[[#This Row],[No用]],SetNo[[No.用]:[vlookup 用]],2,FALSE)</f>
        <v>#N/A</v>
      </c>
      <c r="G170" t="s">
        <v>71</v>
      </c>
      <c r="H170">
        <v>1</v>
      </c>
      <c r="I170" t="s">
        <v>275</v>
      </c>
      <c r="T170" t="str">
        <f>Special[[#This Row],[服装]]&amp;Special[[#This Row],[名前]]&amp;Special[[#This Row],[レアリティ]]</f>
        <v>ICONIC</v>
      </c>
    </row>
    <row r="171" spans="1:20" x14ac:dyDescent="0.3">
      <c r="A171" t="e">
        <f>VLOOKUP(Special[[#This Row],[No用]],SetNo[[No.用]:[vlookup 用]],2,FALSE)</f>
        <v>#N/A</v>
      </c>
      <c r="G171" t="s">
        <v>71</v>
      </c>
      <c r="H171">
        <v>1</v>
      </c>
      <c r="I171" t="s">
        <v>275</v>
      </c>
      <c r="T171" t="str">
        <f>Special[[#This Row],[服装]]&amp;Special[[#This Row],[名前]]&amp;Special[[#This Row],[レアリティ]]</f>
        <v>ICONIC</v>
      </c>
    </row>
    <row r="172" spans="1:20" x14ac:dyDescent="0.3">
      <c r="A172" t="e">
        <f>VLOOKUP(Special[[#This Row],[No用]],SetNo[[No.用]:[vlookup 用]],2,FALSE)</f>
        <v>#N/A</v>
      </c>
      <c r="G172" t="s">
        <v>71</v>
      </c>
      <c r="H172">
        <v>1</v>
      </c>
      <c r="I172" t="s">
        <v>275</v>
      </c>
      <c r="T172" t="str">
        <f>Special[[#This Row],[服装]]&amp;Special[[#This Row],[名前]]&amp;Special[[#This Row],[レアリティ]]</f>
        <v>ICONIC</v>
      </c>
    </row>
    <row r="173" spans="1:20" x14ac:dyDescent="0.3">
      <c r="A173" t="e">
        <f>VLOOKUP(Special[[#This Row],[No用]],SetNo[[No.用]:[vlookup 用]],2,FALSE)</f>
        <v>#N/A</v>
      </c>
      <c r="G173" t="s">
        <v>71</v>
      </c>
      <c r="H173">
        <v>1</v>
      </c>
      <c r="I173" t="s">
        <v>423</v>
      </c>
      <c r="T173" t="str">
        <f>Special[[#This Row],[服装]]&amp;Special[[#This Row],[名前]]&amp;Special[[#This Row],[レアリティ]]</f>
        <v>ICONIC</v>
      </c>
    </row>
    <row r="174" spans="1:20" x14ac:dyDescent="0.3">
      <c r="A174" t="e">
        <f>VLOOKUP(Special[[#This Row],[No用]],SetNo[[No.用]:[vlookup 用]],2,FALSE)</f>
        <v>#N/A</v>
      </c>
      <c r="G174" t="s">
        <v>71</v>
      </c>
      <c r="H174">
        <v>1</v>
      </c>
      <c r="I174" t="s">
        <v>423</v>
      </c>
      <c r="T174" t="str">
        <f>Special[[#This Row],[服装]]&amp;Special[[#This Row],[名前]]&amp;Special[[#This Row],[レアリティ]]</f>
        <v>ICONIC</v>
      </c>
    </row>
    <row r="175" spans="1:20" x14ac:dyDescent="0.3">
      <c r="A175">
        <f>VLOOKUP(Special[[#This Row],[No用]],SetNo[[No.用]:[vlookup 用]],2,FALSE)</f>
        <v>122</v>
      </c>
      <c r="B175" s="3" t="s">
        <v>402</v>
      </c>
      <c r="C175" t="s">
        <v>123</v>
      </c>
      <c r="D175" s="3" t="s">
        <v>77</v>
      </c>
      <c r="E175" t="s">
        <v>78</v>
      </c>
      <c r="F175" t="s">
        <v>128</v>
      </c>
      <c r="G175" t="s">
        <v>71</v>
      </c>
      <c r="H175">
        <v>1</v>
      </c>
      <c r="I175" t="s">
        <v>275</v>
      </c>
      <c r="J175" s="3" t="s">
        <v>202</v>
      </c>
      <c r="K175" s="3" t="s">
        <v>173</v>
      </c>
      <c r="L175">
        <v>13</v>
      </c>
      <c r="T175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41" zoomScaleNormal="100" workbookViewId="0">
      <selection activeCell="Z133" sqref="Z133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D Y G A A B Q S w M E F A A C A A g A y Y l M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D J i U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l M V w b X H X k x A w A A o z Y A A B M A H A B G b 3 J t d W x h c y 9 T Z W N 0 a W 9 u M S 5 t I K I Y A C i g F A A A A A A A A A A A A A A A A A A A A A A A A A A A A O 3 Y 2 0 v b U B g A 8 P d C / 4 e Q p 5 a V w m D s R X w Y s o f B E D Z l e y h l V M 1 Q r M 1 o I 3 M U Y c n x V m 3 V d f W G 6 2 q 9 o O i c l z p S b / N / 2 e e p z X + x k 8 R G J S m O E F / G 1 4 d e z n e u X 7 4 f B 5 o S u q U + M c F 1 m J + P W / w + v y / V G 0 s K P d z l y Z y 2 s E E P D r h W L i 5 I f h / H X q C c A z k D 5 Z g 1 v n r X I c W k k B m g 6 5 n a 8 h H I c 6 B k Q S 7 R 7 1 O s R 2 e s K y 6 E O 5 O x R O q 9 m B x o E + O D A 4 n O T x + E V M C a K J R O 8 + 1 i m A 9 x L x L S 0 y d h P T w c 4 t J 8 7 V u u v j b K 2 i X W w k n C k G Q 0 0 9 k c z e R s z S A v g k J A + Q r y F / Z u j 5 M i K F V Q V C C b Q C q 2 u L a z W F s p O w z 7 A c o q k G 0 g Y 6 C s 2 e I v 3 9 g 3 z n Z N l S V b 1 z + L Y / a + V + o M n Z 2 g n 9 f t I Z Y b I O w s 6 6 D s O U V / 6 f k j 8 0 6 h U y D E 3 D A 7 K i j 7 9 j 7 a y m 5 9 p G J v p 8 d V T Z 5 y m J P M A 9 n V p 3 X c j J 4 l t e l + y C y Q X J M D F o x R G a d R Z W P z F 0 B 2 H I q j c F r L E z q 5 7 H C E n x M s / Y 6 h d v G q s G V / x s o E y B c g s 7 r d v h M c D l 4 X N 5 A 5 I 5 c 7 x n b O r C q v l 7 N W l X c I c Y b o t f g x F b B b C H F C r L u X C 0 T M M o u y U b z l i w 8 G / b 6 + x L 1 L 3 c F 5 N q n J B a p u I E 7 E i T i 9 x 9 n w 5 Q Y n z W c v j 0 d p b g F x I k 7 E 6 T l O y 5 c r n N V q r b K K M l E m y v R e p o H L D c t a Z h w v T G S J L B + C p Y n L F c t i m c 6 P 0 L 0 T l I k y U a b 3 M h u + X O F c L d X 3 V Z S J M l G m 9 z I N X G 5 Y X p E Z b X w a W S J L Z O k 5 S x O X K 5 Z L 5 1 p l o 3 a I / / 2 g T J T 5 A D I b v l z h 3 D q s 5 1 R 6 h N c m 4 k S c D 4 C z 4 c s N z v p m n q p F l I k y U a b n M k 1 c b l h q x T w t 4 Y W J L J G l 9 y x N X K 5 Y l i r a Z h 5 Z I k t k 6 T 1 L A 5 c r l k f T d G Y f W S J L Z O k 9 S w P X N U v O 7 / t H k 6 a 6 Z i a f D 3 U L 8 X D b Y D I p J K S 3 Y r K / S x T 7 A 8 F 0 p D 0 2 I L T y + l A + O h x p E x M S 6 x B F v I j 3 f 8 f L C q 5 e X m Z j r Z p + 1 t N j V r O j V N 4 c w F + b j d x + l N F H E T P J 7 M v t r B o / 9 U R F r V V / Z 5 u v 2 t i R v p j R z 1 r M f L T 6 d I 0 S M a a + e U J G 6 C b 1 0 V u X u r V k y 1 9 Q S w E C L Q A U A A I A C A D J i U x X g B r b A a M A A A D 2 A A A A E g A A A A A A A A A A A A A A A A A A A A A A Q 2 9 u Z m l n L 1 B h Y 2 t h Z 2 U u e G 1 s U E s B A i 0 A F A A C A A g A y Y l M V w / K 6 a u k A A A A 6 Q A A A B M A A A A A A A A A A A A A A A A A 7 w A A A F t D b 2 5 0 Z W 5 0 X 1 R 5 c G V z X S 5 4 b W x Q S w E C L Q A U A A I A C A D J i U x X B t c d e T E D A A C j N g A A E w A A A A A A A A A A A A A A A A D g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Y w E A A A A A A N Z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w N j k 1 M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h O G E 0 M z A y M i 0 5 O T A 5 L T R j Z D M t Y m M w M S 0 y N W R m Z D V l Y j E y Y j g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5 Y m N 6 K G b L D I 1 f S Z x d W 9 0 O y w m c X V v d D t T Z W N 0 a W 9 u M S / k u p X p l 6 X l s b E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+ W J j e i h m y w y N X 0 m c X V v d D s s J n F 1 b 3 Q 7 U 2 V j d G l v b j E v 5 L q V 6 Z e l 5 b G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D g 2 N T I 2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Q 2 N T g 3 Z j Z i L T Q 0 O T g t N D B h Z C 0 4 M T k y L T l i N z J h Z j l k M T J i M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5 Y m N 6 K G b L D I 1 f S Z x d W 9 0 O y w m c X V v d D t T Z W N 0 a W 9 u M S / k v I r p g Z T l t 6 U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s s J n F 1 b 3 Q 7 U 2 V j d G l v b j E v 5 L y K 6 Y G U 5 b e l L 0 F 1 d G 9 S Z W 1 v d m V k Q 2 9 s d W 1 u c z E u e + W J j e i h m y w y N X 0 m c X V v d D s s J n F 1 b 3 Q 7 U 2 V j d G l v b j E v 5 L y K 6 Y G U 5 b e l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3 L j A 5 O T U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U 4 O G Z m N G Y 4 L T N i M W Q t N D k x Z C 1 i N T E 1 L T V m M j A 4 M j d m Z D h k Y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L C Z x d W 9 0 O 1 N l Y 3 R p b 2 4 x L + W S j O S 5 h e W N l y 9 B d X R v U m V t b 3 Z l Z E N v b H V t b n M x L n v l i Y 3 o o Z s s M j V 9 J n F 1 b 3 Q 7 L C Z x d W 9 0 O 1 N l Y 3 R p b 2 4 x L + W S j O S 5 h e W N l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5 Y m N 6 K G b L D I 1 f S Z x d W 9 0 O y w m c X V v d D t T Z W N 0 a W 9 u M S / l k o z k u Y X l j Z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y 4 x N T c 1 M z A y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j J k Z j g 5 N j g t N T Z m M C 0 0 M G M 5 L T g 0 Z j c t N W Q y N 2 Z j Y z k z N G Q 3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+ W J j e i h m y w y N X 0 m c X V v d D s s J n F 1 b 3 Q 7 U 2 V j d G l v b j E v 5 b i 4 5 r O i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v l i Y 3 o o Z s s M j V 9 J n F 1 b 3 Q 7 L C Z x d W 9 0 O 1 N l Y 3 R p b 2 4 x L + W 4 u O a z o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x N z M 1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m M z I 3 Y j h h O C 0 z N 2 Y 3 L T Q 3 Z m U t O G Y 0 O S 1 m Y j Q 4 M T A y Z T g w M W E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5 Y m N 6 K G b L D I 1 f S Z x d W 9 0 O y w m c X V v d D t T Z W N 0 a W 9 u M S / m i Y f l j Z c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s s J n F 1 b 3 Q 7 U 2 V j d G l v b j E v 5 o m H 5 Y 2 X L 0 F 1 d G 9 S Z W 1 v d m V k Q 2 9 s d W 1 u c z E u e + W J j e i h m y w y N X 0 m c X V v d D s s J n F 1 b 3 Q 7 U 2 V j d G l v b j E v 5 o m H 5 Y 2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j A w N T M 0 N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V m O W Q w M j d i L W J l M D E t N D Y w N C 0 4 Z j g x L W U 0 N z N m O G R i N G J l N C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L C Z x d W 9 0 O 1 N l Y 3 R p b 2 4 x L + a d o e W W h O W v u i 9 B d X R v U m V t b 3 Z l Z E N v b H V t b n M x L n v l i Y 3 o o Z s s M j V 9 J n F 1 b 3 Q 7 L C Z x d W 9 0 O 1 N l Y 3 R p b 2 4 x L + a d o e W W h O W v u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5 Y m N 6 K G b L D I 1 f S Z x d W 9 0 O y w m c X V v d D t T Z W N 0 a W 9 u M S / m n a H l l o T l r 7 o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c u M j I w N T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z I 5 Z W N k Y j I t O T B j N i 0 0 Y j Q z L T k 3 N 2 M t O D R j M D l j Z G I 4 N j M x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v l i Y 3 o o Z s s M j V 9 J n F 1 b 3 Q 7 L C Z x d W 9 0 O 1 N l Y 3 R p b 2 4 x L + a i n + i w t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5 Y m N 6 K G b L D I 1 f S Z x d W 9 0 O y w m c X V v d D t T Z W N 0 a W 9 u M S / m o p / o s L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M j Q w N j U x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j M 0 N D B k O T M t M m U x N i 0 0 Z D B i L T g 3 O T I t Z j c 0 N D J m M T R l N z Y x I i A v P j x F b n R y e S B U e X B l P S J G a W x s Q 2 9 1 b n Q i I F Z h b H V l P S J s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v l i Y 3 o o Z s s M j V 9 J n F 1 b 3 Q 7 L C Z x d W 9 0 O 1 N l Y 3 R p b 2 4 x L + e D j + m H j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y w m c X V v d D t T Z W N 0 a W 9 u M S / n g 4 / p h 4 4 v Q X V 0 b 1 J l b W 9 2 Z W R D b 2 x 1 b W 5 z M S 5 7 5 Y m N 6 K G b L D I 1 f S Z x d W 9 0 O y w m c X V v d D t T Z W N 0 a W 9 u M S / n g 4 / p h 4 4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M z Q w M D Y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O D g 5 Y W U 4 O D M t Y j J j M y 0 0 N T R k L W I 0 Y j M t N j g x M G U 4 O T E w N j k z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L C Z x d W 9 0 O 1 N l Y 3 R p b 2 4 x L + e Z v e m z p e a y o i 9 B d X R v U m V t b 3 Z l Z E N v b H V t b n M x L n v l i Y 3 o o Z s s M j V 9 J n F 1 b 3 Q 7 L C Z x d W 9 0 O 1 N l Y 3 R p b 2 4 x L + e Z v e m z p e a y o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5 Y m N 6 K G b L D I 1 f S Z x d W 9 0 O y w m c X V v d D t T Z W N 0 a W 9 u M S / n m b 3 p s 6 X m s q I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N z Y w N j I 4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G M 2 M G M z N j M t N 2 N k Z i 0 0 O D J j L T k w N D I t Y 2 Z m M 2 Q 3 Z j F l Z W F i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+ W J j e i h m y w y N X 0 m c X V v d D s s J n F 1 b 3 Q 7 U 2 V j d G l v b j E v 5 6 i y 6 I 2 3 5 b S O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v l i Y 3 o o Z s s M j V 9 J n F 1 b 3 Q 7 L C Z x d W 9 0 O 1 N l Y 3 R p b 2 4 x L + e o s u i N t + W 0 j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O C 4 0 M D U w N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k Z D l m N j R j Z i 1 h N T h k L T Q 2 Z W Y t Y j N h M C 0 w N j Z k Z T M z M W I y Y W Q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5 Y m N 6 K G b L D I 1 f S Z x d W 9 0 O y w m c X V v d D t T Z W N 0 a W 9 u M S / o p 5 L l t 5 0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s s J n F 1 b 3 Q 7 U 2 V j d G l v b j E v 6 K e S 5 b e d L 0 F 1 d G 9 S Z W 1 v d m V k Q 2 9 s d W 1 u c z E u e + W J j e i h m y w y N X 0 m c X V v d D s s J n F 1 b 3 Q 7 U 2 V j d G l v b j E v 6 K e S 5 b e d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g u N T A x N j M 1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R k M z d h N m Q 5 L T J m M m U t N G R h M y 1 h O W M 1 L T c 1 Z D k 5 Y z R k M T Z j Z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y w m c X V v d D t T Z W N 0 a W 9 u M S / p n Z L l n 4 4 v Q X V 0 b 1 J l b W 9 2 Z W R D b 2 x 1 b W 5 z M S 5 7 5 Y m N 6 K G b L D I 1 f S Z x d W 9 0 O y w m c X V v d D t T Z W N 0 a W 9 u M S / p n Z L l n 4 4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+ W J j e i h m y w y N X 0 m c X V v d D s s J n F 1 b 3 Q 7 U 2 V j d G l v b j E v 6 Z 2 S 5 Z + O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4 L j U y M j Y 0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k 4 N D Y 4 N m J m L T k 1 M j Q t N D c 4 Z S 1 h Z D N i L W Q 3 N T J j Z j B m Y T E 3 N y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5 Y m N 6 K G b L D I 1 f S Z x d W 9 0 O y w m c X V v d D t T Z W N 0 a W 9 u M S / p n 7 P p p 5 I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+ W J j e i h m y w y N X 0 m c X V v d D s s J n F 1 b 3 Q 7 U 2 V j d G l v b j E v 6 Z + z 6 a e S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N T Y 3 N j I 0 O V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U z N z d m M 2 Q 4 L W R k Z T Y t N D A z O S 0 4 M j Z h L T Z h Y m Q z M j A 5 O T A 4 Z S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v l i Y 3 o o Z s s M j V 9 J n F 1 b 3 Q 7 L C Z x d W 9 0 O 1 N l Y 3 R p b 2 4 x L + m 0 j u W P s C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y w m c X V v d D t T Z W N 0 a W 9 u M S / p t I 7 l j 7 A v Q X V 0 b 1 J l b W 9 2 Z W R D b 2 x 1 b W 5 z M S 5 7 5 Y m N 6 K G b L D I 1 f S Z x d W 9 0 O y w m c X V v d D t T Z W N 0 a W 9 u M S / p t I 7 l j 7 A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S 4 z N D E x M j U 0 W i I g L z 4 8 R W 5 0 c n k g V H l w Z T 0 i R m l s b E N v b H V t b l R 5 c G V z I i B W Y W x 1 Z T 0 i c 0 F 3 W U d C Z 1 l H Q m d N R 0 F 3 T U R B d 0 1 E Q X d N R E F 3 T U R B d 0 1 H Q m d B Q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W k i e a b t O O B l e O C j O O B n + W e i y 5 7 T m 8 u L D B 9 J n F 1 b 3 Q 7 L C Z x d W 9 0 O 1 N l Y 3 R p b 2 4 x L 1 F f U 3 R h d C / l p I n m m 7 T j g Z X j g o z j g Z / l n o s u e + a c j e i j h S w x f S Z x d W 9 0 O y w m c X V v d D t T Z W N 0 a W 9 u M S 9 R X 1 N 0 Y X Q v 5 a S J 5 p u 0 4 4 G V 4 4 K M 4 4 G f 5 Z 6 L L n v l k I 3 l i Y 0 s M n 0 m c X V v d D s s J n F 1 b 3 Q 7 U 2 V j d G l v b j E v U V 9 T d G F 0 L + W k i e a b t O O B l e O C j O O B n + W e i y 5 7 4 4 G Y 4 4 K D 4 4 K T 4 4 G R 4 4 K T L D N 9 J n F 1 b 3 Q 7 L C Z x d W 9 0 O 1 N l Y 3 R p b 2 4 x L 1 F f U 3 R h d C / l p I n m m 7 T j g Z X j g o z j g Z / l n o s u e + O D n e O C u O O C t + O D p + O D s y w 0 f S Z x d W 9 0 O y w m c X V v d D t T Z W N 0 a W 9 u M S 9 R X 1 N 0 Y X Q v 5 a S J 5 p u 0 4 4 G V 4 4 K M 4 4 G f 5 Z 6 L L n v p q 5 j m o K E s N X 0 m c X V v d D s s J n F 1 b 3 Q 7 U 2 V j d G l v b j E v U V 9 T d G F 0 L + W k i e a b t O O B l e O C j O O B n + W e i y 5 7 4 4 O s 4 4 K i 4 4 O q 4 4 O G 4 4 K j L D Z 9 J n F 1 b 3 Q 7 L C Z x d W 9 0 O 1 N l Y 3 R p b 2 4 x L 1 F f U 3 R h d C / l p I n m m 7 T j g Z X j g o z j g Z / l n o s u e 0 x W L D d 9 J n F 1 b 3 Q 7 L C Z x d W 9 0 O 1 N l Y 3 R p b 2 4 x L 1 F f U 3 R h d C / l p I n m m 7 T j g Z X j g o z j g Z / l n o s u e + i j h e W C m S w 4 f S Z x d W 9 0 O y w m c X V v d D t T Z W N 0 a W 9 u M S 9 R X 1 N 0 Y X Q v 5 a S J 5 p u 0 4 4 G V 4 4 K M 4 4 G f 5 Z 6 L L n v i m I Y s O X 0 m c X V v d D s s J n F 1 b 3 Q 7 U 2 V j d G l v b j E v U V 9 T d G F 0 L + W k i e a b t O O B l e O C j O O B n + W e i y 5 7 5 7 e P 5 Z C I 5 Y C k L D E w f S Z x d W 9 0 O y w m c X V v d D t T Z W N 0 a W 9 u M S 9 R X 1 N 0 Y X Q v 5 a S J 5 p u 0 4 4 G V 4 4 K M 4 4 G f 5 Z 6 L L n v j g r n j g 5 H j g q T j g q 8 s M T F 9 J n F 1 b 3 Q 7 L C Z x d W 9 0 O 1 N l Y 3 R p b 2 4 x L 1 F f U 3 R h d C / l p I n m m 7 T j g Z X j g o z j g Z / l n o s u e + O C t e O D v O O D l i w x M n 0 m c X V v d D s s J n F 1 b 3 Q 7 U 2 V j d G l v b j E v U V 9 T d G F 0 L + W k i e a b t O O B l e O C j O O B n + W e i y 5 7 4 4 K 7 4 4 O D 4 4 O G 4 4 K j 4 4 O z 4 4 K w L D E z f S Z x d W 9 0 O y w m c X V v d D t T Z W N 0 a W 9 u M S 9 R X 1 N 0 Y X Q v 5 a S J 5 p u 0 4 4 G V 4 4 K M 4 4 G f 5 Z 6 L L n v p o K 3 o h L M s M T R 9 J n F 1 b 3 Q 7 L C Z x d W 9 0 O 1 N l Y 3 R p b 2 4 x L 1 F f U 3 R h d C / l p I n m m 7 T j g Z X j g o z j g Z / l n o s u e + W 5 u O m B i y w x N X 0 m c X V v d D s s J n F 1 b 3 Q 7 U 2 V j d G l v b j E v U V 9 T d G F 0 L + W k i e a b t O O B l e O C j O O B n + W e i y 5 7 4 4 O W 4 4 O t 4 4 O D 4 4 K v L D E 2 f S Z x d W 9 0 O y w m c X V v d D t T Z W N 0 a W 9 u M S 9 R X 1 N 0 Y X Q v 5 a S J 5 p u 0 4 4 G V 4 4 K M 4 4 G f 5 Z 6 L L n v j g 6 z j g r f j g 7 z j g 5 Y s M T d 9 J n F 1 b 3 Q 7 L C Z x d W 9 0 O 1 N l Y 3 R p b 2 4 x L 1 F f U 3 R h d C / l p I n m m 7 T j g Z X j g o z j g Z / l n o s u e + O D k O O D j S w x O H 0 m c X V v d D s s J n F 1 b 3 Q 7 U 2 V j d G l v b j E v U V 9 T d G F 0 L + W k i e a b t O O B l e O C j O O B n + W e i y 5 7 4 4 K 5 4 4 O U 4 4 O 8 4 4 O J L D E 5 f S Z x d W 9 0 O y w m c X V v d D t T Z W N 0 a W 9 u M S 9 R X 1 N 0 Y X Q v 5 a S J 5 p u 0 4 4 G V 4 4 K M 4 4 G f 5 Z 6 L L n v j g 6 H j g 7 P j g r / j g 6 s s M j B 9 J n F 1 b 3 Q 7 L C Z x d W 9 0 O 1 N l Y 3 R p b 2 4 x L 1 F f U 3 R h d C / l p I n m m 7 T j g Z X j g o z j g Z / l n o s u e + a U u + a S g + W K m y w y M X 0 m c X V v d D s s J n F 1 b 3 Q 7 U 2 V j d G l v b j E v U V 9 T d G F 0 L + W k i e a b t O O B l e O C j O O B n + W e i y 5 7 5 a 6 I 5 Y K Z 5 Y q b L D I y f S Z x d W 9 0 O y w m c X V v d D t T Z W N 0 a W 9 u M S 9 R X 1 N 0 Y X Q v 5 a S J 5 p u 0 4 4 G V 4 4 K M 4 4 G f 5 Z 6 L L n t O b + e U q C w y M 3 0 m c X V v d D s s J n F 1 b 3 Q 7 U 2 V j d G l v b j E v U V 9 T d G F 0 L + W k i e a b t O O B l e O C j O O B n + W e i y 5 7 4 4 K I 4 4 G / 4 4 G M 4 4 G q L D I 0 f S Z x d W 9 0 O y w m c X V v d D t T Z W N 0 a W 9 u M S 9 R X 1 N 0 Y X Q v 5 Y m N 6 K G b 5 5 S o L n v l i Y 3 o o Z s s M j V 9 J n F 1 b 3 Q 7 L C Z x d W 9 0 O 1 N l Y 3 R p b 2 4 x L 1 F f U 3 R h d C / l v o z o o Z v n l K g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l p I n m m 7 T j g Z X j g o z j g Z / l n o s u e 0 5 v L i w w f S Z x d W 9 0 O y w m c X V v d D t T Z W N 0 a W 9 u M S 9 R X 1 N 0 Y X Q v 5 a S J 5 p u 0 4 4 G V 4 4 K M 4 4 G f 5 Z 6 L L n v m n I 3 o o 4 U s M X 0 m c X V v d D s s J n F 1 b 3 Q 7 U 2 V j d G l v b j E v U V 9 T d G F 0 L + W k i e a b t O O B l e O C j O O B n + W e i y 5 7 5 Z C N 5 Y m N L D J 9 J n F 1 b 3 Q 7 L C Z x d W 9 0 O 1 N l Y 3 R p b 2 4 x L 1 F f U 3 R h d C / l p I n m m 7 T j g Z X j g o z j g Z / l n o s u e + O B m O O C g + O C k + O B k e O C k y w z f S Z x d W 9 0 O y w m c X V v d D t T Z W N 0 a W 9 u M S 9 R X 1 N 0 Y X Q v 5 a S J 5 p u 0 4 4 G V 4 4 K M 4 4 G f 5 Z 6 L L n v j g 5 3 j g r j j g r f j g 6 f j g 7 M s N H 0 m c X V v d D s s J n F 1 b 3 Q 7 U 2 V j d G l v b j E v U V 9 T d G F 0 L + W k i e a b t O O B l e O C j O O B n + W e i y 5 7 6 a u Y 5 q C h L D V 9 J n F 1 b 3 Q 7 L C Z x d W 9 0 O 1 N l Y 3 R p b 2 4 x L 1 F f U 3 R h d C / l p I n m m 7 T j g Z X j g o z j g Z / l n o s u e + O D r O O C o u O D q u O D h u O C o y w 2 f S Z x d W 9 0 O y w m c X V v d D t T Z W N 0 a W 9 u M S 9 R X 1 N 0 Y X Q v 5 a S J 5 p u 0 4 4 G V 4 4 K M 4 4 G f 5 Z 6 L L n t M V i w 3 f S Z x d W 9 0 O y w m c X V v d D t T Z W N 0 a W 9 u M S 9 R X 1 N 0 Y X Q v 5 a S J 5 p u 0 4 4 G V 4 4 K M 4 4 G f 5 Z 6 L L n v o o 4 X l g p k s O H 0 m c X V v d D s s J n F 1 b 3 Q 7 U 2 V j d G l v b j E v U V 9 T d G F 0 L + W k i e a b t O O B l e O C j O O B n + W e i y 5 7 4 p i G L D l 9 J n F 1 b 3 Q 7 L C Z x d W 9 0 O 1 N l Y 3 R p b 2 4 x L 1 F f U 3 R h d C / l p I n m m 7 T j g Z X j g o z j g Z / l n o s u e + e 3 j + W Q i O W A p C w x M H 0 m c X V v d D s s J n F 1 b 3 Q 7 U 2 V j d G l v b j E v U V 9 T d G F 0 L + W k i e a b t O O B l e O C j O O B n + W e i y 5 7 4 4 K 5 4 4 O R 4 4 K k 4 4 K v L D E x f S Z x d W 9 0 O y w m c X V v d D t T Z W N 0 a W 9 u M S 9 R X 1 N 0 Y X Q v 5 a S J 5 p u 0 4 4 G V 4 4 K M 4 4 G f 5 Z 6 L L n v j g r X j g 7 z j g 5 Y s M T J 9 J n F 1 b 3 Q 7 L C Z x d W 9 0 O 1 N l Y 3 R p b 2 4 x L 1 F f U 3 R h d C / l p I n m m 7 T j g Z X j g o z j g Z / l n o s u e + O C u + O D g + O D h u O C o + O D s + O C s C w x M 3 0 m c X V v d D s s J n F 1 b 3 Q 7 U 2 V j d G l v b j E v U V 9 T d G F 0 L + W k i e a b t O O B l e O C j O O B n + W e i y 5 7 6 a C t 6 I S z L D E 0 f S Z x d W 9 0 O y w m c X V v d D t T Z W N 0 a W 9 u M S 9 R X 1 N 0 Y X Q v 5 a S J 5 p u 0 4 4 G V 4 4 K M 4 4 G f 5 Z 6 L L n v l u b j p g Y s s M T V 9 J n F 1 b 3 Q 7 L C Z x d W 9 0 O 1 N l Y 3 R p b 2 4 x L 1 F f U 3 R h d C / l p I n m m 7 T j g Z X j g o z j g Z / l n o s u e + O D l u O D r e O D g + O C r y w x N n 0 m c X V v d D s s J n F 1 b 3 Q 7 U 2 V j d G l v b j E v U V 9 T d G F 0 L + W k i e a b t O O B l e O C j O O B n + W e i y 5 7 4 4 O s 4 4 K 3 4 4 O 8 4 4 O W L D E 3 f S Z x d W 9 0 O y w m c X V v d D t T Z W N 0 a W 9 u M S 9 R X 1 N 0 Y X Q v 5 a S J 5 p u 0 4 4 G V 4 4 K M 4 4 G f 5 Z 6 L L n v j g 5 D j g 4 0 s M T h 9 J n F 1 b 3 Q 7 L C Z x d W 9 0 O 1 N l Y 3 R p b 2 4 x L 1 F f U 3 R h d C / l p I n m m 7 T j g Z X j g o z j g Z / l n o s u e + O C u e O D l O O D v O O D i S w x O X 0 m c X V v d D s s J n F 1 b 3 Q 7 U 2 V j d G l v b j E v U V 9 T d G F 0 L + W k i e a b t O O B l e O C j O O B n + W e i y 5 7 4 4 O h 4 4 O z 4 4 K / 4 4 O r L D I w f S Z x d W 9 0 O y w m c X V v d D t T Z W N 0 a W 9 u M S 9 R X 1 N 0 Y X Q v 5 a S J 5 p u 0 4 4 G V 4 4 K M 4 4 G f 5 Z 6 L L n v m l L v m k o P l i p s s M j F 9 J n F 1 b 3 Q 7 L C Z x d W 9 0 O 1 N l Y 3 R p b 2 4 x L 1 F f U 3 R h d C / l p I n m m 7 T j g Z X j g o z j g Z / l n o s u e + W u i O W C m e W K m y w y M n 0 m c X V v d D s s J n F 1 b 3 Q 7 U 2 V j d G l v b j E v U V 9 T d G F 0 L + W k i e a b t O O B l e O C j O O B n + W e i y 5 7 T m / n l K g s M j N 9 J n F 1 b 3 Q 7 L C Z x d W 9 0 O 1 N l Y 3 R p b 2 4 x L 1 F f U 3 R h d C / l p I n m m 7 T j g Z X j g o z j g Z / l n o s u e + O C i O O B v + O B j O O B q i w y N H 0 m c X V v d D s s J n F 1 b 3 Q 7 U 2 V j d G l v b j E v U V 9 T d G F 0 L + W J j e i h m + e U q C 5 7 5 Y m N 6 K G b L D I 1 f S Z x d W 9 0 O y w m c X V v d D t T Z W N 0 a W 9 u M S 9 R X 1 N 0 Y X Q v 5 b 6 M 6 K G b 5 5 S o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U l O D k l O E Q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1 J U J F J T h D J U U 4 J U E x J T l C J U U 3 J T k 0 J U E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k 5 W 1 m T I V E l M 4 C l 1 X K i J 8 A A A A A A g A A A A A A E G Y A A A A B A A A g A A A A d g z h B F h o j B H 1 d W 6 L 8 x U W A V W R 2 u b S h 1 G j c x N w V W k y f i g A A A A A D o A A A A A C A A A g A A A A o x c Z h M 7 z W 6 q D 0 g / C i G o b 9 8 Y f M T B b M N o E 0 z S I d O N p x 2 5 Q A A A A t b I b x D q 9 Y S F N T y N U u 6 5 h e a M y X n q X e Q N / B l 2 h A a I H 8 D 9 t 1 c g p S Y j u E I u d D X v r e 5 C r w w u 3 I g s P D 2 g i h 8 / z z J 1 b Y m f B e A c 2 N v D H M P 8 p W 9 t f C E h A A A A A e B b 0 4 C 3 C V 7 Y 4 h c N E s f v w r x f l O 0 Q T / c C A Y D 8 Q p t D Z 7 4 n y E 7 z v + Y 7 j q Z x L y u Y J 4 Y I I K + o G q 5 Q k 2 e 0 m t y P i 1 C A w N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2023-10-12T13:01:31Z</dcterms:modified>
</cp:coreProperties>
</file>