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7653A87F-E4B7-4255-BF29-943481136251}" xr6:coauthVersionLast="47" xr6:coauthVersionMax="47" xr10:uidLastSave="{00000000-0000-0000-0000-000000000000}"/>
  <bookViews>
    <workbookView xWindow="5960" yWindow="1027" windowWidth="38855" windowHeight="21086" tabRatio="864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戸美" sheetId="37" r:id="rId11"/>
    <sheet name="鴎台" sheetId="35" r:id="rId12"/>
    <sheet name="音駒" sheetId="34" r:id="rId13"/>
    <sheet name="青城" sheetId="33" r:id="rId14"/>
    <sheet name="角川" sheetId="32" r:id="rId15"/>
    <sheet name="稲荷崎" sheetId="31" r:id="rId16"/>
    <sheet name="白鳥沢" sheetId="30" r:id="rId17"/>
    <sheet name="烏野" sheetId="29" r:id="rId18"/>
    <sheet name="梟谷" sheetId="28" r:id="rId19"/>
    <sheet name="条善寺" sheetId="27" r:id="rId20"/>
    <sheet name="扇南" sheetId="26" r:id="rId21"/>
    <sheet name="常波" sheetId="25" r:id="rId22"/>
    <sheet name="和久南" sheetId="24" r:id="rId23"/>
    <sheet name="伊達工" sheetId="23" r:id="rId24"/>
    <sheet name="井闥山" sheetId="22" r:id="rId25"/>
    <sheet name="Settings" sheetId="19" r:id="rId26"/>
  </sheets>
  <definedNames>
    <definedName name="_xlnm._FilterDatabase" localSheetId="1" hidden="1">Stat99!$C$1:$W$70</definedName>
    <definedName name="ExternalData_1" localSheetId="9" hidden="1">Q_Stat!$A$1:$AA$133</definedName>
    <definedName name="ExternalData_1" localSheetId="10" hidden="1">戸美!$A$1:$AA$3</definedName>
    <definedName name="ExternalData_10" localSheetId="16" hidden="1">白鳥沢!$A$1:$AA$12</definedName>
    <definedName name="ExternalData_11" localSheetId="15" hidden="1">稲荷崎!$A$1:$AA$9</definedName>
    <definedName name="ExternalData_12" localSheetId="14" hidden="1">角川!$A$1:$AA$8</definedName>
    <definedName name="ExternalData_13" localSheetId="13" hidden="1">青城!$A$1:$AA$11</definedName>
    <definedName name="ExternalData_14" localSheetId="12" hidden="1">音駒!$A$1:$AA$16</definedName>
    <definedName name="ExternalData_15" localSheetId="11" hidden="1">鴎台!$A$1:$AA$3</definedName>
    <definedName name="ExternalData_2" localSheetId="24" hidden="1">井闥山!$A$1:$AA$3</definedName>
    <definedName name="ExternalData_3" localSheetId="23" hidden="1">伊達工!$A$1:$AA$13</definedName>
    <definedName name="ExternalData_4" localSheetId="22" hidden="1">和久南!$A$1:$AA$8</definedName>
    <definedName name="ExternalData_5" localSheetId="21" hidden="1">常波!$A$1:$AA$8</definedName>
    <definedName name="ExternalData_6" localSheetId="20" hidden="1">扇南!$A$1:$AA$8</definedName>
    <definedName name="ExternalData_7" localSheetId="19" hidden="1">条善寺!$A$1:$AA$10</definedName>
    <definedName name="ExternalData_8" localSheetId="18" hidden="1">梟谷!$A$1:$AA$11</definedName>
    <definedName name="ExternalData_9" localSheetId="17" hidden="1">烏野!$A$1:$AA$26</definedName>
  </definedNames>
  <calcPr calcId="191029"/>
  <pivotCaches>
    <pivotCache cacheId="0" r:id="rId27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14" l="1"/>
  <c r="A59" i="14" s="1"/>
  <c r="T67" i="14"/>
  <c r="A67" i="14" s="1"/>
  <c r="T693" i="14"/>
  <c r="A693" i="14" s="1"/>
  <c r="T694" i="14"/>
  <c r="A694" i="14" s="1"/>
  <c r="T695" i="14"/>
  <c r="A695" i="14" s="1"/>
  <c r="T696" i="14"/>
  <c r="A696" i="14" s="1"/>
  <c r="T697" i="14"/>
  <c r="A697" i="14" s="1"/>
  <c r="T698" i="14"/>
  <c r="A698" i="14" s="1"/>
  <c r="T699" i="14"/>
  <c r="A699" i="14" s="1"/>
  <c r="T700" i="14"/>
  <c r="A700" i="14" s="1"/>
  <c r="T701" i="14"/>
  <c r="A701" i="14" s="1"/>
  <c r="T702" i="14"/>
  <c r="A702" i="14" s="1"/>
  <c r="T703" i="14"/>
  <c r="A703" i="14" s="1"/>
  <c r="T704" i="14"/>
  <c r="A704" i="14" s="1"/>
  <c r="T195" i="18"/>
  <c r="A195" i="18" s="1"/>
  <c r="T465" i="17"/>
  <c r="A465" i="17" s="1"/>
  <c r="T138" i="11"/>
  <c r="A138" i="11" s="1"/>
  <c r="T193" i="18"/>
  <c r="A193" i="18" s="1"/>
  <c r="T460" i="17"/>
  <c r="A460" i="17" s="1"/>
  <c r="T461" i="17"/>
  <c r="A461" i="17" s="1"/>
  <c r="T462" i="17"/>
  <c r="A462" i="17" s="1"/>
  <c r="T463" i="17"/>
  <c r="A463" i="17" s="1"/>
  <c r="T462" i="16"/>
  <c r="A462" i="16" s="1"/>
  <c r="T463" i="16"/>
  <c r="A463" i="16" s="1"/>
  <c r="T464" i="16"/>
  <c r="A464" i="16" s="1"/>
  <c r="T465" i="16"/>
  <c r="A465" i="16" s="1"/>
  <c r="T466" i="16"/>
  <c r="A466" i="16" s="1"/>
  <c r="T467" i="16"/>
  <c r="A467" i="16" s="1"/>
  <c r="T468" i="16"/>
  <c r="A468" i="16" s="1"/>
  <c r="T469" i="16"/>
  <c r="A469" i="16" s="1"/>
  <c r="T352" i="15"/>
  <c r="A352" i="15" s="1"/>
  <c r="T353" i="15"/>
  <c r="A353" i="15" s="1"/>
  <c r="T683" i="14"/>
  <c r="A683" i="14" s="1"/>
  <c r="T684" i="14"/>
  <c r="A684" i="14" s="1"/>
  <c r="T685" i="14"/>
  <c r="A685" i="14" s="1"/>
  <c r="T686" i="14"/>
  <c r="A686" i="14" s="1"/>
  <c r="T687" i="14"/>
  <c r="A687" i="14" s="1"/>
  <c r="T688" i="14"/>
  <c r="A688" i="14" s="1"/>
  <c r="T689" i="14"/>
  <c r="A689" i="14" s="1"/>
  <c r="T690" i="14"/>
  <c r="A690" i="14" s="1"/>
  <c r="T691" i="14"/>
  <c r="A691" i="14" s="1"/>
  <c r="T705" i="14"/>
  <c r="A705" i="14" s="1"/>
  <c r="T706" i="14"/>
  <c r="A706" i="14" s="1"/>
  <c r="T707" i="14"/>
  <c r="A707" i="14" s="1"/>
  <c r="T708" i="14"/>
  <c r="A708" i="14" s="1"/>
  <c r="T709" i="14"/>
  <c r="A709" i="14" s="1"/>
  <c r="T710" i="14"/>
  <c r="A710" i="14" s="1"/>
  <c r="T711" i="14"/>
  <c r="A711" i="14" s="1"/>
  <c r="T712" i="14"/>
  <c r="A712" i="14" s="1"/>
  <c r="T713" i="14"/>
  <c r="A713" i="14" s="1"/>
  <c r="T192" i="18"/>
  <c r="A192" i="18" s="1"/>
  <c r="T194" i="18"/>
  <c r="A194" i="18" s="1"/>
  <c r="T464" i="17"/>
  <c r="A464" i="17" s="1"/>
  <c r="T351" i="15"/>
  <c r="A351" i="15" s="1"/>
  <c r="T714" i="14"/>
  <c r="A714" i="14" s="1"/>
  <c r="T715" i="14"/>
  <c r="A715" i="14" s="1"/>
  <c r="T136" i="11"/>
  <c r="A136" i="11" s="1"/>
  <c r="T137" i="11"/>
  <c r="A137" i="11" s="1"/>
  <c r="V134" i="2"/>
  <c r="V135" i="2"/>
  <c r="W134" i="2"/>
  <c r="W135" i="2"/>
  <c r="X134" i="2"/>
  <c r="X135" i="2"/>
  <c r="T172" i="18"/>
  <c r="T170" i="18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5" i="15"/>
  <c r="T336" i="15"/>
  <c r="T337" i="15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60" i="14"/>
  <c r="T661" i="14"/>
  <c r="T662" i="14"/>
  <c r="T663" i="14"/>
  <c r="T659" i="14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0" i="17"/>
  <c r="T441" i="17"/>
  <c r="T442" i="17"/>
  <c r="T443" i="17"/>
  <c r="T444" i="17"/>
  <c r="T445" i="17"/>
  <c r="T446" i="17"/>
  <c r="T447" i="17"/>
  <c r="T168" i="18"/>
  <c r="T169" i="18"/>
  <c r="T171" i="18"/>
  <c r="T173" i="18"/>
  <c r="T174" i="18"/>
  <c r="T175" i="18"/>
  <c r="T176" i="18"/>
  <c r="T177" i="18"/>
  <c r="T178" i="18"/>
  <c r="T179" i="18"/>
  <c r="T180" i="18"/>
  <c r="T181" i="18"/>
  <c r="T182" i="18"/>
  <c r="T183" i="18"/>
  <c r="T123" i="11"/>
  <c r="T124" i="11"/>
  <c r="T125" i="11"/>
  <c r="T126" i="11"/>
  <c r="T127" i="11"/>
  <c r="T128" i="11"/>
  <c r="T129" i="11"/>
  <c r="T130" i="11"/>
  <c r="T131" i="11"/>
  <c r="T132" i="11"/>
  <c r="T162" i="18"/>
  <c r="T159" i="18"/>
  <c r="T156" i="18"/>
  <c r="T154" i="18"/>
  <c r="T112" i="11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153" i="18"/>
  <c r="T155" i="18"/>
  <c r="T157" i="18"/>
  <c r="T158" i="18"/>
  <c r="T160" i="18"/>
  <c r="T161" i="18"/>
  <c r="T163" i="18"/>
  <c r="T164" i="18"/>
  <c r="T165" i="18"/>
  <c r="T166" i="18"/>
  <c r="T167" i="18"/>
  <c r="T184" i="18"/>
  <c r="T110" i="11"/>
  <c r="T111" i="11"/>
  <c r="T113" i="11"/>
  <c r="T114" i="11"/>
  <c r="T115" i="11"/>
  <c r="T116" i="11"/>
  <c r="T117" i="11"/>
  <c r="T118" i="11"/>
  <c r="T119" i="11"/>
  <c r="T120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21" i="11"/>
  <c r="T122" i="11"/>
  <c r="T133" i="11"/>
  <c r="T134" i="11"/>
  <c r="T135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85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48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633" i="14"/>
  <c r="T634" i="14"/>
  <c r="T635" i="14"/>
  <c r="T636" i="14"/>
  <c r="T664" i="14"/>
  <c r="T665" i="14"/>
  <c r="T666" i="14"/>
  <c r="T667" i="14"/>
  <c r="T668" i="14"/>
  <c r="T669" i="14"/>
  <c r="T670" i="14"/>
  <c r="T671" i="14"/>
  <c r="T672" i="14"/>
  <c r="T673" i="14"/>
  <c r="T346" i="17"/>
  <c r="T347" i="17"/>
  <c r="T348" i="17"/>
  <c r="T389" i="17"/>
  <c r="T344" i="17"/>
  <c r="T138" i="18"/>
  <c r="T139" i="18"/>
  <c r="T140" i="18"/>
  <c r="T494" i="14"/>
  <c r="T495" i="14"/>
  <c r="T496" i="14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50" i="16"/>
  <c r="T451" i="16"/>
  <c r="T452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514" i="14"/>
  <c r="T515" i="14"/>
  <c r="T516" i="14"/>
  <c r="T517" i="14"/>
  <c r="T518" i="14"/>
  <c r="T519" i="14"/>
  <c r="T520" i="14"/>
  <c r="T521" i="14"/>
  <c r="T522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2" i="14"/>
  <c r="T443" i="14"/>
  <c r="T444" i="14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125" i="18"/>
  <c r="T126" i="18"/>
  <c r="T127" i="18"/>
  <c r="T128" i="18"/>
  <c r="T129" i="18"/>
  <c r="T130" i="18"/>
  <c r="T131" i="18"/>
  <c r="T132" i="18"/>
  <c r="T186" i="18"/>
  <c r="T187" i="18"/>
  <c r="T188" i="18"/>
  <c r="T430" i="14"/>
  <c r="T431" i="14"/>
  <c r="T432" i="14"/>
  <c r="T433" i="14"/>
  <c r="T434" i="14"/>
  <c r="T435" i="14"/>
  <c r="T436" i="14"/>
  <c r="T437" i="14"/>
  <c r="T438" i="14"/>
  <c r="T439" i="14"/>
  <c r="T440" i="14"/>
  <c r="T441" i="14"/>
  <c r="T477" i="14"/>
  <c r="T478" i="14"/>
  <c r="T479" i="14"/>
  <c r="T480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18" i="14"/>
  <c r="T419" i="14"/>
  <c r="T420" i="14"/>
  <c r="T421" i="14"/>
  <c r="T422" i="14"/>
  <c r="T423" i="14"/>
  <c r="T424" i="14"/>
  <c r="T425" i="14"/>
  <c r="T426" i="14"/>
  <c r="T427" i="14"/>
  <c r="T428" i="14"/>
  <c r="T456" i="17"/>
  <c r="T457" i="17"/>
  <c r="T458" i="17"/>
  <c r="T459" i="17"/>
  <c r="T457" i="16"/>
  <c r="T458" i="16"/>
  <c r="T459" i="16"/>
  <c r="T460" i="16"/>
  <c r="T461" i="16"/>
  <c r="T470" i="16"/>
  <c r="T344" i="15"/>
  <c r="T345" i="15"/>
  <c r="T346" i="15"/>
  <c r="T347" i="15"/>
  <c r="T348" i="15"/>
  <c r="T349" i="15"/>
  <c r="T350" i="15"/>
  <c r="T681" i="14"/>
  <c r="T676" i="14"/>
  <c r="T677" i="14"/>
  <c r="T678" i="14"/>
  <c r="T679" i="14"/>
  <c r="T680" i="14"/>
  <c r="T191" i="18"/>
  <c r="T455" i="17"/>
  <c r="T456" i="16"/>
  <c r="T343" i="15"/>
  <c r="T675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16" i="14"/>
  <c r="T417" i="14"/>
  <c r="T429" i="14"/>
  <c r="T523" i="14"/>
  <c r="T524" i="14"/>
  <c r="T525" i="14"/>
  <c r="T526" i="14"/>
  <c r="T527" i="14"/>
  <c r="T528" i="14"/>
  <c r="T529" i="14"/>
  <c r="T530" i="14"/>
  <c r="T674" i="14"/>
  <c r="T260" i="17"/>
  <c r="T261" i="17"/>
  <c r="T262" i="17"/>
  <c r="T316" i="17"/>
  <c r="T317" i="17"/>
  <c r="T318" i="17"/>
  <c r="T319" i="17"/>
  <c r="T449" i="17"/>
  <c r="T450" i="17"/>
  <c r="T451" i="17"/>
  <c r="T276" i="16"/>
  <c r="T277" i="16"/>
  <c r="T278" i="16"/>
  <c r="T279" i="16"/>
  <c r="T280" i="16"/>
  <c r="T293" i="16"/>
  <c r="T294" i="16"/>
  <c r="T326" i="16"/>
  <c r="T327" i="16"/>
  <c r="T110" i="18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381" i="14"/>
  <c r="T189" i="18"/>
  <c r="T190" i="18"/>
  <c r="T452" i="17"/>
  <c r="T453" i="17"/>
  <c r="T454" i="17"/>
  <c r="T454" i="16"/>
  <c r="T455" i="16"/>
  <c r="T311" i="15"/>
  <c r="T338" i="15"/>
  <c r="T339" i="15"/>
  <c r="T340" i="15"/>
  <c r="T341" i="15"/>
  <c r="T342" i="15"/>
  <c r="T682" i="14"/>
  <c r="T692" i="14"/>
  <c r="T716" i="14"/>
  <c r="T717" i="14"/>
  <c r="T718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53" i="16"/>
  <c r="T183" i="15"/>
  <c r="T255" i="15"/>
  <c r="T256" i="15"/>
  <c r="T285" i="15"/>
  <c r="T309" i="15"/>
  <c r="T310" i="15"/>
  <c r="T382" i="14"/>
  <c r="T399" i="14"/>
  <c r="T400" i="14"/>
  <c r="T401" i="14"/>
  <c r="T402" i="14"/>
  <c r="T403" i="14"/>
  <c r="T357" i="14"/>
  <c r="T358" i="14"/>
  <c r="T359" i="14"/>
  <c r="T360" i="14"/>
  <c r="T361" i="14"/>
  <c r="T362" i="14"/>
  <c r="T363" i="14"/>
  <c r="T364" i="14"/>
  <c r="T365" i="14"/>
  <c r="T366" i="14"/>
  <c r="T367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19" i="14"/>
  <c r="T320" i="14"/>
  <c r="T321" i="14"/>
  <c r="T322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08" i="14"/>
  <c r="T309" i="14"/>
  <c r="T310" i="14"/>
  <c r="T311" i="14"/>
  <c r="T312" i="14"/>
  <c r="T313" i="14"/>
  <c r="T314" i="14"/>
  <c r="T315" i="14"/>
  <c r="T316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2" i="14"/>
  <c r="T283" i="14"/>
  <c r="T284" i="14"/>
  <c r="T285" i="14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55" i="14"/>
  <c r="T256" i="14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269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0" i="14"/>
  <c r="T301" i="14"/>
  <c r="T302" i="14"/>
  <c r="T303" i="14"/>
  <c r="T304" i="14"/>
  <c r="T305" i="14"/>
  <c r="T306" i="14"/>
  <c r="T307" i="14"/>
  <c r="T317" i="14"/>
  <c r="T318" i="14"/>
  <c r="T338" i="14"/>
  <c r="T339" i="14"/>
  <c r="T340" i="14"/>
  <c r="T353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70" i="14"/>
  <c r="T271" i="14"/>
  <c r="T272" i="14"/>
  <c r="T273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8" i="14"/>
  <c r="T86" i="14"/>
  <c r="T87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60" i="14"/>
  <c r="T61" i="14"/>
  <c r="T62" i="14"/>
  <c r="T63" i="14"/>
  <c r="T64" i="14"/>
  <c r="T65" i="14"/>
  <c r="T66" i="14"/>
  <c r="T68" i="14"/>
  <c r="T69" i="14"/>
  <c r="T70" i="14"/>
  <c r="T71" i="14"/>
  <c r="T92" i="14"/>
  <c r="T93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74" i="14"/>
  <c r="T275" i="14"/>
  <c r="T276" i="14"/>
  <c r="T277" i="14"/>
  <c r="T278" i="14"/>
  <c r="T279" i="14"/>
  <c r="T280" i="14"/>
  <c r="T281" i="14"/>
  <c r="T299" i="14"/>
  <c r="T354" i="14"/>
  <c r="T355" i="14"/>
  <c r="T356" i="14"/>
  <c r="T368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2" i="2"/>
  <c r="X133" i="2"/>
  <c r="X131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2" i="19" l="1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3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2" i="2"/>
  <c r="W132" i="2"/>
  <c r="W133" i="2"/>
  <c r="V131" i="2"/>
  <c r="W131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8" i="14" l="1"/>
  <c r="A366" i="14"/>
  <c r="A246" i="14"/>
  <c r="A50" i="14"/>
  <c r="A170" i="18"/>
  <c r="A643" i="14"/>
  <c r="A7" i="14"/>
  <c r="A338" i="14"/>
  <c r="A9" i="14"/>
  <c r="A656" i="14"/>
  <c r="A131" i="11"/>
  <c r="A194" i="14"/>
  <c r="A367" i="14"/>
  <c r="A506" i="14"/>
  <c r="A301" i="14"/>
  <c r="A361" i="14"/>
  <c r="A290" i="14"/>
  <c r="A619" i="14"/>
  <c r="A159" i="14"/>
  <c r="A314" i="14"/>
  <c r="A463" i="14"/>
  <c r="A176" i="14"/>
  <c r="A328" i="15"/>
  <c r="A667" i="14"/>
  <c r="A222" i="14"/>
  <c r="A63" i="14"/>
  <c r="A122" i="14"/>
  <c r="A11" i="14"/>
  <c r="A129" i="14"/>
  <c r="A179" i="14"/>
  <c r="A241" i="14"/>
  <c r="A128" i="14"/>
  <c r="A10" i="14"/>
  <c r="A429" i="14"/>
  <c r="A611" i="14"/>
  <c r="A98" i="14"/>
  <c r="A371" i="14"/>
  <c r="A583" i="14"/>
  <c r="A181" i="18"/>
  <c r="A570" i="14"/>
  <c r="A274" i="14"/>
  <c r="A622" i="14"/>
  <c r="A581" i="14"/>
  <c r="A89" i="14"/>
  <c r="A235" i="14"/>
  <c r="A499" i="14"/>
  <c r="A469" i="14"/>
  <c r="A642" i="14"/>
  <c r="A625" i="14"/>
  <c r="A191" i="18"/>
  <c r="A434" i="17"/>
  <c r="A620" i="14"/>
  <c r="A213" i="14"/>
  <c r="A369" i="14"/>
  <c r="A260" i="14"/>
  <c r="A631" i="14"/>
  <c r="A548" i="14"/>
  <c r="A182" i="14"/>
  <c r="A434" i="14"/>
  <c r="A408" i="14"/>
  <c r="A542" i="14"/>
  <c r="A647" i="14"/>
  <c r="A340" i="14"/>
  <c r="A681" i="14"/>
  <c r="A364" i="14"/>
  <c r="A664" i="14"/>
  <c r="A54" i="14"/>
  <c r="A436" i="14"/>
  <c r="A162" i="14"/>
  <c r="A130" i="14"/>
  <c r="A265" i="14"/>
  <c r="A148" i="14"/>
  <c r="A180" i="14"/>
  <c r="A86" i="14"/>
  <c r="A668" i="14"/>
  <c r="A470" i="16"/>
  <c r="A325" i="14"/>
  <c r="A266" i="14"/>
  <c r="A430" i="17"/>
  <c r="A648" i="14"/>
  <c r="A589" i="14"/>
  <c r="A599" i="14"/>
  <c r="A534" i="14"/>
  <c r="A535" i="14"/>
  <c r="A574" i="14"/>
  <c r="A124" i="11"/>
  <c r="A502" i="14"/>
  <c r="A184" i="14"/>
  <c r="A529" i="14"/>
  <c r="A498" i="14"/>
  <c r="A452" i="17"/>
  <c r="A456" i="14"/>
  <c r="A379" i="14"/>
  <c r="A432" i="14"/>
  <c r="A451" i="17"/>
  <c r="A476" i="14"/>
  <c r="A440" i="17"/>
  <c r="A518" i="14"/>
  <c r="A418" i="14"/>
  <c r="A640" i="14"/>
  <c r="A58" i="14"/>
  <c r="A442" i="14"/>
  <c r="A458" i="17"/>
  <c r="A453" i="16"/>
  <c r="A513" i="14"/>
  <c r="A245" i="14"/>
  <c r="A254" i="14"/>
  <c r="A409" i="14"/>
  <c r="A52" i="14"/>
  <c r="A162" i="18"/>
  <c r="A25" i="14"/>
  <c r="A437" i="17"/>
  <c r="A20" i="14"/>
  <c r="A651" i="14"/>
  <c r="A600" i="14"/>
  <c r="A577" i="14"/>
  <c r="A585" i="14"/>
  <c r="A152" i="14"/>
  <c r="A530" i="14"/>
  <c r="A500" i="14"/>
  <c r="A175" i="14"/>
  <c r="A423" i="14"/>
  <c r="A186" i="14"/>
  <c r="A436" i="17"/>
  <c r="A351" i="14"/>
  <c r="A401" i="14"/>
  <c r="A645" i="14"/>
  <c r="A321" i="14"/>
  <c r="A388" i="14"/>
  <c r="A130" i="11"/>
  <c r="A641" i="14"/>
  <c r="A73" i="14"/>
  <c r="A44" i="14"/>
  <c r="A183" i="18"/>
  <c r="A21" i="14"/>
  <c r="A232" i="14"/>
  <c r="A456" i="16"/>
  <c r="A304" i="14"/>
  <c r="A45" i="14"/>
  <c r="A312" i="14"/>
  <c r="A465" i="14"/>
  <c r="A672" i="14"/>
  <c r="A634" i="14"/>
  <c r="A41" i="14"/>
  <c r="A458" i="14"/>
  <c r="A354" i="14"/>
  <c r="A370" i="14"/>
  <c r="A116" i="14"/>
  <c r="A569" i="14"/>
  <c r="A333" i="14"/>
  <c r="A540" i="14"/>
  <c r="A549" i="14"/>
  <c r="A544" i="14"/>
  <c r="A579" i="14"/>
  <c r="A606" i="14"/>
  <c r="A175" i="18"/>
  <c r="A132" i="11"/>
  <c r="A445" i="14"/>
  <c r="A37" i="14"/>
  <c r="A174" i="14"/>
  <c r="A635" i="14"/>
  <c r="A368" i="14"/>
  <c r="A276" i="14"/>
  <c r="A592" i="14"/>
  <c r="A343" i="14"/>
  <c r="A450" i="14"/>
  <c r="A205" i="14"/>
  <c r="A323" i="15"/>
  <c r="A337" i="14"/>
  <c r="A166" i="18"/>
  <c r="A215" i="14"/>
  <c r="A85" i="14"/>
  <c r="A43" i="14"/>
  <c r="A376" i="14"/>
  <c r="A42" i="14"/>
  <c r="A324" i="14"/>
  <c r="A521" i="14"/>
  <c r="A450" i="17"/>
  <c r="A239" i="14"/>
  <c r="A271" i="14"/>
  <c r="A638" i="14"/>
  <c r="A646" i="14"/>
  <c r="A553" i="14"/>
  <c r="A123" i="11"/>
  <c r="A442" i="17"/>
  <c r="A601" i="14"/>
  <c r="A637" i="14"/>
  <c r="A76" i="14"/>
  <c r="A378" i="14"/>
  <c r="A464" i="14"/>
  <c r="A163" i="14"/>
  <c r="A119" i="14"/>
  <c r="A515" i="14"/>
  <c r="A457" i="14"/>
  <c r="A178" i="18"/>
  <c r="A389" i="14"/>
  <c r="A48" i="14"/>
  <c r="A216" i="14"/>
  <c r="A556" i="14"/>
  <c r="A66" i="14"/>
  <c r="A344" i="14"/>
  <c r="A438" i="17"/>
  <c r="A425" i="14"/>
  <c r="A36" i="14"/>
  <c r="A576" i="14"/>
  <c r="A386" i="14"/>
  <c r="A375" i="14"/>
  <c r="A147" i="14"/>
  <c r="A415" i="17"/>
  <c r="A352" i="14"/>
  <c r="A195" i="14"/>
  <c r="A562" i="14"/>
  <c r="A670" i="14"/>
  <c r="A198" i="14"/>
  <c r="A165" i="14"/>
  <c r="A398" i="14"/>
  <c r="A192" i="14"/>
  <c r="A580" i="14"/>
  <c r="A573" i="14"/>
  <c r="A171" i="18"/>
  <c r="A554" i="14"/>
  <c r="A427" i="17"/>
  <c r="A630" i="14"/>
  <c r="A259" i="14"/>
  <c r="A517" i="14"/>
  <c r="A514" i="14"/>
  <c r="A117" i="14"/>
  <c r="A516" i="14"/>
  <c r="A178" i="14"/>
  <c r="A164" i="14"/>
  <c r="A414" i="14"/>
  <c r="A202" i="14"/>
  <c r="A478" i="14"/>
  <c r="A174" i="18"/>
  <c r="A424" i="17"/>
  <c r="A551" i="14"/>
  <c r="A541" i="14"/>
  <c r="A447" i="17"/>
  <c r="A310" i="14"/>
  <c r="A60" i="14"/>
  <c r="A248" i="14"/>
  <c r="A435" i="14"/>
  <c r="A455" i="16"/>
  <c r="A82" i="14"/>
  <c r="A273" i="14"/>
  <c r="A493" i="14"/>
  <c r="A267" i="14"/>
  <c r="A559" i="14"/>
  <c r="A173" i="18"/>
  <c r="A654" i="14"/>
  <c r="A328" i="14"/>
  <c r="A167" i="14"/>
  <c r="A459" i="16"/>
  <c r="A172" i="14"/>
  <c r="A552" i="14"/>
  <c r="A315" i="15"/>
  <c r="A485" i="14"/>
  <c r="A480" i="14"/>
  <c r="A411" i="14"/>
  <c r="A250" i="14"/>
  <c r="A46" i="14"/>
  <c r="A472" i="14"/>
  <c r="A99" i="14"/>
  <c r="A503" i="14"/>
  <c r="A428" i="17"/>
  <c r="A190" i="18"/>
  <c r="A275" i="14"/>
  <c r="A491" i="14"/>
  <c r="A466" i="14"/>
  <c r="A598" i="14"/>
  <c r="A591" i="14"/>
  <c r="A357" i="14"/>
  <c r="A471" i="14"/>
  <c r="A341" i="14"/>
  <c r="A482" i="14"/>
  <c r="A523" i="14"/>
  <c r="A179" i="18"/>
  <c r="A291" i="14"/>
  <c r="A496" i="14"/>
  <c r="A473" i="14"/>
  <c r="A455" i="14"/>
  <c r="A127" i="11"/>
  <c r="A418" i="17"/>
  <c r="A603" i="14"/>
  <c r="A610" i="14"/>
  <c r="A448" i="17"/>
  <c r="A118" i="14"/>
  <c r="A121" i="14"/>
  <c r="A169" i="14"/>
  <c r="A286" i="14"/>
  <c r="A242" i="14"/>
  <c r="A381" i="14"/>
  <c r="A443" i="17"/>
  <c r="A356" i="14"/>
  <c r="A69" i="14"/>
  <c r="A55" i="14"/>
  <c r="A53" i="14"/>
  <c r="A486" i="14"/>
  <c r="A258" i="14"/>
  <c r="A416" i="17"/>
  <c r="A47" i="14"/>
  <c r="A373" i="14"/>
  <c r="A494" i="14"/>
  <c r="A182" i="18"/>
  <c r="A332" i="15"/>
  <c r="A663" i="14"/>
  <c r="A324" i="15"/>
  <c r="A584" i="14"/>
  <c r="A490" i="14"/>
  <c r="A203" i="14"/>
  <c r="A272" i="14"/>
  <c r="A403" i="14"/>
  <c r="A51" i="14"/>
  <c r="A420" i="14"/>
  <c r="A200" i="14"/>
  <c r="A35" i="14"/>
  <c r="A125" i="11"/>
  <c r="A313" i="15"/>
  <c r="A173" i="14"/>
  <c r="A142" i="14"/>
  <c r="A197" i="14"/>
  <c r="A475" i="14"/>
  <c r="A495" i="14"/>
  <c r="A484" i="14"/>
  <c r="A677" i="14"/>
  <c r="A101" i="14"/>
  <c r="A311" i="14"/>
  <c r="A349" i="14"/>
  <c r="A114" i="14"/>
  <c r="A374" i="14"/>
  <c r="A125" i="14"/>
  <c r="A426" i="14"/>
  <c r="A326" i="14"/>
  <c r="A168" i="18"/>
  <c r="A594" i="14"/>
  <c r="A682" i="14"/>
  <c r="A39" i="14"/>
  <c r="A13" i="14"/>
  <c r="A321" i="15"/>
  <c r="A157" i="14"/>
  <c r="A461" i="14"/>
  <c r="A230" i="14"/>
  <c r="A425" i="17"/>
  <c r="A435" i="17"/>
  <c r="A674" i="14"/>
  <c r="A572" i="14"/>
  <c r="A339" i="14"/>
  <c r="A444" i="14"/>
  <c r="A419" i="17"/>
  <c r="A238" i="14"/>
  <c r="A347" i="14"/>
  <c r="A94" i="14"/>
  <c r="A193" i="14"/>
  <c r="A34" i="14"/>
  <c r="A30" i="14"/>
  <c r="A268" i="14"/>
  <c r="A96" i="14"/>
  <c r="A457" i="16"/>
  <c r="A185" i="14"/>
  <c r="A208" i="14"/>
  <c r="A207" i="14"/>
  <c r="A168" i="14"/>
  <c r="A669" i="14"/>
  <c r="A112" i="14"/>
  <c r="A126" i="14"/>
  <c r="A74" i="14"/>
  <c r="A460" i="14"/>
  <c r="A666" i="14"/>
  <c r="A671" i="14"/>
  <c r="A143" i="14"/>
  <c r="A353" i="14"/>
  <c r="A346" i="14"/>
  <c r="A454" i="16"/>
  <c r="A489" i="14"/>
  <c r="A187" i="18"/>
  <c r="A16" i="14"/>
  <c r="A426" i="17"/>
  <c r="A319" i="15"/>
  <c r="A327" i="15"/>
  <c r="A539" i="14"/>
  <c r="A602" i="14"/>
  <c r="A416" i="14"/>
  <c r="A206" i="14"/>
  <c r="A288" i="14"/>
  <c r="A139" i="14"/>
  <c r="A170" i="14"/>
  <c r="A95" i="14"/>
  <c r="A149" i="14"/>
  <c r="A504" i="14"/>
  <c r="A187" i="14"/>
  <c r="A103" i="14"/>
  <c r="A527" i="14"/>
  <c r="A522" i="14"/>
  <c r="A561" i="14"/>
  <c r="A348" i="14"/>
  <c r="A131" i="14"/>
  <c r="A283" i="14"/>
  <c r="A387" i="14"/>
  <c r="A479" i="14"/>
  <c r="A181" i="14"/>
  <c r="A218" i="14"/>
  <c r="A512" i="14"/>
  <c r="A587" i="14"/>
  <c r="A154" i="18"/>
  <c r="A432" i="17"/>
  <c r="A661" i="14"/>
  <c r="A180" i="18"/>
  <c r="A547" i="14"/>
  <c r="A608" i="14"/>
  <c r="A423" i="17"/>
  <c r="A322" i="15"/>
  <c r="A613" i="14"/>
  <c r="A159" i="18"/>
  <c r="A18" i="14"/>
  <c r="A621" i="14"/>
  <c r="A422" i="17"/>
  <c r="A329" i="15"/>
  <c r="A605" i="14"/>
  <c r="A555" i="14"/>
  <c r="A441" i="17"/>
  <c r="A335" i="15"/>
  <c r="A417" i="17"/>
  <c r="A717" i="14"/>
  <c r="A303" i="14"/>
  <c r="A447" i="14"/>
  <c r="A467" i="14"/>
  <c r="A394" i="14"/>
  <c r="A377" i="14"/>
  <c r="A363" i="14"/>
  <c r="A84" i="14"/>
  <c r="A395" i="14"/>
  <c r="A281" i="14"/>
  <c r="A391" i="14"/>
  <c r="A224" i="14"/>
  <c r="A336" i="14"/>
  <c r="A264" i="14"/>
  <c r="A72" i="14"/>
  <c r="A563" i="14"/>
  <c r="A438" i="14"/>
  <c r="A422" i="14"/>
  <c r="A459" i="17"/>
  <c r="A183" i="14"/>
  <c r="A188" i="14"/>
  <c r="A308" i="14"/>
  <c r="A439" i="14"/>
  <c r="A297" i="14"/>
  <c r="A249" i="14"/>
  <c r="A49" i="14"/>
  <c r="A57" i="14"/>
  <c r="A81" i="14"/>
  <c r="A483" i="14"/>
  <c r="A334" i="14"/>
  <c r="A427" i="14"/>
  <c r="A155" i="14"/>
  <c r="A474" i="14"/>
  <c r="A424" i="14"/>
  <c r="A269" i="14"/>
  <c r="A233" i="14"/>
  <c r="A255" i="14"/>
  <c r="A636" i="14"/>
  <c r="A252" i="14"/>
  <c r="A107" i="14"/>
  <c r="A329" i="14"/>
  <c r="A564" i="14"/>
  <c r="A526" i="14"/>
  <c r="A392" i="14"/>
  <c r="A211" i="14"/>
  <c r="A406" i="14"/>
  <c r="A313" i="14"/>
  <c r="A528" i="14"/>
  <c r="A393" i="14"/>
  <c r="A319" i="14"/>
  <c r="A105" i="14"/>
  <c r="A497" i="14"/>
  <c r="A362" i="14"/>
  <c r="A507" i="14"/>
  <c r="A226" i="14"/>
  <c r="A64" i="14"/>
  <c r="A360" i="14"/>
  <c r="A331" i="14"/>
  <c r="A83" i="14"/>
  <c r="A665" i="14"/>
  <c r="A458" i="16"/>
  <c r="A675" i="14"/>
  <c r="A509" i="14"/>
  <c r="A462" i="14"/>
  <c r="A566" i="14"/>
  <c r="A404" i="14"/>
  <c r="A323" i="14"/>
  <c r="A154" i="14"/>
  <c r="A350" i="14"/>
  <c r="A186" i="18"/>
  <c r="A718" i="14"/>
  <c r="A382" i="14"/>
  <c r="A455" i="17"/>
  <c r="A70" i="14"/>
  <c r="A477" i="14"/>
  <c r="A342" i="14"/>
  <c r="A231" i="14"/>
  <c r="A560" i="14"/>
  <c r="A90" i="14"/>
  <c r="A298" i="14"/>
  <c r="A525" i="14"/>
  <c r="A508" i="14"/>
  <c r="A214" i="14"/>
  <c r="A322" i="14"/>
  <c r="A441" i="14"/>
  <c r="A40" i="14"/>
  <c r="A247" i="14"/>
  <c r="A692" i="14"/>
  <c r="A199" i="14"/>
  <c r="A257" i="14"/>
  <c r="A676" i="14"/>
  <c r="A221" i="14"/>
  <c r="A289" i="14"/>
  <c r="A68" i="14"/>
  <c r="A359" i="14"/>
  <c r="A413" i="14"/>
  <c r="A234" i="14"/>
  <c r="A56" i="14"/>
  <c r="A61" i="14"/>
  <c r="A318" i="14"/>
  <c r="A166" i="14"/>
  <c r="A219" i="14"/>
  <c r="A302" i="14"/>
  <c r="A470" i="14"/>
  <c r="A127" i="14"/>
  <c r="A108" i="14"/>
  <c r="A452" i="14"/>
  <c r="A217" i="14"/>
  <c r="A189" i="18"/>
  <c r="A345" i="14"/>
  <c r="A390" i="14"/>
  <c r="A305" i="14"/>
  <c r="A191" i="14"/>
  <c r="A716" i="14"/>
  <c r="A71" i="14"/>
  <c r="A144" i="14"/>
  <c r="A511" i="14"/>
  <c r="A296" i="14"/>
  <c r="A459" i="14"/>
  <c r="A433" i="14"/>
  <c r="A138" i="14"/>
  <c r="A318" i="15"/>
  <c r="A420" i="17"/>
  <c r="A614" i="14"/>
  <c r="A429" i="17"/>
  <c r="A532" i="14"/>
  <c r="A607" i="14"/>
  <c r="A537" i="14"/>
  <c r="A616" i="14"/>
  <c r="A29" i="14"/>
  <c r="A626" i="14"/>
  <c r="A588" i="14"/>
  <c r="A14" i="14"/>
  <c r="A536" i="14"/>
  <c r="A333" i="15"/>
  <c r="A326" i="15"/>
  <c r="A624" i="14"/>
  <c r="A652" i="14"/>
  <c r="A184" i="18"/>
  <c r="A578" i="14"/>
  <c r="A335" i="14"/>
  <c r="A505" i="14"/>
  <c r="A243" i="14"/>
  <c r="A146" i="14"/>
  <c r="A280" i="14"/>
  <c r="A109" i="14"/>
  <c r="A251" i="14"/>
  <c r="A407" i="14"/>
  <c r="A449" i="17"/>
  <c r="A212" i="14"/>
  <c r="A306" i="14"/>
  <c r="A120" i="14"/>
  <c r="A307" i="14"/>
  <c r="A454" i="17"/>
  <c r="A400" i="14"/>
  <c r="A355" i="14"/>
  <c r="A431" i="14"/>
  <c r="A372" i="14"/>
  <c r="A220" i="14"/>
  <c r="A100" i="14"/>
  <c r="A405" i="14"/>
  <c r="A240" i="14"/>
  <c r="A309" i="14"/>
  <c r="A448" i="14"/>
  <c r="A468" i="14"/>
  <c r="A571" i="14"/>
  <c r="A111" i="14"/>
  <c r="A87" i="14"/>
  <c r="A451" i="14"/>
  <c r="A151" i="14"/>
  <c r="A123" i="14"/>
  <c r="A140" i="14"/>
  <c r="A430" i="14"/>
  <c r="A453" i="17"/>
  <c r="A145" i="14"/>
  <c r="A189" i="14"/>
  <c r="A658" i="14"/>
  <c r="A112" i="11"/>
  <c r="A12" i="14"/>
  <c r="A662" i="14"/>
  <c r="A575" i="14"/>
  <c r="A444" i="17"/>
  <c r="A316" i="15"/>
  <c r="A28" i="14"/>
  <c r="A533" i="14"/>
  <c r="A331" i="15"/>
  <c r="A582" i="14"/>
  <c r="A421" i="17"/>
  <c r="A659" i="14"/>
  <c r="A22" i="14"/>
  <c r="A431" i="17"/>
  <c r="A618" i="14"/>
  <c r="A446" i="17"/>
  <c r="A586" i="14"/>
  <c r="A337" i="15"/>
  <c r="A128" i="11"/>
  <c r="A285" i="14"/>
  <c r="A110" i="14"/>
  <c r="A384" i="14"/>
  <c r="A115" i="14"/>
  <c r="A558" i="14"/>
  <c r="A316" i="14"/>
  <c r="A399" i="14"/>
  <c r="A567" i="14"/>
  <c r="A510" i="14"/>
  <c r="A332" i="14"/>
  <c r="A410" i="14"/>
  <c r="A680" i="14"/>
  <c r="A97" i="14"/>
  <c r="A457" i="17"/>
  <c r="A210" i="14"/>
  <c r="A91" i="14"/>
  <c r="A261" i="14"/>
  <c r="A223" i="14"/>
  <c r="A80" i="14"/>
  <c r="A77" i="14"/>
  <c r="A380" i="14"/>
  <c r="A135" i="14"/>
  <c r="A93" i="14"/>
  <c r="A284" i="14"/>
  <c r="A492" i="14"/>
  <c r="A270" i="14"/>
  <c r="A124" i="14"/>
  <c r="A256" i="14"/>
  <c r="A24" i="14"/>
  <c r="A334" i="15"/>
  <c r="A26" i="14"/>
  <c r="A32" i="14"/>
  <c r="A590" i="14"/>
  <c r="A172" i="18"/>
  <c r="A609" i="14"/>
  <c r="A550" i="14"/>
  <c r="A169" i="18"/>
  <c r="A623" i="14"/>
  <c r="A126" i="11"/>
  <c r="A657" i="14"/>
  <c r="A317" i="15"/>
  <c r="A593" i="14"/>
  <c r="A531" i="14"/>
  <c r="A545" i="14"/>
  <c r="A596" i="14"/>
  <c r="A557" i="14"/>
  <c r="A629" i="14"/>
  <c r="A433" i="17"/>
  <c r="A317" i="14"/>
  <c r="A132" i="14"/>
  <c r="A487" i="14"/>
  <c r="A137" i="14"/>
  <c r="A385" i="14"/>
  <c r="A678" i="14"/>
  <c r="A454" i="14"/>
  <c r="A244" i="14"/>
  <c r="A177" i="14"/>
  <c r="A461" i="16"/>
  <c r="A201" i="14"/>
  <c r="A315" i="14"/>
  <c r="A236" i="14"/>
  <c r="A456" i="17"/>
  <c r="A92" i="14"/>
  <c r="A225" i="14"/>
  <c r="A228" i="14"/>
  <c r="A153" i="14"/>
  <c r="A421" i="14"/>
  <c r="A320" i="14"/>
  <c r="A449" i="14"/>
  <c r="A633" i="14"/>
  <c r="A330" i="14"/>
  <c r="A287" i="14"/>
  <c r="A300" i="14"/>
  <c r="A106" i="14"/>
  <c r="A161" i="14"/>
  <c r="A294" i="14"/>
  <c r="A446" i="14"/>
  <c r="A102" i="14"/>
  <c r="A133" i="14"/>
  <c r="A158" i="14"/>
  <c r="A88" i="14"/>
  <c r="A396" i="14"/>
  <c r="A136" i="14"/>
  <c r="A160" i="14"/>
  <c r="A627" i="14"/>
  <c r="A445" i="17"/>
  <c r="A615" i="14"/>
  <c r="A33" i="14"/>
  <c r="A156" i="18"/>
  <c r="A312" i="15"/>
  <c r="A653" i="14"/>
  <c r="A595" i="14"/>
  <c r="A538" i="14"/>
  <c r="A546" i="14"/>
  <c r="A650" i="14"/>
  <c r="A660" i="14"/>
  <c r="A176" i="18"/>
  <c r="A15" i="14"/>
  <c r="A320" i="15"/>
  <c r="A439" i="17"/>
  <c r="A325" i="15"/>
  <c r="A177" i="18"/>
  <c r="A597" i="14"/>
  <c r="A655" i="14"/>
  <c r="A262" i="14"/>
  <c r="A679" i="14"/>
  <c r="A150" i="14"/>
  <c r="A104" i="14"/>
  <c r="A383" i="14"/>
  <c r="A568" i="14"/>
  <c r="A78" i="14"/>
  <c r="A397" i="14"/>
  <c r="A365" i="14"/>
  <c r="A113" i="14"/>
  <c r="A440" i="14"/>
  <c r="A501" i="14"/>
  <c r="A171" i="14"/>
  <c r="A190" i="14"/>
  <c r="A673" i="14"/>
  <c r="A227" i="14"/>
  <c r="A293" i="14"/>
  <c r="A453" i="14"/>
  <c r="A188" i="18"/>
  <c r="A209" i="14"/>
  <c r="A237" i="14"/>
  <c r="A75" i="14"/>
  <c r="A134" i="14"/>
  <c r="A428" i="14"/>
  <c r="A229" i="14"/>
  <c r="A358" i="14"/>
  <c r="A327" i="14"/>
  <c r="A524" i="14"/>
  <c r="A204" i="14"/>
  <c r="A79" i="14"/>
  <c r="A156" i="14"/>
  <c r="A437" i="14"/>
  <c r="A419" i="14"/>
  <c r="A520" i="14"/>
  <c r="A415" i="14"/>
  <c r="A65" i="14"/>
  <c r="A417" i="14"/>
  <c r="A196" i="14"/>
  <c r="A277" i="14"/>
  <c r="A460" i="16"/>
  <c r="A253" i="14"/>
  <c r="A282" i="14"/>
  <c r="A519" i="14"/>
  <c r="A278" i="14"/>
  <c r="A141" i="14"/>
  <c r="A330" i="15"/>
  <c r="A336" i="15"/>
  <c r="A628" i="14"/>
  <c r="A31" i="14"/>
  <c r="A639" i="14"/>
  <c r="A604" i="14"/>
  <c r="A17" i="14"/>
  <c r="A27" i="14"/>
  <c r="A8" i="14"/>
  <c r="A129" i="11"/>
  <c r="A167" i="18"/>
  <c r="A23" i="14"/>
  <c r="A543" i="14"/>
  <c r="A314" i="15"/>
  <c r="A612" i="14"/>
  <c r="A632" i="14"/>
  <c r="A617" i="14"/>
  <c r="A644" i="14"/>
  <c r="A649" i="14"/>
  <c r="A19" i="14"/>
  <c r="A263" i="14"/>
  <c r="A185" i="18"/>
  <c r="A402" i="14"/>
  <c r="A279" i="14"/>
  <c r="A299" i="14"/>
  <c r="A481" i="14"/>
  <c r="A295" i="14"/>
  <c r="A488" i="14"/>
  <c r="A443" i="14"/>
  <c r="A62" i="14"/>
  <c r="A292" i="14"/>
  <c r="A565" i="14"/>
  <c r="A412" i="14"/>
  <c r="A376" i="16"/>
  <c r="A370" i="16"/>
  <c r="A257" i="15"/>
  <c r="A10" i="16"/>
  <c r="A368" i="16"/>
  <c r="A377" i="16"/>
  <c r="A361" i="17"/>
  <c r="A270" i="15"/>
  <c r="A157" i="18"/>
  <c r="A263" i="15"/>
  <c r="A264" i="15"/>
  <c r="A373" i="17"/>
  <c r="A378" i="16"/>
  <c r="A261" i="15"/>
  <c r="A165" i="18"/>
  <c r="A108" i="11"/>
  <c r="A371" i="16"/>
  <c r="A354" i="17"/>
  <c r="A362" i="16"/>
  <c r="A358" i="16"/>
  <c r="A161" i="18"/>
  <c r="A113" i="11"/>
  <c r="A265" i="15"/>
  <c r="A373" i="16"/>
  <c r="A371" i="17"/>
  <c r="A116" i="11"/>
  <c r="A119" i="11"/>
  <c r="A365" i="16"/>
  <c r="A363" i="16"/>
  <c r="A153" i="18"/>
  <c r="A158" i="18"/>
  <c r="A262" i="15"/>
  <c r="A258" i="15"/>
  <c r="A352" i="17"/>
  <c r="A367" i="17"/>
  <c r="A259" i="15"/>
  <c r="A364" i="16"/>
  <c r="A163" i="18"/>
  <c r="A355" i="17"/>
  <c r="A107" i="11"/>
  <c r="A370" i="17"/>
  <c r="A104" i="11"/>
  <c r="A362" i="17"/>
  <c r="A110" i="11"/>
  <c r="A114" i="11"/>
  <c r="A364" i="17"/>
  <c r="A268" i="15"/>
  <c r="A103" i="11"/>
  <c r="A363" i="17"/>
  <c r="A106" i="11"/>
  <c r="A351" i="17"/>
  <c r="A368" i="17"/>
  <c r="A260" i="15"/>
  <c r="A117" i="11"/>
  <c r="A120" i="11"/>
  <c r="A361" i="16"/>
  <c r="A369" i="17"/>
  <c r="A399" i="17"/>
  <c r="A269" i="15"/>
  <c r="A360" i="17"/>
  <c r="A267" i="15"/>
  <c r="A366" i="16"/>
  <c r="A155" i="18"/>
  <c r="A160" i="18"/>
  <c r="A372" i="17"/>
  <c r="A349" i="17"/>
  <c r="A357" i="17"/>
  <c r="A357" i="16"/>
  <c r="A367" i="16"/>
  <c r="A353" i="17"/>
  <c r="A164" i="18"/>
  <c r="A369" i="16"/>
  <c r="A365" i="17"/>
  <c r="A134" i="11"/>
  <c r="A374" i="16"/>
  <c r="A356" i="16"/>
  <c r="A111" i="11"/>
  <c r="A115" i="11"/>
  <c r="A350" i="17"/>
  <c r="A375" i="16"/>
  <c r="A404" i="17"/>
  <c r="A359" i="16"/>
  <c r="A272" i="15"/>
  <c r="A359" i="17"/>
  <c r="A360" i="16"/>
  <c r="A105" i="11"/>
  <c r="A372" i="16"/>
  <c r="A271" i="15"/>
  <c r="A266" i="15"/>
  <c r="A366" i="17"/>
  <c r="A109" i="11"/>
  <c r="A118" i="11"/>
  <c r="A356" i="17"/>
  <c r="A358" i="17"/>
  <c r="A376" i="17"/>
  <c r="A382" i="17"/>
  <c r="A383" i="17"/>
  <c r="A121" i="11"/>
  <c r="A384" i="17"/>
  <c r="A388" i="17"/>
  <c r="A122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35" i="11"/>
  <c r="A383" i="16"/>
  <c r="A133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149" i="18"/>
  <c r="A418" i="16"/>
  <c r="A422" i="16"/>
  <c r="A438" i="16"/>
  <c r="A444" i="16"/>
  <c r="A292" i="15"/>
  <c r="A392" i="17"/>
  <c r="A447" i="16"/>
  <c r="A409" i="17"/>
  <c r="A303" i="15"/>
  <c r="A288" i="15"/>
  <c r="A285" i="15"/>
  <c r="A419" i="16"/>
  <c r="A441" i="16"/>
  <c r="A446" i="16"/>
  <c r="A430" i="16"/>
  <c r="A144" i="18"/>
  <c r="A400" i="17"/>
  <c r="A344" i="15"/>
  <c r="A291" i="15"/>
  <c r="A349" i="15"/>
  <c r="A346" i="15"/>
  <c r="A423" i="16"/>
  <c r="A395" i="17"/>
  <c r="A428" i="16"/>
  <c r="A411" i="17"/>
  <c r="A342" i="15"/>
  <c r="A306" i="15"/>
  <c r="A340" i="15"/>
  <c r="A311" i="15"/>
  <c r="A308" i="15"/>
  <c r="A397" i="17"/>
  <c r="A402" i="17"/>
  <c r="A140" i="18"/>
  <c r="A391" i="17"/>
  <c r="A412" i="17"/>
  <c r="A443" i="16"/>
  <c r="A434" i="16"/>
  <c r="A294" i="15"/>
  <c r="A302" i="15"/>
  <c r="A299" i="15"/>
  <c r="A296" i="15"/>
  <c r="A407" i="17"/>
  <c r="A431" i="16"/>
  <c r="A396" i="17"/>
  <c r="A432" i="16"/>
  <c r="A433" i="16"/>
  <c r="A290" i="15"/>
  <c r="A287" i="15"/>
  <c r="A345" i="15"/>
  <c r="A389" i="17"/>
  <c r="A440" i="16"/>
  <c r="A424" i="16"/>
  <c r="A417" i="16"/>
  <c r="A425" i="16"/>
  <c r="A394" i="17"/>
  <c r="A343" i="15"/>
  <c r="A339" i="15"/>
  <c r="A348" i="15"/>
  <c r="A307" i="15"/>
  <c r="A414" i="17"/>
  <c r="A151" i="18"/>
  <c r="A442" i="16"/>
  <c r="A448" i="16"/>
  <c r="A152" i="18"/>
  <c r="A408" i="17"/>
  <c r="A348" i="17"/>
  <c r="A305" i="15"/>
  <c r="A301" i="15"/>
  <c r="A310" i="15"/>
  <c r="A295" i="15"/>
  <c r="A449" i="16"/>
  <c r="A401" i="17"/>
  <c r="A293" i="15"/>
  <c r="A289" i="15"/>
  <c r="A298" i="15"/>
  <c r="A147" i="18"/>
  <c r="A427" i="16"/>
  <c r="A436" i="16"/>
  <c r="A344" i="17"/>
  <c r="A403" i="17"/>
  <c r="A143" i="18"/>
  <c r="A421" i="16"/>
  <c r="A398" i="17"/>
  <c r="A405" i="17"/>
  <c r="A393" i="17"/>
  <c r="A426" i="16"/>
  <c r="A304" i="15"/>
  <c r="A150" i="18"/>
  <c r="A347" i="15"/>
  <c r="A445" i="16"/>
  <c r="A429" i="16"/>
  <c r="A437" i="16"/>
  <c r="A145" i="18"/>
  <c r="A347" i="17"/>
  <c r="A338" i="15"/>
  <c r="A309" i="15"/>
  <c r="A439" i="16"/>
  <c r="A410" i="17"/>
  <c r="A148" i="18"/>
  <c r="A138" i="18"/>
  <c r="A346" i="17"/>
  <c r="A435" i="16"/>
  <c r="A341" i="15"/>
  <c r="A300" i="15"/>
  <c r="A297" i="15"/>
  <c r="A413" i="17"/>
  <c r="A139" i="18"/>
  <c r="A390" i="17"/>
  <c r="A420" i="16"/>
  <c r="A93" i="11"/>
  <c r="A337" i="16"/>
  <c r="A337" i="17"/>
  <c r="A333" i="17"/>
  <c r="A351" i="16"/>
  <c r="A340" i="16"/>
  <c r="A341" i="16"/>
  <c r="A329" i="16"/>
  <c r="A320" i="17"/>
  <c r="A234" i="15"/>
  <c r="A235" i="15"/>
  <c r="A350" i="16"/>
  <c r="A236" i="15"/>
  <c r="A134" i="18"/>
  <c r="A332" i="17"/>
  <c r="A348" i="16"/>
  <c r="A102" i="11"/>
  <c r="A340" i="17"/>
  <c r="A239" i="15"/>
  <c r="A336" i="16"/>
  <c r="A101" i="11"/>
  <c r="A95" i="11"/>
  <c r="A245" i="15"/>
  <c r="A335" i="16"/>
  <c r="A328" i="17"/>
  <c r="A327" i="17"/>
  <c r="A135" i="18"/>
  <c r="A353" i="16"/>
  <c r="A343" i="16"/>
  <c r="A349" i="16"/>
  <c r="A339" i="17"/>
  <c r="A347" i="16"/>
  <c r="A450" i="16"/>
  <c r="A341" i="17"/>
  <c r="A100" i="11"/>
  <c r="A238" i="15"/>
  <c r="A241" i="15"/>
  <c r="A96" i="11"/>
  <c r="A326" i="17"/>
  <c r="A452" i="16"/>
  <c r="A133" i="18"/>
  <c r="A338" i="16"/>
  <c r="A244" i="15"/>
  <c r="A345" i="17"/>
  <c r="A451" i="16"/>
  <c r="A243" i="15"/>
  <c r="A345" i="16"/>
  <c r="A334" i="16"/>
  <c r="A94" i="11"/>
  <c r="A237" i="15"/>
  <c r="A352" i="16"/>
  <c r="A331" i="17"/>
  <c r="A416" i="16"/>
  <c r="A332" i="16"/>
  <c r="A333" i="16"/>
  <c r="A338" i="17"/>
  <c r="A339" i="16"/>
  <c r="A343" i="17"/>
  <c r="A242" i="15"/>
  <c r="A344" i="16"/>
  <c r="A335" i="17"/>
  <c r="A336" i="17"/>
  <c r="A324" i="17"/>
  <c r="A325" i="17"/>
  <c r="A330" i="17"/>
  <c r="A141" i="18"/>
  <c r="A415" i="16"/>
  <c r="A331" i="16"/>
  <c r="A322" i="17"/>
  <c r="A323" i="17"/>
  <c r="A342" i="17"/>
  <c r="A137" i="18"/>
  <c r="A334" i="17"/>
  <c r="A329" i="17"/>
  <c r="A355" i="16"/>
  <c r="A330" i="16"/>
  <c r="A321" i="17"/>
  <c r="A97" i="11"/>
  <c r="A98" i="11"/>
  <c r="A99" i="11"/>
  <c r="A136" i="18"/>
  <c r="A240" i="15"/>
  <c r="A342" i="16"/>
  <c r="A354" i="16"/>
  <c r="A142" i="18"/>
  <c r="A346" i="16"/>
  <c r="A300" i="17"/>
  <c r="A221" i="15"/>
  <c r="A124" i="18"/>
  <c r="A298" i="17"/>
  <c r="A222" i="15"/>
  <c r="A123" i="18"/>
  <c r="A219" i="15"/>
  <c r="A296" i="17"/>
  <c r="A220" i="15"/>
  <c r="A314" i="16"/>
  <c r="A310" i="16"/>
  <c r="A301" i="17"/>
  <c r="A294" i="17"/>
  <c r="A304" i="17"/>
  <c r="A315" i="16"/>
  <c r="A309" i="16"/>
  <c r="A312" i="16"/>
  <c r="A303" i="17"/>
  <c r="A306" i="16"/>
  <c r="A216" i="15"/>
  <c r="A217" i="15"/>
  <c r="A307" i="16"/>
  <c r="A215" i="15"/>
  <c r="A293" i="17"/>
  <c r="A299" i="17"/>
  <c r="A292" i="17"/>
  <c r="A308" i="16"/>
  <c r="A302" i="17"/>
  <c r="A313" i="16"/>
  <c r="A297" i="17"/>
  <c r="A122" i="18"/>
  <c r="A223" i="15"/>
  <c r="A218" i="15"/>
  <c r="A295" i="17"/>
  <c r="A311" i="16"/>
  <c r="A307" i="17"/>
  <c r="A230" i="15"/>
  <c r="A310" i="17"/>
  <c r="A228" i="15"/>
  <c r="A306" i="17"/>
  <c r="A227" i="15"/>
  <c r="A305" i="17"/>
  <c r="A229" i="15"/>
  <c r="A226" i="15"/>
  <c r="A316" i="16"/>
  <c r="A317" i="16"/>
  <c r="A309" i="17"/>
  <c r="A224" i="15"/>
  <c r="A232" i="15"/>
  <c r="A225" i="15"/>
  <c r="A308" i="17"/>
  <c r="A231" i="15"/>
  <c r="A210" i="15"/>
  <c r="A318" i="16"/>
  <c r="A279" i="17"/>
  <c r="A188" i="15"/>
  <c r="A278" i="17"/>
  <c r="A301" i="16"/>
  <c r="A276" i="17"/>
  <c r="A305" i="16"/>
  <c r="A127" i="18"/>
  <c r="A132" i="18"/>
  <c r="A129" i="18"/>
  <c r="A88" i="11"/>
  <c r="A325" i="16"/>
  <c r="A290" i="17"/>
  <c r="A323" i="16"/>
  <c r="A90" i="11"/>
  <c r="A303" i="16"/>
  <c r="A85" i="11"/>
  <c r="A321" i="16"/>
  <c r="A281" i="17"/>
  <c r="A277" i="17"/>
  <c r="A295" i="16"/>
  <c r="A284" i="17"/>
  <c r="A92" i="11"/>
  <c r="A128" i="18"/>
  <c r="A130" i="18"/>
  <c r="A125" i="18"/>
  <c r="A263" i="17"/>
  <c r="A319" i="16"/>
  <c r="A286" i="17"/>
  <c r="A300" i="16"/>
  <c r="A289" i="17"/>
  <c r="A280" i="17"/>
  <c r="A288" i="17"/>
  <c r="A87" i="11"/>
  <c r="A298" i="16"/>
  <c r="A302" i="16"/>
  <c r="A91" i="11"/>
  <c r="A296" i="16"/>
  <c r="A86" i="11"/>
  <c r="A324" i="16"/>
  <c r="A131" i="18"/>
  <c r="A304" i="16"/>
  <c r="A285" i="17"/>
  <c r="A283" i="17"/>
  <c r="A320" i="16"/>
  <c r="A350" i="15"/>
  <c r="A322" i="16"/>
  <c r="A282" i="17"/>
  <c r="A126" i="18"/>
  <c r="A297" i="16"/>
  <c r="A89" i="11"/>
  <c r="A299" i="16"/>
  <c r="A287" i="17"/>
  <c r="A265" i="17"/>
  <c r="A214" i="15"/>
  <c r="A187" i="15"/>
  <c r="A198" i="15"/>
  <c r="A191" i="15"/>
  <c r="A115" i="18"/>
  <c r="A247" i="17"/>
  <c r="A287" i="16"/>
  <c r="A314" i="17"/>
  <c r="A205" i="15"/>
  <c r="A192" i="15"/>
  <c r="A246" i="15"/>
  <c r="A312" i="17"/>
  <c r="A261" i="17"/>
  <c r="A278" i="16"/>
  <c r="A271" i="17"/>
  <c r="A313" i="17"/>
  <c r="A113" i="18"/>
  <c r="A326" i="16"/>
  <c r="A281" i="16"/>
  <c r="A251" i="17"/>
  <c r="A197" i="15"/>
  <c r="A116" i="18"/>
  <c r="A250" i="17"/>
  <c r="A267" i="16"/>
  <c r="A194" i="15"/>
  <c r="A233" i="15"/>
  <c r="A120" i="18"/>
  <c r="A193" i="15"/>
  <c r="A184" i="15"/>
  <c r="A209" i="15"/>
  <c r="A118" i="18"/>
  <c r="A268" i="16"/>
  <c r="A195" i="15"/>
  <c r="A204" i="15"/>
  <c r="A327" i="16"/>
  <c r="A253" i="15"/>
  <c r="A212" i="15"/>
  <c r="A315" i="17"/>
  <c r="A211" i="15"/>
  <c r="A265" i="16"/>
  <c r="A293" i="16"/>
  <c r="A277" i="16"/>
  <c r="A117" i="18"/>
  <c r="A253" i="17"/>
  <c r="A283" i="16"/>
  <c r="A202" i="15"/>
  <c r="A110" i="18"/>
  <c r="A213" i="15"/>
  <c r="A270" i="17"/>
  <c r="A318" i="17"/>
  <c r="A266" i="17"/>
  <c r="A249" i="15"/>
  <c r="A243" i="17"/>
  <c r="A311" i="17"/>
  <c r="A206" i="15"/>
  <c r="A264" i="17"/>
  <c r="A186" i="15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183" i="15"/>
  <c r="A250" i="15"/>
  <c r="A260" i="17"/>
  <c r="A316" i="17"/>
  <c r="A255" i="17"/>
  <c r="A275" i="17"/>
  <c r="A271" i="16"/>
  <c r="A319" i="17"/>
  <c r="A244" i="17"/>
  <c r="A200" i="15"/>
  <c r="A294" i="16"/>
  <c r="A273" i="17"/>
  <c r="A247" i="15"/>
  <c r="A242" i="17"/>
  <c r="A260" i="16"/>
  <c r="A245" i="17"/>
  <c r="A201" i="15"/>
  <c r="A288" i="16"/>
  <c r="A190" i="15"/>
  <c r="A284" i="16"/>
  <c r="A185" i="15"/>
  <c r="A290" i="16"/>
  <c r="A189" i="15"/>
  <c r="A114" i="18"/>
  <c r="A251" i="15"/>
  <c r="A241" i="17"/>
  <c r="A254" i="15"/>
  <c r="A285" i="16"/>
  <c r="A262" i="17"/>
  <c r="A208" i="15"/>
  <c r="A203" i="15"/>
  <c r="A317" i="17"/>
  <c r="A207" i="15"/>
  <c r="A269" i="16"/>
  <c r="A248" i="15"/>
  <c r="A286" i="16"/>
  <c r="A121" i="18"/>
  <c r="A259" i="16"/>
  <c r="A254" i="17"/>
  <c r="A292" i="16"/>
  <c r="A269" i="17"/>
  <c r="A261" i="16"/>
  <c r="A291" i="16"/>
  <c r="A199" i="15"/>
  <c r="A196" i="15"/>
  <c r="A291" i="17"/>
  <c r="A252" i="17"/>
  <c r="A266" i="16"/>
  <c r="A279" i="16"/>
  <c r="A263" i="16"/>
  <c r="A137" i="16"/>
  <c r="A258" i="17"/>
  <c r="A215" i="17"/>
  <c r="A224" i="17"/>
  <c r="A246" i="16"/>
  <c r="A229" i="17"/>
  <c r="A56" i="18"/>
  <c r="A174" i="15"/>
  <c r="A214" i="17"/>
  <c r="A245" i="16"/>
  <c r="A228" i="17"/>
  <c r="A173" i="15"/>
  <c r="A213" i="17"/>
  <c r="A244" i="16"/>
  <c r="A227" i="17"/>
  <c r="A256" i="15"/>
  <c r="A172" i="15"/>
  <c r="A252" i="16"/>
  <c r="A75" i="11"/>
  <c r="A255" i="15"/>
  <c r="A103" i="15"/>
  <c r="A171" i="15"/>
  <c r="A223" i="17"/>
  <c r="A78" i="11"/>
  <c r="A74" i="11"/>
  <c r="A129" i="17"/>
  <c r="A234" i="17"/>
  <c r="A237" i="16"/>
  <c r="A100" i="18"/>
  <c r="A233" i="17"/>
  <c r="A77" i="11"/>
  <c r="A225" i="17"/>
  <c r="A79" i="11"/>
  <c r="A259" i="17"/>
  <c r="A226" i="17"/>
  <c r="A82" i="11"/>
  <c r="A81" i="11"/>
  <c r="A80" i="11"/>
  <c r="A272" i="16"/>
  <c r="A99" i="18"/>
  <c r="A124" i="17"/>
  <c r="A126" i="17"/>
  <c r="A231" i="17"/>
  <c r="A136" i="16"/>
  <c r="A127" i="17"/>
  <c r="A217" i="17"/>
  <c r="A112" i="18"/>
  <c r="A40" i="11"/>
  <c r="A102" i="15"/>
  <c r="A128" i="17"/>
  <c r="A218" i="17"/>
  <c r="A236" i="16"/>
  <c r="A76" i="11"/>
  <c r="A170" i="15"/>
  <c r="A242" i="16"/>
  <c r="A222" i="17"/>
  <c r="A243" i="16"/>
  <c r="A73" i="11"/>
  <c r="A111" i="18"/>
  <c r="A169" i="15"/>
  <c r="A241" i="16"/>
  <c r="A221" i="17"/>
  <c r="A72" i="11"/>
  <c r="A109" i="18"/>
  <c r="A125" i="17"/>
  <c r="A168" i="15"/>
  <c r="A240" i="16"/>
  <c r="A220" i="17"/>
  <c r="A251" i="16"/>
  <c r="A108" i="18"/>
  <c r="A216" i="17"/>
  <c r="A167" i="15"/>
  <c r="A239" i="16"/>
  <c r="A250" i="16"/>
  <c r="A328" i="16"/>
  <c r="A257" i="17"/>
  <c r="A238" i="16"/>
  <c r="A219" i="17"/>
  <c r="A234" i="16"/>
  <c r="A249" i="16"/>
  <c r="A275" i="16"/>
  <c r="A256" i="17"/>
  <c r="A139" i="16"/>
  <c r="A101" i="18"/>
  <c r="A233" i="16"/>
  <c r="A248" i="16"/>
  <c r="A274" i="16"/>
  <c r="A249" i="17"/>
  <c r="A138" i="16"/>
  <c r="A232" i="17"/>
  <c r="A232" i="16"/>
  <c r="A247" i="16"/>
  <c r="A230" i="17"/>
  <c r="A273" i="16"/>
  <c r="A235" i="16"/>
  <c r="A226" i="16"/>
  <c r="A207" i="17"/>
  <c r="A94" i="16"/>
  <c r="A95" i="18"/>
  <c r="A219" i="16"/>
  <c r="A210" i="17"/>
  <c r="A79" i="17"/>
  <c r="A92" i="16"/>
  <c r="A96" i="18"/>
  <c r="A154" i="15"/>
  <c r="A208" i="17"/>
  <c r="A161" i="15"/>
  <c r="A28" i="11"/>
  <c r="A155" i="15"/>
  <c r="A158" i="15"/>
  <c r="A227" i="16"/>
  <c r="A222" i="16"/>
  <c r="A225" i="16"/>
  <c r="A228" i="16"/>
  <c r="A69" i="15"/>
  <c r="A156" i="15"/>
  <c r="A40" i="18"/>
  <c r="A139" i="15"/>
  <c r="A93" i="16"/>
  <c r="A91" i="16"/>
  <c r="A92" i="18"/>
  <c r="A165" i="15"/>
  <c r="A159" i="15"/>
  <c r="A166" i="15"/>
  <c r="A220" i="16"/>
  <c r="A164" i="15"/>
  <c r="A78" i="17"/>
  <c r="A163" i="15"/>
  <c r="A218" i="16"/>
  <c r="A162" i="15"/>
  <c r="A29" i="11"/>
  <c r="A209" i="17"/>
  <c r="A21" i="16"/>
  <c r="A223" i="16"/>
  <c r="A221" i="16"/>
  <c r="A224" i="16"/>
  <c r="A42" i="18"/>
  <c r="A206" i="17"/>
  <c r="A41" i="18"/>
  <c r="A5" i="15"/>
  <c r="A93" i="18"/>
  <c r="A94" i="18"/>
  <c r="A157" i="15"/>
  <c r="A77" i="17"/>
  <c r="A80" i="17"/>
  <c r="A6" i="15"/>
  <c r="A39" i="17"/>
  <c r="A192" i="17"/>
  <c r="A148" i="15"/>
  <c r="A145" i="15"/>
  <c r="A17" i="16"/>
  <c r="A144" i="15"/>
  <c r="A188" i="17"/>
  <c r="A140" i="15"/>
  <c r="A191" i="17"/>
  <c r="A22" i="16"/>
  <c r="A7" i="15"/>
  <c r="A146" i="15"/>
  <c r="A185" i="17"/>
  <c r="A199" i="17"/>
  <c r="A198" i="17"/>
  <c r="A143" i="15"/>
  <c r="A196" i="17"/>
  <c r="A195" i="17"/>
  <c r="A147" i="15"/>
  <c r="A142" i="15"/>
  <c r="A17" i="15"/>
  <c r="A194" i="17"/>
  <c r="A189" i="17"/>
  <c r="A141" i="15"/>
  <c r="A186" i="17"/>
  <c r="A200" i="17"/>
  <c r="A193" i="17"/>
  <c r="A197" i="17"/>
  <c r="A190" i="17"/>
  <c r="A187" i="17"/>
  <c r="A15" i="16"/>
  <c r="A184" i="17"/>
  <c r="A36" i="17"/>
  <c r="A15" i="15"/>
  <c r="A30" i="16"/>
  <c r="A3" i="11"/>
  <c r="A45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5" i="16"/>
  <c r="A4" i="15"/>
  <c r="A8" i="17"/>
  <c r="A24" i="17"/>
  <c r="A19" i="16"/>
  <c r="A23" i="16"/>
  <c r="A14" i="15"/>
  <c r="A21" i="15"/>
  <c r="A112" i="15"/>
  <c r="A26" i="17"/>
  <c r="A16" i="17"/>
  <c r="A4" i="18"/>
  <c r="A17" i="17"/>
  <c r="A16" i="16"/>
  <c r="A11" i="16"/>
  <c r="A26" i="16"/>
  <c r="A3" i="18"/>
  <c r="A13" i="17"/>
  <c r="A175" i="16"/>
  <c r="A174" i="17"/>
  <c r="A38" i="17"/>
  <c r="A29" i="16"/>
  <c r="A29" i="15"/>
  <c r="A67" i="17"/>
  <c r="A13" i="18"/>
  <c r="A28" i="16"/>
  <c r="A122" i="15"/>
  <c r="A134" i="15"/>
  <c r="A238" i="17"/>
  <c r="A254" i="16"/>
  <c r="A177" i="15"/>
  <c r="A208" i="16"/>
  <c r="A51" i="11"/>
  <c r="A177" i="16"/>
  <c r="A187" i="16"/>
  <c r="A84" i="18"/>
  <c r="A167" i="17"/>
  <c r="A124" i="15"/>
  <c r="A55" i="18"/>
  <c r="A48" i="18"/>
  <c r="A20" i="11"/>
  <c r="A23" i="15"/>
  <c r="A210" i="16"/>
  <c r="A188" i="16"/>
  <c r="A69" i="18"/>
  <c r="A165" i="17"/>
  <c r="A130" i="15"/>
  <c r="A176" i="16"/>
  <c r="A231" i="16"/>
  <c r="A181" i="15"/>
  <c r="A89" i="18"/>
  <c r="A166" i="17"/>
  <c r="A123" i="15"/>
  <c r="A191" i="16"/>
  <c r="A90" i="18"/>
  <c r="A162" i="17"/>
  <c r="A59" i="11"/>
  <c r="A42" i="15"/>
  <c r="A54" i="18"/>
  <c r="A32" i="18"/>
  <c r="A8" i="11"/>
  <c r="A148" i="17"/>
  <c r="A77" i="18"/>
  <c r="A160" i="17"/>
  <c r="A53" i="11"/>
  <c r="A178" i="17"/>
  <c r="A83" i="18"/>
  <c r="A184" i="16"/>
  <c r="A78" i="18"/>
  <c r="A161" i="17"/>
  <c r="A97" i="18"/>
  <c r="A58" i="11"/>
  <c r="A137" i="15"/>
  <c r="A118" i="15"/>
  <c r="A79" i="18"/>
  <c r="A216" i="16"/>
  <c r="A155" i="17"/>
  <c r="A114" i="15"/>
  <c r="A33" i="16"/>
  <c r="A87" i="16"/>
  <c r="A26" i="11"/>
  <c r="A33" i="18"/>
  <c r="A15" i="18"/>
  <c r="A26" i="15"/>
  <c r="A33" i="17"/>
  <c r="A85" i="18"/>
  <c r="A146" i="17"/>
  <c r="A214" i="16"/>
  <c r="A75" i="18"/>
  <c r="A57" i="11"/>
  <c r="A190" i="16"/>
  <c r="A215" i="16"/>
  <c r="A113" i="15"/>
  <c r="A152" i="17"/>
  <c r="A206" i="16"/>
  <c r="A212" i="17"/>
  <c r="A171" i="16"/>
  <c r="A7" i="11"/>
  <c r="A42" i="16"/>
  <c r="A28" i="18"/>
  <c r="A16" i="18"/>
  <c r="A192" i="16"/>
  <c r="A153" i="17"/>
  <c r="A186" i="16"/>
  <c r="A103" i="18"/>
  <c r="A136" i="15"/>
  <c r="A117" i="15"/>
  <c r="A199" i="16"/>
  <c r="A180" i="16"/>
  <c r="A179" i="15"/>
  <c r="A200" i="16"/>
  <c r="A173" i="17"/>
  <c r="A140" i="16"/>
  <c r="A17" i="18"/>
  <c r="A68" i="17"/>
  <c r="A27" i="15"/>
  <c r="A75" i="16"/>
  <c r="A165" i="16"/>
  <c r="A203" i="16"/>
  <c r="A119" i="15"/>
  <c r="A169" i="16"/>
  <c r="A91" i="18"/>
  <c r="A205" i="16"/>
  <c r="A239" i="17"/>
  <c r="A147" i="17"/>
  <c r="A202" i="16"/>
  <c r="A174" i="16"/>
  <c r="A170" i="17"/>
  <c r="A240" i="17"/>
  <c r="A211" i="17"/>
  <c r="A164" i="17"/>
  <c r="A176" i="15"/>
  <c r="A177" i="17"/>
  <c r="A76" i="15"/>
  <c r="A31" i="17"/>
  <c r="A138" i="15"/>
  <c r="A40" i="15"/>
  <c r="A105" i="18"/>
  <c r="A10" i="11"/>
  <c r="A95" i="16"/>
  <c r="A24" i="15"/>
  <c r="A35" i="16"/>
  <c r="A204" i="17"/>
  <c r="A207" i="16"/>
  <c r="A171" i="17"/>
  <c r="A150" i="17"/>
  <c r="A168" i="17"/>
  <c r="A173" i="16"/>
  <c r="A133" i="15"/>
  <c r="A70" i="18"/>
  <c r="A154" i="17"/>
  <c r="A163" i="17"/>
  <c r="A203" i="17"/>
  <c r="A176" i="17"/>
  <c r="A49" i="11"/>
  <c r="A71" i="18"/>
  <c r="A195" i="16"/>
  <c r="A159" i="17"/>
  <c r="A230" i="16"/>
  <c r="A56" i="11"/>
  <c r="A46" i="16"/>
  <c r="A34" i="18"/>
  <c r="A24" i="11"/>
  <c r="A28" i="15"/>
  <c r="A23" i="11"/>
  <c r="A88" i="16"/>
  <c r="A74" i="16"/>
  <c r="A181" i="16"/>
  <c r="A180" i="15"/>
  <c r="A248" i="17"/>
  <c r="A157" i="17"/>
  <c r="A151" i="17"/>
  <c r="A175" i="17"/>
  <c r="A169" i="17"/>
  <c r="A172" i="16"/>
  <c r="A170" i="16"/>
  <c r="A158" i="17"/>
  <c r="A229" i="16"/>
  <c r="A55" i="11"/>
  <c r="A87" i="18"/>
  <c r="A182" i="16"/>
  <c r="A129" i="15"/>
  <c r="A213" i="16"/>
  <c r="A102" i="18"/>
  <c r="A96" i="16"/>
  <c r="A65" i="17"/>
  <c r="A34" i="17"/>
  <c r="A127" i="15"/>
  <c r="A82" i="18"/>
  <c r="A72" i="18"/>
  <c r="A201" i="16"/>
  <c r="A211" i="16"/>
  <c r="A179" i="16"/>
  <c r="A48" i="11"/>
  <c r="A204" i="16"/>
  <c r="A172" i="17"/>
  <c r="A212" i="16"/>
  <c r="A126" i="15"/>
  <c r="A80" i="18"/>
  <c r="A52" i="11"/>
  <c r="A62" i="11"/>
  <c r="A27" i="17"/>
  <c r="A109" i="15"/>
  <c r="A31" i="16"/>
  <c r="A98" i="16"/>
  <c r="A20" i="16"/>
  <c r="A37" i="17"/>
  <c r="A64" i="17"/>
  <c r="A10" i="17"/>
  <c r="A50" i="11"/>
  <c r="A189" i="16"/>
  <c r="A183" i="16"/>
  <c r="A202" i="17"/>
  <c r="A131" i="15"/>
  <c r="A125" i="15"/>
  <c r="A86" i="18"/>
  <c r="A205" i="17"/>
  <c r="A81" i="18"/>
  <c r="A175" i="15"/>
  <c r="A132" i="15"/>
  <c r="A61" i="11"/>
  <c r="A235" i="17"/>
  <c r="A121" i="15"/>
  <c r="A178" i="15"/>
  <c r="A197" i="16"/>
  <c r="A74" i="18"/>
  <c r="A135" i="15"/>
  <c r="A111" i="15"/>
  <c r="A43" i="18"/>
  <c r="A41" i="15"/>
  <c r="A97" i="16"/>
  <c r="A66" i="17"/>
  <c r="A35" i="17"/>
  <c r="A64" i="18"/>
  <c r="A98" i="15"/>
  <c r="A88" i="18"/>
  <c r="A217" i="16"/>
  <c r="A60" i="11"/>
  <c r="A196" i="16"/>
  <c r="A193" i="16"/>
  <c r="A194" i="16"/>
  <c r="A236" i="17"/>
  <c r="A73" i="18"/>
  <c r="A116" i="15"/>
  <c r="A54" i="11"/>
  <c r="A209" i="16"/>
  <c r="A253" i="16"/>
  <c r="A237" i="17"/>
  <c r="A185" i="16"/>
  <c r="A149" i="17"/>
  <c r="A255" i="16"/>
  <c r="A198" i="16"/>
  <c r="A115" i="15"/>
  <c r="A120" i="15"/>
  <c r="A128" i="15"/>
  <c r="A256" i="16"/>
  <c r="A76" i="18"/>
  <c r="A182" i="15"/>
  <c r="A68" i="18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8" i="11"/>
  <c r="A25" i="18"/>
  <c r="A7" i="18"/>
  <c r="A70" i="15"/>
  <c r="A26" i="18"/>
  <c r="A16" i="11"/>
  <c r="A127" i="16"/>
  <c r="A12" i="15"/>
  <c r="A151" i="15"/>
  <c r="A17" i="11"/>
  <c r="A72" i="15"/>
  <c r="A116" i="17"/>
  <c r="A20" i="18"/>
  <c r="A70" i="17"/>
  <c r="A65" i="18"/>
  <c r="A37" i="16"/>
  <c r="A73" i="16"/>
  <c r="A150" i="15"/>
  <c r="A37" i="11"/>
  <c r="A63" i="17"/>
  <c r="A36" i="16"/>
  <c r="A75" i="15"/>
  <c r="A63" i="15"/>
  <c r="A22" i="15"/>
  <c r="A18" i="18"/>
  <c r="A47" i="15"/>
  <c r="A48" i="17"/>
  <c r="A72" i="16"/>
  <c r="A33" i="15"/>
  <c r="A8" i="15"/>
  <c r="A128" i="16"/>
  <c r="A117" i="17"/>
  <c r="A25" i="15"/>
  <c r="A19" i="11"/>
  <c r="A9" i="15"/>
  <c r="A81" i="17"/>
  <c r="A30" i="11"/>
  <c r="A70" i="16"/>
  <c r="A36" i="18"/>
  <c r="A18" i="15"/>
  <c r="A56" i="15"/>
  <c r="A84" i="16"/>
  <c r="A130" i="16"/>
  <c r="A131" i="16"/>
  <c r="A9" i="16"/>
  <c r="A6" i="18"/>
  <c r="A47" i="16"/>
  <c r="A67" i="15"/>
  <c r="A51" i="17"/>
  <c r="A82" i="16"/>
  <c r="A36" i="11"/>
  <c r="A50" i="16"/>
  <c r="A25" i="16"/>
  <c r="A79" i="16"/>
  <c r="A22" i="18"/>
  <c r="A25" i="11"/>
  <c r="A43" i="15"/>
  <c r="A48" i="15"/>
  <c r="A112" i="17"/>
  <c r="A19" i="17"/>
  <c r="A49" i="17"/>
  <c r="A53" i="17"/>
  <c r="A85" i="16"/>
  <c r="A55" i="16"/>
  <c r="A129" i="16"/>
  <c r="A18" i="16"/>
  <c r="A14" i="16"/>
  <c r="A11" i="15"/>
  <c r="A62" i="18"/>
  <c r="A71" i="16"/>
  <c r="A37" i="18"/>
  <c r="A57" i="18"/>
  <c r="A56" i="16"/>
  <c r="A58" i="16"/>
  <c r="A99" i="15"/>
  <c r="A114" i="17"/>
  <c r="A19" i="15"/>
  <c r="A35" i="18"/>
  <c r="A60" i="16"/>
  <c r="A21" i="18"/>
  <c r="A132" i="16"/>
  <c r="A53" i="18"/>
  <c r="A46" i="17"/>
  <c r="A48" i="16"/>
  <c r="A5" i="18"/>
  <c r="A19" i="18"/>
  <c r="A81" i="16"/>
  <c r="A83" i="16"/>
  <c r="A72" i="17"/>
  <c r="A74" i="15"/>
  <c r="A113" i="17"/>
  <c r="A7" i="17"/>
  <c r="A32" i="15"/>
  <c r="A15" i="11"/>
  <c r="A27" i="16"/>
  <c r="A57" i="16"/>
  <c r="A52" i="17"/>
  <c r="A35" i="11"/>
  <c r="A38" i="11"/>
  <c r="A10" i="15"/>
  <c r="A60" i="18"/>
  <c r="A20" i="15"/>
  <c r="A8" i="16"/>
  <c r="A115" i="17"/>
  <c r="A22" i="17"/>
  <c r="A53" i="16"/>
  <c r="A80" i="16"/>
  <c r="A59" i="16"/>
  <c r="A54" i="17"/>
  <c r="A64" i="15"/>
  <c r="A156" i="16"/>
  <c r="A29" i="17"/>
  <c r="A6" i="16"/>
  <c r="A149" i="15"/>
  <c r="A41" i="16"/>
  <c r="A41" i="17"/>
  <c r="A31" i="18"/>
  <c r="A86" i="17"/>
  <c r="A29" i="18"/>
  <c r="A38" i="18"/>
  <c r="A60" i="17"/>
  <c r="A34" i="11"/>
  <c r="A74" i="17"/>
  <c r="A69" i="16"/>
  <c r="A168" i="16"/>
  <c r="A120" i="16"/>
  <c r="A14" i="18"/>
  <c r="A11" i="18"/>
  <c r="A45" i="17"/>
  <c r="A100" i="16"/>
  <c r="A27" i="11"/>
  <c r="A87" i="15"/>
  <c r="A106" i="18"/>
  <c r="A53" i="15"/>
  <c r="A68" i="15"/>
  <c r="A33" i="11"/>
  <c r="A78" i="16"/>
  <c r="A167" i="16"/>
  <c r="A125" i="16"/>
  <c r="A89" i="17"/>
  <c r="A163" i="16"/>
  <c r="A77" i="15"/>
  <c r="A63" i="18"/>
  <c r="A8" i="18"/>
  <c r="A14" i="11"/>
  <c r="A57" i="15"/>
  <c r="A62" i="16"/>
  <c r="A66" i="16"/>
  <c r="A182" i="17"/>
  <c r="A11" i="11"/>
  <c r="A84" i="15"/>
  <c r="A67" i="18"/>
  <c r="A21" i="11"/>
  <c r="A160" i="15"/>
  <c r="A35" i="15"/>
  <c r="A44" i="18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60" i="15"/>
  <c r="A59" i="18"/>
  <c r="A73" i="15"/>
  <c r="A73" i="17"/>
  <c r="A58" i="17"/>
  <c r="A258" i="16"/>
  <c r="A105" i="16"/>
  <c r="A58" i="15"/>
  <c r="A86" i="15"/>
  <c r="A37" i="15"/>
  <c r="A46" i="18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30" i="18"/>
  <c r="A85" i="17"/>
  <c r="A162" i="16"/>
  <c r="A2" i="16"/>
  <c r="A43" i="17"/>
  <c r="A99" i="16"/>
  <c r="A63" i="16"/>
  <c r="A68" i="16"/>
  <c r="A49" i="16"/>
  <c r="A31" i="11"/>
  <c r="A117" i="16"/>
  <c r="A152" i="15"/>
  <c r="A12" i="18"/>
  <c r="A3" i="16"/>
  <c r="A139" i="17"/>
  <c r="A164" i="16"/>
  <c r="A34" i="15"/>
  <c r="A39" i="18"/>
  <c r="A101" i="16"/>
  <c r="A107" i="15"/>
  <c r="A107" i="18"/>
  <c r="A5" i="11"/>
  <c r="A43" i="11"/>
  <c r="A59" i="17"/>
  <c r="A79" i="15"/>
  <c r="A4" i="17"/>
  <c r="A43" i="16"/>
  <c r="A40" i="16"/>
  <c r="A22" i="11"/>
  <c r="A2" i="14"/>
  <c r="A153" i="15"/>
  <c r="A28" i="17"/>
  <c r="A59" i="15"/>
  <c r="A58" i="18"/>
  <c r="A140" i="17"/>
  <c r="A50" i="15"/>
  <c r="A55" i="15"/>
  <c r="A71" i="15"/>
  <c r="A69" i="17"/>
  <c r="A55" i="17"/>
  <c r="A42" i="11"/>
  <c r="A41" i="11"/>
  <c r="A52" i="15"/>
  <c r="A30" i="17"/>
  <c r="A44" i="17"/>
  <c r="A61" i="18"/>
  <c r="A103" i="16"/>
  <c r="A82" i="15"/>
  <c r="A66" i="18"/>
  <c r="A38" i="16"/>
  <c r="A78" i="15"/>
  <c r="A84" i="17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36" i="15"/>
  <c r="A45" i="18"/>
  <c r="A161" i="16"/>
  <c r="A61" i="15"/>
  <c r="A42" i="17"/>
  <c r="A54" i="15"/>
  <c r="A102" i="17"/>
  <c r="A65" i="11"/>
  <c r="A158" i="16"/>
  <c r="A103" i="17"/>
  <c r="A150" i="16"/>
  <c r="A114" i="16"/>
  <c r="A135" i="17"/>
  <c r="A92" i="15"/>
  <c r="A123" i="17"/>
  <c r="A122" i="16"/>
  <c r="A49" i="18"/>
  <c r="A119" i="16"/>
  <c r="A133" i="16"/>
  <c r="A126" i="16"/>
  <c r="A88" i="15"/>
  <c r="A130" i="17"/>
  <c r="A105" i="17"/>
  <c r="A63" i="11"/>
  <c r="A141" i="17"/>
  <c r="A71" i="11"/>
  <c r="A110" i="17"/>
  <c r="A47" i="11"/>
  <c r="A111" i="16"/>
  <c r="A66" i="15"/>
  <c r="A181" i="17"/>
  <c r="A137" i="17"/>
  <c r="A153" i="16"/>
  <c r="A69" i="11"/>
  <c r="A95" i="15"/>
  <c r="A122" i="17"/>
  <c r="A138" i="17"/>
  <c r="A148" i="16"/>
  <c r="A96" i="15"/>
  <c r="A90" i="15"/>
  <c r="A134" i="16"/>
  <c r="A90" i="17"/>
  <c r="A144" i="16"/>
  <c r="A120" i="17"/>
  <c r="A116" i="16"/>
  <c r="A131" i="17"/>
  <c r="A118" i="16"/>
  <c r="A97" i="17"/>
  <c r="A100" i="15"/>
  <c r="A166" i="16"/>
  <c r="A94" i="17"/>
  <c r="A66" i="11"/>
  <c r="A151" i="16"/>
  <c r="A92" i="17"/>
  <c r="A62" i="15"/>
  <c r="A46" i="11"/>
  <c r="A86" i="16"/>
  <c r="A179" i="17"/>
  <c r="A107" i="17"/>
  <c r="A134" i="17"/>
  <c r="A93" i="15"/>
  <c r="A93" i="17"/>
  <c r="A50" i="18"/>
  <c r="A70" i="11"/>
  <c r="A94" i="15"/>
  <c r="A132" i="17"/>
  <c r="A115" i="16"/>
  <c r="A46" i="15"/>
  <c r="A57" i="17"/>
  <c r="A45" i="11"/>
  <c r="A50" i="17"/>
  <c r="A145" i="17"/>
  <c r="A98" i="17"/>
  <c r="A95" i="17"/>
  <c r="A67" i="11"/>
  <c r="A108" i="17"/>
  <c r="A91" i="15"/>
  <c r="A145" i="16"/>
  <c r="A121" i="17"/>
  <c r="A143" i="16"/>
  <c r="A123" i="16"/>
  <c r="A97" i="15"/>
  <c r="A68" i="11"/>
  <c r="A107" i="16"/>
  <c r="A118" i="17"/>
  <c r="A105" i="15"/>
  <c r="A157" i="16"/>
  <c r="A109" i="16"/>
  <c r="A51" i="18"/>
  <c r="A119" i="17"/>
  <c r="A89" i="15"/>
  <c r="A160" i="16"/>
  <c r="A121" i="16"/>
  <c r="A152" i="16"/>
  <c r="A64" i="11"/>
  <c r="A111" i="17"/>
  <c r="A113" i="16"/>
  <c r="A45" i="15"/>
  <c r="A56" i="17"/>
  <c r="A44" i="11"/>
  <c r="A49" i="15"/>
  <c r="A201" i="17"/>
  <c r="A257" i="16"/>
  <c r="A108" i="16"/>
  <c r="A149" i="16"/>
  <c r="A106" i="17"/>
  <c r="A112" i="16"/>
  <c r="A52" i="18"/>
  <c r="A155" i="16"/>
  <c r="A99" i="17"/>
  <c r="A83" i="11"/>
  <c r="A62" i="17"/>
  <c r="A65" i="15"/>
  <c r="A52" i="16"/>
  <c r="A142" i="17"/>
  <c r="A143" i="17"/>
  <c r="A110" i="16"/>
  <c r="A100" i="17"/>
  <c r="A136" i="17"/>
  <c r="A104" i="17"/>
  <c r="A124" i="16"/>
  <c r="A101" i="17"/>
  <c r="A91" i="17"/>
  <c r="A104" i="15"/>
  <c r="A159" i="16"/>
  <c r="A44" i="15"/>
  <c r="A77" i="16"/>
  <c r="A183" i="17"/>
  <c r="A141" i="16"/>
  <c r="A101" i="15"/>
  <c r="A133" i="17"/>
  <c r="A146" i="16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5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3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8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9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<sst xmlns="http://schemas.openxmlformats.org/spreadsheetml/2006/main" count="24628" uniqueCount="776">
  <si>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</si>
  <si>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</si>
  <si>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</si>
  <si>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</si>
  <si>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</si>
  <si>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</si>
  <si>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</si>
  <si>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</si>
  <si>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</si>
  <si>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</si>
  <si>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</si>
  <si>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</si>
  <si>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</si>
  <si>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</si>
  <si>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</si>
  <si>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</si>
  <si>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</si>
  <si>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</si>
  <si>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</si>
  <si>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</si>
  <si>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</si>
  <si>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</si>
  <si>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</si>
  <si>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</si>
  <si>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</si>
  <si>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</si>
  <si>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</si>
  <si>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</si>
  <si>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</si>
  <si>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</si>
  <si>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</si>
  <si>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</si>
  <si>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</si>
  <si>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</si>
  <si>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</si>
  <si>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</si>
  <si>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</si>
  <si>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</si>
  <si>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</si>
  <si>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</si>
  <si>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</si>
  <si>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</si>
  <si>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</si>
  <si>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</si>
  <si>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</si>
  <si>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</si>
  <si>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</si>
  <si>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</si>
  <si>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</si>
  <si>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</si>
  <si>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</si>
  <si>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</si>
  <si>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</si>
  <si>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</si>
  <si>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</si>
  <si>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</si>
  <si>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</si>
  <si>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</si>
  <si>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</si>
  <si>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</si>
  <si>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</si>
  <si>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</si>
  <si>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</si>
  <si>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</si>
  <si>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</si>
  <si>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</si>
  <si>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</si>
  <si>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</si>
  <si>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</si>
  <si>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</si>
  <si>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</si>
  <si>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</si>
  <si>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</si>
  <si>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</si>
  <si>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</si>
  <si>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</si>
  <si>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</si>
  <si>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</si>
  <si>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</si>
  <si>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</si>
  <si>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</si>
  <si>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</si>
  <si>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</si>
  <si>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</si>
  <si>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</si>
  <si>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</si>
  <si>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</si>
  <si>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</si>
  <si>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</si>
  <si>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</si>
  <si>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</si>
  <si>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</si>
  <si>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</si>
  <si>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</si>
  <si>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</si>
  <si>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</si>
  <si>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</si>
  <si>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</si>
  <si>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</si>
  <si>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</si>
  <si>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</si>
  <si>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</si>
  <si>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</si>
  <si>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</si>
  <si>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</si>
  <si>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</si>
  <si>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</si>
  <si>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</si>
  <si>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</si>
  <si>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</si>
  <si>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</si>
  <si>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</si>
  <si>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</si>
  <si>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</si>
  <si>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</si>
  <si>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</si>
  <si>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</si>
  <si>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</si>
  <si>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</si>
  <si>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</si>
  <si>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</si>
  <si>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</si>
  <si>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</si>
  <si>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</si>
  <si>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</si>
  <si>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</si>
  <si>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</si>
  <si>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</si>
  <si>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</si>
  <si>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</si>
  <si>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</si>
  <si>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</si>
  <si>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</si>
  <si>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</si>
  <si>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</si>
  <si>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</si>
  <si>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</si>
  <si>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</si>
  <si>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</si>
  <si>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</si>
  <si>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</si>
  <si>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</si>
  <si>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</si>
  <si>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</si>
  <si>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</si>
  <si>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</si>
  <si>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</si>
  <si>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</si>
  <si>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</si>
  <si>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</si>
  <si>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</si>
  <si>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</si>
  <si>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</si>
  <si>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</si>
  <si>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</si>
  <si>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</si>
  <si>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</si>
  <si>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</si>
  <si>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</si>
  <si>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</si>
  <si>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</si>
  <si>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</si>
  <si>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</si>
  <si>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</si>
  <si>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</si>
  <si>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</si>
  <si>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</si>
  <si>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</si>
  <si>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</si>
  <si>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</si>
  <si>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</si>
  <si>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</si>
  <si>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</si>
  <si>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</si>
  <si>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</si>
  <si>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</si>
  <si>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</si>
  <si>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</si>
  <si>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</si>
  <si>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</si>
  <si>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</si>
  <si>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</si>
  <si>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</si>
  <si>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</si>
  <si>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</si>
  <si>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</si>
  <si>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</si>
  <si>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</si>
  <si>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</si>
  <si>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</si>
  <si>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</si>
  <si>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</si>
  <si>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</si>
  <si>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</si>
  <si>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</si>
  <si>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</si>
  <si>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</si>
  <si>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</si>
  <si>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</si>
  <si>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</si>
  <si>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</si>
  <si>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</si>
  <si>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</si>
  <si>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</si>
  <si>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</si>
  <si>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</si>
  <si>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</si>
  <si>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</si>
  <si>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</si>
  <si>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</si>
  <si>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</si>
  <si>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</si>
  <si>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</si>
  <si>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</si>
  <si>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</si>
  <si>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</si>
  <si>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</si>
  <si>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</si>
  <si>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</si>
  <si>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</si>
  <si>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</si>
  <si>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</si>
  <si>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</si>
  <si>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</si>
  <si>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</si>
  <si>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</si>
  <si>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</si>
  <si>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</si>
  <si>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</si>
  <si>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</si>
  <si>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</si>
  <si>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</si>
  <si>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</si>
  <si>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</si>
  <si>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</si>
  <si>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</si>
  <si>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</si>
  <si>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</si>
  <si>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</si>
  <si>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</si>
  <si>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</si>
  <si>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</si>
  <si>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</si>
  <si>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</si>
  <si>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</si>
  <si>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</si>
  <si>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</si>
  <si>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</si>
  <si>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</si>
  <si>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</si>
  <si>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</si>
  <si>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</si>
  <si>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</si>
  <si>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</si>
  <si>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</si>
  <si>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</si>
  <si>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</si>
  <si>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</si>
  <si>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</si>
  <si>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</si>
  <si>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</si>
  <si>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</si>
  <si>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</si>
  <si>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</si>
  <si>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</si>
  <si>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</si>
  <si>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</si>
  <si>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</si>
  <si>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</si>
  <si>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</si>
  <si>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</si>
  <si>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</si>
  <si>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</si>
  <si>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</si>
  <si>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</si>
  <si>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</si>
  <si>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</si>
  <si>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</si>
  <si>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</si>
  <si>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</si>
  <si>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</si>
  <si>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</si>
  <si>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</si>
  <si>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</si>
  <si>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</si>
  <si>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</si>
  <si>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</si>
  <si>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</si>
  <si>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</si>
  <si>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</si>
  <si>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</si>
  <si>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</si>
  <si>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</si>
  <si>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</si>
  <si>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</si>
  <si>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</si>
  <si>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</si>
  <si>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</si>
  <si>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</si>
  <si>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</si>
  <si>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</si>
  <si>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</si>
  <si>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</si>
  <si>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</si>
  <si>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</si>
  <si>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</si>
  <si>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</si>
  <si>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</si>
  <si>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</si>
  <si>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</si>
  <si>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</si>
  <si>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</si>
  <si>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</si>
  <si>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</si>
  <si>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</si>
  <si>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</si>
  <si>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</si>
  <si>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</si>
  <si>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</si>
  <si>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</si>
  <si>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</si>
  <si>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</si>
  <si>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</si>
  <si>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</si>
  <si>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</si>
  <si>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</si>
  <si>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</si>
  <si>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</si>
  <si>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</si>
  <si>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</si>
  <si>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</si>
  <si>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</si>
  <si>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</si>
  <si>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</si>
  <si>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</si>
  <si>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</si>
  <si>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</si>
  <si>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</si>
  <si>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</si>
  <si>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</si>
  <si>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</si>
  <si>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</si>
  <si>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</si>
  <si>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</si>
  <si>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</si>
  <si>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</si>
  <si>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</si>
  <si>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</si>
  <si>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</si>
  <si>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</si>
  <si>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</si>
  <si>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</si>
  <si>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</si>
  <si>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</si>
  <si>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</si>
  <si>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</si>
  <si>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</si>
  <si>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</si>
  <si>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</si>
  <si>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</si>
  <si>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</si>
  <si>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</si>
  <si>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</si>
  <si>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</si>
  <si>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</si>
  <si>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</si>
  <si>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</si>
  <si>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</si>
  <si>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</si>
  <si>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</si>
  <si>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</si>
  <si>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</si>
  <si>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</si>
  <si>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</si>
  <si>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</si>
  <si>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</si>
  <si>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</si>
  <si>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</si>
  <si>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</si>
  <si>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</si>
  <si>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</si>
  <si>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</si>
  <si>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</si>
  <si>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</si>
  <si>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</si>
  <si>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</si>
  <si>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</si>
  <si>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</si>
  <si>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</si>
  <si>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</si>
  <si>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</si>
  <si>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</si>
  <si>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</si>
  <si>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</si>
  <si>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</si>
  <si>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</si>
  <si>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</si>
  <si>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</si>
  <si>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</si>
  <si>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</si>
  <si>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</si>
  <si>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</si>
  <si>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</si>
  <si>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</si>
  <si>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</si>
  <si>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</si>
  <si>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</si>
  <si>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</si>
  <si>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</si>
  <si>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</si>
  <si>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</si>
  <si>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</si>
  <si>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</si>
  <si>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</si>
  <si>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</si>
  <si>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</si>
  <si>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</si>
  <si>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</si>
  <si>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</si>
  <si>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</si>
  <si>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</si>
  <si>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</si>
  <si>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</si>
  <si>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</si>
  <si>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</si>
  <si>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</si>
  <si>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</si>
  <si>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</si>
  <si>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</si>
  <si>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</si>
  <si>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</si>
  <si>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</si>
  <si>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</si>
  <si>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</si>
  <si>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</si>
  <si>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</si>
  <si>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</si>
  <si>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</si>
  <si>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</si>
  <si>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</si>
  <si>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</si>
  <si>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</si>
  <si>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</si>
  <si>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</si>
  <si>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</si>
  <si>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</si>
  <si>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</si>
  <si>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</si>
  <si>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</si>
  <si>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</si>
  <si>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</si>
  <si>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</si>
  <si>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</si>
  <si>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</si>
  <si>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</si>
  <si>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</si>
  <si>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</si>
  <si>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</si>
  <si>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</si>
  <si>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</si>
  <si>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</si>
  <si>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</si>
  <si>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</si>
  <si>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</si>
  <si>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</si>
  <si>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</si>
  <si>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</si>
  <si>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</si>
  <si>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</si>
  <si>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</si>
  <si>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</si>
  <si>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</si>
  <si>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</si>
  <si>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</si>
  <si>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</si>
  <si>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</si>
  <si>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</si>
  <si>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</si>
  <si>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</si>
  <si>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</si>
  <si>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</si>
  <si>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</si>
  <si>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</si>
  <si>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</si>
  <si>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</si>
  <si>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</si>
  <si>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</si>
  <si>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</si>
  <si>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</si>
  <si>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</si>
  <si>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</si>
  <si>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</si>
  <si>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</si>
  <si>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</si>
  <si>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</si>
  <si>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</si>
  <si>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</si>
  <si>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</si>
  <si>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</si>
  <si>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</si>
  <si>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</si>
  <si>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</si>
  <si>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</si>
  <si>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</si>
  <si>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</si>
  <si>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</si>
  <si>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</si>
  <si>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</si>
  <si>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</si>
  <si>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</si>
  <si>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</si>
  <si>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</si>
  <si>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</si>
  <si>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</si>
  <si>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</si>
  <si>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</si>
  <si>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</si>
  <si>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</si>
  <si>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</si>
  <si>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</si>
  <si>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</si>
  <si>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</si>
  <si>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</si>
  <si>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</si>
  <si>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</si>
  <si>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</si>
  <si>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</si>
  <si>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</si>
  <si>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</si>
  <si>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</si>
  <si>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</si>
  <si>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</si>
  <si>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</si>
  <si>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</si>
  <si>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</si>
  <si>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</si>
  <si>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</si>
  <si>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</si>
  <si>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</si>
  <si>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</si>
  <si>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</si>
  <si>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</si>
  <si>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</si>
  <si>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</si>
  <si>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</si>
  <si>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</si>
  <si>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</si>
  <si>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</si>
  <si>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</si>
  <si>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</si>
  <si>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</si>
  <si>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</si>
  <si>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</si>
  <si>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</si>
  <si>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</si>
  <si>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</si>
  <si>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</si>
  <si>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</si>
  <si>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</si>
  <si>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</si>
  <si>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</si>
  <si>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</si>
  <si>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</si>
  <si>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</si>
  <si>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</si>
  <si>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</si>
  <si>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</si>
  <si>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</si>
  <si>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</si>
  <si>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</si>
  <si>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</si>
  <si>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</si>
  <si>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</si>
  <si>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</si>
  <si>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</si>
  <si>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</si>
  <si>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</si>
  <si>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</si>
  <si>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</si>
  <si>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</si>
  <si>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</si>
  <si>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</si>
  <si>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</si>
  <si>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</si>
  <si>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</si>
  <si>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</si>
  <si>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</si>
  <si>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</si>
  <si>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</si>
  <si>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</si>
  <si>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</si>
  <si>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</si>
  <si>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</si>
  <si>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</si>
  <si>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</si>
  <si>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</si>
  <si>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</si>
  <si>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</si>
  <si>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</si>
  <si>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</si>
  <si>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</si>
  <si>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</si>
  <si>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</si>
  <si>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</si>
  <si>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</si>
  <si>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</si>
  <si>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</si>
  <si>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</si>
  <si>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</si>
  <si>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</si>
  <si>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</si>
  <si>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</si>
  <si>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</si>
  <si>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</si>
  <si>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</si>
  <si>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</si>
  <si>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</si>
  <si>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</si>
  <si>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</si>
  <si>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</si>
  <si>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</si>
  <si>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</si>
  <si>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</si>
  <si>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</si>
  <si>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</si>
  <si>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</si>
  <si>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</si>
  <si>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</si>
  <si>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</si>
  <si>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</si>
  <si>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</si>
  <si>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</si>
  <si>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</si>
  <si>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</si>
  <si>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</si>
  <si>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</si>
  <si>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</si>
  <si>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</si>
  <si>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</si>
  <si>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</si>
  <si>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</si>
  <si>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</si>
  <si>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</si>
  <si>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</si>
  <si>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</si>
  <si>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</si>
  <si>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</si>
  <si>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</si>
  <si>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</si>
  <si>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</si>
  <si>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</si>
  <si>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</si>
  <si>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</si>
  <si>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</si>
  <si>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</si>
  <si>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</si>
  <si>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</si>
  <si>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</si>
  <si>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</si>
  <si>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</si>
  <si>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</si>
  <si>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</si>
  <si>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</si>
  <si>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</si>
  <si>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</si>
  <si>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</si>
  <si>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</si>
  <si>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</si>
  <si>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</si>
  <si>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</si>
  <si>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</si>
  <si>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</si>
  <si>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</si>
  <si>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</si>
  <si>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</si>
  <si>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</si>
  <si>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</si>
  <si>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</si>
  <si>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</si>
  <si>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</si>
  <si>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</si>
  <si>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</si>
  <si>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</si>
  <si>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</si>
  <si>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</si>
  <si>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</si>
  <si>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</si>
  <si>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</si>
  <si>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</si>
  <si>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</si>
  <si>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</si>
  <si>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</si>
  <si>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</si>
  <si>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</si>
  <si>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</si>
  <si>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</si>
  <si>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</si>
  <si>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</si>
  <si>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</si>
  <si>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</si>
  <si>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</si>
  <si>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</si>
  <si>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前衛</t>
  </si>
  <si>
    <t>後衛</t>
  </si>
  <si>
    <t>464</t>
  </si>
  <si>
    <t>467</t>
  </si>
  <si>
    <t>454</t>
  </si>
  <si>
    <t>481</t>
  </si>
  <si>
    <t>456</t>
  </si>
  <si>
    <t>443</t>
  </si>
  <si>
    <t>480</t>
  </si>
  <si>
    <t>444</t>
  </si>
  <si>
    <t>486</t>
  </si>
  <si>
    <t>453</t>
  </si>
  <si>
    <t>463</t>
  </si>
  <si>
    <t>450</t>
  </si>
  <si>
    <t>485</t>
  </si>
  <si>
    <t>447</t>
  </si>
  <si>
    <t>469</t>
  </si>
  <si>
    <t>460</t>
  </si>
  <si>
    <t>474</t>
  </si>
  <si>
    <t>459</t>
  </si>
  <si>
    <t>478</t>
  </si>
  <si>
    <t>439</t>
  </si>
  <si>
    <t>448</t>
  </si>
  <si>
    <t>466</t>
  </si>
  <si>
    <t>440</t>
  </si>
  <si>
    <t>476</t>
  </si>
  <si>
    <t>472</t>
  </si>
  <si>
    <t>452</t>
  </si>
  <si>
    <t>462</t>
  </si>
  <si>
    <t>445</t>
  </si>
  <si>
    <t>487</t>
  </si>
  <si>
    <t>449</t>
  </si>
  <si>
    <t>473</t>
  </si>
  <si>
    <t>441</t>
  </si>
  <si>
    <t>457</t>
  </si>
  <si>
    <t>477</t>
  </si>
  <si>
    <t>461</t>
  </si>
  <si>
    <t>468</t>
  </si>
  <si>
    <t>465</t>
  </si>
  <si>
    <t>471</t>
  </si>
  <si>
    <t>475</t>
  </si>
  <si>
    <t>484</t>
  </si>
  <si>
    <t>455</t>
  </si>
  <si>
    <t>446</t>
  </si>
  <si>
    <t>442</t>
  </si>
  <si>
    <t>451</t>
  </si>
  <si>
    <t>458</t>
  </si>
  <si>
    <t>470</t>
  </si>
  <si>
    <t>479</t>
  </si>
  <si>
    <t>489</t>
  </si>
  <si>
    <t>482</t>
  </si>
  <si>
    <t>493</t>
  </si>
  <si>
    <t>488</t>
  </si>
  <si>
    <t>490</t>
  </si>
  <si>
    <t>495</t>
  </si>
  <si>
    <t>494</t>
  </si>
  <si>
    <t>491</t>
  </si>
  <si>
    <t>437</t>
  </si>
  <si>
    <t>492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</si>
  <si>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</si>
  <si>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</si>
  <si>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</si>
  <si>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</si>
  <si>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</si>
  <si>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</si>
  <si>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</si>
  <si>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</si>
  <si>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</si>
  <si>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</si>
  <si>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</si>
  <si>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</si>
  <si>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</si>
  <si>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</si>
  <si>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蟻</t>
    <rPh sb="0" eb="1">
      <t>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</si>
</sst>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5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8"/>
      <tableStyleElement type="headerRow" dxfId="157"/>
      <tableStyleElement type="lastColumn" dxfId="156"/>
      <tableStyleElement type="secondRowStripe" dxfId="155"/>
    </tableStyle>
    <tableStyle name="Stat" pivot="0" count="3" xr9:uid="{51BAA243-9CAF-4FF1-9D79-B3636DEDEEB7}">
      <tableStyleElement type="wholeTable" dxfId="154"/>
      <tableStyleElement type="headerRow" dxfId="153"/>
      <tableStyleElement type="secondRowStripe" dxfId="15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163785518508732E-2"/>
          <c:y val="2.1405654384816175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F98B04-E73A-45BF-9614-24D272ACCA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50FF4F-BE44-493C-8E81-0C45F51C34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840507-1333-463C-B669-51AE2C3CFCD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D9F2F6-004A-4FD1-B138-1B879CFE88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戸美!$W$2:$W$3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戸美!$V$2:$V$3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戸美!$X$2:$X$3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gradFill flip="none" rotWithShape="1">
          <a:gsLst>
            <a:gs pos="75000">
              <a:schemeClr val="accent3">
                <a:lumMod val="20000"/>
                <a:lumOff val="80000"/>
                <a:alpha val="20000"/>
              </a:schemeClr>
            </a:gs>
            <a:gs pos="0">
              <a:schemeClr val="bg1">
                <a:lumMod val="100000"/>
                <a:alpha val="0"/>
              </a:schemeClr>
            </a:gs>
            <a:gs pos="100000">
              <a:schemeClr val="accent3">
                <a:lumMod val="20000"/>
                <a:lumOff val="80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6915</xdr:colOff>
      <xdr:row>1</xdr:row>
      <xdr:rowOff>48568</xdr:rowOff>
    </xdr:from>
    <xdr:to>
      <xdr:col>8</xdr:col>
      <xdr:colOff>546221</xdr:colOff>
      <xdr:row>82</xdr:row>
      <xdr:rowOff>159025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 count="21">
        <n v="115"/>
        <n v="118"/>
        <n v="123"/>
        <n v="124"/>
        <n v="122"/>
        <n v="116"/>
        <n v="119"/>
        <n v="114"/>
        <n v="117"/>
        <n v="125"/>
        <n v="128"/>
        <n v="121"/>
        <n v="127"/>
        <n v="113"/>
        <n v="112"/>
        <n v="126"/>
        <n v="129"/>
        <n v="131"/>
        <n v="120"/>
        <n v="130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13"/>
        <n v="111"/>
        <n v="123"/>
        <n v="126"/>
        <n v="128"/>
        <n v="110"/>
        <n v="117"/>
        <n v="120"/>
        <n v="116"/>
        <n v="119"/>
        <n v="115"/>
        <n v="118"/>
        <n v="125"/>
        <n v="124"/>
        <n v="122"/>
        <n v="121"/>
        <n v="114"/>
        <n v="127"/>
        <n v="130"/>
        <n v="133"/>
        <n v="129"/>
      </sharedItems>
    </cacheField>
    <cacheField name="セッティング" numFmtId="0">
      <sharedItems containsSemiMixedTypes="0" containsString="0" containsNumber="1" containsInteger="1" minValue="110" maxValue="132" count="20">
        <n v="112"/>
        <n v="113"/>
        <n v="111"/>
        <n v="129"/>
        <n v="132"/>
        <n v="118"/>
        <n v="119"/>
        <n v="120"/>
        <n v="123"/>
        <n v="114"/>
        <n v="116"/>
        <n v="117"/>
        <n v="124"/>
        <n v="127"/>
        <n v="110"/>
        <n v="130"/>
        <n v="115"/>
        <n v="126"/>
        <n v="121"/>
        <n v="122"/>
      </sharedItems>
    </cacheField>
    <cacheField name="頭脳" numFmtId="0">
      <sharedItems containsSemiMixedTypes="0" containsString="0" containsNumber="1" containsInteger="1" minValue="113" maxValue="132" count="18">
        <n v="114"/>
        <n v="115"/>
        <n v="113"/>
        <n v="123"/>
        <n v="126"/>
        <n v="128"/>
        <n v="127"/>
        <n v="120"/>
        <n v="124"/>
        <n v="119"/>
        <n v="121"/>
        <n v="117"/>
        <n v="129"/>
        <n v="132"/>
        <n v="118"/>
        <n v="122"/>
        <n v="130"/>
        <n v="116"/>
      </sharedItems>
    </cacheField>
    <cacheField name="幸運" numFmtId="0">
      <sharedItems containsSemiMixedTypes="0" containsString="0" containsNumber="1" containsInteger="1" minValue="97" maxValue="101" count="3">
        <n v="97"/>
        <n v="101"/>
        <n v="99"/>
      </sharedItems>
    </cacheField>
    <cacheField name="ブロック" numFmtId="0">
      <sharedItems containsSemiMixedTypes="0" containsString="0" containsNumber="1" containsInteger="1" minValue="110" maxValue="133" count="22">
        <n v="123"/>
        <n v="126"/>
        <n v="128"/>
        <n v="115"/>
        <n v="116"/>
        <n v="114"/>
        <n v="127"/>
        <n v="130"/>
        <n v="118"/>
        <n v="121"/>
        <n v="110"/>
        <n v="111"/>
        <n v="117"/>
        <n v="120"/>
        <n v="113"/>
        <n v="119"/>
        <n v="112"/>
        <n v="129"/>
        <n v="132"/>
        <n v="133"/>
        <n v="131"/>
        <n v="125"/>
      </sharedItems>
    </cacheField>
    <cacheField name="レシーブ" numFmtId="0">
      <sharedItems containsSemiMixedTypes="0" containsString="0" containsNumber="1" containsInteger="1" minValue="110" maxValue="133" count="19">
        <n v="112"/>
        <n v="113"/>
        <n v="115"/>
        <n v="120"/>
        <n v="121"/>
        <n v="123"/>
        <n v="114"/>
        <n v="118"/>
        <n v="119"/>
        <n v="130"/>
        <n v="133"/>
        <n v="117"/>
        <n v="126"/>
        <n v="127"/>
        <n v="116"/>
        <n v="124"/>
        <n v="110"/>
        <n v="122"/>
        <n v="131"/>
      </sharedItems>
    </cacheField>
    <cacheField name="バネ" numFmtId="0">
      <sharedItems containsSemiMixedTypes="0" containsString="0" containsNumber="1" containsInteger="1" minValue="112" maxValue="134" count="17">
        <n v="129"/>
        <n v="132"/>
        <n v="134"/>
        <n v="115"/>
        <n v="116"/>
        <n v="114"/>
        <n v="119"/>
        <n v="117"/>
        <n v="118"/>
        <n v="112"/>
        <n v="113"/>
        <n v="120"/>
        <n v="121"/>
        <n v="123"/>
        <n v="122"/>
        <n v="124"/>
        <n v="126"/>
      </sharedItems>
    </cacheField>
    <cacheField name="スピード" numFmtId="0">
      <sharedItems containsSemiMixedTypes="0" containsString="0" containsNumber="1" containsInteger="1" minValue="111" maxValue="130" count="16">
        <n v="129"/>
        <n v="130"/>
        <n v="115"/>
        <n v="116"/>
        <n v="119"/>
        <n v="120"/>
        <n v="123"/>
        <n v="126"/>
        <n v="121"/>
        <n v="114"/>
        <n v="111"/>
        <n v="113"/>
        <n v="118"/>
        <n v="122"/>
        <n v="112"/>
        <n v="117"/>
      </sharedItems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 count="48">
        <n v="453"/>
        <n v="459"/>
        <n v="498"/>
        <n v="508"/>
        <n v="510"/>
        <n v="466"/>
        <n v="472"/>
        <n v="475"/>
        <n v="483"/>
        <n v="470"/>
        <n v="476"/>
        <n v="469"/>
        <n v="477"/>
        <n v="473"/>
        <n v="481"/>
        <n v="487"/>
        <n v="485"/>
        <n v="491"/>
        <n v="468"/>
        <n v="464"/>
        <n v="484"/>
        <n v="494"/>
        <n v="480"/>
        <n v="486"/>
        <n v="462"/>
        <n v="460"/>
        <n v="479"/>
        <n v="458"/>
        <n v="465"/>
        <n v="478"/>
        <n v="492"/>
        <n v="456"/>
        <n v="520"/>
        <n v="482"/>
        <n v="490"/>
        <n v="467"/>
        <n v="463"/>
        <n v="457"/>
        <n v="461"/>
        <n v="497"/>
        <n v="505"/>
        <n v="489"/>
        <n v="499"/>
        <n v="506"/>
        <n v="474"/>
        <n v="488"/>
        <n v="496"/>
        <n v="502"/>
      </sharedItems>
    </cacheField>
    <cacheField name="守備力" numFmtId="0">
      <sharedItems containsSemiMixedTypes="0" containsString="0" containsNumber="1" containsInteger="1" minValue="450" maxValue="507" count="35">
        <n v="493"/>
        <n v="501"/>
        <n v="507"/>
        <n v="465"/>
        <n v="469"/>
        <n v="467"/>
        <n v="472"/>
        <n v="480"/>
        <n v="475"/>
        <n v="479"/>
        <n v="487"/>
        <n v="463"/>
        <n v="477"/>
        <n v="483"/>
        <n v="462"/>
        <n v="466"/>
        <n v="453"/>
        <n v="461"/>
        <n v="460"/>
        <n v="458"/>
        <n v="485"/>
        <n v="468"/>
        <n v="476"/>
        <n v="478"/>
        <n v="450"/>
        <n v="484"/>
        <n v="482"/>
        <n v="492"/>
        <n v="473"/>
        <n v="471"/>
        <n v="459"/>
        <n v="464"/>
        <n v="470"/>
        <n v="474"/>
        <n v="481"/>
      </sharedItems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 pivotCacheId="19339207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x v="0"/>
    <x v="0"/>
    <x v="0"/>
    <x v="0"/>
    <x v="0"/>
    <x v="0"/>
    <x v="0"/>
    <x v="0"/>
    <x v="0"/>
    <n v="26"/>
    <x v="0"/>
    <x v="0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x v="1"/>
    <x v="1"/>
    <x v="1"/>
    <x v="1"/>
    <x v="0"/>
    <x v="1"/>
    <x v="1"/>
    <x v="1"/>
    <x v="1"/>
    <n v="26"/>
    <x v="1"/>
    <x v="1"/>
    <s v="制服日向翔陽ICONIC"/>
    <s v="ひなたしょうよう"/>
  </r>
  <r>
    <n v="3"/>
    <x v="2"/>
    <x v="0"/>
    <s v="グー"/>
    <x v="0"/>
    <x v="0"/>
    <x v="0"/>
    <n v="99"/>
    <s v="-"/>
    <n v="5"/>
    <n v="76"/>
    <x v="1"/>
    <x v="2"/>
    <x v="2"/>
    <x v="2"/>
    <x v="0"/>
    <x v="2"/>
    <x v="2"/>
    <x v="2"/>
    <x v="1"/>
    <n v="26"/>
    <x v="0"/>
    <x v="2"/>
    <s v="夏祭り日向翔陽ICONIC"/>
    <s v="ひなたしょうよう"/>
  </r>
  <r>
    <n v="4"/>
    <x v="0"/>
    <x v="1"/>
    <s v="チョキ"/>
    <x v="1"/>
    <x v="0"/>
    <x v="0"/>
    <n v="99"/>
    <s v="-"/>
    <n v="5"/>
    <n v="78"/>
    <x v="2"/>
    <x v="3"/>
    <x v="3"/>
    <x v="3"/>
    <x v="1"/>
    <x v="3"/>
    <x v="3"/>
    <x v="3"/>
    <x v="2"/>
    <n v="31"/>
    <x v="2"/>
    <x v="3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x v="3"/>
    <x v="4"/>
    <x v="4"/>
    <x v="4"/>
    <x v="1"/>
    <x v="4"/>
    <x v="4"/>
    <x v="4"/>
    <x v="3"/>
    <n v="31"/>
    <x v="3"/>
    <x v="4"/>
    <s v="制服影山飛雄ICONIC"/>
    <s v="かげやまとびお"/>
  </r>
  <r>
    <n v="6"/>
    <x v="2"/>
    <x v="1"/>
    <s v="グー"/>
    <x v="1"/>
    <x v="0"/>
    <x v="0"/>
    <n v="99"/>
    <s v="-"/>
    <n v="5"/>
    <n v="79"/>
    <x v="4"/>
    <x v="5"/>
    <x v="4"/>
    <x v="5"/>
    <x v="1"/>
    <x v="5"/>
    <x v="5"/>
    <x v="5"/>
    <x v="3"/>
    <n v="31"/>
    <x v="4"/>
    <x v="5"/>
    <s v="夏祭り影山飛雄ICONIC"/>
    <s v="かげやまとびお"/>
  </r>
  <r>
    <n v="7"/>
    <x v="0"/>
    <x v="2"/>
    <s v="チョキ"/>
    <x v="0"/>
    <x v="0"/>
    <x v="0"/>
    <n v="99"/>
    <s v="-"/>
    <n v="5"/>
    <n v="75"/>
    <x v="5"/>
    <x v="0"/>
    <x v="0"/>
    <x v="4"/>
    <x v="0"/>
    <x v="6"/>
    <x v="6"/>
    <x v="4"/>
    <x v="2"/>
    <n v="36"/>
    <x v="5"/>
    <x v="6"/>
    <s v="ユニフォーム月島蛍ICONIC"/>
    <s v="つきしまけい"/>
  </r>
  <r>
    <n v="8"/>
    <x v="3"/>
    <x v="2"/>
    <s v="グー"/>
    <x v="0"/>
    <x v="0"/>
    <x v="0"/>
    <n v="99"/>
    <s v="-"/>
    <n v="5"/>
    <n v="76"/>
    <x v="6"/>
    <x v="1"/>
    <x v="1"/>
    <x v="6"/>
    <x v="0"/>
    <x v="7"/>
    <x v="2"/>
    <x v="6"/>
    <x v="3"/>
    <n v="36"/>
    <x v="6"/>
    <x v="7"/>
    <s v="水着月島蛍ICONIC"/>
    <s v="つきしまけい"/>
  </r>
  <r>
    <n v="9"/>
    <x v="0"/>
    <x v="3"/>
    <s v="パー"/>
    <x v="0"/>
    <x v="0"/>
    <x v="0"/>
    <n v="99"/>
    <s v="-"/>
    <n v="5"/>
    <n v="73"/>
    <x v="7"/>
    <x v="3"/>
    <x v="5"/>
    <x v="7"/>
    <x v="0"/>
    <x v="8"/>
    <x v="7"/>
    <x v="5"/>
    <x v="4"/>
    <n v="31"/>
    <x v="7"/>
    <x v="4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x v="0"/>
    <x v="4"/>
    <x v="6"/>
    <x v="3"/>
    <x v="0"/>
    <x v="9"/>
    <x v="8"/>
    <x v="3"/>
    <x v="5"/>
    <n v="31"/>
    <x v="8"/>
    <x v="8"/>
    <s v="水着山口忠ICONIC"/>
    <s v="やまぐちだだし"/>
  </r>
  <r>
    <n v="11"/>
    <x v="0"/>
    <x v="4"/>
    <s v="チョキ"/>
    <x v="2"/>
    <x v="0"/>
    <x v="0"/>
    <n v="99"/>
    <s v="-"/>
    <n v="5"/>
    <n v="86"/>
    <x v="8"/>
    <x v="6"/>
    <x v="7"/>
    <x v="3"/>
    <x v="1"/>
    <x v="10"/>
    <x v="9"/>
    <x v="4"/>
    <x v="6"/>
    <n v="29"/>
    <x v="9"/>
    <x v="9"/>
    <s v="ユニフォーム西谷夕ICONIC"/>
    <s v="にしのやゆう"/>
  </r>
  <r>
    <n v="12"/>
    <x v="1"/>
    <x v="4"/>
    <s v="グー"/>
    <x v="2"/>
    <x v="0"/>
    <x v="0"/>
    <n v="99"/>
    <s v="-"/>
    <n v="5"/>
    <n v="87"/>
    <x v="1"/>
    <x v="2"/>
    <x v="8"/>
    <x v="8"/>
    <x v="1"/>
    <x v="11"/>
    <x v="10"/>
    <x v="7"/>
    <x v="7"/>
    <n v="29"/>
    <x v="10"/>
    <x v="10"/>
    <s v="制服西谷夕ICONIC"/>
    <s v="にしのやゆう"/>
  </r>
  <r>
    <n v="13"/>
    <x v="0"/>
    <x v="5"/>
    <s v="パー"/>
    <x v="3"/>
    <x v="0"/>
    <x v="0"/>
    <n v="99"/>
    <s v="-"/>
    <n v="5"/>
    <n v="78"/>
    <x v="9"/>
    <x v="7"/>
    <x v="1"/>
    <x v="0"/>
    <x v="0"/>
    <x v="4"/>
    <x v="11"/>
    <x v="3"/>
    <x v="2"/>
    <n v="27"/>
    <x v="11"/>
    <x v="11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x v="10"/>
    <x v="8"/>
    <x v="9"/>
    <x v="1"/>
    <x v="0"/>
    <x v="12"/>
    <x v="7"/>
    <x v="8"/>
    <x v="3"/>
    <n v="27"/>
    <x v="12"/>
    <x v="4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x v="1"/>
    <x v="9"/>
    <x v="10"/>
    <x v="3"/>
    <x v="1"/>
    <x v="4"/>
    <x v="12"/>
    <x v="3"/>
    <x v="5"/>
    <n v="51"/>
    <x v="13"/>
    <x v="12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x v="11"/>
    <x v="10"/>
    <x v="11"/>
    <x v="8"/>
    <x v="1"/>
    <x v="12"/>
    <x v="13"/>
    <x v="8"/>
    <x v="8"/>
    <n v="51"/>
    <x v="14"/>
    <x v="13"/>
    <s v="プール掃除澤村大地ICONIC"/>
    <s v="さわむらだいち"/>
  </r>
  <r>
    <n v="17"/>
    <x v="0"/>
    <x v="7"/>
    <s v="パー"/>
    <x v="1"/>
    <x v="0"/>
    <x v="0"/>
    <n v="99"/>
    <s v="-"/>
    <n v="5"/>
    <n v="80"/>
    <x v="0"/>
    <x v="11"/>
    <x v="12"/>
    <x v="3"/>
    <x v="1"/>
    <x v="4"/>
    <x v="14"/>
    <x v="3"/>
    <x v="2"/>
    <n v="46"/>
    <x v="12"/>
    <x v="14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x v="5"/>
    <x v="12"/>
    <x v="13"/>
    <x v="4"/>
    <x v="1"/>
    <x v="12"/>
    <x v="11"/>
    <x v="4"/>
    <x v="3"/>
    <n v="46"/>
    <x v="15"/>
    <x v="15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x v="12"/>
    <x v="13"/>
    <x v="1"/>
    <x v="7"/>
    <x v="0"/>
    <x v="9"/>
    <x v="2"/>
    <x v="3"/>
    <x v="9"/>
    <n v="29"/>
    <x v="16"/>
    <x v="3"/>
    <s v="ユニフォーム東峰旭ICONIC"/>
    <s v="あずまねあさひ"/>
  </r>
  <r>
    <n v="20"/>
    <x v="4"/>
    <x v="8"/>
    <s v="グー"/>
    <x v="3"/>
    <x v="0"/>
    <x v="0"/>
    <n v="99"/>
    <s v="-"/>
    <n v="5"/>
    <n v="78"/>
    <x v="3"/>
    <x v="14"/>
    <x v="14"/>
    <x v="9"/>
    <x v="0"/>
    <x v="8"/>
    <x v="0"/>
    <x v="9"/>
    <x v="10"/>
    <n v="29"/>
    <x v="12"/>
    <x v="16"/>
    <s v="プール掃除東峰旭ICONIC"/>
    <s v="あずまねあさひ"/>
  </r>
  <r>
    <n v="21"/>
    <x v="0"/>
    <x v="8"/>
    <s v="チョキ"/>
    <x v="3"/>
    <x v="0"/>
    <x v="1"/>
    <n v="99"/>
    <s v="-"/>
    <n v="5"/>
    <n v="80"/>
    <x v="10"/>
    <x v="5"/>
    <x v="0"/>
    <x v="3"/>
    <x v="0"/>
    <x v="13"/>
    <x v="6"/>
    <x v="5"/>
    <x v="11"/>
    <n v="29"/>
    <x v="17"/>
    <x v="17"/>
    <s v="ユニフォーム東峰旭YELL"/>
    <s v="あずまねあさひ"/>
  </r>
  <r>
    <n v="22"/>
    <x v="0"/>
    <x v="9"/>
    <s v="パー"/>
    <x v="3"/>
    <x v="0"/>
    <x v="0"/>
    <n v="99"/>
    <s v="-"/>
    <n v="5"/>
    <n v="78"/>
    <x v="13"/>
    <x v="11"/>
    <x v="2"/>
    <x v="7"/>
    <x v="2"/>
    <x v="14"/>
    <x v="3"/>
    <x v="5"/>
    <x v="9"/>
    <n v="41"/>
    <x v="1"/>
    <x v="17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x v="5"/>
    <x v="12"/>
    <x v="1"/>
    <x v="10"/>
    <x v="2"/>
    <x v="5"/>
    <x v="4"/>
    <x v="7"/>
    <x v="2"/>
    <n v="41"/>
    <x v="18"/>
    <x v="5"/>
    <s v="探偵縁下力ICONIC"/>
    <s v="えんのしたちから"/>
  </r>
  <r>
    <n v="24"/>
    <x v="0"/>
    <x v="10"/>
    <s v="パー"/>
    <x v="3"/>
    <x v="0"/>
    <x v="0"/>
    <n v="99"/>
    <s v="-"/>
    <n v="5"/>
    <n v="78"/>
    <x v="8"/>
    <x v="15"/>
    <x v="1"/>
    <x v="11"/>
    <x v="1"/>
    <x v="3"/>
    <x v="2"/>
    <x v="3"/>
    <x v="2"/>
    <n v="31"/>
    <x v="11"/>
    <x v="18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x v="13"/>
    <x v="9"/>
    <x v="0"/>
    <x v="3"/>
    <x v="1"/>
    <x v="15"/>
    <x v="1"/>
    <x v="5"/>
    <x v="9"/>
    <n v="31"/>
    <x v="19"/>
    <x v="18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x v="13"/>
    <x v="11"/>
    <x v="13"/>
    <x v="12"/>
    <x v="1"/>
    <x v="14"/>
    <x v="11"/>
    <x v="10"/>
    <x v="2"/>
    <n v="41"/>
    <x v="20"/>
    <x v="19"/>
    <s v="ユニフォーム孤爪研磨ICONIC"/>
    <s v="こづめけんま"/>
  </r>
  <r>
    <n v="27"/>
    <x v="1"/>
    <x v="12"/>
    <s v="パー"/>
    <x v="1"/>
    <x v="1"/>
    <x v="0"/>
    <n v="99"/>
    <s v="-"/>
    <n v="5"/>
    <n v="80"/>
    <x v="7"/>
    <x v="12"/>
    <x v="15"/>
    <x v="13"/>
    <x v="1"/>
    <x v="5"/>
    <x v="7"/>
    <x v="5"/>
    <x v="3"/>
    <n v="41"/>
    <x v="21"/>
    <x v="14"/>
    <s v="制服孤爪研磨ICONIC"/>
    <s v="こづめけんま"/>
  </r>
  <r>
    <n v="28"/>
    <x v="2"/>
    <x v="12"/>
    <s v="チョキ"/>
    <x v="1"/>
    <x v="1"/>
    <x v="0"/>
    <n v="99"/>
    <s v="-"/>
    <n v="5"/>
    <n v="80"/>
    <x v="14"/>
    <x v="12"/>
    <x v="4"/>
    <x v="13"/>
    <x v="1"/>
    <x v="16"/>
    <x v="3"/>
    <x v="9"/>
    <x v="12"/>
    <n v="41"/>
    <x v="21"/>
    <x v="14"/>
    <s v="夏祭り孤爪研磨ICONIC"/>
    <s v="こづめけんま"/>
  </r>
  <r>
    <n v="29"/>
    <x v="0"/>
    <x v="13"/>
    <s v="グー"/>
    <x v="0"/>
    <x v="1"/>
    <x v="0"/>
    <n v="99"/>
    <s v="-"/>
    <n v="5"/>
    <n v="80"/>
    <x v="15"/>
    <x v="16"/>
    <x v="9"/>
    <x v="9"/>
    <x v="1"/>
    <x v="17"/>
    <x v="11"/>
    <x v="4"/>
    <x v="2"/>
    <n v="36"/>
    <x v="22"/>
    <x v="12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x v="16"/>
    <x v="15"/>
    <x v="16"/>
    <x v="7"/>
    <x v="1"/>
    <x v="18"/>
    <x v="7"/>
    <x v="6"/>
    <x v="3"/>
    <n v="36"/>
    <x v="23"/>
    <x v="20"/>
    <s v="制服黒尾鉄朗ICONIC"/>
    <s v="くろおてつろう"/>
  </r>
  <r>
    <n v="31"/>
    <x v="2"/>
    <x v="13"/>
    <s v="パー"/>
    <x v="0"/>
    <x v="1"/>
    <x v="0"/>
    <n v="99"/>
    <s v="-"/>
    <n v="5"/>
    <n v="82"/>
    <x v="17"/>
    <x v="13"/>
    <x v="16"/>
    <x v="3"/>
    <x v="1"/>
    <x v="17"/>
    <x v="7"/>
    <x v="4"/>
    <x v="9"/>
    <n v="36"/>
    <x v="21"/>
    <x v="12"/>
    <s v="夏祭り黒尾鉄朗ICONIC"/>
    <s v="くろおてつろう"/>
  </r>
  <r>
    <n v="32"/>
    <x v="0"/>
    <x v="14"/>
    <s v="グー"/>
    <x v="0"/>
    <x v="1"/>
    <x v="0"/>
    <n v="99"/>
    <s v="-"/>
    <n v="5"/>
    <n v="73"/>
    <x v="8"/>
    <x v="17"/>
    <x v="1"/>
    <x v="14"/>
    <x v="0"/>
    <x v="0"/>
    <x v="2"/>
    <x v="3"/>
    <x v="2"/>
    <n v="27"/>
    <x v="24"/>
    <x v="21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x v="18"/>
    <x v="11"/>
    <x v="9"/>
    <x v="9"/>
    <x v="0"/>
    <x v="1"/>
    <x v="14"/>
    <x v="8"/>
    <x v="3"/>
    <n v="27"/>
    <x v="18"/>
    <x v="22"/>
    <s v="探偵灰羽リエーフICONIC"/>
    <s v="はいばりえーふ"/>
  </r>
  <r>
    <n v="34"/>
    <x v="0"/>
    <x v="15"/>
    <s v="パー"/>
    <x v="2"/>
    <x v="1"/>
    <x v="0"/>
    <n v="99"/>
    <s v="-"/>
    <n v="5"/>
    <n v="84"/>
    <x v="1"/>
    <x v="2"/>
    <x v="10"/>
    <x v="8"/>
    <x v="1"/>
    <x v="10"/>
    <x v="9"/>
    <x v="4"/>
    <x v="13"/>
    <n v="36"/>
    <x v="11"/>
    <x v="23"/>
    <s v="ユニフォーム夜久衛輔ICONIC"/>
    <s v="やくもりすけ"/>
  </r>
  <r>
    <n v="35"/>
    <x v="0"/>
    <x v="16"/>
    <s v="パー"/>
    <x v="3"/>
    <x v="1"/>
    <x v="0"/>
    <n v="99"/>
    <s v="-"/>
    <n v="5"/>
    <n v="75"/>
    <x v="8"/>
    <x v="1"/>
    <x v="9"/>
    <x v="1"/>
    <x v="0"/>
    <x v="3"/>
    <x v="14"/>
    <x v="3"/>
    <x v="2"/>
    <n v="29"/>
    <x v="1"/>
    <x v="17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x v="0"/>
    <x v="17"/>
    <x v="1"/>
    <x v="14"/>
    <x v="0"/>
    <x v="9"/>
    <x v="2"/>
    <x v="4"/>
    <x v="2"/>
    <n v="36"/>
    <x v="25"/>
    <x v="5"/>
    <s v="ユニフォーム犬岡走ICONIC"/>
    <s v="いぬおかそう"/>
  </r>
  <r>
    <n v="37"/>
    <x v="0"/>
    <x v="18"/>
    <s v="パー"/>
    <x v="3"/>
    <x v="1"/>
    <x v="0"/>
    <n v="99"/>
    <s v="-"/>
    <n v="5"/>
    <n v="78"/>
    <x v="2"/>
    <x v="8"/>
    <x v="9"/>
    <x v="15"/>
    <x v="1"/>
    <x v="3"/>
    <x v="14"/>
    <x v="3"/>
    <x v="2"/>
    <n v="29"/>
    <x v="26"/>
    <x v="17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x v="0"/>
    <x v="6"/>
    <x v="1"/>
    <x v="7"/>
    <x v="0"/>
    <x v="10"/>
    <x v="5"/>
    <x v="6"/>
    <x v="5"/>
    <n v="33"/>
    <x v="27"/>
    <x v="6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x v="3"/>
    <x v="16"/>
    <x v="9"/>
    <x v="15"/>
    <x v="1"/>
    <x v="4"/>
    <x v="7"/>
    <x v="4"/>
    <x v="3"/>
    <n v="51"/>
    <x v="14"/>
    <x v="15"/>
    <s v="ユニフォーム海信之ICONIC"/>
    <s v="かいのぶゆき"/>
  </r>
  <r>
    <n v="40"/>
    <x v="0"/>
    <x v="20"/>
    <s v="パー"/>
    <x v="3"/>
    <x v="1"/>
    <x v="1"/>
    <n v="99"/>
    <s v="-"/>
    <n v="5"/>
    <n v="74"/>
    <x v="18"/>
    <x v="7"/>
    <x v="14"/>
    <x v="14"/>
    <x v="2"/>
    <x v="16"/>
    <x v="6"/>
    <x v="9"/>
    <x v="14"/>
    <n v="49"/>
    <x v="28"/>
    <x v="24"/>
    <s v="ユニフォーム海信之YELL"/>
    <s v="かいのぶゆき"/>
  </r>
  <r>
    <n v="41"/>
    <x v="0"/>
    <x v="21"/>
    <s v="グー"/>
    <x v="0"/>
    <x v="2"/>
    <x v="0"/>
    <n v="99"/>
    <s v="-"/>
    <n v="5"/>
    <n v="76"/>
    <x v="9"/>
    <x v="1"/>
    <x v="0"/>
    <x v="15"/>
    <x v="0"/>
    <x v="7"/>
    <x v="2"/>
    <x v="4"/>
    <x v="2"/>
    <n v="31"/>
    <x v="6"/>
    <x v="22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x v="10"/>
    <x v="17"/>
    <x v="1"/>
    <x v="3"/>
    <x v="0"/>
    <x v="19"/>
    <x v="14"/>
    <x v="6"/>
    <x v="3"/>
    <n v="31"/>
    <x v="29"/>
    <x v="25"/>
    <s v="制服青根高伸ICONIC"/>
    <s v="あおねたかのぶ"/>
  </r>
  <r>
    <n v="43"/>
    <x v="4"/>
    <x v="21"/>
    <s v="パー"/>
    <x v="0"/>
    <x v="2"/>
    <x v="0"/>
    <n v="99"/>
    <s v="-"/>
    <n v="5"/>
    <n v="78"/>
    <x v="19"/>
    <x v="17"/>
    <x v="1"/>
    <x v="3"/>
    <x v="0"/>
    <x v="20"/>
    <x v="14"/>
    <x v="6"/>
    <x v="3"/>
    <n v="31"/>
    <x v="22"/>
    <x v="26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x v="3"/>
    <x v="10"/>
    <x v="9"/>
    <x v="6"/>
    <x v="1"/>
    <x v="6"/>
    <x v="14"/>
    <x v="4"/>
    <x v="4"/>
    <n v="36"/>
    <x v="20"/>
    <x v="23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x v="12"/>
    <x v="15"/>
    <x v="16"/>
    <x v="5"/>
    <x v="1"/>
    <x v="2"/>
    <x v="11"/>
    <x v="6"/>
    <x v="5"/>
    <n v="36"/>
    <x v="30"/>
    <x v="25"/>
    <s v="制服二口堅治ICONIC"/>
    <s v="ふたくちけんじ"/>
  </r>
  <r>
    <n v="46"/>
    <x v="4"/>
    <x v="22"/>
    <s v="グー"/>
    <x v="3"/>
    <x v="2"/>
    <x v="0"/>
    <n v="99"/>
    <s v="-"/>
    <n v="5"/>
    <n v="77"/>
    <x v="3"/>
    <x v="10"/>
    <x v="16"/>
    <x v="4"/>
    <x v="1"/>
    <x v="20"/>
    <x v="3"/>
    <x v="6"/>
    <x v="13"/>
    <n v="36"/>
    <x v="20"/>
    <x v="27"/>
    <s v="プール掃除二口堅治ICONIC"/>
    <s v="ふたくちけんじ"/>
  </r>
  <r>
    <n v="47"/>
    <x v="0"/>
    <x v="23"/>
    <s v="グー"/>
    <x v="1"/>
    <x v="2"/>
    <x v="0"/>
    <n v="99"/>
    <s v="-"/>
    <n v="5"/>
    <n v="76"/>
    <x v="6"/>
    <x v="12"/>
    <x v="8"/>
    <x v="10"/>
    <x v="0"/>
    <x v="6"/>
    <x v="14"/>
    <x v="4"/>
    <x v="3"/>
    <n v="29"/>
    <x v="14"/>
    <x v="8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x v="18"/>
    <x v="16"/>
    <x v="17"/>
    <x v="8"/>
    <x v="0"/>
    <x v="2"/>
    <x v="11"/>
    <x v="7"/>
    <x v="15"/>
    <n v="29"/>
    <x v="17"/>
    <x v="9"/>
    <s v="制服黄金川貫至ICONIC"/>
    <s v="こがねがわかんじ"/>
  </r>
  <r>
    <n v="49"/>
    <x v="0"/>
    <x v="24"/>
    <s v="グー"/>
    <x v="3"/>
    <x v="2"/>
    <x v="0"/>
    <n v="99"/>
    <s v="-"/>
    <n v="5"/>
    <n v="78"/>
    <x v="11"/>
    <x v="7"/>
    <x v="0"/>
    <x v="9"/>
    <x v="0"/>
    <x v="4"/>
    <x v="6"/>
    <x v="4"/>
    <x v="4"/>
    <n v="31"/>
    <x v="11"/>
    <x v="3"/>
    <s v="ユニフォーム小原豊ICONIC"/>
    <s v="おばらゆたか"/>
  </r>
  <r>
    <n v="50"/>
    <x v="0"/>
    <x v="25"/>
    <s v="グー"/>
    <x v="3"/>
    <x v="2"/>
    <x v="0"/>
    <n v="99"/>
    <s v="-"/>
    <n v="5"/>
    <n v="76"/>
    <x v="4"/>
    <x v="12"/>
    <x v="1"/>
    <x v="7"/>
    <x v="0"/>
    <x v="9"/>
    <x v="2"/>
    <x v="7"/>
    <x v="5"/>
    <n v="31"/>
    <x v="13"/>
    <x v="28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x v="13"/>
    <x v="6"/>
    <x v="0"/>
    <x v="10"/>
    <x v="1"/>
    <x v="10"/>
    <x v="15"/>
    <x v="6"/>
    <x v="5"/>
    <n v="36"/>
    <x v="31"/>
    <x v="28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x v="9"/>
    <x v="1"/>
    <x v="0"/>
    <x v="15"/>
    <x v="0"/>
    <x v="21"/>
    <x v="2"/>
    <x v="4"/>
    <x v="2"/>
    <n v="31"/>
    <x v="6"/>
    <x v="29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x v="12"/>
    <x v="18"/>
    <x v="3"/>
    <x v="6"/>
    <x v="1"/>
    <x v="5"/>
    <x v="2"/>
    <x v="3"/>
    <x v="2"/>
    <n v="36"/>
    <x v="4"/>
    <x v="30"/>
    <s v="ユニフォーム及川徹ICONIC"/>
    <s v="おいかわとおる"/>
  </r>
  <r>
    <n v="54"/>
    <x v="4"/>
    <x v="28"/>
    <s v="パー"/>
    <x v="1"/>
    <x v="3"/>
    <x v="0"/>
    <n v="99"/>
    <s v="-"/>
    <n v="5"/>
    <n v="82"/>
    <x v="10"/>
    <x v="19"/>
    <x v="4"/>
    <x v="16"/>
    <x v="1"/>
    <x v="3"/>
    <x v="14"/>
    <x v="4"/>
    <x v="3"/>
    <n v="36"/>
    <x v="32"/>
    <x v="11"/>
    <s v="プール掃除及川徹ICONIC"/>
    <s v="おいかわとおる"/>
  </r>
  <r>
    <n v="55"/>
    <x v="0"/>
    <x v="29"/>
    <s v="チョキ"/>
    <x v="3"/>
    <x v="3"/>
    <x v="0"/>
    <n v="99"/>
    <s v="-"/>
    <n v="5"/>
    <n v="77"/>
    <x v="9"/>
    <x v="16"/>
    <x v="9"/>
    <x v="15"/>
    <x v="1"/>
    <x v="12"/>
    <x v="2"/>
    <x v="4"/>
    <x v="3"/>
    <n v="36"/>
    <x v="33"/>
    <x v="31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x v="10"/>
    <x v="14"/>
    <x v="16"/>
    <x v="3"/>
    <x v="1"/>
    <x v="8"/>
    <x v="14"/>
    <x v="6"/>
    <x v="15"/>
    <n v="36"/>
    <x v="34"/>
    <x v="32"/>
    <s v="プール掃除岩泉一ICONIC"/>
    <s v="いわいずみはじめ"/>
  </r>
  <r>
    <n v="57"/>
    <x v="0"/>
    <x v="30"/>
    <s v="パー"/>
    <x v="0"/>
    <x v="3"/>
    <x v="0"/>
    <n v="99"/>
    <s v="-"/>
    <n v="5"/>
    <n v="71"/>
    <x v="1"/>
    <x v="1"/>
    <x v="0"/>
    <x v="17"/>
    <x v="0"/>
    <x v="13"/>
    <x v="2"/>
    <x v="3"/>
    <x v="2"/>
    <n v="31"/>
    <x v="1"/>
    <x v="3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x v="10"/>
    <x v="4"/>
    <x v="0"/>
    <x v="9"/>
    <x v="0"/>
    <x v="5"/>
    <x v="16"/>
    <x v="4"/>
    <x v="8"/>
    <n v="27"/>
    <x v="16"/>
    <x v="17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x v="6"/>
    <x v="11"/>
    <x v="9"/>
    <x v="9"/>
    <x v="0"/>
    <x v="5"/>
    <x v="14"/>
    <x v="4"/>
    <x v="3"/>
    <n v="31"/>
    <x v="35"/>
    <x v="14"/>
    <s v="ユニフォーム国見英ICONIC"/>
    <s v="くにみあきら"/>
  </r>
  <r>
    <n v="60"/>
    <x v="0"/>
    <x v="33"/>
    <s v="グー"/>
    <x v="2"/>
    <x v="3"/>
    <x v="0"/>
    <n v="99"/>
    <s v="-"/>
    <n v="5"/>
    <n v="84"/>
    <x v="13"/>
    <x v="6"/>
    <x v="6"/>
    <x v="10"/>
    <x v="1"/>
    <x v="10"/>
    <x v="15"/>
    <x v="6"/>
    <x v="13"/>
    <n v="41"/>
    <x v="36"/>
    <x v="8"/>
    <s v="ユニフォーム渡親治ICONIC"/>
    <s v="わたりしんじ"/>
  </r>
  <r>
    <n v="61"/>
    <x v="0"/>
    <x v="34"/>
    <s v="グー"/>
    <x v="0"/>
    <x v="3"/>
    <x v="0"/>
    <n v="99"/>
    <s v="-"/>
    <n v="5"/>
    <n v="76"/>
    <x v="5"/>
    <x v="1"/>
    <x v="0"/>
    <x v="11"/>
    <x v="0"/>
    <x v="13"/>
    <x v="2"/>
    <x v="3"/>
    <x v="2"/>
    <n v="31"/>
    <x v="27"/>
    <x v="3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x v="1"/>
    <x v="9"/>
    <x v="10"/>
    <x v="9"/>
    <x v="0"/>
    <x v="12"/>
    <x v="14"/>
    <x v="4"/>
    <x v="12"/>
    <n v="31"/>
    <x v="11"/>
    <x v="5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x v="11"/>
    <x v="11"/>
    <x v="9"/>
    <x v="14"/>
    <x v="1"/>
    <x v="4"/>
    <x v="6"/>
    <x v="4"/>
    <x v="15"/>
    <n v="41"/>
    <x v="18"/>
    <x v="11"/>
    <s v="ユニフォーム駒木輝ICONIC"/>
    <s v="こまきひかる"/>
  </r>
  <r>
    <n v="64"/>
    <x v="0"/>
    <x v="37"/>
    <s v="パー"/>
    <x v="0"/>
    <x v="4"/>
    <x v="0"/>
    <n v="99"/>
    <s v="-"/>
    <n v="5"/>
    <n v="77"/>
    <x v="5"/>
    <x v="11"/>
    <x v="1"/>
    <x v="14"/>
    <x v="0"/>
    <x v="13"/>
    <x v="14"/>
    <x v="3"/>
    <x v="2"/>
    <n v="31"/>
    <x v="24"/>
    <x v="15"/>
    <s v="ユニフォーム茶屋和馬ICONIC"/>
    <s v="ちゃやかずま"/>
  </r>
  <r>
    <n v="65"/>
    <x v="0"/>
    <x v="38"/>
    <s v="パー"/>
    <x v="3"/>
    <x v="4"/>
    <x v="0"/>
    <n v="99"/>
    <s v="-"/>
    <n v="5"/>
    <n v="77"/>
    <x v="8"/>
    <x v="17"/>
    <x v="9"/>
    <x v="9"/>
    <x v="0"/>
    <x v="4"/>
    <x v="14"/>
    <x v="7"/>
    <x v="15"/>
    <n v="31"/>
    <x v="19"/>
    <x v="15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x v="13"/>
    <x v="6"/>
    <x v="1"/>
    <x v="15"/>
    <x v="1"/>
    <x v="10"/>
    <x v="15"/>
    <x v="8"/>
    <x v="8"/>
    <n v="41"/>
    <x v="27"/>
    <x v="28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x v="18"/>
    <x v="9"/>
    <x v="18"/>
    <x v="7"/>
    <x v="0"/>
    <x v="5"/>
    <x v="6"/>
    <x v="3"/>
    <x v="2"/>
    <n v="31"/>
    <x v="12"/>
    <x v="19"/>
    <s v="ユニフォーム芳賀良治ICONIC"/>
    <s v="はがよしはる"/>
  </r>
  <r>
    <n v="68"/>
    <x v="0"/>
    <x v="41"/>
    <s v="パー"/>
    <x v="0"/>
    <x v="4"/>
    <x v="0"/>
    <n v="99"/>
    <s v="-"/>
    <n v="5"/>
    <n v="74"/>
    <x v="0"/>
    <x v="17"/>
    <x v="0"/>
    <x v="9"/>
    <x v="0"/>
    <x v="13"/>
    <x v="2"/>
    <x v="3"/>
    <x v="2"/>
    <n v="31"/>
    <x v="25"/>
    <x v="3"/>
    <s v="ユニフォーム渋谷陸斗ICONIC"/>
    <s v="しぶやりくと"/>
  </r>
  <r>
    <n v="69"/>
    <x v="0"/>
    <x v="42"/>
    <s v="パー"/>
    <x v="3"/>
    <x v="4"/>
    <x v="0"/>
    <n v="99"/>
    <s v="-"/>
    <n v="5"/>
    <n v="75"/>
    <x v="8"/>
    <x v="9"/>
    <x v="9"/>
    <x v="7"/>
    <x v="0"/>
    <x v="4"/>
    <x v="14"/>
    <x v="7"/>
    <x v="3"/>
    <n v="31"/>
    <x v="35"/>
    <x v="3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x v="11"/>
    <x v="9"/>
    <x v="9"/>
    <x v="10"/>
    <x v="0"/>
    <x v="4"/>
    <x v="14"/>
    <x v="7"/>
    <x v="3"/>
    <n v="41"/>
    <x v="6"/>
    <x v="3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x v="5"/>
    <x v="17"/>
    <x v="0"/>
    <x v="14"/>
    <x v="0"/>
    <x v="13"/>
    <x v="2"/>
    <x v="3"/>
    <x v="2"/>
    <n v="31"/>
    <x v="25"/>
    <x v="3"/>
    <s v="ユニフォーム森岳歩ICONIC"/>
    <s v="もりたけあゆむ"/>
  </r>
  <r>
    <n v="72"/>
    <x v="0"/>
    <x v="45"/>
    <s v="パー"/>
    <x v="3"/>
    <x v="5"/>
    <x v="0"/>
    <n v="99"/>
    <s v="-"/>
    <n v="5"/>
    <n v="75"/>
    <x v="11"/>
    <x v="7"/>
    <x v="9"/>
    <x v="10"/>
    <x v="0"/>
    <x v="12"/>
    <x v="11"/>
    <x v="7"/>
    <x v="15"/>
    <n v="31"/>
    <x v="13"/>
    <x v="21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x v="1"/>
    <x v="9"/>
    <x v="9"/>
    <x v="9"/>
    <x v="0"/>
    <x v="12"/>
    <x v="14"/>
    <x v="7"/>
    <x v="3"/>
    <n v="31"/>
    <x v="35"/>
    <x v="15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x v="1"/>
    <x v="12"/>
    <x v="0"/>
    <x v="7"/>
    <x v="0"/>
    <x v="13"/>
    <x v="2"/>
    <x v="3"/>
    <x v="2"/>
    <n v="31"/>
    <x v="18"/>
    <x v="3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x v="13"/>
    <x v="6"/>
    <x v="1"/>
    <x v="15"/>
    <x v="1"/>
    <x v="10"/>
    <x v="17"/>
    <x v="8"/>
    <x v="5"/>
    <n v="41"/>
    <x v="27"/>
    <x v="32"/>
    <s v="ユニフォーム横手駿ICONIC"/>
    <s v="よこてしゅん"/>
  </r>
  <r>
    <n v="76"/>
    <x v="0"/>
    <x v="49"/>
    <s v="チョキ"/>
    <x v="1"/>
    <x v="5"/>
    <x v="0"/>
    <n v="99"/>
    <s v="-"/>
    <n v="5"/>
    <n v="73"/>
    <x v="8"/>
    <x v="11"/>
    <x v="7"/>
    <x v="7"/>
    <x v="0"/>
    <x v="12"/>
    <x v="6"/>
    <x v="4"/>
    <x v="3"/>
    <n v="31"/>
    <x v="6"/>
    <x v="11"/>
    <s v="ユニフォーム夏瀬伊吹ICONIC"/>
    <s v="なつせいぶき"/>
  </r>
  <r>
    <n v="77"/>
    <x v="0"/>
    <x v="50"/>
    <s v="グー"/>
    <x v="1"/>
    <x v="6"/>
    <x v="0"/>
    <n v="99"/>
    <s v="-"/>
    <n v="5"/>
    <n v="76"/>
    <x v="11"/>
    <x v="10"/>
    <x v="19"/>
    <x v="15"/>
    <x v="1"/>
    <x v="4"/>
    <x v="14"/>
    <x v="11"/>
    <x v="5"/>
    <n v="41"/>
    <x v="20"/>
    <x v="6"/>
    <s v="ユニフォーム古牧譲ICONIC"/>
    <s v="こまきゆずる"/>
  </r>
  <r>
    <n v="78"/>
    <x v="0"/>
    <x v="51"/>
    <s v="チョキ"/>
    <x v="3"/>
    <x v="6"/>
    <x v="0"/>
    <n v="99"/>
    <s v="-"/>
    <n v="5"/>
    <n v="76"/>
    <x v="1"/>
    <x v="9"/>
    <x v="9"/>
    <x v="11"/>
    <x v="0"/>
    <x v="12"/>
    <x v="2"/>
    <x v="7"/>
    <x v="15"/>
    <n v="36"/>
    <x v="28"/>
    <x v="15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x v="14"/>
    <x v="6"/>
    <x v="9"/>
    <x v="10"/>
    <x v="1"/>
    <x v="10"/>
    <x v="17"/>
    <x v="8"/>
    <x v="5"/>
    <n v="41"/>
    <x v="37"/>
    <x v="32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x v="5"/>
    <x v="9"/>
    <x v="0"/>
    <x v="7"/>
    <x v="0"/>
    <x v="13"/>
    <x v="2"/>
    <x v="4"/>
    <x v="3"/>
    <n v="31"/>
    <x v="19"/>
    <x v="5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x v="18"/>
    <x v="7"/>
    <x v="9"/>
    <x v="11"/>
    <x v="0"/>
    <x v="3"/>
    <x v="6"/>
    <x v="4"/>
    <x v="3"/>
    <n v="31"/>
    <x v="18"/>
    <x v="17"/>
    <s v="ユニフォーム稲垣功ICONIC"/>
    <s v="いながきいさお"/>
  </r>
  <r>
    <n v="82"/>
    <x v="0"/>
    <x v="55"/>
    <s v="グー"/>
    <x v="0"/>
    <x v="6"/>
    <x v="0"/>
    <n v="99"/>
    <s v="-"/>
    <n v="5"/>
    <n v="75"/>
    <x v="0"/>
    <x v="11"/>
    <x v="0"/>
    <x v="7"/>
    <x v="0"/>
    <x v="13"/>
    <x v="2"/>
    <x v="7"/>
    <x v="3"/>
    <n v="31"/>
    <x v="24"/>
    <x v="21"/>
    <s v="ユニフォーム馬門英治ICONIC"/>
    <s v="まかどえいじ"/>
  </r>
  <r>
    <n v="83"/>
    <x v="0"/>
    <x v="56"/>
    <s v="グー"/>
    <x v="3"/>
    <x v="6"/>
    <x v="0"/>
    <n v="99"/>
    <s v="-"/>
    <n v="5"/>
    <n v="76"/>
    <x v="6"/>
    <x v="12"/>
    <x v="16"/>
    <x v="11"/>
    <x v="0"/>
    <x v="4"/>
    <x v="2"/>
    <x v="4"/>
    <x v="3"/>
    <n v="31"/>
    <x v="11"/>
    <x v="11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x v="4"/>
    <x v="16"/>
    <x v="9"/>
    <x v="15"/>
    <x v="1"/>
    <x v="5"/>
    <x v="2"/>
    <x v="8"/>
    <x v="5"/>
    <n v="41"/>
    <x v="26"/>
    <x v="5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x v="9"/>
    <x v="14"/>
    <x v="16"/>
    <x v="3"/>
    <x v="1"/>
    <x v="3"/>
    <x v="14"/>
    <x v="12"/>
    <x v="8"/>
    <n v="41"/>
    <x v="15"/>
    <x v="28"/>
    <s v="制服照島游児ICONIC"/>
    <s v="てるしまゆうじ"/>
  </r>
  <r>
    <n v="86"/>
    <x v="0"/>
    <x v="58"/>
    <s v="パー"/>
    <x v="0"/>
    <x v="7"/>
    <x v="0"/>
    <n v="99"/>
    <s v="-"/>
    <n v="5"/>
    <n v="76"/>
    <x v="8"/>
    <x v="11"/>
    <x v="0"/>
    <x v="7"/>
    <x v="0"/>
    <x v="9"/>
    <x v="2"/>
    <x v="7"/>
    <x v="15"/>
    <n v="41"/>
    <x v="19"/>
    <x v="32"/>
    <s v="ユニフォーム母畑和馬ICONIC"/>
    <s v="ぼばたかずま"/>
  </r>
  <r>
    <n v="87"/>
    <x v="0"/>
    <x v="59"/>
    <s v="グー"/>
    <x v="1"/>
    <x v="7"/>
    <x v="0"/>
    <n v="99"/>
    <s v="-"/>
    <n v="5"/>
    <n v="74"/>
    <x v="0"/>
    <x v="17"/>
    <x v="7"/>
    <x v="7"/>
    <x v="0"/>
    <x v="12"/>
    <x v="6"/>
    <x v="4"/>
    <x v="15"/>
    <n v="41"/>
    <x v="11"/>
    <x v="31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x v="5"/>
    <x v="7"/>
    <x v="8"/>
    <x v="3"/>
    <x v="0"/>
    <x v="8"/>
    <x v="2"/>
    <x v="7"/>
    <x v="12"/>
    <n v="41"/>
    <x v="26"/>
    <x v="21"/>
    <s v="制服二岐丈晴ICONIC"/>
    <s v="ふたまたたけはる"/>
  </r>
  <r>
    <n v="89"/>
    <x v="0"/>
    <x v="60"/>
    <s v="グー"/>
    <x v="3"/>
    <x v="7"/>
    <x v="0"/>
    <n v="99"/>
    <s v="-"/>
    <n v="5"/>
    <n v="74"/>
    <x v="18"/>
    <x v="10"/>
    <x v="1"/>
    <x v="14"/>
    <x v="0"/>
    <x v="3"/>
    <x v="2"/>
    <x v="4"/>
    <x v="3"/>
    <n v="41"/>
    <x v="9"/>
    <x v="14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x v="5"/>
    <x v="11"/>
    <x v="1"/>
    <x v="11"/>
    <x v="0"/>
    <x v="9"/>
    <x v="2"/>
    <x v="4"/>
    <x v="15"/>
    <n v="41"/>
    <x v="38"/>
    <x v="4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x v="1"/>
    <x v="12"/>
    <x v="1"/>
    <x v="7"/>
    <x v="0"/>
    <x v="3"/>
    <x v="2"/>
    <x v="11"/>
    <x v="5"/>
    <n v="41"/>
    <x v="11"/>
    <x v="32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x v="14"/>
    <x v="6"/>
    <x v="9"/>
    <x v="7"/>
    <x v="1"/>
    <x v="10"/>
    <x v="3"/>
    <x v="6"/>
    <x v="5"/>
    <n v="41"/>
    <x v="31"/>
    <x v="4"/>
    <s v="ユニフォーム土湯新ICONIC"/>
    <s v="つちゆあらた"/>
  </r>
  <r>
    <n v="93"/>
    <x v="0"/>
    <x v="64"/>
    <s v="チョキ"/>
    <x v="3"/>
    <x v="8"/>
    <x v="0"/>
    <n v="99"/>
    <s v="-"/>
    <n v="5"/>
    <n v="76"/>
    <x v="2"/>
    <x v="16"/>
    <x v="1"/>
    <x v="10"/>
    <x v="0"/>
    <x v="3"/>
    <x v="2"/>
    <x v="11"/>
    <x v="8"/>
    <n v="41"/>
    <x v="29"/>
    <x v="29"/>
    <s v="ユニフォーム中島猛ICONIC"/>
    <s v="なかじまたける"/>
  </r>
  <r>
    <n v="94"/>
    <x v="0"/>
    <x v="65"/>
    <s v="パー"/>
    <x v="3"/>
    <x v="8"/>
    <x v="0"/>
    <n v="99"/>
    <s v="-"/>
    <n v="5"/>
    <n v="80"/>
    <x v="6"/>
    <x v="9"/>
    <x v="1"/>
    <x v="11"/>
    <x v="0"/>
    <x v="14"/>
    <x v="2"/>
    <x v="3"/>
    <x v="3"/>
    <n v="31"/>
    <x v="28"/>
    <x v="30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x v="6"/>
    <x v="16"/>
    <x v="19"/>
    <x v="10"/>
    <x v="0"/>
    <x v="15"/>
    <x v="8"/>
    <x v="8"/>
    <x v="12"/>
    <n v="41"/>
    <x v="8"/>
    <x v="33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x v="7"/>
    <x v="17"/>
    <x v="1"/>
    <x v="11"/>
    <x v="0"/>
    <x v="9"/>
    <x v="2"/>
    <x v="4"/>
    <x v="15"/>
    <n v="31"/>
    <x v="27"/>
    <x v="4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x v="7"/>
    <x v="11"/>
    <x v="1"/>
    <x v="14"/>
    <x v="0"/>
    <x v="9"/>
    <x v="11"/>
    <x v="4"/>
    <x v="15"/>
    <n v="31"/>
    <x v="25"/>
    <x v="29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x v="11"/>
    <x v="12"/>
    <x v="9"/>
    <x v="7"/>
    <x v="1"/>
    <x v="4"/>
    <x v="14"/>
    <x v="8"/>
    <x v="12"/>
    <n v="36"/>
    <x v="13"/>
    <x v="21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x v="19"/>
    <x v="19"/>
    <x v="9"/>
    <x v="3"/>
    <x v="1"/>
    <x v="4"/>
    <x v="14"/>
    <x v="11"/>
    <x v="5"/>
    <n v="41"/>
    <x v="39"/>
    <x v="6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x v="20"/>
    <x v="20"/>
    <x v="16"/>
    <x v="8"/>
    <x v="1"/>
    <x v="12"/>
    <x v="11"/>
    <x v="13"/>
    <x v="8"/>
    <n v="41"/>
    <x v="40"/>
    <x v="23"/>
    <s v="水着牛島若利ICONIC"/>
    <s v="うしじまわかとし"/>
  </r>
  <r>
    <n v="102"/>
    <x v="0"/>
    <x v="72"/>
    <s v="グー"/>
    <x v="0"/>
    <x v="9"/>
    <x v="0"/>
    <n v="99"/>
    <s v="-"/>
    <n v="5"/>
    <n v="81"/>
    <x v="2"/>
    <x v="8"/>
    <x v="1"/>
    <x v="10"/>
    <x v="0"/>
    <x v="21"/>
    <x v="2"/>
    <x v="7"/>
    <x v="15"/>
    <n v="28"/>
    <x v="12"/>
    <x v="33"/>
    <s v="ユニフォーム天童覚ICONIC"/>
    <s v="てんどうさとり"/>
  </r>
  <r>
    <n v="103"/>
    <x v="3"/>
    <x v="72"/>
    <s v="パー"/>
    <x v="0"/>
    <x v="9"/>
    <x v="0"/>
    <n v="99"/>
    <s v="-"/>
    <n v="5"/>
    <n v="82"/>
    <x v="15"/>
    <x v="16"/>
    <x v="9"/>
    <x v="15"/>
    <x v="0"/>
    <x v="2"/>
    <x v="14"/>
    <x v="11"/>
    <x v="12"/>
    <n v="28"/>
    <x v="8"/>
    <x v="26"/>
    <s v="水着天童覚ICONIC"/>
    <s v="てんどうさとり"/>
  </r>
  <r>
    <n v="104"/>
    <x v="0"/>
    <x v="73"/>
    <s v="チョキ"/>
    <x v="3"/>
    <x v="9"/>
    <x v="0"/>
    <n v="99"/>
    <s v="-"/>
    <n v="5"/>
    <n v="76"/>
    <x v="2"/>
    <x v="8"/>
    <x v="5"/>
    <x v="3"/>
    <x v="1"/>
    <x v="8"/>
    <x v="7"/>
    <x v="12"/>
    <x v="8"/>
    <n v="36"/>
    <x v="20"/>
    <x v="23"/>
    <s v="ユニフォーム五色工ICONIC"/>
    <s v="ごしきつとむ"/>
  </r>
  <r>
    <n v="105"/>
    <x v="0"/>
    <x v="74"/>
    <s v="グー"/>
    <x v="1"/>
    <x v="9"/>
    <x v="0"/>
    <n v="99"/>
    <s v="-"/>
    <n v="5"/>
    <n v="75"/>
    <x v="6"/>
    <x v="8"/>
    <x v="13"/>
    <x v="3"/>
    <x v="1"/>
    <x v="12"/>
    <x v="11"/>
    <x v="4"/>
    <x v="12"/>
    <n v="36"/>
    <x v="41"/>
    <x v="21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x v="18"/>
    <x v="3"/>
    <x v="15"/>
    <x v="4"/>
    <x v="1"/>
    <x v="8"/>
    <x v="7"/>
    <x v="7"/>
    <x v="4"/>
    <n v="36"/>
    <x v="42"/>
    <x v="6"/>
    <s v="探偵白布賢二郎ICONIC"/>
    <s v="しらぶけんじろう"/>
  </r>
  <r>
    <n v="107"/>
    <x v="0"/>
    <x v="75"/>
    <s v="グー"/>
    <x v="3"/>
    <x v="9"/>
    <x v="0"/>
    <n v="99"/>
    <s v="-"/>
    <n v="5"/>
    <n v="75"/>
    <x v="2"/>
    <x v="8"/>
    <x v="5"/>
    <x v="3"/>
    <x v="0"/>
    <x v="8"/>
    <x v="7"/>
    <x v="12"/>
    <x v="8"/>
    <n v="31"/>
    <x v="20"/>
    <x v="23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x v="2"/>
    <x v="8"/>
    <x v="1"/>
    <x v="10"/>
    <x v="1"/>
    <x v="9"/>
    <x v="2"/>
    <x v="7"/>
    <x v="15"/>
    <n v="31"/>
    <x v="12"/>
    <x v="32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x v="8"/>
    <x v="8"/>
    <x v="18"/>
    <x v="10"/>
    <x v="1"/>
    <x v="12"/>
    <x v="11"/>
    <x v="7"/>
    <x v="12"/>
    <n v="36"/>
    <x v="26"/>
    <x v="4"/>
    <s v="ユニフォーム瀬見英太ICONIC"/>
    <s v="せみえいた"/>
  </r>
  <r>
    <n v="110"/>
    <x v="0"/>
    <x v="78"/>
    <s v="グー"/>
    <x v="2"/>
    <x v="9"/>
    <x v="0"/>
    <n v="99"/>
    <s v="-"/>
    <n v="5"/>
    <n v="85"/>
    <x v="14"/>
    <x v="6"/>
    <x v="9"/>
    <x v="7"/>
    <x v="1"/>
    <x v="10"/>
    <x v="4"/>
    <x v="6"/>
    <x v="5"/>
    <n v="41"/>
    <x v="31"/>
    <x v="32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x v="18"/>
    <x v="21"/>
    <x v="15"/>
    <x v="6"/>
    <x v="1"/>
    <x v="5"/>
    <x v="8"/>
    <x v="5"/>
    <x v="12"/>
    <n v="36"/>
    <x v="43"/>
    <x v="3"/>
    <s v="ユニフォーム宮侑ICONIC"/>
    <s v="みやあつむ"/>
  </r>
  <r>
    <n v="112"/>
    <x v="0"/>
    <x v="80"/>
    <s v="パー"/>
    <x v="3"/>
    <x v="10"/>
    <x v="0"/>
    <n v="99"/>
    <s v="-"/>
    <n v="5"/>
    <n v="82"/>
    <x v="12"/>
    <x v="8"/>
    <x v="10"/>
    <x v="10"/>
    <x v="1"/>
    <x v="0"/>
    <x v="8"/>
    <x v="14"/>
    <x v="4"/>
    <n v="31"/>
    <x v="20"/>
    <x v="13"/>
    <s v="ユニフォーム宮治ICONIC"/>
    <s v="みやおさむ"/>
  </r>
  <r>
    <n v="113"/>
    <x v="0"/>
    <x v="81"/>
    <s v="チョキ"/>
    <x v="0"/>
    <x v="10"/>
    <x v="0"/>
    <n v="99"/>
    <s v="-"/>
    <n v="5"/>
    <n v="80"/>
    <x v="15"/>
    <x v="12"/>
    <x v="0"/>
    <x v="10"/>
    <x v="1"/>
    <x v="2"/>
    <x v="6"/>
    <x v="7"/>
    <x v="15"/>
    <n v="36"/>
    <x v="12"/>
    <x v="22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x v="9"/>
    <x v="10"/>
    <x v="16"/>
    <x v="9"/>
    <x v="0"/>
    <x v="8"/>
    <x v="4"/>
    <x v="11"/>
    <x v="8"/>
    <n v="36"/>
    <x v="29"/>
    <x v="7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x v="12"/>
    <x v="15"/>
    <x v="1"/>
    <x v="11"/>
    <x v="1"/>
    <x v="12"/>
    <x v="2"/>
    <x v="11"/>
    <x v="2"/>
    <n v="31"/>
    <x v="26"/>
    <x v="5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x v="5"/>
    <x v="6"/>
    <x v="10"/>
    <x v="15"/>
    <x v="1"/>
    <x v="10"/>
    <x v="15"/>
    <x v="8"/>
    <x v="13"/>
    <n v="41"/>
    <x v="19"/>
    <x v="33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x v="1"/>
    <x v="17"/>
    <x v="9"/>
    <x v="7"/>
    <x v="0"/>
    <x v="17"/>
    <x v="2"/>
    <x v="3"/>
    <x v="15"/>
    <n v="31"/>
    <x v="5"/>
    <x v="22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x v="11"/>
    <x v="4"/>
    <x v="0"/>
    <x v="1"/>
    <x v="0"/>
    <x v="3"/>
    <x v="2"/>
    <x v="8"/>
    <x v="15"/>
    <n v="31"/>
    <x v="44"/>
    <x v="3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x v="10"/>
    <x v="18"/>
    <x v="9"/>
    <x v="9"/>
    <x v="1"/>
    <x v="8"/>
    <x v="4"/>
    <x v="12"/>
    <x v="8"/>
    <n v="26"/>
    <x v="45"/>
    <x v="34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x v="17"/>
    <x v="19"/>
    <x v="16"/>
    <x v="7"/>
    <x v="1"/>
    <x v="15"/>
    <x v="17"/>
    <x v="15"/>
    <x v="13"/>
    <n v="26"/>
    <x v="46"/>
    <x v="10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x v="2"/>
    <x v="7"/>
    <x v="7"/>
    <x v="3"/>
    <x v="1"/>
    <x v="4"/>
    <x v="4"/>
    <x v="12"/>
    <x v="8"/>
    <n v="36"/>
    <x v="8"/>
    <x v="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x v="15"/>
    <x v="8"/>
    <x v="18"/>
    <x v="8"/>
    <x v="1"/>
    <x v="12"/>
    <x v="17"/>
    <x v="15"/>
    <x v="13"/>
    <n v="36"/>
    <x v="17"/>
    <x v="20"/>
    <s v="探偵木葉秋紀ICONIC"/>
    <s v="このはあきのり"/>
  </r>
  <r>
    <n v="119"/>
    <x v="0"/>
    <x v="89"/>
    <s v="パー"/>
    <x v="3"/>
    <x v="11"/>
    <x v="0"/>
    <n v="99"/>
    <s v="-"/>
    <n v="5"/>
    <n v="75"/>
    <x v="2"/>
    <x v="10"/>
    <x v="10"/>
    <x v="10"/>
    <x v="0"/>
    <x v="9"/>
    <x v="4"/>
    <x v="13"/>
    <x v="12"/>
    <n v="41"/>
    <x v="26"/>
    <x v="1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x v="13"/>
    <x v="6"/>
    <x v="1"/>
    <x v="7"/>
    <x v="1"/>
    <x v="10"/>
    <x v="5"/>
    <x v="6"/>
    <x v="13"/>
    <n v="41"/>
    <x v="31"/>
    <x v="33"/>
    <s v="ユニフォーム小見春樹ICONIC"/>
    <s v="こみはるき"/>
  </r>
  <r>
    <n v="121"/>
    <x v="0"/>
    <x v="91"/>
    <s v="パー"/>
    <x v="0"/>
    <x v="11"/>
    <x v="0"/>
    <n v="99"/>
    <s v="-"/>
    <n v="5"/>
    <n v="75"/>
    <x v="8"/>
    <x v="7"/>
    <x v="0"/>
    <x v="17"/>
    <x v="0"/>
    <x v="9"/>
    <x v="1"/>
    <x v="5"/>
    <x v="2"/>
    <n v="36"/>
    <x v="24"/>
    <x v="11"/>
    <s v="ユニフォーム尾長渉ICONIC"/>
    <s v="おながわたる"/>
  </r>
  <r>
    <n v="122"/>
    <x v="0"/>
    <x v="92"/>
    <s v="パー"/>
    <x v="0"/>
    <x v="11"/>
    <x v="0"/>
    <n v="99"/>
    <s v="-"/>
    <n v="5"/>
    <n v="75"/>
    <x v="11"/>
    <x v="16"/>
    <x v="0"/>
    <x v="15"/>
    <x v="0"/>
    <x v="21"/>
    <x v="2"/>
    <x v="4"/>
    <x v="2"/>
    <n v="36"/>
    <x v="10"/>
    <x v="29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x v="6"/>
    <x v="16"/>
    <x v="17"/>
    <x v="4"/>
    <x v="1"/>
    <x v="5"/>
    <x v="4"/>
    <x v="8"/>
    <x v="4"/>
    <n v="41"/>
    <x v="30"/>
    <x v="6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x v="18"/>
    <x v="14"/>
    <x v="3"/>
    <x v="12"/>
    <x v="1"/>
    <x v="3"/>
    <x v="17"/>
    <x v="6"/>
    <x v="5"/>
    <n v="41"/>
    <x v="47"/>
    <x v="22"/>
    <s v="夏祭り赤葦京治ICONIC"/>
    <s v="あかあしけいじ"/>
  </r>
  <r>
    <n v="125"/>
    <x v="0"/>
    <x v="94"/>
    <s v="チョキ"/>
    <x v="3"/>
    <x v="12"/>
    <x v="0"/>
    <n v="99"/>
    <s v="-"/>
    <n v="5"/>
    <n v="83"/>
    <x v="19"/>
    <x v="13"/>
    <x v="16"/>
    <x v="10"/>
    <x v="1"/>
    <x v="8"/>
    <x v="7"/>
    <x v="16"/>
    <x v="8"/>
    <n v="36"/>
    <x v="17"/>
    <x v="1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x v="16"/>
    <x v="4"/>
    <x v="9"/>
    <x v="10"/>
    <x v="1"/>
    <x v="8"/>
    <x v="5"/>
    <x v="6"/>
    <x v="5"/>
    <n v="41"/>
    <x v="34"/>
    <x v="7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x v="0"/>
    <x v="2"/>
    <x v="6"/>
    <x v="8"/>
    <x v="1"/>
    <x v="10"/>
    <x v="18"/>
    <x v="4"/>
    <x v="8"/>
    <n v="36"/>
    <x v="11"/>
    <x v="23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x v="9"/>
    <x v="15"/>
    <x v="0"/>
    <x v="10"/>
    <x v="1"/>
    <x v="20"/>
    <x v="2"/>
    <x v="3"/>
    <x v="15"/>
    <n v="41"/>
    <x v="22"/>
    <x v="23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sd="0" x="2"/>
        <item sd="0" x="0"/>
        <item sd="0" x="1"/>
        <item sd="0" x="3"/>
        <item sd="0" m="1" x="4"/>
        <item t="default" sd="0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>
      <items count="49">
        <item x="0"/>
        <item x="31"/>
        <item x="37"/>
        <item x="27"/>
        <item x="1"/>
        <item x="25"/>
        <item x="38"/>
        <item x="24"/>
        <item x="36"/>
        <item x="19"/>
        <item x="28"/>
        <item x="5"/>
        <item x="35"/>
        <item x="18"/>
        <item x="11"/>
        <item x="9"/>
        <item x="6"/>
        <item x="13"/>
        <item x="44"/>
        <item x="7"/>
        <item x="10"/>
        <item x="12"/>
        <item x="29"/>
        <item x="26"/>
        <item x="22"/>
        <item x="14"/>
        <item x="33"/>
        <item x="8"/>
        <item x="20"/>
        <item x="16"/>
        <item x="23"/>
        <item x="15"/>
        <item x="45"/>
        <item x="41"/>
        <item x="34"/>
        <item x="17"/>
        <item x="30"/>
        <item x="21"/>
        <item x="46"/>
        <item x="39"/>
        <item x="2"/>
        <item x="42"/>
        <item x="47"/>
        <item x="40"/>
        <item x="43"/>
        <item x="3"/>
        <item x="4"/>
        <item x="32"/>
        <item t="default"/>
      </items>
    </pivotField>
    <pivotField showAll="0">
      <items count="36">
        <item x="24"/>
        <item x="16"/>
        <item x="19"/>
        <item x="30"/>
        <item x="18"/>
        <item x="17"/>
        <item x="14"/>
        <item x="11"/>
        <item x="31"/>
        <item x="3"/>
        <item x="15"/>
        <item x="5"/>
        <item x="21"/>
        <item x="4"/>
        <item x="32"/>
        <item x="29"/>
        <item x="6"/>
        <item x="28"/>
        <item x="33"/>
        <item x="8"/>
        <item x="22"/>
        <item x="12"/>
        <item x="23"/>
        <item x="9"/>
        <item x="7"/>
        <item x="34"/>
        <item x="26"/>
        <item x="13"/>
        <item x="25"/>
        <item x="20"/>
        <item x="10"/>
        <item x="27"/>
        <item x="0"/>
        <item x="1"/>
        <item x="2"/>
        <item t="default"/>
      </items>
    </pivotField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4ECECFCB-774B-41AC-80D6-3F50D0CB0F7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97A825B3-2738-4201-94AA-70F176D8010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6" xr16:uid="{E12F9B4D-1A5B-4115-A057-27D76823371B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86C9CD6B-C1F1-46CA-BB83-9BD05D83DE92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C21D3350-3AA9-4C73-9FF8-BBB24ED74F99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9BF1DA98-5C91-499E-9727-06295B9E73DC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502E0A1-EE59-4AA2-BF8C-06E12E8B02A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9" xr16:uid="{C6AAD661-2C19-4CFA-8066-70F6523D36F5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0" xr16:uid="{EA36CD42-086A-44BF-98F0-D44670A1F12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8D75A9A8-DC62-4D29-8EAF-4642B89BE45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51C69560-1EBF-4574-9D80-F6E00ACAC6DD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ECB25F84-BE0A-403B-ADF8-B7C7DFE41BDE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94A42E7D-0D09-4A0C-8F34-BADF229888B4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4EA4A678-8D25-4801-A20F-471DDC6AA2F7}" autoFormatId="20" applyNumberFormats="0" applyBorderFormats="0" applyFontFormats="0" applyPatternFormats="0" applyAlignmentFormats="0" applyWidthHeightFormats="0">
  <queryTableRefresh nextId="28">
    <queryTableFields count="27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前衛" tableColumnId="26"/>
      <queryTableField id="27" name="後衛" tableColumnId="27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5" totalsRowShown="0">
  <autoFilter ref="A1:Y135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51">
      <calculatedColumnFormula>SUM(L2:O2)</calculatedColumnFormula>
    </tableColumn>
    <tableColumn id="21" xr3:uid="{E026FCE3-79B5-4B55-BC64-6582EBF6813D}" name="守備力" dataDxfId="150">
      <calculatedColumnFormula>SUM(Q2:T2)</calculatedColumnFormula>
    </tableColumn>
    <tableColumn id="24" xr3:uid="{E1B8A997-CB63-4E8D-8B0E-0A0CC89EC7E8}" name="No用" dataDxfId="14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4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AA3" tableType="queryTable" totalsRowShown="0">
  <autoFilter ref="A1:AA3" xr:uid="{40A20C3E-9F37-4E49-AC50-659FD51661AF}"/>
  <tableColumns count="27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  <tableColumn id="26" xr3:uid="{9672C24A-5234-4B8B-95E7-706627614A7B}" uniqueName="26" name="前衛" queryTableFieldId="26"/>
    <tableColumn id="27" xr3:uid="{D3ACE6B5-7D83-43EA-BDB2-5A04452E2902}" uniqueName="27" name="後衛" queryTableFieldId="2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AA16" tableType="queryTable" totalsRowShown="0">
  <autoFilter ref="A1:AA16" xr:uid="{1ED1C7DC-7994-42DC-A0FA-B8ADFFA3DCF3}"/>
  <tableColumns count="27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  <tableColumn id="26" xr3:uid="{69E393AA-8261-446A-96FB-0C376FF220B2}" uniqueName="26" name="前衛" queryTableFieldId="26"/>
    <tableColumn id="27" xr3:uid="{7B417F2E-502D-4C3A-BF6A-45154603731B}" uniqueName="27" name="後衛" queryTableField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AA11" tableType="queryTable" totalsRowShown="0">
  <autoFilter ref="A1:AA11" xr:uid="{89D2E66F-3CA5-40F4-9DAA-5B8514B982AC}"/>
  <tableColumns count="27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  <tableColumn id="26" xr3:uid="{DCC9E4F0-27DC-4E36-9A63-C4A0A8B1CD67}" uniqueName="26" name="前衛" queryTableFieldId="26"/>
    <tableColumn id="27" xr3:uid="{89F2F1B5-26E0-4B4A-94B9-7D054928EF6B}" uniqueName="27" name="後衛" queryTableFieldId="27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AA8" tableType="queryTable" totalsRowShown="0">
  <autoFilter ref="A1:AA8" xr:uid="{08EFF10D-E042-40A9-9965-38EDD5914038}"/>
  <tableColumns count="27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  <tableColumn id="26" xr3:uid="{39DA9992-B89B-49DF-8C2B-10D402764213}" uniqueName="26" name="前衛" queryTableFieldId="26"/>
    <tableColumn id="27" xr3:uid="{4C154C0B-AA21-4519-86FB-A87235B4EF4B}" uniqueName="27" name="後衛" queryTableFieldId="2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AA9" tableType="queryTable" totalsRowShown="0">
  <autoFilter ref="A1:AA9" xr:uid="{6146482C-2DA8-422B-AFDC-04F7E0814A80}"/>
  <tableColumns count="27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  <tableColumn id="26" xr3:uid="{1068EDB8-2F31-432B-A9AF-FC8D72A657F6}" uniqueName="26" name="前衛" queryTableFieldId="26"/>
    <tableColumn id="27" xr3:uid="{58184855-2325-4B10-B609-6ECAE05B4480}" uniqueName="27" name="後衛" queryTableFieldId="2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AA12" tableType="queryTable" totalsRowShown="0">
  <autoFilter ref="A1:AA12" xr:uid="{AA6447DD-685A-4EEF-B1B7-7DE125077393}"/>
  <tableColumns count="27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  <tableColumn id="26" xr3:uid="{D3EA8CA5-7C18-4113-963F-00439C0E7851}" uniqueName="26" name="前衛" queryTableFieldId="26"/>
    <tableColumn id="27" xr3:uid="{6B81BF16-2AD2-45BF-8453-7825EBE04D73}" uniqueName="27" name="後衛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AA26" tableType="queryTable" totalsRowShown="0">
  <autoFilter ref="A1:AA26" xr:uid="{B0244D7E-1675-4574-B1B5-AA5D601296CD}"/>
  <tableColumns count="27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  <tableColumn id="26" xr3:uid="{707698BF-CD75-4176-B5CE-49845427DCDE}" uniqueName="26" name="前衛" queryTableFieldId="26"/>
    <tableColumn id="27" xr3:uid="{BC3A3210-D295-46AE-8F9C-A2B831F97747}" uniqueName="27" name="後衛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AA11" tableType="queryTable" totalsRowShown="0">
  <autoFilter ref="A1:AA11" xr:uid="{35ABED48-39F9-4CA1-8C04-0A0D33B044D4}"/>
  <tableColumns count="27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  <tableColumn id="26" xr3:uid="{7ACB6756-2D7B-46BA-8156-9696034BD734}" uniqueName="26" name="前衛" queryTableFieldId="26"/>
    <tableColumn id="27" xr3:uid="{C9A8CFB7-2247-4D20-B395-608AC9040FB1}" uniqueName="27" name="後衛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AA10" tableType="queryTable" totalsRowShown="0">
  <autoFilter ref="A1:AA10" xr:uid="{2F2FEE79-E86F-44F7-ABFB-1173C7E53A17}"/>
  <tableColumns count="27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  <tableColumn id="26" xr3:uid="{547CCBB1-47E8-4F2C-BD85-803CA3CD762A}" uniqueName="26" name="前衛" queryTableFieldId="26"/>
    <tableColumn id="27" xr3:uid="{43BFCCD5-F148-49F4-AFAB-6EE3ADA19395}" uniqueName="27" name="後衛" queryTableFieldId="2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AA8" tableType="queryTable" totalsRowShown="0">
  <autoFilter ref="A1:AA8" xr:uid="{469ADB67-BCAA-4BD8-8928-72900CDF2AA3}"/>
  <tableColumns count="27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  <tableColumn id="26" xr3:uid="{5CF2B45E-AFAC-49A6-B48D-9682FF9D387B}" uniqueName="26" name="前衛" queryTableFieldId="26"/>
    <tableColumn id="27" xr3:uid="{5410EE00-AF4C-4FBA-8900-79B75EB2C85C}" uniqueName="27" name="後衛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38" totalsRowShown="0">
  <autoFilter ref="A1:T138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AA8" tableType="queryTable" totalsRowShown="0">
  <autoFilter ref="A1:AA8" xr:uid="{E4BFFF65-2D29-41D0-BA9E-FADD32FC0301}"/>
  <tableColumns count="27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  <tableColumn id="26" xr3:uid="{004B7DF5-6C95-497B-B0BE-56DC713E47CC}" uniqueName="26" name="前衛" queryTableFieldId="26"/>
    <tableColumn id="27" xr3:uid="{985E5CF4-3215-4C1B-990F-3FDFE5E414CD}" uniqueName="27" name="後衛" queryTableFieldId="2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AA8" tableType="queryTable" totalsRowShown="0">
  <autoFilter ref="A1:AA8" xr:uid="{48F7A453-5175-4563-84EC-AE0ABF870F7E}"/>
  <tableColumns count="27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  <tableColumn id="26" xr3:uid="{FC57CDF3-175A-4012-9122-279C2AA406F8}" uniqueName="26" name="前衛" queryTableFieldId="26"/>
    <tableColumn id="27" xr3:uid="{C4EF175F-C416-4468-9290-D4EA3B28136A}" uniqueName="27" name="後衛" queryTableFieldId="2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AA13" tableType="queryTable" totalsRowShown="0">
  <autoFilter ref="A1:AA13" xr:uid="{F2299149-447F-4B96-8410-6DA7AB58C77F}"/>
  <tableColumns count="27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  <tableColumn id="26" xr3:uid="{FAD86169-7F1E-492B-B9F2-C1819C0EE232}" uniqueName="26" name="前衛" queryTableFieldId="26"/>
    <tableColumn id="27" xr3:uid="{BFC6210E-FB4E-4E8D-8DEC-1BC3380C357E}" uniqueName="27" name="後衛" queryTableFieldId="2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AA3" tableType="queryTable" totalsRowShown="0">
  <autoFilter ref="A1:AA3" xr:uid="{745D7079-3411-46A1-B3F4-4F00F9084FF2}"/>
  <tableColumns count="27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  <tableColumn id="26" xr3:uid="{89A7405C-92F4-41AC-B912-FE8A10D7B19E}" uniqueName="26" name="前衛" queryTableFieldId="26"/>
    <tableColumn id="27" xr3:uid="{B2CF9984-BCD5-42B6-BDF1-5E0DAE0D20FD}" uniqueName="27" name="後衛" queryTableFieldId="2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18" totalsRowShown="0">
  <autoFilter ref="A1:T718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53" totalsRowShown="0">
  <autoFilter ref="A1:T353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70" totalsRowShown="0">
  <autoFilter ref="A1:T470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65" totalsRowShown="0">
  <autoFilter ref="A1:T46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95" totalsRowShown="0">
  <autoFilter ref="A1:T19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A133" tableType="queryTable" totalsRowShown="0">
  <autoFilter ref="A1:AA133" xr:uid="{673F48D2-0B55-45F0-8E8B-F0CB5AFA9C7E}"/>
  <tableColumns count="27">
    <tableColumn id="1" xr3:uid="{F425B31E-96D0-4FD4-B5DE-43BE1376BCF0}" uniqueName="1" name="No." queryTableFieldId="1"/>
    <tableColumn id="2" xr3:uid="{152CCB82-9DD8-4DCC-84EE-8CE59D6B84C3}" uniqueName="2" name="服装" queryTableFieldId="2" dataDxfId="147"/>
    <tableColumn id="3" xr3:uid="{C18BDE11-0BEE-4411-ABBA-28CBF8261B3F}" uniqueName="3" name="名前" queryTableFieldId="3" dataDxfId="146"/>
    <tableColumn id="4" xr3:uid="{380385AC-1014-4E56-97B0-E70F937FBA06}" uniqueName="4" name="じゃんけん" queryTableFieldId="4" dataDxfId="145"/>
    <tableColumn id="5" xr3:uid="{41426815-29A9-40B3-8DFD-C510D43AD8FD}" uniqueName="5" name="ポジション" queryTableFieldId="5" dataDxfId="144"/>
    <tableColumn id="6" xr3:uid="{A8E947AA-8139-4C82-A0E6-84715C271234}" uniqueName="6" name="高校" queryTableFieldId="6" dataDxfId="143"/>
    <tableColumn id="7" xr3:uid="{D52B3A87-43E2-435E-BEEA-92A67D1E61C2}" uniqueName="7" name="レアリティ" queryTableFieldId="7" dataDxfId="142"/>
    <tableColumn id="8" xr3:uid="{03FCAA07-4036-48F6-B3C7-3276D75B993B}" uniqueName="8" name="LV" queryTableFieldId="8"/>
    <tableColumn id="9" xr3:uid="{97D18432-8637-4EC8-8F04-6CA824D43D2F}" uniqueName="9" name="装備" queryTableFieldId="9" dataDxfId="141"/>
    <tableColumn id="10" xr3:uid="{2B4CAC68-39A3-4F91-9F63-E880B8B68CAD}" uniqueName="10" name="☆" queryTableFieldId="10"/>
    <tableColumn id="11" xr3:uid="{074D3AD7-DF7A-4FC3-A3DB-D36E0D149BEC}" uniqueName="11" name="総合値" queryTableFieldId="11"/>
    <tableColumn id="12" xr3:uid="{C5FA261D-5E7C-4DA1-A847-A1536685222F}" uniqueName="12" name="スパイク" queryTableFieldId="12"/>
    <tableColumn id="13" xr3:uid="{7BF75198-4DFC-40E4-B6A5-D82B0887AA06}" uniqueName="13" name="サーブ" queryTableFieldId="13"/>
    <tableColumn id="14" xr3:uid="{E6A2941D-E9E2-4FC4-A9CA-02905D97853E}" uniqueName="14" name="セッティング" queryTableFieldId="14"/>
    <tableColumn id="15" xr3:uid="{31AEBF35-ACEB-496B-A6BB-18F28DE10BBD}" uniqueName="15" name="頭脳" queryTableFieldId="15"/>
    <tableColumn id="16" xr3:uid="{C4EFACB1-7F24-4340-9151-165EC4A45C53}" uniqueName="16" name="幸運" queryTableFieldId="16"/>
    <tableColumn id="17" xr3:uid="{154E011B-CA66-4944-A84F-66560C9798A8}" uniqueName="17" name="ブロック" queryTableFieldId="17"/>
    <tableColumn id="18" xr3:uid="{CA591A24-53F2-481A-BA1E-560FBFD75C9B}" uniqueName="18" name="レシーブ" queryTableFieldId="18"/>
    <tableColumn id="19" xr3:uid="{3920FDE7-CB57-46A7-98D4-78556C0838C4}" uniqueName="19" name="バネ" queryTableFieldId="19"/>
    <tableColumn id="20" xr3:uid="{BA11099E-BA7C-4BEE-B92A-D9BFFD053018}" uniqueName="20" name="スピード" queryTableFieldId="20"/>
    <tableColumn id="21" xr3:uid="{263151AA-E024-4F6E-92AB-A4D5E7F8EC30}" uniqueName="21" name="メンタル" queryTableFieldId="21"/>
    <tableColumn id="22" xr3:uid="{5DCCBABA-CF38-4E3E-B253-E0492B242FA5}" uniqueName="22" name="攻撃力" queryTableFieldId="22"/>
    <tableColumn id="23" xr3:uid="{0C5BEC0A-1902-4FCA-801C-9C9818A18AB6}" uniqueName="23" name="守備力" queryTableFieldId="23"/>
    <tableColumn id="24" xr3:uid="{85C1641B-0AB5-4E15-8608-0759BF88D433}" uniqueName="24" name="No用" queryTableFieldId="24" dataDxfId="140"/>
    <tableColumn id="25" xr3:uid="{DF7028C5-FF78-4BD1-A9EF-2194AC6BE983}" uniqueName="25" name="よみがな" queryTableFieldId="25" dataDxfId="139"/>
    <tableColumn id="26" xr3:uid="{2DD52196-BB37-4ADF-93C0-239D99EE1C79}" uniqueName="26" name="前衛" queryTableFieldId="26"/>
    <tableColumn id="27" xr3:uid="{53DBCAE2-BC71-4C92-8724-F30B3FC059A0}" uniqueName="27" name="後衛" queryTableField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AA3" tableType="queryTable" totalsRowShown="0">
  <autoFilter ref="A1:AA3" xr:uid="{6A2CFA39-D864-4EFC-ACDA-6672ED4AC804}"/>
  <tableColumns count="27">
    <tableColumn id="1" xr3:uid="{EA41C8C7-9FD7-455C-BB28-E5692527549F}" uniqueName="1" name="No." queryTableFieldId="1"/>
    <tableColumn id="2" xr3:uid="{B367F050-A988-4B47-BC45-2F6F0803A17A}" uniqueName="2" name="服装" queryTableFieldId="2" dataDxfId="138"/>
    <tableColumn id="3" xr3:uid="{625E402D-9A1A-4CA8-B9EF-4CAF075BE05F}" uniqueName="3" name="名前" queryTableFieldId="3" dataDxfId="137"/>
    <tableColumn id="4" xr3:uid="{795332E4-BC09-42E4-A8EB-977409665069}" uniqueName="4" name="じゃんけん" queryTableFieldId="4" dataDxfId="136"/>
    <tableColumn id="5" xr3:uid="{EF138022-318F-4C17-BF38-6B0E29BB44A2}" uniqueName="5" name="ポジション" queryTableFieldId="5" dataDxfId="135"/>
    <tableColumn id="6" xr3:uid="{EA10D5CE-893B-497E-A611-477E768D4C06}" uniqueName="6" name="高校" queryTableFieldId="6" dataDxfId="134"/>
    <tableColumn id="7" xr3:uid="{3F0F4BE7-D7A1-4573-BBB8-A59197046551}" uniqueName="7" name="レアリティ" queryTableFieldId="7" dataDxfId="133"/>
    <tableColumn id="8" xr3:uid="{488EFD91-862C-4755-A3F6-3D53D099BBD9}" uniqueName="8" name="LV" queryTableFieldId="8"/>
    <tableColumn id="9" xr3:uid="{092258E9-46A9-4FA4-84F6-DE11D185CDB5}" uniqueName="9" name="装備" queryTableFieldId="9" dataDxfId="132"/>
    <tableColumn id="10" xr3:uid="{384F83EF-07B6-4CA8-899A-96F106584CF7}" uniqueName="10" name="☆" queryTableFieldId="10"/>
    <tableColumn id="11" xr3:uid="{93C9967E-22BE-4E87-B5E4-37E2210781E8}" uniqueName="11" name="総合値" queryTableFieldId="11"/>
    <tableColumn id="12" xr3:uid="{E90063CE-1B80-48F6-A536-9F1E888B8DF9}" uniqueName="12" name="スパイク" queryTableFieldId="12"/>
    <tableColumn id="13" xr3:uid="{11A84E36-52A4-4CF1-B8E6-1B5C4278BEEB}" uniqueName="13" name="サーブ" queryTableFieldId="13"/>
    <tableColumn id="14" xr3:uid="{3DB3D943-AD6B-4B97-BD8B-AE4A03BD18E7}" uniqueName="14" name="セッティング" queryTableFieldId="14"/>
    <tableColumn id="15" xr3:uid="{5C7957AF-01AC-48E4-A961-02B308D426D1}" uniqueName="15" name="頭脳" queryTableFieldId="15"/>
    <tableColumn id="16" xr3:uid="{7D448B63-EC0E-402A-B367-1E1D0F2A877A}" uniqueName="16" name="幸運" queryTableFieldId="16"/>
    <tableColumn id="17" xr3:uid="{AE7846A0-17DC-4FA4-9ED3-045336312231}" uniqueName="17" name="ブロック" queryTableFieldId="17"/>
    <tableColumn id="18" xr3:uid="{234AF60A-5363-4A57-B145-9351E9FE58DD}" uniqueName="18" name="レシーブ" queryTableFieldId="18"/>
    <tableColumn id="19" xr3:uid="{6F996763-0936-4CF3-8219-6C297D9A3A57}" uniqueName="19" name="バネ" queryTableFieldId="19"/>
    <tableColumn id="20" xr3:uid="{8C4688AA-F6C2-4406-BC3F-E178FE310EF5}" uniqueName="20" name="スピード" queryTableFieldId="20"/>
    <tableColumn id="21" xr3:uid="{297B4BDE-787E-40BF-BDDB-C0E7E1043892}" uniqueName="21" name="メンタル" queryTableFieldId="21"/>
    <tableColumn id="22" xr3:uid="{E31AEEC9-CDBA-43C2-B5B5-4806373E06E7}" uniqueName="22" name="攻撃力" queryTableFieldId="22"/>
    <tableColumn id="23" xr3:uid="{FB3E8D14-9BC9-4C91-BDE1-0FBC67D3ACCD}" uniqueName="23" name="守備力" queryTableFieldId="23"/>
    <tableColumn id="24" xr3:uid="{06610F7A-457E-4EED-9B7E-EE1EBA109B57}" uniqueName="24" name="No用" queryTableFieldId="24" dataDxfId="131"/>
    <tableColumn id="25" xr3:uid="{BDD03D54-6497-4103-9226-5A8CCE4BE90E}" uniqueName="25" name="よみがな" queryTableFieldId="25" dataDxfId="130"/>
    <tableColumn id="26" xr3:uid="{FA40D24B-DAAE-4862-A1B5-F7A31A8F86C8}" uniqueName="26" name="前衛" queryTableFieldId="26"/>
    <tableColumn id="27" xr3:uid="{F89A9145-D529-4510-ADD7-D246AB419E86}" uniqueName="27" name="後衛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M47" sqref="M47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2" width="14.109375" bestFit="1" customWidth="1"/>
    <col min="13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A133"/>
  <sheetViews>
    <sheetView workbookViewId="0">
      <selection activeCell="Z2" sqref="Z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 t="s">
        <v>704</v>
      </c>
      <c r="AA2" t="s">
        <v>705</v>
      </c>
    </row>
    <row r="3" spans="1:27" x14ac:dyDescent="0.3">
      <c r="A3">
        <v>4</v>
      </c>
      <c r="B3" t="s">
        <v>217</v>
      </c>
      <c r="C3" t="s">
        <v>218</v>
      </c>
      <c r="D3" t="s">
        <v>28</v>
      </c>
      <c r="E3" t="s">
        <v>31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266</v>
      </c>
      <c r="Y3" t="s">
        <v>429</v>
      </c>
      <c r="Z3" t="s">
        <v>706</v>
      </c>
      <c r="AA3" t="s">
        <v>707</v>
      </c>
    </row>
    <row r="4" spans="1:27" x14ac:dyDescent="0.3">
      <c r="A4">
        <v>7</v>
      </c>
      <c r="B4" t="s">
        <v>217</v>
      </c>
      <c r="C4" t="s">
        <v>221</v>
      </c>
      <c r="D4" t="s">
        <v>28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269</v>
      </c>
      <c r="Y4" t="s">
        <v>430</v>
      </c>
      <c r="Z4" t="s">
        <v>708</v>
      </c>
      <c r="AA4" t="s">
        <v>705</v>
      </c>
    </row>
    <row r="5" spans="1:27" x14ac:dyDescent="0.3">
      <c r="A5">
        <v>9</v>
      </c>
      <c r="B5" t="s">
        <v>217</v>
      </c>
      <c r="C5" t="s">
        <v>223</v>
      </c>
      <c r="D5" t="s">
        <v>24</v>
      </c>
      <c r="E5" t="s">
        <v>26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73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271</v>
      </c>
      <c r="Y5" t="s">
        <v>431</v>
      </c>
      <c r="Z5" t="s">
        <v>709</v>
      </c>
      <c r="AA5" t="s">
        <v>710</v>
      </c>
    </row>
    <row r="6" spans="1:27" x14ac:dyDescent="0.3">
      <c r="A6">
        <v>11</v>
      </c>
      <c r="B6" t="s">
        <v>217</v>
      </c>
      <c r="C6" t="s">
        <v>224</v>
      </c>
      <c r="D6" t="s">
        <v>28</v>
      </c>
      <c r="E6" t="s">
        <v>21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86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273</v>
      </c>
      <c r="Y6" t="s">
        <v>432</v>
      </c>
      <c r="Z6" t="s">
        <v>711</v>
      </c>
      <c r="AA6" t="s">
        <v>712</v>
      </c>
    </row>
    <row r="7" spans="1:27" x14ac:dyDescent="0.3">
      <c r="A7">
        <v>13</v>
      </c>
      <c r="B7" t="s">
        <v>217</v>
      </c>
      <c r="C7" t="s">
        <v>225</v>
      </c>
      <c r="D7" t="s">
        <v>24</v>
      </c>
      <c r="E7" t="s">
        <v>25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433</v>
      </c>
      <c r="Y7" t="s">
        <v>434</v>
      </c>
      <c r="Z7" t="s">
        <v>713</v>
      </c>
      <c r="AA7" t="s">
        <v>714</v>
      </c>
    </row>
    <row r="8" spans="1:27" x14ac:dyDescent="0.3">
      <c r="A8">
        <v>15</v>
      </c>
      <c r="B8" t="s">
        <v>217</v>
      </c>
      <c r="C8" t="s">
        <v>226</v>
      </c>
      <c r="D8" t="s">
        <v>28</v>
      </c>
      <c r="E8" t="s">
        <v>25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436</v>
      </c>
      <c r="Y8" t="s">
        <v>437</v>
      </c>
      <c r="Z8" t="s">
        <v>715</v>
      </c>
      <c r="AA8" t="s">
        <v>716</v>
      </c>
    </row>
    <row r="9" spans="1:27" x14ac:dyDescent="0.3">
      <c r="A9">
        <v>17</v>
      </c>
      <c r="B9" t="s">
        <v>217</v>
      </c>
      <c r="C9" t="s">
        <v>228</v>
      </c>
      <c r="D9" t="s">
        <v>24</v>
      </c>
      <c r="E9" t="s">
        <v>31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80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439</v>
      </c>
      <c r="Y9" t="s">
        <v>440</v>
      </c>
      <c r="Z9" t="s">
        <v>717</v>
      </c>
      <c r="AA9" t="s">
        <v>718</v>
      </c>
    </row>
    <row r="10" spans="1:27" x14ac:dyDescent="0.3">
      <c r="A10">
        <v>19</v>
      </c>
      <c r="B10" t="s">
        <v>217</v>
      </c>
      <c r="C10" t="s">
        <v>229</v>
      </c>
      <c r="D10" t="s">
        <v>28</v>
      </c>
      <c r="E10" t="s">
        <v>25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80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442</v>
      </c>
      <c r="Y10" t="s">
        <v>443</v>
      </c>
      <c r="Z10" t="s">
        <v>719</v>
      </c>
      <c r="AA10" t="s">
        <v>720</v>
      </c>
    </row>
    <row r="11" spans="1:27" x14ac:dyDescent="0.3">
      <c r="A11">
        <v>21</v>
      </c>
      <c r="B11" t="s">
        <v>217</v>
      </c>
      <c r="C11" t="s">
        <v>229</v>
      </c>
      <c r="D11" t="s">
        <v>28</v>
      </c>
      <c r="E11" t="s">
        <v>25</v>
      </c>
      <c r="F11" t="s">
        <v>155</v>
      </c>
      <c r="G11" t="s">
        <v>230</v>
      </c>
      <c r="H11">
        <v>99</v>
      </c>
      <c r="I11" t="s">
        <v>22</v>
      </c>
      <c r="J11">
        <v>5</v>
      </c>
      <c r="K11">
        <v>80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445</v>
      </c>
      <c r="Y11" t="s">
        <v>443</v>
      </c>
      <c r="Z11" t="s">
        <v>721</v>
      </c>
      <c r="AA11" t="s">
        <v>722</v>
      </c>
    </row>
    <row r="12" spans="1:27" x14ac:dyDescent="0.3">
      <c r="A12">
        <v>22</v>
      </c>
      <c r="B12" t="s">
        <v>217</v>
      </c>
      <c r="C12" t="s">
        <v>231</v>
      </c>
      <c r="D12" t="s">
        <v>24</v>
      </c>
      <c r="E12" t="s">
        <v>25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78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446</v>
      </c>
      <c r="Y12" t="s">
        <v>447</v>
      </c>
      <c r="Z12" t="s">
        <v>723</v>
      </c>
      <c r="AA12" t="s">
        <v>718</v>
      </c>
    </row>
    <row r="13" spans="1:27" x14ac:dyDescent="0.3">
      <c r="A13">
        <v>24</v>
      </c>
      <c r="B13" t="s">
        <v>217</v>
      </c>
      <c r="C13" t="s">
        <v>232</v>
      </c>
      <c r="D13" t="s">
        <v>24</v>
      </c>
      <c r="E13" t="s">
        <v>25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449</v>
      </c>
      <c r="Y13" t="s">
        <v>450</v>
      </c>
      <c r="Z13" t="s">
        <v>724</v>
      </c>
      <c r="AA13" t="s">
        <v>718</v>
      </c>
    </row>
    <row r="14" spans="1:27" x14ac:dyDescent="0.3">
      <c r="A14">
        <v>25</v>
      </c>
      <c r="B14" t="s">
        <v>217</v>
      </c>
      <c r="C14" t="s">
        <v>233</v>
      </c>
      <c r="D14" t="s">
        <v>24</v>
      </c>
      <c r="E14" t="s">
        <v>26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451</v>
      </c>
      <c r="Y14" t="s">
        <v>452</v>
      </c>
      <c r="Z14" t="s">
        <v>717</v>
      </c>
      <c r="AA14" t="s">
        <v>725</v>
      </c>
    </row>
    <row r="15" spans="1:27" x14ac:dyDescent="0.3">
      <c r="A15">
        <v>26</v>
      </c>
      <c r="B15" t="s">
        <v>217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453</v>
      </c>
      <c r="Y15" t="s">
        <v>454</v>
      </c>
      <c r="Z15" t="s">
        <v>726</v>
      </c>
      <c r="AA15" t="s">
        <v>727</v>
      </c>
    </row>
    <row r="16" spans="1:27" x14ac:dyDescent="0.3">
      <c r="A16">
        <v>29</v>
      </c>
      <c r="B16" t="s">
        <v>217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>
        <v>99</v>
      </c>
      <c r="I16" t="s">
        <v>22</v>
      </c>
      <c r="J16">
        <v>5</v>
      </c>
      <c r="K16">
        <v>80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457</v>
      </c>
      <c r="Y16" t="s">
        <v>458</v>
      </c>
      <c r="Z16" t="s">
        <v>728</v>
      </c>
      <c r="AA16" t="s">
        <v>728</v>
      </c>
    </row>
    <row r="17" spans="1:27" x14ac:dyDescent="0.3">
      <c r="A17">
        <v>32</v>
      </c>
      <c r="B17" t="s">
        <v>217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>
        <v>99</v>
      </c>
      <c r="I17" t="s">
        <v>22</v>
      </c>
      <c r="J17">
        <v>5</v>
      </c>
      <c r="K17">
        <v>73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461</v>
      </c>
      <c r="Y17" t="s">
        <v>462</v>
      </c>
      <c r="Z17" t="s">
        <v>729</v>
      </c>
      <c r="AA17" t="s">
        <v>730</v>
      </c>
    </row>
    <row r="18" spans="1:27" x14ac:dyDescent="0.3">
      <c r="A18">
        <v>34</v>
      </c>
      <c r="B18" t="s">
        <v>217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>
        <v>99</v>
      </c>
      <c r="I18" t="s">
        <v>22</v>
      </c>
      <c r="J18">
        <v>5</v>
      </c>
      <c r="K18">
        <v>84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464</v>
      </c>
      <c r="Y18" t="s">
        <v>465</v>
      </c>
      <c r="Z18" t="s">
        <v>731</v>
      </c>
      <c r="AA18" t="s">
        <v>732</v>
      </c>
    </row>
    <row r="19" spans="1:27" x14ac:dyDescent="0.3">
      <c r="A19">
        <v>35</v>
      </c>
      <c r="B19" t="s">
        <v>217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>
        <v>99</v>
      </c>
      <c r="I19" t="s">
        <v>22</v>
      </c>
      <c r="J19">
        <v>5</v>
      </c>
      <c r="K19">
        <v>75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466</v>
      </c>
      <c r="Y19" t="s">
        <v>467</v>
      </c>
      <c r="Z19" t="s">
        <v>711</v>
      </c>
      <c r="AA19" t="s">
        <v>721</v>
      </c>
    </row>
    <row r="20" spans="1:27" x14ac:dyDescent="0.3">
      <c r="A20">
        <v>36</v>
      </c>
      <c r="B20" t="s">
        <v>217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>
        <v>99</v>
      </c>
      <c r="I20" t="s">
        <v>22</v>
      </c>
      <c r="J20">
        <v>5</v>
      </c>
      <c r="K20">
        <v>75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468</v>
      </c>
      <c r="Y20" t="s">
        <v>469</v>
      </c>
      <c r="Z20" t="s">
        <v>733</v>
      </c>
      <c r="AA20" t="s">
        <v>730</v>
      </c>
    </row>
    <row r="21" spans="1:27" x14ac:dyDescent="0.3">
      <c r="A21">
        <v>37</v>
      </c>
      <c r="B21" t="s">
        <v>217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470</v>
      </c>
      <c r="Y21" t="s">
        <v>471</v>
      </c>
      <c r="Z21" t="s">
        <v>706</v>
      </c>
      <c r="AA21" t="s">
        <v>734</v>
      </c>
    </row>
    <row r="22" spans="1:27" x14ac:dyDescent="0.3">
      <c r="A22">
        <v>38</v>
      </c>
      <c r="B22" t="s">
        <v>217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>
        <v>99</v>
      </c>
      <c r="I22" t="s">
        <v>22</v>
      </c>
      <c r="J22">
        <v>5</v>
      </c>
      <c r="K22">
        <v>84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472</v>
      </c>
      <c r="Y22" t="s">
        <v>473</v>
      </c>
      <c r="Z22" t="s">
        <v>735</v>
      </c>
      <c r="AA22" t="s">
        <v>734</v>
      </c>
    </row>
    <row r="23" spans="1:27" x14ac:dyDescent="0.3">
      <c r="A23">
        <v>39</v>
      </c>
      <c r="B23" t="s">
        <v>217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>
        <v>99</v>
      </c>
      <c r="I23" t="s">
        <v>22</v>
      </c>
      <c r="J23">
        <v>5</v>
      </c>
      <c r="K23">
        <v>76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474</v>
      </c>
      <c r="Y23" t="s">
        <v>475</v>
      </c>
      <c r="Z23" t="s">
        <v>736</v>
      </c>
      <c r="AA23" t="s">
        <v>737</v>
      </c>
    </row>
    <row r="24" spans="1:27" x14ac:dyDescent="0.3">
      <c r="A24">
        <v>40</v>
      </c>
      <c r="B24" t="s">
        <v>217</v>
      </c>
      <c r="C24" t="s">
        <v>47</v>
      </c>
      <c r="D24" t="s">
        <v>24</v>
      </c>
      <c r="E24" t="s">
        <v>25</v>
      </c>
      <c r="F24" t="s">
        <v>27</v>
      </c>
      <c r="G24" t="s">
        <v>230</v>
      </c>
      <c r="H24">
        <v>99</v>
      </c>
      <c r="I24" t="s">
        <v>22</v>
      </c>
      <c r="J24">
        <v>5</v>
      </c>
      <c r="K24">
        <v>74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476</v>
      </c>
      <c r="Y24" t="s">
        <v>475</v>
      </c>
      <c r="Z24" t="s">
        <v>709</v>
      </c>
      <c r="AA24" t="s">
        <v>738</v>
      </c>
    </row>
    <row r="25" spans="1:27" x14ac:dyDescent="0.3">
      <c r="A25">
        <v>41</v>
      </c>
      <c r="B25" t="s">
        <v>217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>
        <v>99</v>
      </c>
      <c r="I25" t="s">
        <v>22</v>
      </c>
      <c r="J25">
        <v>5</v>
      </c>
      <c r="K25">
        <v>76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477</v>
      </c>
      <c r="Y25" t="s">
        <v>478</v>
      </c>
      <c r="Z25" t="s">
        <v>739</v>
      </c>
      <c r="AA25" t="s">
        <v>740</v>
      </c>
    </row>
    <row r="26" spans="1:27" x14ac:dyDescent="0.3">
      <c r="A26">
        <v>44</v>
      </c>
      <c r="B26" t="s">
        <v>217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>
        <v>99</v>
      </c>
      <c r="I26" t="s">
        <v>22</v>
      </c>
      <c r="J26">
        <v>5</v>
      </c>
      <c r="K26">
        <v>75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481</v>
      </c>
      <c r="Y26" t="s">
        <v>482</v>
      </c>
      <c r="Z26" t="s">
        <v>739</v>
      </c>
      <c r="AA26" t="s">
        <v>707</v>
      </c>
    </row>
    <row r="27" spans="1:27" x14ac:dyDescent="0.3">
      <c r="A27">
        <v>47</v>
      </c>
      <c r="B27" t="s">
        <v>217</v>
      </c>
      <c r="C27" t="s">
        <v>400</v>
      </c>
      <c r="D27" t="s">
        <v>23</v>
      </c>
      <c r="E27" t="s">
        <v>31</v>
      </c>
      <c r="F27" t="s">
        <v>49</v>
      </c>
      <c r="G27" t="s">
        <v>71</v>
      </c>
      <c r="H27">
        <v>99</v>
      </c>
      <c r="I27" t="s">
        <v>22</v>
      </c>
      <c r="J27">
        <v>5</v>
      </c>
      <c r="K27">
        <v>76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485</v>
      </c>
      <c r="Y27" t="s">
        <v>486</v>
      </c>
      <c r="Z27" t="s">
        <v>721</v>
      </c>
      <c r="AA27" t="s">
        <v>741</v>
      </c>
    </row>
    <row r="28" spans="1:27" x14ac:dyDescent="0.3">
      <c r="A28">
        <v>49</v>
      </c>
      <c r="B28" t="s">
        <v>217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>
        <v>99</v>
      </c>
      <c r="I28" t="s">
        <v>22</v>
      </c>
      <c r="J28">
        <v>5</v>
      </c>
      <c r="K28">
        <v>78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488</v>
      </c>
      <c r="Y28" t="s">
        <v>489</v>
      </c>
      <c r="Z28" t="s">
        <v>715</v>
      </c>
      <c r="AA28" t="s">
        <v>718</v>
      </c>
    </row>
    <row r="29" spans="1:27" x14ac:dyDescent="0.3">
      <c r="A29">
        <v>50</v>
      </c>
      <c r="B29" t="s">
        <v>217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>
        <v>99</v>
      </c>
      <c r="I29" t="s">
        <v>22</v>
      </c>
      <c r="J29">
        <v>5</v>
      </c>
      <c r="K29">
        <v>76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490</v>
      </c>
      <c r="Y29" t="s">
        <v>491</v>
      </c>
      <c r="Z29" t="s">
        <v>736</v>
      </c>
      <c r="AA29" t="s">
        <v>734</v>
      </c>
    </row>
    <row r="30" spans="1:27" x14ac:dyDescent="0.3">
      <c r="A30">
        <v>51</v>
      </c>
      <c r="B30" t="s">
        <v>217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>
        <v>99</v>
      </c>
      <c r="I30" t="s">
        <v>22</v>
      </c>
      <c r="J30">
        <v>5</v>
      </c>
      <c r="K30">
        <v>84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492</v>
      </c>
      <c r="Y30" t="s">
        <v>493</v>
      </c>
      <c r="Z30" t="s">
        <v>709</v>
      </c>
      <c r="AA30" t="s">
        <v>742</v>
      </c>
    </row>
    <row r="31" spans="1:27" x14ac:dyDescent="0.3">
      <c r="A31">
        <v>52</v>
      </c>
      <c r="B31" t="s">
        <v>217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>
        <v>99</v>
      </c>
      <c r="I31" t="s">
        <v>22</v>
      </c>
      <c r="J31">
        <v>5</v>
      </c>
      <c r="K31">
        <v>75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494</v>
      </c>
      <c r="Y31" t="s">
        <v>495</v>
      </c>
      <c r="Z31" t="s">
        <v>714</v>
      </c>
      <c r="AA31" t="s">
        <v>740</v>
      </c>
    </row>
    <row r="32" spans="1:27" x14ac:dyDescent="0.3">
      <c r="A32">
        <v>53</v>
      </c>
      <c r="B32" t="s">
        <v>217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>
        <v>99</v>
      </c>
      <c r="I32" t="s">
        <v>22</v>
      </c>
      <c r="J32">
        <v>5</v>
      </c>
      <c r="K32">
        <v>80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496</v>
      </c>
      <c r="Y32" t="s">
        <v>497</v>
      </c>
      <c r="Z32" t="s">
        <v>736</v>
      </c>
      <c r="AA32" t="s">
        <v>743</v>
      </c>
    </row>
    <row r="33" spans="1:27" x14ac:dyDescent="0.3">
      <c r="A33">
        <v>55</v>
      </c>
      <c r="B33" t="s">
        <v>217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>
        <v>99</v>
      </c>
      <c r="I33" t="s">
        <v>22</v>
      </c>
      <c r="J33">
        <v>5</v>
      </c>
      <c r="K33">
        <v>77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499</v>
      </c>
      <c r="Y33" t="s">
        <v>500</v>
      </c>
      <c r="Z33" t="s">
        <v>721</v>
      </c>
      <c r="AA33" t="s">
        <v>720</v>
      </c>
    </row>
    <row r="34" spans="1:27" x14ac:dyDescent="0.3">
      <c r="A34">
        <v>57</v>
      </c>
      <c r="B34" t="s">
        <v>217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>
        <v>99</v>
      </c>
      <c r="I34" t="s">
        <v>22</v>
      </c>
      <c r="J34">
        <v>5</v>
      </c>
      <c r="K34">
        <v>71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502</v>
      </c>
      <c r="Y34" t="s">
        <v>503</v>
      </c>
      <c r="Z34" t="s">
        <v>715</v>
      </c>
      <c r="AA34" t="s">
        <v>721</v>
      </c>
    </row>
    <row r="35" spans="1:27" x14ac:dyDescent="0.3">
      <c r="A35">
        <v>58</v>
      </c>
      <c r="B35" t="s">
        <v>217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>
        <v>99</v>
      </c>
      <c r="I35" t="s">
        <v>22</v>
      </c>
      <c r="J35">
        <v>5</v>
      </c>
      <c r="K35">
        <v>75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504</v>
      </c>
      <c r="Y35" t="s">
        <v>505</v>
      </c>
      <c r="Z35" t="s">
        <v>744</v>
      </c>
      <c r="AA35" t="s">
        <v>727</v>
      </c>
    </row>
    <row r="36" spans="1:27" x14ac:dyDescent="0.3">
      <c r="A36">
        <v>59</v>
      </c>
      <c r="B36" t="s">
        <v>217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>
        <v>99</v>
      </c>
      <c r="I36" t="s">
        <v>22</v>
      </c>
      <c r="J36">
        <v>5</v>
      </c>
      <c r="K36">
        <v>70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506</v>
      </c>
      <c r="Y36" t="s">
        <v>507</v>
      </c>
      <c r="Z36" t="s">
        <v>745</v>
      </c>
      <c r="AA36" t="s">
        <v>725</v>
      </c>
    </row>
    <row r="37" spans="1:27" x14ac:dyDescent="0.3">
      <c r="A37">
        <v>60</v>
      </c>
      <c r="B37" t="s">
        <v>217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>
        <v>99</v>
      </c>
      <c r="I37" t="s">
        <v>22</v>
      </c>
      <c r="J37">
        <v>5</v>
      </c>
      <c r="K37">
        <v>84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508</v>
      </c>
      <c r="Y37" t="s">
        <v>509</v>
      </c>
      <c r="Z37" t="s">
        <v>709</v>
      </c>
      <c r="AA37" t="s">
        <v>737</v>
      </c>
    </row>
    <row r="38" spans="1:27" x14ac:dyDescent="0.3">
      <c r="A38">
        <v>61</v>
      </c>
      <c r="B38" t="s">
        <v>217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>
        <v>99</v>
      </c>
      <c r="I38" t="s">
        <v>22</v>
      </c>
      <c r="J38">
        <v>5</v>
      </c>
      <c r="K38">
        <v>76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510</v>
      </c>
      <c r="Y38" t="s">
        <v>511</v>
      </c>
      <c r="Z38" t="s">
        <v>724</v>
      </c>
      <c r="AA38" t="s">
        <v>719</v>
      </c>
    </row>
    <row r="39" spans="1:27" x14ac:dyDescent="0.3">
      <c r="A39">
        <v>62</v>
      </c>
      <c r="B39" t="s">
        <v>217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>
        <v>99</v>
      </c>
      <c r="I39" t="s">
        <v>22</v>
      </c>
      <c r="J39">
        <v>5</v>
      </c>
      <c r="K39">
        <v>76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512</v>
      </c>
      <c r="Y39" t="s">
        <v>513</v>
      </c>
      <c r="Z39" t="s">
        <v>724</v>
      </c>
      <c r="AA39" t="s">
        <v>718</v>
      </c>
    </row>
    <row r="40" spans="1:27" x14ac:dyDescent="0.3">
      <c r="A40">
        <v>63</v>
      </c>
      <c r="B40" t="s">
        <v>217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>
        <v>99</v>
      </c>
      <c r="I40" t="s">
        <v>22</v>
      </c>
      <c r="J40">
        <v>5</v>
      </c>
      <c r="K40">
        <v>78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514</v>
      </c>
      <c r="Y40" t="s">
        <v>515</v>
      </c>
      <c r="Z40" t="s">
        <v>706</v>
      </c>
      <c r="AA40" t="s">
        <v>704</v>
      </c>
    </row>
    <row r="41" spans="1:27" x14ac:dyDescent="0.3">
      <c r="A41">
        <v>64</v>
      </c>
      <c r="B41" t="s">
        <v>217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>
        <v>99</v>
      </c>
      <c r="I41" t="s">
        <v>22</v>
      </c>
      <c r="J41">
        <v>5</v>
      </c>
      <c r="K41">
        <v>77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516</v>
      </c>
      <c r="Y41" t="s">
        <v>517</v>
      </c>
      <c r="Z41" t="s">
        <v>724</v>
      </c>
      <c r="AA41" t="s">
        <v>704</v>
      </c>
    </row>
    <row r="42" spans="1:27" x14ac:dyDescent="0.3">
      <c r="A42">
        <v>65</v>
      </c>
      <c r="B42" t="s">
        <v>217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>
        <v>99</v>
      </c>
      <c r="I42" t="s">
        <v>22</v>
      </c>
      <c r="J42">
        <v>5</v>
      </c>
      <c r="K42">
        <v>77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518</v>
      </c>
      <c r="Y42" t="s">
        <v>519</v>
      </c>
      <c r="Z42" t="s">
        <v>717</v>
      </c>
      <c r="AA42" t="s">
        <v>725</v>
      </c>
    </row>
    <row r="43" spans="1:27" x14ac:dyDescent="0.3">
      <c r="A43">
        <v>66</v>
      </c>
      <c r="B43" t="s">
        <v>217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>
        <v>99</v>
      </c>
      <c r="I43" t="s">
        <v>22</v>
      </c>
      <c r="J43">
        <v>5</v>
      </c>
      <c r="K43">
        <v>84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520</v>
      </c>
      <c r="Y43" t="s">
        <v>521</v>
      </c>
      <c r="Z43" t="s">
        <v>746</v>
      </c>
      <c r="AA43" t="s">
        <v>737</v>
      </c>
    </row>
    <row r="44" spans="1:27" x14ac:dyDescent="0.3">
      <c r="A44">
        <v>67</v>
      </c>
      <c r="B44" t="s">
        <v>217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>
        <v>99</v>
      </c>
      <c r="I44" t="s">
        <v>22</v>
      </c>
      <c r="J44">
        <v>5</v>
      </c>
      <c r="K44">
        <v>75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522</v>
      </c>
      <c r="Y44" t="s">
        <v>523</v>
      </c>
      <c r="Z44" t="s">
        <v>745</v>
      </c>
      <c r="AA44" t="s">
        <v>740</v>
      </c>
    </row>
    <row r="45" spans="1:27" x14ac:dyDescent="0.3">
      <c r="A45">
        <v>68</v>
      </c>
      <c r="B45" t="s">
        <v>217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>
        <v>99</v>
      </c>
      <c r="I45" t="s">
        <v>22</v>
      </c>
      <c r="J45">
        <v>5</v>
      </c>
      <c r="K45">
        <v>74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524</v>
      </c>
      <c r="Y45" t="s">
        <v>525</v>
      </c>
      <c r="Z45" t="s">
        <v>717</v>
      </c>
      <c r="AA45" t="s">
        <v>714</v>
      </c>
    </row>
    <row r="46" spans="1:27" x14ac:dyDescent="0.3">
      <c r="A46">
        <v>69</v>
      </c>
      <c r="B46" t="s">
        <v>217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>
        <v>99</v>
      </c>
      <c r="I46" t="s">
        <v>22</v>
      </c>
      <c r="J46">
        <v>5</v>
      </c>
      <c r="K46">
        <v>75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526</v>
      </c>
      <c r="Y46" t="s">
        <v>527</v>
      </c>
      <c r="Z46" t="s">
        <v>717</v>
      </c>
      <c r="AA46" t="s">
        <v>739</v>
      </c>
    </row>
    <row r="47" spans="1:27" x14ac:dyDescent="0.3">
      <c r="A47">
        <v>70</v>
      </c>
      <c r="B47" t="s">
        <v>217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>
        <v>99</v>
      </c>
      <c r="I47" t="s">
        <v>22</v>
      </c>
      <c r="J47">
        <v>5</v>
      </c>
      <c r="K47">
        <v>76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528</v>
      </c>
      <c r="Y47" t="s">
        <v>529</v>
      </c>
      <c r="Z47" t="s">
        <v>747</v>
      </c>
      <c r="AA47" t="s">
        <v>718</v>
      </c>
    </row>
    <row r="48" spans="1:27" x14ac:dyDescent="0.3">
      <c r="A48">
        <v>71</v>
      </c>
      <c r="B48" t="s">
        <v>217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>
        <v>99</v>
      </c>
      <c r="I48" t="s">
        <v>22</v>
      </c>
      <c r="J48">
        <v>5</v>
      </c>
      <c r="K48">
        <v>75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530</v>
      </c>
      <c r="Y48" t="s">
        <v>531</v>
      </c>
      <c r="Z48" t="s">
        <v>724</v>
      </c>
      <c r="AA48" t="s">
        <v>730</v>
      </c>
    </row>
    <row r="49" spans="1:27" x14ac:dyDescent="0.3">
      <c r="A49">
        <v>72</v>
      </c>
      <c r="B49" t="s">
        <v>217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>
        <v>99</v>
      </c>
      <c r="I49" t="s">
        <v>22</v>
      </c>
      <c r="J49">
        <v>5</v>
      </c>
      <c r="K49">
        <v>75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532</v>
      </c>
      <c r="Y49" t="s">
        <v>533</v>
      </c>
      <c r="Z49" t="s">
        <v>729</v>
      </c>
      <c r="AA49" t="s">
        <v>728</v>
      </c>
    </row>
    <row r="50" spans="1:27" x14ac:dyDescent="0.3">
      <c r="A50">
        <v>73</v>
      </c>
      <c r="B50" t="s">
        <v>217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>
        <v>99</v>
      </c>
      <c r="I50" t="s">
        <v>22</v>
      </c>
      <c r="J50">
        <v>5</v>
      </c>
      <c r="K50">
        <v>76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534</v>
      </c>
      <c r="Y50" t="s">
        <v>535</v>
      </c>
      <c r="Z50" t="s">
        <v>733</v>
      </c>
      <c r="AA50" t="s">
        <v>705</v>
      </c>
    </row>
    <row r="51" spans="1:27" x14ac:dyDescent="0.3">
      <c r="A51">
        <v>74</v>
      </c>
      <c r="B51" t="s">
        <v>217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>
        <v>99</v>
      </c>
      <c r="I51" t="s">
        <v>22</v>
      </c>
      <c r="J51">
        <v>5</v>
      </c>
      <c r="K51">
        <v>75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536</v>
      </c>
      <c r="Y51" t="s">
        <v>537</v>
      </c>
      <c r="Z51" t="s">
        <v>715</v>
      </c>
      <c r="AA51" t="s">
        <v>739</v>
      </c>
    </row>
    <row r="52" spans="1:27" x14ac:dyDescent="0.3">
      <c r="A52">
        <v>75</v>
      </c>
      <c r="B52" t="s">
        <v>217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>
        <v>99</v>
      </c>
      <c r="I52" t="s">
        <v>22</v>
      </c>
      <c r="J52">
        <v>5</v>
      </c>
      <c r="K52">
        <v>85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538</v>
      </c>
      <c r="Y52" t="s">
        <v>539</v>
      </c>
      <c r="Z52" t="s">
        <v>746</v>
      </c>
      <c r="AA52" t="s">
        <v>720</v>
      </c>
    </row>
    <row r="53" spans="1:27" x14ac:dyDescent="0.3">
      <c r="A53">
        <v>76</v>
      </c>
      <c r="B53" t="s">
        <v>217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>
        <v>99</v>
      </c>
      <c r="I53" t="s">
        <v>22</v>
      </c>
      <c r="J53">
        <v>5</v>
      </c>
      <c r="K53">
        <v>73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540</v>
      </c>
      <c r="Y53" t="s">
        <v>541</v>
      </c>
      <c r="Z53" t="s">
        <v>717</v>
      </c>
      <c r="AA53" t="s">
        <v>740</v>
      </c>
    </row>
    <row r="54" spans="1:27" x14ac:dyDescent="0.3">
      <c r="A54">
        <v>77</v>
      </c>
      <c r="B54" t="s">
        <v>217</v>
      </c>
      <c r="C54" t="s">
        <v>542</v>
      </c>
      <c r="D54" t="s">
        <v>23</v>
      </c>
      <c r="E54" t="s">
        <v>31</v>
      </c>
      <c r="F54" t="s">
        <v>154</v>
      </c>
      <c r="G54" t="s">
        <v>71</v>
      </c>
      <c r="H54">
        <v>99</v>
      </c>
      <c r="I54" t="s">
        <v>22</v>
      </c>
      <c r="J54">
        <v>5</v>
      </c>
      <c r="K54">
        <v>76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543</v>
      </c>
      <c r="Y54" t="s">
        <v>544</v>
      </c>
      <c r="Z54" t="s">
        <v>748</v>
      </c>
      <c r="AA54" t="s">
        <v>737</v>
      </c>
    </row>
    <row r="55" spans="1:27" x14ac:dyDescent="0.3">
      <c r="A55">
        <v>78</v>
      </c>
      <c r="B55" t="s">
        <v>217</v>
      </c>
      <c r="C55" t="s">
        <v>545</v>
      </c>
      <c r="D55" t="s">
        <v>28</v>
      </c>
      <c r="E55" t="s">
        <v>25</v>
      </c>
      <c r="F55" t="s">
        <v>154</v>
      </c>
      <c r="G55" t="s">
        <v>71</v>
      </c>
      <c r="H55">
        <v>99</v>
      </c>
      <c r="I55" t="s">
        <v>22</v>
      </c>
      <c r="J55">
        <v>5</v>
      </c>
      <c r="K55">
        <v>76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546</v>
      </c>
      <c r="Y55" t="s">
        <v>547</v>
      </c>
      <c r="Z55" t="s">
        <v>733</v>
      </c>
      <c r="AA55" t="s">
        <v>740</v>
      </c>
    </row>
    <row r="56" spans="1:27" x14ac:dyDescent="0.3">
      <c r="A56">
        <v>79</v>
      </c>
      <c r="B56" t="s">
        <v>217</v>
      </c>
      <c r="C56" t="s">
        <v>548</v>
      </c>
      <c r="D56" t="s">
        <v>23</v>
      </c>
      <c r="E56" t="s">
        <v>21</v>
      </c>
      <c r="F56" t="s">
        <v>154</v>
      </c>
      <c r="G56" t="s">
        <v>71</v>
      </c>
      <c r="H56">
        <v>99</v>
      </c>
      <c r="I56" t="s">
        <v>22</v>
      </c>
      <c r="J56">
        <v>5</v>
      </c>
      <c r="K56">
        <v>85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549</v>
      </c>
      <c r="Y56" t="s">
        <v>550</v>
      </c>
      <c r="Z56" t="s">
        <v>735</v>
      </c>
      <c r="AA56" t="s">
        <v>734</v>
      </c>
    </row>
    <row r="57" spans="1:27" x14ac:dyDescent="0.3">
      <c r="A57">
        <v>80</v>
      </c>
      <c r="B57" t="s">
        <v>217</v>
      </c>
      <c r="C57" t="s">
        <v>551</v>
      </c>
      <c r="D57" t="s">
        <v>23</v>
      </c>
      <c r="E57" t="s">
        <v>26</v>
      </c>
      <c r="F57" t="s">
        <v>154</v>
      </c>
      <c r="G57" t="s">
        <v>71</v>
      </c>
      <c r="H57">
        <v>99</v>
      </c>
      <c r="I57" t="s">
        <v>22</v>
      </c>
      <c r="J57">
        <v>5</v>
      </c>
      <c r="K57">
        <v>75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552</v>
      </c>
      <c r="Y57" t="s">
        <v>553</v>
      </c>
      <c r="Z57" t="s">
        <v>733</v>
      </c>
      <c r="AA57" t="s">
        <v>705</v>
      </c>
    </row>
    <row r="58" spans="1:27" x14ac:dyDescent="0.3">
      <c r="A58">
        <v>81</v>
      </c>
      <c r="B58" t="s">
        <v>217</v>
      </c>
      <c r="C58" t="s">
        <v>554</v>
      </c>
      <c r="D58" t="s">
        <v>23</v>
      </c>
      <c r="E58" t="s">
        <v>25</v>
      </c>
      <c r="F58" t="s">
        <v>154</v>
      </c>
      <c r="G58" t="s">
        <v>71</v>
      </c>
      <c r="H58">
        <v>99</v>
      </c>
      <c r="I58" t="s">
        <v>22</v>
      </c>
      <c r="J58">
        <v>5</v>
      </c>
      <c r="K58">
        <v>75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555</v>
      </c>
      <c r="Y58" t="s">
        <v>556</v>
      </c>
      <c r="Z58" t="s">
        <v>724</v>
      </c>
      <c r="AA58" t="s">
        <v>704</v>
      </c>
    </row>
    <row r="59" spans="1:27" x14ac:dyDescent="0.3">
      <c r="A59">
        <v>82</v>
      </c>
      <c r="B59" t="s">
        <v>217</v>
      </c>
      <c r="C59" t="s">
        <v>557</v>
      </c>
      <c r="D59" t="s">
        <v>23</v>
      </c>
      <c r="E59" t="s">
        <v>26</v>
      </c>
      <c r="F59" t="s">
        <v>154</v>
      </c>
      <c r="G59" t="s">
        <v>71</v>
      </c>
      <c r="H59">
        <v>99</v>
      </c>
      <c r="I59" t="s">
        <v>22</v>
      </c>
      <c r="J59">
        <v>5</v>
      </c>
      <c r="K59">
        <v>75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558</v>
      </c>
      <c r="Y59" t="s">
        <v>559</v>
      </c>
      <c r="Z59" t="s">
        <v>733</v>
      </c>
      <c r="AA59" t="s">
        <v>725</v>
      </c>
    </row>
    <row r="60" spans="1:27" x14ac:dyDescent="0.3">
      <c r="A60">
        <v>83</v>
      </c>
      <c r="B60" t="s">
        <v>217</v>
      </c>
      <c r="C60" t="s">
        <v>560</v>
      </c>
      <c r="D60" t="s">
        <v>23</v>
      </c>
      <c r="E60" t="s">
        <v>25</v>
      </c>
      <c r="F60" t="s">
        <v>154</v>
      </c>
      <c r="G60" t="s">
        <v>71</v>
      </c>
      <c r="H60">
        <v>99</v>
      </c>
      <c r="I60" t="s">
        <v>22</v>
      </c>
      <c r="J60">
        <v>5</v>
      </c>
      <c r="K60">
        <v>76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561</v>
      </c>
      <c r="Y60" t="s">
        <v>562</v>
      </c>
      <c r="Z60" t="s">
        <v>724</v>
      </c>
      <c r="AA60" t="s">
        <v>725</v>
      </c>
    </row>
    <row r="61" spans="1:27" x14ac:dyDescent="0.3">
      <c r="A61">
        <v>84</v>
      </c>
      <c r="B61" t="s">
        <v>217</v>
      </c>
      <c r="C61" t="s">
        <v>563</v>
      </c>
      <c r="D61" t="s">
        <v>24</v>
      </c>
      <c r="E61" t="s">
        <v>25</v>
      </c>
      <c r="F61" t="s">
        <v>161</v>
      </c>
      <c r="G61" t="s">
        <v>71</v>
      </c>
      <c r="H61">
        <v>99</v>
      </c>
      <c r="I61" t="s">
        <v>22</v>
      </c>
      <c r="J61">
        <v>5</v>
      </c>
      <c r="K61">
        <v>76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564</v>
      </c>
      <c r="Y61" t="s">
        <v>565</v>
      </c>
      <c r="Z61" t="s">
        <v>744</v>
      </c>
      <c r="AA61" t="s">
        <v>722</v>
      </c>
    </row>
    <row r="62" spans="1:27" x14ac:dyDescent="0.3">
      <c r="A62">
        <v>86</v>
      </c>
      <c r="B62" t="s">
        <v>217</v>
      </c>
      <c r="C62" t="s">
        <v>567</v>
      </c>
      <c r="D62" t="s">
        <v>24</v>
      </c>
      <c r="E62" t="s">
        <v>26</v>
      </c>
      <c r="F62" t="s">
        <v>161</v>
      </c>
      <c r="G62" t="s">
        <v>71</v>
      </c>
      <c r="H62">
        <v>99</v>
      </c>
      <c r="I62" t="s">
        <v>22</v>
      </c>
      <c r="J62">
        <v>5</v>
      </c>
      <c r="K62">
        <v>76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568</v>
      </c>
      <c r="Y62" t="s">
        <v>569</v>
      </c>
      <c r="Z62" t="s">
        <v>729</v>
      </c>
      <c r="AA62" t="s">
        <v>705</v>
      </c>
    </row>
    <row r="63" spans="1:27" x14ac:dyDescent="0.3">
      <c r="A63">
        <v>87</v>
      </c>
      <c r="B63" t="s">
        <v>217</v>
      </c>
      <c r="C63" t="s">
        <v>570</v>
      </c>
      <c r="D63" t="s">
        <v>23</v>
      </c>
      <c r="E63" t="s">
        <v>31</v>
      </c>
      <c r="F63" t="s">
        <v>161</v>
      </c>
      <c r="G63" t="s">
        <v>71</v>
      </c>
      <c r="H63">
        <v>99</v>
      </c>
      <c r="I63" t="s">
        <v>22</v>
      </c>
      <c r="J63">
        <v>5</v>
      </c>
      <c r="K63">
        <v>74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571</v>
      </c>
      <c r="Y63" t="s">
        <v>572</v>
      </c>
      <c r="Z63" t="s">
        <v>731</v>
      </c>
      <c r="AA63" t="s">
        <v>740</v>
      </c>
    </row>
    <row r="64" spans="1:27" x14ac:dyDescent="0.3">
      <c r="A64">
        <v>89</v>
      </c>
      <c r="B64" t="s">
        <v>217</v>
      </c>
      <c r="C64" t="s">
        <v>574</v>
      </c>
      <c r="D64" t="s">
        <v>23</v>
      </c>
      <c r="E64" t="s">
        <v>25</v>
      </c>
      <c r="F64" t="s">
        <v>161</v>
      </c>
      <c r="G64" t="s">
        <v>71</v>
      </c>
      <c r="H64">
        <v>99</v>
      </c>
      <c r="I64" t="s">
        <v>22</v>
      </c>
      <c r="J64">
        <v>5</v>
      </c>
      <c r="K64">
        <v>74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575</v>
      </c>
      <c r="Y64" t="s">
        <v>576</v>
      </c>
      <c r="Z64" t="s">
        <v>724</v>
      </c>
      <c r="AA64" t="s">
        <v>739</v>
      </c>
    </row>
    <row r="65" spans="1:27" x14ac:dyDescent="0.3">
      <c r="A65">
        <v>90</v>
      </c>
      <c r="B65" t="s">
        <v>217</v>
      </c>
      <c r="C65" t="s">
        <v>577</v>
      </c>
      <c r="D65" t="s">
        <v>24</v>
      </c>
      <c r="E65" t="s">
        <v>26</v>
      </c>
      <c r="F65" t="s">
        <v>161</v>
      </c>
      <c r="G65" t="s">
        <v>71</v>
      </c>
      <c r="H65">
        <v>99</v>
      </c>
      <c r="I65" t="s">
        <v>22</v>
      </c>
      <c r="J65">
        <v>5</v>
      </c>
      <c r="K65">
        <v>74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578</v>
      </c>
      <c r="Y65" t="s">
        <v>579</v>
      </c>
      <c r="Z65" t="s">
        <v>715</v>
      </c>
      <c r="AA65" t="s">
        <v>704</v>
      </c>
    </row>
    <row r="66" spans="1:27" x14ac:dyDescent="0.3">
      <c r="A66">
        <v>91</v>
      </c>
      <c r="B66" t="s">
        <v>217</v>
      </c>
      <c r="C66" t="s">
        <v>580</v>
      </c>
      <c r="D66" t="s">
        <v>24</v>
      </c>
      <c r="E66" t="s">
        <v>25</v>
      </c>
      <c r="F66" t="s">
        <v>161</v>
      </c>
      <c r="G66" t="s">
        <v>71</v>
      </c>
      <c r="H66">
        <v>99</v>
      </c>
      <c r="I66" t="s">
        <v>22</v>
      </c>
      <c r="J66">
        <v>5</v>
      </c>
      <c r="K66">
        <v>74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581</v>
      </c>
      <c r="Y66" t="s">
        <v>582</v>
      </c>
      <c r="Z66" t="s">
        <v>715</v>
      </c>
      <c r="AA66" t="s">
        <v>734</v>
      </c>
    </row>
    <row r="67" spans="1:27" x14ac:dyDescent="0.3">
      <c r="A67">
        <v>92</v>
      </c>
      <c r="B67" t="s">
        <v>217</v>
      </c>
      <c r="C67" t="s">
        <v>583</v>
      </c>
      <c r="D67" t="s">
        <v>24</v>
      </c>
      <c r="E67" t="s">
        <v>21</v>
      </c>
      <c r="F67" t="s">
        <v>161</v>
      </c>
      <c r="G67" t="s">
        <v>71</v>
      </c>
      <c r="H67">
        <v>99</v>
      </c>
      <c r="I67" t="s">
        <v>22</v>
      </c>
      <c r="J67">
        <v>5</v>
      </c>
      <c r="K67">
        <v>85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584</v>
      </c>
      <c r="Y67" t="s">
        <v>585</v>
      </c>
      <c r="Z67" t="s">
        <v>746</v>
      </c>
      <c r="AA67" t="s">
        <v>749</v>
      </c>
    </row>
    <row r="68" spans="1:27" x14ac:dyDescent="0.3">
      <c r="A68">
        <v>93</v>
      </c>
      <c r="B68" t="s">
        <v>217</v>
      </c>
      <c r="C68" t="s">
        <v>586</v>
      </c>
      <c r="D68" t="s">
        <v>28</v>
      </c>
      <c r="E68" t="s">
        <v>25</v>
      </c>
      <c r="F68" t="s">
        <v>158</v>
      </c>
      <c r="G68" t="s">
        <v>71</v>
      </c>
      <c r="H68">
        <v>99</v>
      </c>
      <c r="I68" t="s">
        <v>22</v>
      </c>
      <c r="J68">
        <v>5</v>
      </c>
      <c r="K68">
        <v>76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587</v>
      </c>
      <c r="Y68" t="s">
        <v>588</v>
      </c>
      <c r="Z68" t="s">
        <v>744</v>
      </c>
      <c r="AA68" t="s">
        <v>722</v>
      </c>
    </row>
    <row r="69" spans="1:27" x14ac:dyDescent="0.3">
      <c r="A69">
        <v>94</v>
      </c>
      <c r="B69" t="s">
        <v>217</v>
      </c>
      <c r="C69" t="s">
        <v>589</v>
      </c>
      <c r="D69" t="s">
        <v>24</v>
      </c>
      <c r="E69" t="s">
        <v>25</v>
      </c>
      <c r="F69" t="s">
        <v>158</v>
      </c>
      <c r="G69" t="s">
        <v>71</v>
      </c>
      <c r="H69">
        <v>99</v>
      </c>
      <c r="I69" t="s">
        <v>22</v>
      </c>
      <c r="J69">
        <v>5</v>
      </c>
      <c r="K69">
        <v>80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590</v>
      </c>
      <c r="Y69" t="s">
        <v>591</v>
      </c>
      <c r="Z69" t="s">
        <v>711</v>
      </c>
      <c r="AA69" t="s">
        <v>704</v>
      </c>
    </row>
    <row r="70" spans="1:27" x14ac:dyDescent="0.3">
      <c r="A70">
        <v>95</v>
      </c>
      <c r="B70" t="s">
        <v>217</v>
      </c>
      <c r="C70" t="s">
        <v>592</v>
      </c>
      <c r="D70" t="s">
        <v>28</v>
      </c>
      <c r="E70" t="s">
        <v>31</v>
      </c>
      <c r="F70" t="s">
        <v>158</v>
      </c>
      <c r="G70" t="s">
        <v>71</v>
      </c>
      <c r="H70">
        <v>99</v>
      </c>
      <c r="I70" t="s">
        <v>22</v>
      </c>
      <c r="J70">
        <v>5</v>
      </c>
      <c r="K70">
        <v>76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593</v>
      </c>
      <c r="Y70" t="s">
        <v>594</v>
      </c>
      <c r="Z70" t="s">
        <v>713</v>
      </c>
      <c r="AA70" t="s">
        <v>750</v>
      </c>
    </row>
    <row r="71" spans="1:27" x14ac:dyDescent="0.3">
      <c r="A71">
        <v>96</v>
      </c>
      <c r="B71" t="s">
        <v>217</v>
      </c>
      <c r="C71" t="s">
        <v>595</v>
      </c>
      <c r="D71" t="s">
        <v>28</v>
      </c>
      <c r="E71" t="s">
        <v>26</v>
      </c>
      <c r="F71" t="s">
        <v>158</v>
      </c>
      <c r="G71" t="s">
        <v>71</v>
      </c>
      <c r="H71">
        <v>99</v>
      </c>
      <c r="I71" t="s">
        <v>22</v>
      </c>
      <c r="J71">
        <v>5</v>
      </c>
      <c r="K71">
        <v>80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596</v>
      </c>
      <c r="Y71" t="s">
        <v>597</v>
      </c>
      <c r="Z71" t="s">
        <v>724</v>
      </c>
      <c r="AA71" t="s">
        <v>714</v>
      </c>
    </row>
    <row r="72" spans="1:27" x14ac:dyDescent="0.3">
      <c r="A72">
        <v>97</v>
      </c>
      <c r="B72" t="s">
        <v>217</v>
      </c>
      <c r="C72" t="s">
        <v>598</v>
      </c>
      <c r="D72" t="s">
        <v>28</v>
      </c>
      <c r="E72" t="s">
        <v>21</v>
      </c>
      <c r="F72" t="s">
        <v>158</v>
      </c>
      <c r="G72" t="s">
        <v>71</v>
      </c>
      <c r="H72">
        <v>99</v>
      </c>
      <c r="I72" t="s">
        <v>22</v>
      </c>
      <c r="J72">
        <v>5</v>
      </c>
      <c r="K72">
        <v>85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599</v>
      </c>
      <c r="Y72" t="s">
        <v>600</v>
      </c>
      <c r="Z72" t="s">
        <v>746</v>
      </c>
      <c r="AA72" t="s">
        <v>741</v>
      </c>
    </row>
    <row r="73" spans="1:27" x14ac:dyDescent="0.3">
      <c r="A73">
        <v>98</v>
      </c>
      <c r="B73" t="s">
        <v>217</v>
      </c>
      <c r="C73" t="s">
        <v>601</v>
      </c>
      <c r="D73" t="s">
        <v>28</v>
      </c>
      <c r="E73" t="s">
        <v>26</v>
      </c>
      <c r="F73" t="s">
        <v>158</v>
      </c>
      <c r="G73" t="s">
        <v>71</v>
      </c>
      <c r="H73">
        <v>99</v>
      </c>
      <c r="I73" t="s">
        <v>22</v>
      </c>
      <c r="J73">
        <v>5</v>
      </c>
      <c r="K73">
        <v>74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602</v>
      </c>
      <c r="Y73" t="s">
        <v>603</v>
      </c>
      <c r="Z73" t="s">
        <v>724</v>
      </c>
      <c r="AA73" t="s">
        <v>705</v>
      </c>
    </row>
    <row r="74" spans="1:27" x14ac:dyDescent="0.3">
      <c r="A74">
        <v>99</v>
      </c>
      <c r="B74" t="s">
        <v>217</v>
      </c>
      <c r="C74" t="s">
        <v>604</v>
      </c>
      <c r="D74" t="s">
        <v>28</v>
      </c>
      <c r="E74" t="s">
        <v>25</v>
      </c>
      <c r="F74" t="s">
        <v>158</v>
      </c>
      <c r="G74" t="s">
        <v>71</v>
      </c>
      <c r="H74">
        <v>99</v>
      </c>
      <c r="I74" t="s">
        <v>22</v>
      </c>
      <c r="J74">
        <v>5</v>
      </c>
      <c r="K74">
        <v>74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605</v>
      </c>
      <c r="Y74" t="s">
        <v>606</v>
      </c>
      <c r="Z74" t="s">
        <v>708</v>
      </c>
      <c r="AA74" t="s">
        <v>728</v>
      </c>
    </row>
    <row r="75" spans="1:27" x14ac:dyDescent="0.3">
      <c r="A75">
        <v>100</v>
      </c>
      <c r="B75" t="s">
        <v>217</v>
      </c>
      <c r="C75" t="s">
        <v>607</v>
      </c>
      <c r="D75" t="s">
        <v>23</v>
      </c>
      <c r="E75" t="s">
        <v>25</v>
      </c>
      <c r="F75" t="s">
        <v>159</v>
      </c>
      <c r="G75" t="s">
        <v>71</v>
      </c>
      <c r="H75">
        <v>99</v>
      </c>
      <c r="I75" t="s">
        <v>22</v>
      </c>
      <c r="J75">
        <v>5</v>
      </c>
      <c r="K75">
        <v>82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608</v>
      </c>
      <c r="Y75" t="s">
        <v>609</v>
      </c>
      <c r="Z75" t="s">
        <v>705</v>
      </c>
      <c r="AA75" t="s">
        <v>751</v>
      </c>
    </row>
    <row r="76" spans="1:27" x14ac:dyDescent="0.3">
      <c r="A76">
        <v>102</v>
      </c>
      <c r="B76" t="s">
        <v>217</v>
      </c>
      <c r="C76" t="s">
        <v>611</v>
      </c>
      <c r="D76" t="s">
        <v>23</v>
      </c>
      <c r="E76" t="s">
        <v>26</v>
      </c>
      <c r="F76" t="s">
        <v>159</v>
      </c>
      <c r="G76" t="s">
        <v>71</v>
      </c>
      <c r="H76">
        <v>99</v>
      </c>
      <c r="I76" t="s">
        <v>22</v>
      </c>
      <c r="J76">
        <v>5</v>
      </c>
      <c r="K76">
        <v>81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612</v>
      </c>
      <c r="Y76" t="s">
        <v>613</v>
      </c>
      <c r="Z76" t="s">
        <v>730</v>
      </c>
      <c r="AA76" t="s">
        <v>734</v>
      </c>
    </row>
    <row r="77" spans="1:27" x14ac:dyDescent="0.3">
      <c r="A77">
        <v>104</v>
      </c>
      <c r="B77" t="s">
        <v>217</v>
      </c>
      <c r="C77" t="s">
        <v>615</v>
      </c>
      <c r="D77" t="s">
        <v>28</v>
      </c>
      <c r="E77" t="s">
        <v>25</v>
      </c>
      <c r="F77" t="s">
        <v>159</v>
      </c>
      <c r="G77" t="s">
        <v>71</v>
      </c>
      <c r="H77">
        <v>99</v>
      </c>
      <c r="I77" t="s">
        <v>22</v>
      </c>
      <c r="J77">
        <v>5</v>
      </c>
      <c r="K77">
        <v>76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616</v>
      </c>
      <c r="Y77" t="s">
        <v>617</v>
      </c>
      <c r="Z77" t="s">
        <v>714</v>
      </c>
      <c r="AA77" t="s">
        <v>752</v>
      </c>
    </row>
    <row r="78" spans="1:27" x14ac:dyDescent="0.3">
      <c r="A78">
        <v>105</v>
      </c>
      <c r="B78" t="s">
        <v>217</v>
      </c>
      <c r="C78" t="s">
        <v>409</v>
      </c>
      <c r="D78" t="s">
        <v>23</v>
      </c>
      <c r="E78" t="s">
        <v>31</v>
      </c>
      <c r="F78" t="s">
        <v>159</v>
      </c>
      <c r="G78" t="s">
        <v>71</v>
      </c>
      <c r="H78">
        <v>99</v>
      </c>
      <c r="I78" t="s">
        <v>22</v>
      </c>
      <c r="J78">
        <v>5</v>
      </c>
      <c r="K78">
        <v>75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618</v>
      </c>
      <c r="Y78" t="s">
        <v>619</v>
      </c>
      <c r="Z78" t="s">
        <v>713</v>
      </c>
      <c r="AA78" t="s">
        <v>722</v>
      </c>
    </row>
    <row r="79" spans="1:27" x14ac:dyDescent="0.3">
      <c r="A79">
        <v>107</v>
      </c>
      <c r="B79" t="s">
        <v>217</v>
      </c>
      <c r="C79" t="s">
        <v>621</v>
      </c>
      <c r="D79" t="s">
        <v>23</v>
      </c>
      <c r="E79" t="s">
        <v>25</v>
      </c>
      <c r="F79" t="s">
        <v>159</v>
      </c>
      <c r="G79" t="s">
        <v>71</v>
      </c>
      <c r="H79">
        <v>99</v>
      </c>
      <c r="I79" t="s">
        <v>22</v>
      </c>
      <c r="J79">
        <v>5</v>
      </c>
      <c r="K79">
        <v>75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622</v>
      </c>
      <c r="Y79" t="s">
        <v>623</v>
      </c>
      <c r="Z79" t="s">
        <v>721</v>
      </c>
      <c r="AA79" t="s">
        <v>752</v>
      </c>
    </row>
    <row r="80" spans="1:27" x14ac:dyDescent="0.3">
      <c r="A80">
        <v>108</v>
      </c>
      <c r="B80" t="s">
        <v>217</v>
      </c>
      <c r="C80" t="s">
        <v>624</v>
      </c>
      <c r="D80" t="s">
        <v>23</v>
      </c>
      <c r="E80" t="s">
        <v>26</v>
      </c>
      <c r="F80" t="s">
        <v>159</v>
      </c>
      <c r="G80" t="s">
        <v>71</v>
      </c>
      <c r="H80">
        <v>99</v>
      </c>
      <c r="I80" t="s">
        <v>22</v>
      </c>
      <c r="J80">
        <v>5</v>
      </c>
      <c r="K80">
        <v>75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625</v>
      </c>
      <c r="Y80" t="s">
        <v>626</v>
      </c>
      <c r="Z80" t="s">
        <v>730</v>
      </c>
      <c r="AA80" t="s">
        <v>734</v>
      </c>
    </row>
    <row r="81" spans="1:27" x14ac:dyDescent="0.3">
      <c r="A81">
        <v>109</v>
      </c>
      <c r="B81" t="s">
        <v>217</v>
      </c>
      <c r="C81" t="s">
        <v>678</v>
      </c>
      <c r="D81" t="s">
        <v>23</v>
      </c>
      <c r="E81" t="s">
        <v>31</v>
      </c>
      <c r="F81" t="s">
        <v>159</v>
      </c>
      <c r="G81" t="s">
        <v>71</v>
      </c>
      <c r="H81">
        <v>99</v>
      </c>
      <c r="I81" t="s">
        <v>22</v>
      </c>
      <c r="J81">
        <v>5</v>
      </c>
      <c r="K81">
        <v>74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680</v>
      </c>
      <c r="Y81" t="s">
        <v>627</v>
      </c>
      <c r="Z81" t="s">
        <v>729</v>
      </c>
      <c r="AA81" t="s">
        <v>727</v>
      </c>
    </row>
    <row r="82" spans="1:27" x14ac:dyDescent="0.3">
      <c r="A82">
        <v>110</v>
      </c>
      <c r="B82" t="s">
        <v>217</v>
      </c>
      <c r="C82" t="s">
        <v>628</v>
      </c>
      <c r="D82" t="s">
        <v>23</v>
      </c>
      <c r="E82" t="s">
        <v>21</v>
      </c>
      <c r="F82" t="s">
        <v>159</v>
      </c>
      <c r="G82" t="s">
        <v>71</v>
      </c>
      <c r="H82">
        <v>99</v>
      </c>
      <c r="I82" t="s">
        <v>22</v>
      </c>
      <c r="J82">
        <v>5</v>
      </c>
      <c r="K82">
        <v>85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629</v>
      </c>
      <c r="Y82" t="s">
        <v>630</v>
      </c>
      <c r="Z82" t="s">
        <v>746</v>
      </c>
      <c r="AA82" t="s">
        <v>741</v>
      </c>
    </row>
    <row r="83" spans="1:27" x14ac:dyDescent="0.3">
      <c r="A83">
        <v>111</v>
      </c>
      <c r="B83" t="s">
        <v>217</v>
      </c>
      <c r="C83" t="s">
        <v>631</v>
      </c>
      <c r="D83" t="s">
        <v>28</v>
      </c>
      <c r="E83" t="s">
        <v>31</v>
      </c>
      <c r="F83" t="s">
        <v>201</v>
      </c>
      <c r="G83" t="s">
        <v>71</v>
      </c>
      <c r="H83">
        <v>99</v>
      </c>
      <c r="I83" t="s">
        <v>22</v>
      </c>
      <c r="J83">
        <v>5</v>
      </c>
      <c r="K83">
        <v>82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632</v>
      </c>
      <c r="Y83" t="s">
        <v>633</v>
      </c>
      <c r="Z83" t="s">
        <v>733</v>
      </c>
      <c r="AA83" t="s">
        <v>753</v>
      </c>
    </row>
    <row r="84" spans="1:27" x14ac:dyDescent="0.3">
      <c r="A84">
        <v>112</v>
      </c>
      <c r="B84" t="s">
        <v>217</v>
      </c>
      <c r="C84" t="s">
        <v>634</v>
      </c>
      <c r="D84" t="s">
        <v>24</v>
      </c>
      <c r="E84" t="s">
        <v>25</v>
      </c>
      <c r="F84" t="s">
        <v>201</v>
      </c>
      <c r="G84" t="s">
        <v>71</v>
      </c>
      <c r="H84">
        <v>99</v>
      </c>
      <c r="I84" t="s">
        <v>22</v>
      </c>
      <c r="J84">
        <v>5</v>
      </c>
      <c r="K84">
        <v>82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635</v>
      </c>
      <c r="Y84" t="s">
        <v>636</v>
      </c>
      <c r="Z84" t="s">
        <v>734</v>
      </c>
      <c r="AA84" t="s">
        <v>750</v>
      </c>
    </row>
    <row r="85" spans="1:27" x14ac:dyDescent="0.3">
      <c r="A85">
        <v>113</v>
      </c>
      <c r="B85" t="s">
        <v>217</v>
      </c>
      <c r="C85" t="s">
        <v>637</v>
      </c>
      <c r="D85" t="s">
        <v>28</v>
      </c>
      <c r="E85" t="s">
        <v>26</v>
      </c>
      <c r="F85" t="s">
        <v>201</v>
      </c>
      <c r="G85" t="s">
        <v>71</v>
      </c>
      <c r="H85">
        <v>99</v>
      </c>
      <c r="I85" t="s">
        <v>22</v>
      </c>
      <c r="J85">
        <v>5</v>
      </c>
      <c r="K85">
        <v>80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638</v>
      </c>
      <c r="Y85" t="s">
        <v>639</v>
      </c>
      <c r="Z85" t="s">
        <v>728</v>
      </c>
      <c r="AA85" t="s">
        <v>749</v>
      </c>
    </row>
    <row r="86" spans="1:27" x14ac:dyDescent="0.3">
      <c r="A86">
        <v>114</v>
      </c>
      <c r="B86" t="s">
        <v>217</v>
      </c>
      <c r="C86" t="s">
        <v>640</v>
      </c>
      <c r="D86" t="s">
        <v>28</v>
      </c>
      <c r="E86" t="s">
        <v>25</v>
      </c>
      <c r="F86" t="s">
        <v>201</v>
      </c>
      <c r="G86" t="s">
        <v>71</v>
      </c>
      <c r="H86">
        <v>99</v>
      </c>
      <c r="I86" t="s">
        <v>22</v>
      </c>
      <c r="J86">
        <v>5</v>
      </c>
      <c r="K86">
        <v>74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641</v>
      </c>
      <c r="Y86" t="s">
        <v>642</v>
      </c>
      <c r="Z86" t="s">
        <v>719</v>
      </c>
      <c r="AA86" t="s">
        <v>710</v>
      </c>
    </row>
    <row r="87" spans="1:27" x14ac:dyDescent="0.3">
      <c r="A87">
        <v>115</v>
      </c>
      <c r="B87" t="s">
        <v>217</v>
      </c>
      <c r="C87" t="s">
        <v>690</v>
      </c>
      <c r="D87" t="s">
        <v>28</v>
      </c>
      <c r="E87" t="s">
        <v>25</v>
      </c>
      <c r="F87" t="s">
        <v>201</v>
      </c>
      <c r="G87" t="s">
        <v>71</v>
      </c>
      <c r="H87">
        <v>99</v>
      </c>
      <c r="I87" t="s">
        <v>22</v>
      </c>
      <c r="J87">
        <v>5</v>
      </c>
      <c r="K87">
        <v>77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691</v>
      </c>
      <c r="Y87" t="s">
        <v>692</v>
      </c>
      <c r="Z87" t="s">
        <v>740</v>
      </c>
      <c r="AA87" t="s">
        <v>718</v>
      </c>
    </row>
    <row r="88" spans="1:27" x14ac:dyDescent="0.3">
      <c r="A88">
        <v>116</v>
      </c>
      <c r="B88" t="s">
        <v>217</v>
      </c>
      <c r="C88" t="s">
        <v>693</v>
      </c>
      <c r="D88" t="s">
        <v>28</v>
      </c>
      <c r="E88" t="s">
        <v>21</v>
      </c>
      <c r="F88" t="s">
        <v>201</v>
      </c>
      <c r="G88" t="s">
        <v>71</v>
      </c>
      <c r="H88">
        <v>99</v>
      </c>
      <c r="I88" t="s">
        <v>22</v>
      </c>
      <c r="J88">
        <v>5</v>
      </c>
      <c r="K88">
        <v>86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694</v>
      </c>
      <c r="Y88" t="s">
        <v>695</v>
      </c>
      <c r="Z88" t="s">
        <v>731</v>
      </c>
      <c r="AA88" t="s">
        <v>722</v>
      </c>
    </row>
    <row r="89" spans="1:27" x14ac:dyDescent="0.3">
      <c r="A89">
        <v>117</v>
      </c>
      <c r="B89" t="s">
        <v>217</v>
      </c>
      <c r="C89" t="s">
        <v>696</v>
      </c>
      <c r="D89" t="s">
        <v>28</v>
      </c>
      <c r="E89" t="s">
        <v>26</v>
      </c>
      <c r="F89" t="s">
        <v>201</v>
      </c>
      <c r="G89" t="s">
        <v>71</v>
      </c>
      <c r="H89">
        <v>99</v>
      </c>
      <c r="I89" t="s">
        <v>22</v>
      </c>
      <c r="J89">
        <v>5</v>
      </c>
      <c r="K89">
        <v>71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697</v>
      </c>
      <c r="Y89" t="s">
        <v>698</v>
      </c>
      <c r="Z89" t="s">
        <v>721</v>
      </c>
      <c r="AA89" t="s">
        <v>725</v>
      </c>
    </row>
    <row r="90" spans="1:27" x14ac:dyDescent="0.3">
      <c r="A90">
        <v>118</v>
      </c>
      <c r="B90" t="s">
        <v>217</v>
      </c>
      <c r="C90" t="s">
        <v>699</v>
      </c>
      <c r="D90" t="s">
        <v>28</v>
      </c>
      <c r="E90" t="s">
        <v>25</v>
      </c>
      <c r="F90" t="s">
        <v>201</v>
      </c>
      <c r="G90" t="s">
        <v>71</v>
      </c>
      <c r="H90">
        <v>99</v>
      </c>
      <c r="I90" t="s">
        <v>22</v>
      </c>
      <c r="J90">
        <v>5</v>
      </c>
      <c r="K90">
        <v>74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700</v>
      </c>
      <c r="Y90" t="s">
        <v>701</v>
      </c>
      <c r="Z90" t="s">
        <v>747</v>
      </c>
      <c r="AA90" t="s">
        <v>734</v>
      </c>
    </row>
    <row r="91" spans="1:27" x14ac:dyDescent="0.3">
      <c r="A91">
        <v>119</v>
      </c>
      <c r="B91" t="s">
        <v>217</v>
      </c>
      <c r="C91" t="s">
        <v>643</v>
      </c>
      <c r="D91" t="s">
        <v>24</v>
      </c>
      <c r="E91" t="s">
        <v>25</v>
      </c>
      <c r="F91" t="s">
        <v>156</v>
      </c>
      <c r="G91" t="s">
        <v>71</v>
      </c>
      <c r="H91">
        <v>99</v>
      </c>
      <c r="I91" t="s">
        <v>22</v>
      </c>
      <c r="J91">
        <v>5</v>
      </c>
      <c r="K91">
        <v>82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644</v>
      </c>
      <c r="Y91" t="s">
        <v>645</v>
      </c>
      <c r="Z91" t="s">
        <v>739</v>
      </c>
      <c r="AA91" t="s">
        <v>754</v>
      </c>
    </row>
    <row r="92" spans="1:27" x14ac:dyDescent="0.3">
      <c r="A92">
        <v>121</v>
      </c>
      <c r="B92" t="s">
        <v>217</v>
      </c>
      <c r="C92" t="s">
        <v>647</v>
      </c>
      <c r="D92" t="s">
        <v>24</v>
      </c>
      <c r="E92" t="s">
        <v>25</v>
      </c>
      <c r="F92" t="s">
        <v>156</v>
      </c>
      <c r="G92" t="s">
        <v>71</v>
      </c>
      <c r="H92">
        <v>99</v>
      </c>
      <c r="I92" t="s">
        <v>22</v>
      </c>
      <c r="J92">
        <v>5</v>
      </c>
      <c r="K92">
        <v>76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648</v>
      </c>
      <c r="Y92" t="s">
        <v>649</v>
      </c>
      <c r="Z92" t="s">
        <v>738</v>
      </c>
      <c r="AA92" t="s">
        <v>752</v>
      </c>
    </row>
    <row r="93" spans="1:27" x14ac:dyDescent="0.3">
      <c r="A93">
        <v>123</v>
      </c>
      <c r="B93" t="s">
        <v>217</v>
      </c>
      <c r="C93" t="s">
        <v>650</v>
      </c>
      <c r="D93" t="s">
        <v>24</v>
      </c>
      <c r="E93" t="s">
        <v>25</v>
      </c>
      <c r="F93" t="s">
        <v>156</v>
      </c>
      <c r="G93" t="s">
        <v>71</v>
      </c>
      <c r="H93">
        <v>99</v>
      </c>
      <c r="I93" t="s">
        <v>22</v>
      </c>
      <c r="J93">
        <v>5</v>
      </c>
      <c r="K93">
        <v>75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651</v>
      </c>
      <c r="Y93" t="s">
        <v>652</v>
      </c>
      <c r="Z93" t="s">
        <v>704</v>
      </c>
      <c r="AA93" t="s">
        <v>750</v>
      </c>
    </row>
    <row r="94" spans="1:27" x14ac:dyDescent="0.3">
      <c r="A94">
        <v>124</v>
      </c>
      <c r="B94" t="s">
        <v>217</v>
      </c>
      <c r="C94" t="s">
        <v>653</v>
      </c>
      <c r="D94" t="s">
        <v>24</v>
      </c>
      <c r="E94" t="s">
        <v>21</v>
      </c>
      <c r="F94" t="s">
        <v>156</v>
      </c>
      <c r="G94" t="s">
        <v>71</v>
      </c>
      <c r="H94">
        <v>99</v>
      </c>
      <c r="I94" t="s">
        <v>22</v>
      </c>
      <c r="J94">
        <v>5</v>
      </c>
      <c r="K94">
        <v>86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654</v>
      </c>
      <c r="Y94" t="s">
        <v>655</v>
      </c>
      <c r="Z94" t="s">
        <v>709</v>
      </c>
      <c r="AA94" t="s">
        <v>742</v>
      </c>
    </row>
    <row r="95" spans="1:27" x14ac:dyDescent="0.3">
      <c r="A95">
        <v>125</v>
      </c>
      <c r="B95" t="s">
        <v>217</v>
      </c>
      <c r="C95" t="s">
        <v>656</v>
      </c>
      <c r="D95" t="s">
        <v>24</v>
      </c>
      <c r="E95" t="s">
        <v>26</v>
      </c>
      <c r="F95" t="s">
        <v>156</v>
      </c>
      <c r="G95" t="s">
        <v>71</v>
      </c>
      <c r="H95">
        <v>99</v>
      </c>
      <c r="I95" t="s">
        <v>22</v>
      </c>
      <c r="J95">
        <v>5</v>
      </c>
      <c r="K95">
        <v>75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657</v>
      </c>
      <c r="Y95" t="s">
        <v>658</v>
      </c>
      <c r="Z95" t="s">
        <v>733</v>
      </c>
      <c r="AA95" t="s">
        <v>738</v>
      </c>
    </row>
    <row r="96" spans="1:27" x14ac:dyDescent="0.3">
      <c r="A96">
        <v>126</v>
      </c>
      <c r="B96" t="s">
        <v>217</v>
      </c>
      <c r="C96" t="s">
        <v>659</v>
      </c>
      <c r="D96" t="s">
        <v>24</v>
      </c>
      <c r="E96" t="s">
        <v>26</v>
      </c>
      <c r="F96" t="s">
        <v>156</v>
      </c>
      <c r="G96" t="s">
        <v>71</v>
      </c>
      <c r="H96">
        <v>99</v>
      </c>
      <c r="I96" t="s">
        <v>22</v>
      </c>
      <c r="J96">
        <v>5</v>
      </c>
      <c r="K96">
        <v>75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660</v>
      </c>
      <c r="Y96" t="s">
        <v>661</v>
      </c>
      <c r="Z96" t="s">
        <v>721</v>
      </c>
      <c r="AA96" t="s">
        <v>734</v>
      </c>
    </row>
    <row r="97" spans="1:27" x14ac:dyDescent="0.3">
      <c r="A97">
        <v>127</v>
      </c>
      <c r="B97" t="s">
        <v>217</v>
      </c>
      <c r="C97" t="s">
        <v>662</v>
      </c>
      <c r="D97" t="s">
        <v>23</v>
      </c>
      <c r="E97" t="s">
        <v>31</v>
      </c>
      <c r="F97" t="s">
        <v>156</v>
      </c>
      <c r="G97" t="s">
        <v>71</v>
      </c>
      <c r="H97">
        <v>99</v>
      </c>
      <c r="I97" t="s">
        <v>22</v>
      </c>
      <c r="J97">
        <v>5</v>
      </c>
      <c r="K97">
        <v>78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663</v>
      </c>
      <c r="Y97" t="s">
        <v>664</v>
      </c>
      <c r="Z97" t="s">
        <v>729</v>
      </c>
      <c r="AA97" t="s">
        <v>732</v>
      </c>
    </row>
    <row r="98" spans="1:27" x14ac:dyDescent="0.3">
      <c r="A98">
        <v>129</v>
      </c>
      <c r="B98" t="s">
        <v>217</v>
      </c>
      <c r="C98" t="s">
        <v>666</v>
      </c>
      <c r="D98" t="s">
        <v>28</v>
      </c>
      <c r="E98" t="s">
        <v>25</v>
      </c>
      <c r="F98" t="s">
        <v>157</v>
      </c>
      <c r="G98" t="s">
        <v>71</v>
      </c>
      <c r="H98">
        <v>99</v>
      </c>
      <c r="I98" t="s">
        <v>22</v>
      </c>
      <c r="J98">
        <v>5</v>
      </c>
      <c r="K98">
        <v>83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667</v>
      </c>
      <c r="Y98" t="s">
        <v>668</v>
      </c>
      <c r="Z98" t="s">
        <v>742</v>
      </c>
      <c r="AA98" t="s">
        <v>716</v>
      </c>
    </row>
    <row r="99" spans="1:27" x14ac:dyDescent="0.3">
      <c r="A99">
        <v>130</v>
      </c>
      <c r="B99" t="s">
        <v>217</v>
      </c>
      <c r="C99" t="s">
        <v>669</v>
      </c>
      <c r="D99" t="s">
        <v>28</v>
      </c>
      <c r="E99" t="s">
        <v>25</v>
      </c>
      <c r="F99" t="s">
        <v>160</v>
      </c>
      <c r="G99" t="s">
        <v>71</v>
      </c>
      <c r="H99">
        <v>99</v>
      </c>
      <c r="I99" t="s">
        <v>22</v>
      </c>
      <c r="J99">
        <v>5</v>
      </c>
      <c r="K99">
        <v>82</v>
      </c>
      <c r="L99">
        <v>129</v>
      </c>
      <c r="M99">
        <v>126</v>
      </c>
      <c r="N99">
        <v>114</v>
      </c>
      <c r="O99">
        <v>121</v>
      </c>
      <c r="P99">
        <v>101</v>
      </c>
      <c r="Q99">
        <v>118</v>
      </c>
      <c r="R99">
        <v>123</v>
      </c>
      <c r="S99">
        <v>119</v>
      </c>
      <c r="T99">
        <v>120</v>
      </c>
      <c r="U99">
        <v>41</v>
      </c>
      <c r="V99">
        <v>490</v>
      </c>
      <c r="W99">
        <v>480</v>
      </c>
      <c r="X99" t="s">
        <v>670</v>
      </c>
      <c r="Y99" t="s">
        <v>671</v>
      </c>
      <c r="Z99" t="s">
        <v>705</v>
      </c>
      <c r="AA99" t="s">
        <v>755</v>
      </c>
    </row>
    <row r="100" spans="1:27" x14ac:dyDescent="0.3">
      <c r="A100">
        <v>131</v>
      </c>
      <c r="B100" t="s">
        <v>217</v>
      </c>
      <c r="C100" t="s">
        <v>672</v>
      </c>
      <c r="D100" t="s">
        <v>28</v>
      </c>
      <c r="E100" t="s">
        <v>21</v>
      </c>
      <c r="F100" t="s">
        <v>160</v>
      </c>
      <c r="G100" t="s">
        <v>71</v>
      </c>
      <c r="H100">
        <v>99</v>
      </c>
      <c r="I100" t="s">
        <v>22</v>
      </c>
      <c r="J100">
        <v>5</v>
      </c>
      <c r="K100">
        <v>86</v>
      </c>
      <c r="L100">
        <v>115</v>
      </c>
      <c r="M100">
        <v>111</v>
      </c>
      <c r="N100">
        <v>119</v>
      </c>
      <c r="O100">
        <v>124</v>
      </c>
      <c r="P100">
        <v>101</v>
      </c>
      <c r="Q100">
        <v>110</v>
      </c>
      <c r="R100">
        <v>131</v>
      </c>
      <c r="S100">
        <v>116</v>
      </c>
      <c r="T100">
        <v>121</v>
      </c>
      <c r="U100">
        <v>36</v>
      </c>
      <c r="V100">
        <v>469</v>
      </c>
      <c r="W100">
        <v>478</v>
      </c>
      <c r="X100" t="s">
        <v>673</v>
      </c>
      <c r="Y100" t="s">
        <v>674</v>
      </c>
      <c r="Z100" t="s">
        <v>746</v>
      </c>
      <c r="AA100" t="s">
        <v>732</v>
      </c>
    </row>
    <row r="101" spans="1:27" x14ac:dyDescent="0.3">
      <c r="A101">
        <v>132</v>
      </c>
      <c r="B101" t="s">
        <v>217</v>
      </c>
      <c r="C101" t="s">
        <v>675</v>
      </c>
      <c r="D101" t="s">
        <v>28</v>
      </c>
      <c r="E101" t="s">
        <v>26</v>
      </c>
      <c r="F101" t="s">
        <v>157</v>
      </c>
      <c r="G101" t="s">
        <v>71</v>
      </c>
      <c r="H101">
        <v>99</v>
      </c>
      <c r="I101" t="s">
        <v>22</v>
      </c>
      <c r="J101">
        <v>5</v>
      </c>
      <c r="K101">
        <v>75</v>
      </c>
      <c r="L101">
        <v>125</v>
      </c>
      <c r="M101">
        <v>122</v>
      </c>
      <c r="N101">
        <v>112</v>
      </c>
      <c r="O101">
        <v>121</v>
      </c>
      <c r="P101">
        <v>101</v>
      </c>
      <c r="Q101">
        <v>131</v>
      </c>
      <c r="R101">
        <v>115</v>
      </c>
      <c r="S101">
        <v>115</v>
      </c>
      <c r="T101">
        <v>117</v>
      </c>
      <c r="U101">
        <v>41</v>
      </c>
      <c r="V101">
        <v>480</v>
      </c>
      <c r="W101">
        <v>478</v>
      </c>
      <c r="X101" t="s">
        <v>676</v>
      </c>
      <c r="Y101" t="s">
        <v>677</v>
      </c>
      <c r="Z101" t="s">
        <v>728</v>
      </c>
      <c r="AA101" t="s">
        <v>742</v>
      </c>
    </row>
    <row r="102" spans="1:27" x14ac:dyDescent="0.3">
      <c r="A102">
        <v>2</v>
      </c>
      <c r="B102" t="s">
        <v>219</v>
      </c>
      <c r="C102" t="s">
        <v>242</v>
      </c>
      <c r="D102" t="s">
        <v>28</v>
      </c>
      <c r="E102" t="s">
        <v>26</v>
      </c>
      <c r="F102" t="s">
        <v>155</v>
      </c>
      <c r="G102" t="s">
        <v>71</v>
      </c>
      <c r="H102">
        <v>99</v>
      </c>
      <c r="I102" t="s">
        <v>22</v>
      </c>
      <c r="J102">
        <v>5</v>
      </c>
      <c r="K102">
        <v>76</v>
      </c>
      <c r="L102">
        <v>118</v>
      </c>
      <c r="M102">
        <v>113</v>
      </c>
      <c r="N102">
        <v>113</v>
      </c>
      <c r="O102">
        <v>115</v>
      </c>
      <c r="P102">
        <v>97</v>
      </c>
      <c r="Q102">
        <v>126</v>
      </c>
      <c r="R102">
        <v>113</v>
      </c>
      <c r="S102">
        <v>132</v>
      </c>
      <c r="T102">
        <v>130</v>
      </c>
      <c r="U102">
        <v>26</v>
      </c>
      <c r="V102">
        <v>459</v>
      </c>
      <c r="W102">
        <v>501</v>
      </c>
      <c r="X102" t="s">
        <v>264</v>
      </c>
      <c r="Y102" t="s">
        <v>428</v>
      </c>
      <c r="Z102" t="s">
        <v>734</v>
      </c>
      <c r="AA102" t="s">
        <v>741</v>
      </c>
    </row>
    <row r="103" spans="1:27" x14ac:dyDescent="0.3">
      <c r="A103">
        <v>3</v>
      </c>
      <c r="B103" t="s">
        <v>220</v>
      </c>
      <c r="C103" t="s">
        <v>242</v>
      </c>
      <c r="D103" t="s">
        <v>23</v>
      </c>
      <c r="E103" t="s">
        <v>26</v>
      </c>
      <c r="F103" t="s">
        <v>155</v>
      </c>
      <c r="G103" t="s">
        <v>71</v>
      </c>
      <c r="H103">
        <v>99</v>
      </c>
      <c r="I103" t="s">
        <v>22</v>
      </c>
      <c r="J103">
        <v>5</v>
      </c>
      <c r="K103">
        <v>76</v>
      </c>
      <c r="L103">
        <v>118</v>
      </c>
      <c r="M103">
        <v>111</v>
      </c>
      <c r="N103">
        <v>111</v>
      </c>
      <c r="O103">
        <v>113</v>
      </c>
      <c r="P103">
        <v>97</v>
      </c>
      <c r="Q103">
        <v>128</v>
      </c>
      <c r="R103">
        <v>115</v>
      </c>
      <c r="S103">
        <v>134</v>
      </c>
      <c r="T103">
        <v>130</v>
      </c>
      <c r="U103">
        <v>26</v>
      </c>
      <c r="V103">
        <v>453</v>
      </c>
      <c r="W103">
        <v>507</v>
      </c>
      <c r="X103" t="s">
        <v>265</v>
      </c>
      <c r="Y103" t="s">
        <v>428</v>
      </c>
      <c r="Z103" t="s">
        <v>737</v>
      </c>
      <c r="AA103" t="s">
        <v>718</v>
      </c>
    </row>
    <row r="104" spans="1:27" x14ac:dyDescent="0.3">
      <c r="A104">
        <v>5</v>
      </c>
      <c r="B104" t="s">
        <v>219</v>
      </c>
      <c r="C104" t="s">
        <v>218</v>
      </c>
      <c r="D104" t="s">
        <v>28</v>
      </c>
      <c r="E104" t="s">
        <v>31</v>
      </c>
      <c r="F104" t="s">
        <v>155</v>
      </c>
      <c r="G104" t="s">
        <v>71</v>
      </c>
      <c r="H104">
        <v>99</v>
      </c>
      <c r="I104" t="s">
        <v>22</v>
      </c>
      <c r="J104">
        <v>5</v>
      </c>
      <c r="K104">
        <v>79</v>
      </c>
      <c r="L104">
        <v>124</v>
      </c>
      <c r="M104">
        <v>126</v>
      </c>
      <c r="N104">
        <v>132</v>
      </c>
      <c r="O104">
        <v>126</v>
      </c>
      <c r="P104">
        <v>101</v>
      </c>
      <c r="Q104">
        <v>116</v>
      </c>
      <c r="R104">
        <v>121</v>
      </c>
      <c r="S104">
        <v>116</v>
      </c>
      <c r="T104">
        <v>116</v>
      </c>
      <c r="U104">
        <v>31</v>
      </c>
      <c r="V104">
        <v>508</v>
      </c>
      <c r="W104">
        <v>469</v>
      </c>
      <c r="X104" t="s">
        <v>267</v>
      </c>
      <c r="Y104" t="s">
        <v>429</v>
      </c>
      <c r="Z104" t="s">
        <v>736</v>
      </c>
      <c r="AA104" t="s">
        <v>751</v>
      </c>
    </row>
    <row r="105" spans="1:27" x14ac:dyDescent="0.3">
      <c r="A105">
        <v>6</v>
      </c>
      <c r="B105" t="s">
        <v>220</v>
      </c>
      <c r="C105" t="s">
        <v>218</v>
      </c>
      <c r="D105" t="s">
        <v>23</v>
      </c>
      <c r="E105" t="s">
        <v>31</v>
      </c>
      <c r="F105" t="s">
        <v>155</v>
      </c>
      <c r="G105" t="s">
        <v>71</v>
      </c>
      <c r="H105">
        <v>99</v>
      </c>
      <c r="I105" t="s">
        <v>22</v>
      </c>
      <c r="J105">
        <v>5</v>
      </c>
      <c r="K105">
        <v>79</v>
      </c>
      <c r="L105">
        <v>122</v>
      </c>
      <c r="M105">
        <v>128</v>
      </c>
      <c r="N105">
        <v>132</v>
      </c>
      <c r="O105">
        <v>128</v>
      </c>
      <c r="P105">
        <v>101</v>
      </c>
      <c r="Q105">
        <v>114</v>
      </c>
      <c r="R105">
        <v>123</v>
      </c>
      <c r="S105">
        <v>114</v>
      </c>
      <c r="T105">
        <v>116</v>
      </c>
      <c r="U105">
        <v>31</v>
      </c>
      <c r="V105">
        <v>510</v>
      </c>
      <c r="W105">
        <v>467</v>
      </c>
      <c r="X105" t="s">
        <v>268</v>
      </c>
      <c r="Y105" t="s">
        <v>429</v>
      </c>
      <c r="Z105" t="s">
        <v>747</v>
      </c>
      <c r="AA105" t="s">
        <v>756</v>
      </c>
    </row>
    <row r="106" spans="1:27" x14ac:dyDescent="0.3">
      <c r="A106">
        <v>8</v>
      </c>
      <c r="B106" t="s">
        <v>222</v>
      </c>
      <c r="C106" t="s">
        <v>221</v>
      </c>
      <c r="D106" t="s">
        <v>23</v>
      </c>
      <c r="E106" t="s">
        <v>26</v>
      </c>
      <c r="F106" t="s">
        <v>155</v>
      </c>
      <c r="G106" t="s">
        <v>71</v>
      </c>
      <c r="H106">
        <v>99</v>
      </c>
      <c r="I106" t="s">
        <v>22</v>
      </c>
      <c r="J106">
        <v>5</v>
      </c>
      <c r="K106">
        <v>76</v>
      </c>
      <c r="L106">
        <v>119</v>
      </c>
      <c r="M106">
        <v>113</v>
      </c>
      <c r="N106">
        <v>113</v>
      </c>
      <c r="O106">
        <v>127</v>
      </c>
      <c r="P106">
        <v>97</v>
      </c>
      <c r="Q106">
        <v>130</v>
      </c>
      <c r="R106">
        <v>115</v>
      </c>
      <c r="S106">
        <v>119</v>
      </c>
      <c r="T106">
        <v>116</v>
      </c>
      <c r="U106">
        <v>36</v>
      </c>
      <c r="V106">
        <v>472</v>
      </c>
      <c r="W106">
        <v>480</v>
      </c>
      <c r="X106" t="s">
        <v>270</v>
      </c>
      <c r="Y106" t="s">
        <v>430</v>
      </c>
      <c r="Z106" t="s">
        <v>740</v>
      </c>
      <c r="AA106" t="s">
        <v>741</v>
      </c>
    </row>
    <row r="107" spans="1:27" x14ac:dyDescent="0.3">
      <c r="A107">
        <v>10</v>
      </c>
      <c r="B107" t="s">
        <v>222</v>
      </c>
      <c r="C107" t="s">
        <v>223</v>
      </c>
      <c r="D107" t="s">
        <v>28</v>
      </c>
      <c r="E107" t="s">
        <v>26</v>
      </c>
      <c r="F107" t="s">
        <v>155</v>
      </c>
      <c r="G107" t="s">
        <v>71</v>
      </c>
      <c r="H107">
        <v>99</v>
      </c>
      <c r="I107" t="s">
        <v>22</v>
      </c>
      <c r="J107">
        <v>5</v>
      </c>
      <c r="K107">
        <v>74</v>
      </c>
      <c r="L107">
        <v>115</v>
      </c>
      <c r="M107">
        <v>126</v>
      </c>
      <c r="N107">
        <v>119</v>
      </c>
      <c r="O107">
        <v>123</v>
      </c>
      <c r="P107">
        <v>97</v>
      </c>
      <c r="Q107">
        <v>121</v>
      </c>
      <c r="R107">
        <v>119</v>
      </c>
      <c r="S107">
        <v>115</v>
      </c>
      <c r="T107">
        <v>120</v>
      </c>
      <c r="U107">
        <v>31</v>
      </c>
      <c r="V107">
        <v>483</v>
      </c>
      <c r="W107">
        <v>475</v>
      </c>
      <c r="X107" t="s">
        <v>272</v>
      </c>
      <c r="Y107" t="s">
        <v>431</v>
      </c>
      <c r="Z107" t="s">
        <v>724</v>
      </c>
      <c r="AA107" t="s">
        <v>754</v>
      </c>
    </row>
    <row r="108" spans="1:27" x14ac:dyDescent="0.3">
      <c r="A108">
        <v>12</v>
      </c>
      <c r="B108" t="s">
        <v>219</v>
      </c>
      <c r="C108" t="s">
        <v>224</v>
      </c>
      <c r="D108" t="s">
        <v>23</v>
      </c>
      <c r="E108" t="s">
        <v>21</v>
      </c>
      <c r="F108" t="s">
        <v>155</v>
      </c>
      <c r="G108" t="s">
        <v>71</v>
      </c>
      <c r="H108">
        <v>99</v>
      </c>
      <c r="I108" t="s">
        <v>22</v>
      </c>
      <c r="J108">
        <v>5</v>
      </c>
      <c r="K108">
        <v>87</v>
      </c>
      <c r="L108">
        <v>118</v>
      </c>
      <c r="M108">
        <v>111</v>
      </c>
      <c r="N108">
        <v>123</v>
      </c>
      <c r="O108">
        <v>124</v>
      </c>
      <c r="P108">
        <v>101</v>
      </c>
      <c r="Q108">
        <v>111</v>
      </c>
      <c r="R108">
        <v>133</v>
      </c>
      <c r="S108">
        <v>117</v>
      </c>
      <c r="T108">
        <v>126</v>
      </c>
      <c r="U108">
        <v>29</v>
      </c>
      <c r="V108">
        <v>476</v>
      </c>
      <c r="W108">
        <v>487</v>
      </c>
      <c r="X108" t="s">
        <v>274</v>
      </c>
      <c r="Y108" t="s">
        <v>432</v>
      </c>
      <c r="Z108" t="s">
        <v>717</v>
      </c>
      <c r="AA108" t="s">
        <v>757</v>
      </c>
    </row>
    <row r="109" spans="1:27" x14ac:dyDescent="0.3">
      <c r="A109">
        <v>14</v>
      </c>
      <c r="B109" t="s">
        <v>219</v>
      </c>
      <c r="C109" t="s">
        <v>225</v>
      </c>
      <c r="D109" t="s">
        <v>28</v>
      </c>
      <c r="E109" t="s">
        <v>25</v>
      </c>
      <c r="F109" t="s">
        <v>155</v>
      </c>
      <c r="G109" t="s">
        <v>71</v>
      </c>
      <c r="H109">
        <v>99</v>
      </c>
      <c r="I109" t="s">
        <v>22</v>
      </c>
      <c r="J109">
        <v>5</v>
      </c>
      <c r="K109">
        <v>79</v>
      </c>
      <c r="L109">
        <v>128</v>
      </c>
      <c r="M109">
        <v>120</v>
      </c>
      <c r="N109">
        <v>114</v>
      </c>
      <c r="O109">
        <v>115</v>
      </c>
      <c r="P109">
        <v>97</v>
      </c>
      <c r="Q109">
        <v>117</v>
      </c>
      <c r="R109">
        <v>118</v>
      </c>
      <c r="S109">
        <v>118</v>
      </c>
      <c r="T109">
        <v>116</v>
      </c>
      <c r="U109">
        <v>27</v>
      </c>
      <c r="V109">
        <v>477</v>
      </c>
      <c r="W109">
        <v>469</v>
      </c>
      <c r="X109" t="s">
        <v>435</v>
      </c>
      <c r="Y109" t="s">
        <v>434</v>
      </c>
      <c r="Z109" t="s">
        <v>719</v>
      </c>
      <c r="AA109" t="s">
        <v>718</v>
      </c>
    </row>
    <row r="110" spans="1:27" x14ac:dyDescent="0.3">
      <c r="A110">
        <v>16</v>
      </c>
      <c r="B110" t="s">
        <v>227</v>
      </c>
      <c r="C110" t="s">
        <v>226</v>
      </c>
      <c r="D110" t="s">
        <v>23</v>
      </c>
      <c r="E110" t="s">
        <v>25</v>
      </c>
      <c r="F110" t="s">
        <v>155</v>
      </c>
      <c r="G110" t="s">
        <v>71</v>
      </c>
      <c r="H110">
        <v>99</v>
      </c>
      <c r="I110" t="s">
        <v>22</v>
      </c>
      <c r="J110">
        <v>5</v>
      </c>
      <c r="K110">
        <v>79</v>
      </c>
      <c r="L110">
        <v>121</v>
      </c>
      <c r="M110">
        <v>119</v>
      </c>
      <c r="N110">
        <v>117</v>
      </c>
      <c r="O110">
        <v>124</v>
      </c>
      <c r="P110">
        <v>101</v>
      </c>
      <c r="Q110">
        <v>117</v>
      </c>
      <c r="R110">
        <v>127</v>
      </c>
      <c r="S110">
        <v>118</v>
      </c>
      <c r="T110">
        <v>121</v>
      </c>
      <c r="U110">
        <v>51</v>
      </c>
      <c r="V110">
        <v>481</v>
      </c>
      <c r="W110">
        <v>483</v>
      </c>
      <c r="X110" t="s">
        <v>438</v>
      </c>
      <c r="Y110" t="s">
        <v>437</v>
      </c>
      <c r="Z110" t="s">
        <v>736</v>
      </c>
      <c r="AA110" t="s">
        <v>758</v>
      </c>
    </row>
    <row r="111" spans="1:27" x14ac:dyDescent="0.3">
      <c r="A111">
        <v>18</v>
      </c>
      <c r="B111" t="s">
        <v>227</v>
      </c>
      <c r="C111" t="s">
        <v>228</v>
      </c>
      <c r="D111" t="s">
        <v>28</v>
      </c>
      <c r="E111" t="s">
        <v>31</v>
      </c>
      <c r="F111" t="s">
        <v>155</v>
      </c>
      <c r="G111" t="s">
        <v>71</v>
      </c>
      <c r="H111">
        <v>99</v>
      </c>
      <c r="I111" t="s">
        <v>22</v>
      </c>
      <c r="J111">
        <v>5</v>
      </c>
      <c r="K111">
        <v>81</v>
      </c>
      <c r="L111">
        <v>116</v>
      </c>
      <c r="M111">
        <v>118</v>
      </c>
      <c r="N111">
        <v>127</v>
      </c>
      <c r="O111">
        <v>126</v>
      </c>
      <c r="P111">
        <v>101</v>
      </c>
      <c r="Q111">
        <v>117</v>
      </c>
      <c r="R111">
        <v>117</v>
      </c>
      <c r="S111">
        <v>116</v>
      </c>
      <c r="T111">
        <v>116</v>
      </c>
      <c r="U111">
        <v>46</v>
      </c>
      <c r="V111">
        <v>487</v>
      </c>
      <c r="W111">
        <v>466</v>
      </c>
      <c r="X111" t="s">
        <v>441</v>
      </c>
      <c r="Y111" t="s">
        <v>440</v>
      </c>
      <c r="Z111" t="s">
        <v>715</v>
      </c>
      <c r="AA111" t="s">
        <v>737</v>
      </c>
    </row>
    <row r="112" spans="1:27" x14ac:dyDescent="0.3">
      <c r="A112">
        <v>20</v>
      </c>
      <c r="B112" t="s">
        <v>227</v>
      </c>
      <c r="C112" t="s">
        <v>229</v>
      </c>
      <c r="D112" t="s">
        <v>23</v>
      </c>
      <c r="E112" t="s">
        <v>25</v>
      </c>
      <c r="F112" t="s">
        <v>155</v>
      </c>
      <c r="G112" t="s">
        <v>71</v>
      </c>
      <c r="H112">
        <v>99</v>
      </c>
      <c r="I112" t="s">
        <v>22</v>
      </c>
      <c r="J112">
        <v>5</v>
      </c>
      <c r="K112">
        <v>78</v>
      </c>
      <c r="L112">
        <v>124</v>
      </c>
      <c r="M112">
        <v>124</v>
      </c>
      <c r="N112">
        <v>110</v>
      </c>
      <c r="O112">
        <v>119</v>
      </c>
      <c r="P112">
        <v>97</v>
      </c>
      <c r="Q112">
        <v>118</v>
      </c>
      <c r="R112">
        <v>112</v>
      </c>
      <c r="S112">
        <v>112</v>
      </c>
      <c r="T112">
        <v>111</v>
      </c>
      <c r="U112">
        <v>29</v>
      </c>
      <c r="V112">
        <v>477</v>
      </c>
      <c r="W112">
        <v>453</v>
      </c>
      <c r="X112" t="s">
        <v>444</v>
      </c>
      <c r="Y112" t="s">
        <v>443</v>
      </c>
      <c r="Z112" t="s">
        <v>747</v>
      </c>
      <c r="AA112" t="s">
        <v>725</v>
      </c>
    </row>
    <row r="113" spans="1:27" x14ac:dyDescent="0.3">
      <c r="A113">
        <v>23</v>
      </c>
      <c r="B113" t="s">
        <v>408</v>
      </c>
      <c r="C113" t="s">
        <v>231</v>
      </c>
      <c r="D113" t="s">
        <v>28</v>
      </c>
      <c r="E113" t="s">
        <v>25</v>
      </c>
      <c r="F113" t="s">
        <v>155</v>
      </c>
      <c r="G113" t="s">
        <v>71</v>
      </c>
      <c r="H113">
        <v>99</v>
      </c>
      <c r="I113" t="s">
        <v>22</v>
      </c>
      <c r="J113">
        <v>5</v>
      </c>
      <c r="K113">
        <v>79</v>
      </c>
      <c r="L113">
        <v>116</v>
      </c>
      <c r="M113">
        <v>118</v>
      </c>
      <c r="N113">
        <v>113</v>
      </c>
      <c r="O113">
        <v>121</v>
      </c>
      <c r="P113">
        <v>99</v>
      </c>
      <c r="Q113">
        <v>114</v>
      </c>
      <c r="R113">
        <v>121</v>
      </c>
      <c r="S113">
        <v>117</v>
      </c>
      <c r="T113">
        <v>115</v>
      </c>
      <c r="U113">
        <v>41</v>
      </c>
      <c r="V113">
        <v>468</v>
      </c>
      <c r="W113">
        <v>467</v>
      </c>
      <c r="X113" t="s">
        <v>448</v>
      </c>
      <c r="Y113" t="s">
        <v>447</v>
      </c>
      <c r="Z113" t="s">
        <v>745</v>
      </c>
      <c r="AA113" t="s">
        <v>742</v>
      </c>
    </row>
    <row r="114" spans="1:27" x14ac:dyDescent="0.3">
      <c r="A114">
        <v>27</v>
      </c>
      <c r="B114" t="s">
        <v>219</v>
      </c>
      <c r="C114" t="s">
        <v>39</v>
      </c>
      <c r="D114" t="s">
        <v>24</v>
      </c>
      <c r="E114" t="s">
        <v>31</v>
      </c>
      <c r="F114" t="s">
        <v>27</v>
      </c>
      <c r="G114" t="s">
        <v>71</v>
      </c>
      <c r="H114">
        <v>99</v>
      </c>
      <c r="I114" t="s">
        <v>22</v>
      </c>
      <c r="J114">
        <v>5</v>
      </c>
      <c r="K114">
        <v>80</v>
      </c>
      <c r="L114">
        <v>114</v>
      </c>
      <c r="M114">
        <v>118</v>
      </c>
      <c r="N114">
        <v>130</v>
      </c>
      <c r="O114">
        <v>132</v>
      </c>
      <c r="P114">
        <v>101</v>
      </c>
      <c r="Q114">
        <v>114</v>
      </c>
      <c r="R114">
        <v>118</v>
      </c>
      <c r="S114">
        <v>114</v>
      </c>
      <c r="T114">
        <v>116</v>
      </c>
      <c r="U114">
        <v>41</v>
      </c>
      <c r="V114">
        <v>494</v>
      </c>
      <c r="W114">
        <v>462</v>
      </c>
      <c r="X114" t="s">
        <v>455</v>
      </c>
      <c r="Y114" t="s">
        <v>454</v>
      </c>
      <c r="Z114" t="s">
        <v>709</v>
      </c>
      <c r="AA114" t="s">
        <v>743</v>
      </c>
    </row>
    <row r="115" spans="1:27" x14ac:dyDescent="0.3">
      <c r="A115">
        <v>28</v>
      </c>
      <c r="B115" t="s">
        <v>220</v>
      </c>
      <c r="C115" t="s">
        <v>39</v>
      </c>
      <c r="D115" t="s">
        <v>28</v>
      </c>
      <c r="E115" t="s">
        <v>31</v>
      </c>
      <c r="F115" t="s">
        <v>27</v>
      </c>
      <c r="G115" t="s">
        <v>71</v>
      </c>
      <c r="H115">
        <v>99</v>
      </c>
      <c r="I115" t="s">
        <v>22</v>
      </c>
      <c r="J115">
        <v>5</v>
      </c>
      <c r="K115">
        <v>80</v>
      </c>
      <c r="L115">
        <v>112</v>
      </c>
      <c r="M115">
        <v>118</v>
      </c>
      <c r="N115">
        <v>132</v>
      </c>
      <c r="O115">
        <v>132</v>
      </c>
      <c r="P115">
        <v>101</v>
      </c>
      <c r="Q115">
        <v>112</v>
      </c>
      <c r="R115">
        <v>120</v>
      </c>
      <c r="S115">
        <v>112</v>
      </c>
      <c r="T115">
        <v>118</v>
      </c>
      <c r="U115">
        <v>41</v>
      </c>
      <c r="V115">
        <v>494</v>
      </c>
      <c r="W115">
        <v>462</v>
      </c>
      <c r="X115" t="s">
        <v>456</v>
      </c>
      <c r="Y115" t="s">
        <v>454</v>
      </c>
      <c r="Z115" t="s">
        <v>759</v>
      </c>
      <c r="AA115" t="s">
        <v>754</v>
      </c>
    </row>
    <row r="116" spans="1:27" x14ac:dyDescent="0.3">
      <c r="A116">
        <v>30</v>
      </c>
      <c r="B116" t="s">
        <v>219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99</v>
      </c>
      <c r="I116" t="s">
        <v>22</v>
      </c>
      <c r="J116">
        <v>5</v>
      </c>
      <c r="K116">
        <v>82</v>
      </c>
      <c r="L116">
        <v>129</v>
      </c>
      <c r="M116">
        <v>122</v>
      </c>
      <c r="N116">
        <v>115</v>
      </c>
      <c r="O116">
        <v>120</v>
      </c>
      <c r="P116">
        <v>101</v>
      </c>
      <c r="Q116">
        <v>132</v>
      </c>
      <c r="R116">
        <v>118</v>
      </c>
      <c r="S116">
        <v>119</v>
      </c>
      <c r="T116">
        <v>116</v>
      </c>
      <c r="U116">
        <v>36</v>
      </c>
      <c r="V116">
        <v>486</v>
      </c>
      <c r="W116">
        <v>485</v>
      </c>
      <c r="X116" t="s">
        <v>459</v>
      </c>
      <c r="Y116" t="s">
        <v>458</v>
      </c>
      <c r="Z116" t="s">
        <v>707</v>
      </c>
      <c r="AA116" t="s">
        <v>727</v>
      </c>
    </row>
    <row r="117" spans="1:27" x14ac:dyDescent="0.3">
      <c r="A117">
        <v>31</v>
      </c>
      <c r="B117" t="s">
        <v>220</v>
      </c>
      <c r="C117" t="s">
        <v>40</v>
      </c>
      <c r="D117" t="s">
        <v>24</v>
      </c>
      <c r="E117" t="s">
        <v>26</v>
      </c>
      <c r="F117" t="s">
        <v>27</v>
      </c>
      <c r="G117" t="s">
        <v>71</v>
      </c>
      <c r="H117">
        <v>99</v>
      </c>
      <c r="I117" t="s">
        <v>22</v>
      </c>
      <c r="J117">
        <v>5</v>
      </c>
      <c r="K117">
        <v>82</v>
      </c>
      <c r="L117">
        <v>131</v>
      </c>
      <c r="M117">
        <v>125</v>
      </c>
      <c r="N117">
        <v>115</v>
      </c>
      <c r="O117">
        <v>123</v>
      </c>
      <c r="P117">
        <v>101</v>
      </c>
      <c r="Q117">
        <v>129</v>
      </c>
      <c r="R117">
        <v>118</v>
      </c>
      <c r="S117">
        <v>116</v>
      </c>
      <c r="T117">
        <v>114</v>
      </c>
      <c r="U117">
        <v>36</v>
      </c>
      <c r="V117">
        <v>494</v>
      </c>
      <c r="W117">
        <v>477</v>
      </c>
      <c r="X117" t="s">
        <v>460</v>
      </c>
      <c r="Y117" t="s">
        <v>458</v>
      </c>
      <c r="Z117" t="s">
        <v>737</v>
      </c>
      <c r="AA117" t="s">
        <v>710</v>
      </c>
    </row>
    <row r="118" spans="1:27" x14ac:dyDescent="0.3">
      <c r="A118">
        <v>33</v>
      </c>
      <c r="B118" t="s">
        <v>408</v>
      </c>
      <c r="C118" t="s">
        <v>41</v>
      </c>
      <c r="D118" t="s">
        <v>24</v>
      </c>
      <c r="E118" t="s">
        <v>26</v>
      </c>
      <c r="F118" t="s">
        <v>27</v>
      </c>
      <c r="G118" t="s">
        <v>71</v>
      </c>
      <c r="H118">
        <v>99</v>
      </c>
      <c r="I118" t="s">
        <v>22</v>
      </c>
      <c r="J118">
        <v>5</v>
      </c>
      <c r="K118">
        <v>75</v>
      </c>
      <c r="L118">
        <v>120</v>
      </c>
      <c r="M118">
        <v>115</v>
      </c>
      <c r="N118">
        <v>114</v>
      </c>
      <c r="O118">
        <v>119</v>
      </c>
      <c r="P118">
        <v>97</v>
      </c>
      <c r="Q118">
        <v>126</v>
      </c>
      <c r="R118">
        <v>116</v>
      </c>
      <c r="S118">
        <v>118</v>
      </c>
      <c r="T118">
        <v>116</v>
      </c>
      <c r="U118">
        <v>27</v>
      </c>
      <c r="V118">
        <v>468</v>
      </c>
      <c r="W118">
        <v>476</v>
      </c>
      <c r="X118" t="s">
        <v>463</v>
      </c>
      <c r="Y118" t="s">
        <v>462</v>
      </c>
      <c r="Z118" t="s">
        <v>738</v>
      </c>
      <c r="AA118" t="s">
        <v>725</v>
      </c>
    </row>
    <row r="119" spans="1:27" x14ac:dyDescent="0.3">
      <c r="A119">
        <v>42</v>
      </c>
      <c r="B119" t="s">
        <v>219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99</v>
      </c>
      <c r="I119" t="s">
        <v>22</v>
      </c>
      <c r="J119">
        <v>5</v>
      </c>
      <c r="K119">
        <v>78</v>
      </c>
      <c r="L119">
        <v>128</v>
      </c>
      <c r="M119">
        <v>114</v>
      </c>
      <c r="N119">
        <v>113</v>
      </c>
      <c r="O119">
        <v>123</v>
      </c>
      <c r="P119">
        <v>97</v>
      </c>
      <c r="Q119">
        <v>133</v>
      </c>
      <c r="R119">
        <v>116</v>
      </c>
      <c r="S119">
        <v>119</v>
      </c>
      <c r="T119">
        <v>116</v>
      </c>
      <c r="U119">
        <v>31</v>
      </c>
      <c r="V119">
        <v>478</v>
      </c>
      <c r="W119">
        <v>484</v>
      </c>
      <c r="X119" t="s">
        <v>479</v>
      </c>
      <c r="Y119" t="s">
        <v>478</v>
      </c>
      <c r="Z119" t="s">
        <v>737</v>
      </c>
      <c r="AA119" t="s">
        <v>718</v>
      </c>
    </row>
    <row r="120" spans="1:27" x14ac:dyDescent="0.3">
      <c r="A120">
        <v>43</v>
      </c>
      <c r="B120" t="s">
        <v>227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99</v>
      </c>
      <c r="I120" t="s">
        <v>22</v>
      </c>
      <c r="J120">
        <v>5</v>
      </c>
      <c r="K120">
        <v>78</v>
      </c>
      <c r="L120">
        <v>130</v>
      </c>
      <c r="M120">
        <v>114</v>
      </c>
      <c r="N120">
        <v>113</v>
      </c>
      <c r="O120">
        <v>123</v>
      </c>
      <c r="P120">
        <v>97</v>
      </c>
      <c r="Q120">
        <v>131</v>
      </c>
      <c r="R120">
        <v>116</v>
      </c>
      <c r="S120">
        <v>119</v>
      </c>
      <c r="T120">
        <v>116</v>
      </c>
      <c r="U120">
        <v>31</v>
      </c>
      <c r="V120">
        <v>480</v>
      </c>
      <c r="W120">
        <v>482</v>
      </c>
      <c r="X120" t="s">
        <v>480</v>
      </c>
      <c r="Y120" t="s">
        <v>478</v>
      </c>
      <c r="Z120" t="s">
        <v>737</v>
      </c>
      <c r="AA120" t="s">
        <v>718</v>
      </c>
    </row>
    <row r="121" spans="1:27" x14ac:dyDescent="0.3">
      <c r="A121">
        <v>45</v>
      </c>
      <c r="B121" t="s">
        <v>219</v>
      </c>
      <c r="C121" t="s">
        <v>50</v>
      </c>
      <c r="D121" t="s">
        <v>28</v>
      </c>
      <c r="E121" t="s">
        <v>25</v>
      </c>
      <c r="F121" t="s">
        <v>49</v>
      </c>
      <c r="G121" t="s">
        <v>71</v>
      </c>
      <c r="H121">
        <v>99</v>
      </c>
      <c r="I121" t="s">
        <v>22</v>
      </c>
      <c r="J121">
        <v>5</v>
      </c>
      <c r="K121">
        <v>77</v>
      </c>
      <c r="L121">
        <v>127</v>
      </c>
      <c r="M121">
        <v>122</v>
      </c>
      <c r="N121">
        <v>115</v>
      </c>
      <c r="O121">
        <v>128</v>
      </c>
      <c r="P121">
        <v>101</v>
      </c>
      <c r="Q121">
        <v>128</v>
      </c>
      <c r="R121">
        <v>117</v>
      </c>
      <c r="S121">
        <v>119</v>
      </c>
      <c r="T121">
        <v>120</v>
      </c>
      <c r="U121">
        <v>36</v>
      </c>
      <c r="V121">
        <v>492</v>
      </c>
      <c r="W121">
        <v>484</v>
      </c>
      <c r="X121" t="s">
        <v>483</v>
      </c>
      <c r="Y121" t="s">
        <v>482</v>
      </c>
      <c r="Z121" t="s">
        <v>742</v>
      </c>
      <c r="AA121" t="s">
        <v>732</v>
      </c>
    </row>
    <row r="122" spans="1:27" x14ac:dyDescent="0.3">
      <c r="A122">
        <v>46</v>
      </c>
      <c r="B122" t="s">
        <v>227</v>
      </c>
      <c r="C122" t="s">
        <v>50</v>
      </c>
      <c r="D122" t="s">
        <v>23</v>
      </c>
      <c r="E122" t="s">
        <v>25</v>
      </c>
      <c r="F122" t="s">
        <v>49</v>
      </c>
      <c r="G122" t="s">
        <v>71</v>
      </c>
      <c r="H122">
        <v>99</v>
      </c>
      <c r="I122" t="s">
        <v>22</v>
      </c>
      <c r="J122">
        <v>5</v>
      </c>
      <c r="K122">
        <v>77</v>
      </c>
      <c r="L122">
        <v>124</v>
      </c>
      <c r="M122">
        <v>119</v>
      </c>
      <c r="N122">
        <v>115</v>
      </c>
      <c r="O122">
        <v>126</v>
      </c>
      <c r="P122">
        <v>101</v>
      </c>
      <c r="Q122">
        <v>131</v>
      </c>
      <c r="R122">
        <v>120</v>
      </c>
      <c r="S122">
        <v>119</v>
      </c>
      <c r="T122">
        <v>122</v>
      </c>
      <c r="U122">
        <v>36</v>
      </c>
      <c r="V122">
        <v>484</v>
      </c>
      <c r="W122">
        <v>492</v>
      </c>
      <c r="X122" t="s">
        <v>484</v>
      </c>
      <c r="Y122" t="s">
        <v>482</v>
      </c>
      <c r="Z122" t="s">
        <v>742</v>
      </c>
      <c r="AA122" t="s">
        <v>732</v>
      </c>
    </row>
    <row r="123" spans="1:27" x14ac:dyDescent="0.3">
      <c r="A123">
        <v>48</v>
      </c>
      <c r="B123" t="s">
        <v>219</v>
      </c>
      <c r="C123" t="s">
        <v>400</v>
      </c>
      <c r="D123" t="s">
        <v>23</v>
      </c>
      <c r="E123" t="s">
        <v>31</v>
      </c>
      <c r="F123" t="s">
        <v>49</v>
      </c>
      <c r="G123" t="s">
        <v>71</v>
      </c>
      <c r="H123">
        <v>99</v>
      </c>
      <c r="I123" t="s">
        <v>22</v>
      </c>
      <c r="J123">
        <v>5</v>
      </c>
      <c r="K123">
        <v>78</v>
      </c>
      <c r="L123">
        <v>120</v>
      </c>
      <c r="M123">
        <v>121</v>
      </c>
      <c r="N123">
        <v>126</v>
      </c>
      <c r="O123">
        <v>124</v>
      </c>
      <c r="P123">
        <v>97</v>
      </c>
      <c r="Q123">
        <v>128</v>
      </c>
      <c r="R123">
        <v>117</v>
      </c>
      <c r="S123">
        <v>117</v>
      </c>
      <c r="T123">
        <v>117</v>
      </c>
      <c r="U123">
        <v>29</v>
      </c>
      <c r="V123">
        <v>491</v>
      </c>
      <c r="W123">
        <v>479</v>
      </c>
      <c r="X123" t="s">
        <v>487</v>
      </c>
      <c r="Y123" t="s">
        <v>486</v>
      </c>
      <c r="Z123" t="s">
        <v>730</v>
      </c>
      <c r="AA123" t="s">
        <v>750</v>
      </c>
    </row>
    <row r="124" spans="1:27" x14ac:dyDescent="0.3">
      <c r="A124">
        <v>54</v>
      </c>
      <c r="B124" t="s">
        <v>227</v>
      </c>
      <c r="C124" t="s">
        <v>30</v>
      </c>
      <c r="D124" t="s">
        <v>24</v>
      </c>
      <c r="E124" t="s">
        <v>31</v>
      </c>
      <c r="F124" t="s">
        <v>20</v>
      </c>
      <c r="G124" t="s">
        <v>71</v>
      </c>
      <c r="H124">
        <v>99</v>
      </c>
      <c r="I124" t="s">
        <v>22</v>
      </c>
      <c r="J124">
        <v>5</v>
      </c>
      <c r="K124">
        <v>82</v>
      </c>
      <c r="L124">
        <v>128</v>
      </c>
      <c r="M124">
        <v>130</v>
      </c>
      <c r="N124">
        <v>132</v>
      </c>
      <c r="O124">
        <v>130</v>
      </c>
      <c r="P124">
        <v>101</v>
      </c>
      <c r="Q124">
        <v>115</v>
      </c>
      <c r="R124">
        <v>116</v>
      </c>
      <c r="S124">
        <v>116</v>
      </c>
      <c r="T124">
        <v>116</v>
      </c>
      <c r="U124">
        <v>36</v>
      </c>
      <c r="V124">
        <v>520</v>
      </c>
      <c r="W124">
        <v>463</v>
      </c>
      <c r="X124" t="s">
        <v>498</v>
      </c>
      <c r="Y124" t="s">
        <v>497</v>
      </c>
      <c r="Z124" t="s">
        <v>719</v>
      </c>
      <c r="AA124" t="s">
        <v>760</v>
      </c>
    </row>
    <row r="125" spans="1:27" x14ac:dyDescent="0.3">
      <c r="A125">
        <v>56</v>
      </c>
      <c r="B125" t="s">
        <v>227</v>
      </c>
      <c r="C125" t="s">
        <v>32</v>
      </c>
      <c r="D125" t="s">
        <v>23</v>
      </c>
      <c r="E125" t="s">
        <v>25</v>
      </c>
      <c r="F125" t="s">
        <v>20</v>
      </c>
      <c r="G125" t="s">
        <v>71</v>
      </c>
      <c r="H125">
        <v>99</v>
      </c>
      <c r="I125" t="s">
        <v>22</v>
      </c>
      <c r="J125">
        <v>5</v>
      </c>
      <c r="K125">
        <v>79</v>
      </c>
      <c r="L125">
        <v>128</v>
      </c>
      <c r="M125">
        <v>124</v>
      </c>
      <c r="N125">
        <v>115</v>
      </c>
      <c r="O125">
        <v>123</v>
      </c>
      <c r="P125">
        <v>101</v>
      </c>
      <c r="Q125">
        <v>118</v>
      </c>
      <c r="R125">
        <v>116</v>
      </c>
      <c r="S125">
        <v>119</v>
      </c>
      <c r="T125">
        <v>117</v>
      </c>
      <c r="U125">
        <v>36</v>
      </c>
      <c r="V125">
        <v>490</v>
      </c>
      <c r="W125">
        <v>470</v>
      </c>
      <c r="X125" t="s">
        <v>501</v>
      </c>
      <c r="Y125" t="s">
        <v>500</v>
      </c>
      <c r="Z125" t="s">
        <v>725</v>
      </c>
      <c r="AA125" t="s">
        <v>710</v>
      </c>
    </row>
    <row r="126" spans="1:27" x14ac:dyDescent="0.3">
      <c r="A126">
        <v>85</v>
      </c>
      <c r="B126" t="s">
        <v>219</v>
      </c>
      <c r="C126" t="s">
        <v>563</v>
      </c>
      <c r="D126" t="s">
        <v>28</v>
      </c>
      <c r="E126" t="s">
        <v>25</v>
      </c>
      <c r="F126" t="s">
        <v>161</v>
      </c>
      <c r="G126" t="s">
        <v>71</v>
      </c>
      <c r="H126">
        <v>99</v>
      </c>
      <c r="I126" t="s">
        <v>22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566</v>
      </c>
      <c r="Y126" t="s">
        <v>565</v>
      </c>
      <c r="Z126" t="s">
        <v>730</v>
      </c>
      <c r="AA126" t="s">
        <v>743</v>
      </c>
    </row>
    <row r="127" spans="1:27" x14ac:dyDescent="0.3">
      <c r="A127">
        <v>88</v>
      </c>
      <c r="B127" t="s">
        <v>219</v>
      </c>
      <c r="C127" t="s">
        <v>570</v>
      </c>
      <c r="D127" t="s">
        <v>24</v>
      </c>
      <c r="E127" t="s">
        <v>31</v>
      </c>
      <c r="F127" t="s">
        <v>161</v>
      </c>
      <c r="G127" t="s">
        <v>71</v>
      </c>
      <c r="H127">
        <v>99</v>
      </c>
      <c r="I127" t="s">
        <v>22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573</v>
      </c>
      <c r="Y127" t="s">
        <v>572</v>
      </c>
      <c r="Z127" t="s">
        <v>724</v>
      </c>
      <c r="AA127" t="s">
        <v>734</v>
      </c>
    </row>
    <row r="128" spans="1:27" x14ac:dyDescent="0.3">
      <c r="A128">
        <v>101</v>
      </c>
      <c r="B128" t="s">
        <v>222</v>
      </c>
      <c r="C128" t="s">
        <v>607</v>
      </c>
      <c r="D128" t="s">
        <v>24</v>
      </c>
      <c r="E128" t="s">
        <v>25</v>
      </c>
      <c r="F128" t="s">
        <v>159</v>
      </c>
      <c r="G128" t="s">
        <v>71</v>
      </c>
      <c r="H128">
        <v>99</v>
      </c>
      <c r="I128" t="s">
        <v>22</v>
      </c>
      <c r="J128">
        <v>5</v>
      </c>
      <c r="K128">
        <v>83</v>
      </c>
      <c r="L128">
        <v>133</v>
      </c>
      <c r="M128">
        <v>133</v>
      </c>
      <c r="N128">
        <v>115</v>
      </c>
      <c r="O128">
        <v>124</v>
      </c>
      <c r="P128">
        <v>101</v>
      </c>
      <c r="Q128">
        <v>117</v>
      </c>
      <c r="R128">
        <v>117</v>
      </c>
      <c r="S128">
        <v>123</v>
      </c>
      <c r="T128">
        <v>121</v>
      </c>
      <c r="U128">
        <v>41</v>
      </c>
      <c r="V128">
        <v>505</v>
      </c>
      <c r="W128">
        <v>478</v>
      </c>
      <c r="X128" t="s">
        <v>610</v>
      </c>
      <c r="Y128" t="s">
        <v>609</v>
      </c>
      <c r="Z128" t="s">
        <v>720</v>
      </c>
      <c r="AA128" t="s">
        <v>756</v>
      </c>
    </row>
    <row r="129" spans="1:27" x14ac:dyDescent="0.3">
      <c r="A129">
        <v>103</v>
      </c>
      <c r="B129" t="s">
        <v>222</v>
      </c>
      <c r="C129" t="s">
        <v>611</v>
      </c>
      <c r="D129" t="s">
        <v>24</v>
      </c>
      <c r="E129" t="s">
        <v>26</v>
      </c>
      <c r="F129" t="s">
        <v>159</v>
      </c>
      <c r="G129" t="s">
        <v>71</v>
      </c>
      <c r="H129">
        <v>99</v>
      </c>
      <c r="I129" t="s">
        <v>22</v>
      </c>
      <c r="J129">
        <v>5</v>
      </c>
      <c r="K129">
        <v>82</v>
      </c>
      <c r="L129">
        <v>126</v>
      </c>
      <c r="M129">
        <v>121</v>
      </c>
      <c r="N129">
        <v>114</v>
      </c>
      <c r="O129">
        <v>122</v>
      </c>
      <c r="P129">
        <v>97</v>
      </c>
      <c r="Q129">
        <v>128</v>
      </c>
      <c r="R129">
        <v>116</v>
      </c>
      <c r="S129">
        <v>120</v>
      </c>
      <c r="T129">
        <v>118</v>
      </c>
      <c r="U129">
        <v>28</v>
      </c>
      <c r="V129">
        <v>483</v>
      </c>
      <c r="W129">
        <v>482</v>
      </c>
      <c r="X129" t="s">
        <v>614</v>
      </c>
      <c r="Y129" t="s">
        <v>613</v>
      </c>
      <c r="Z129" t="s">
        <v>741</v>
      </c>
      <c r="AA129" t="s">
        <v>737</v>
      </c>
    </row>
    <row r="130" spans="1:27" x14ac:dyDescent="0.3">
      <c r="A130">
        <v>106</v>
      </c>
      <c r="B130" t="s">
        <v>408</v>
      </c>
      <c r="C130" t="s">
        <v>409</v>
      </c>
      <c r="D130" t="s">
        <v>24</v>
      </c>
      <c r="E130" t="s">
        <v>31</v>
      </c>
      <c r="F130" t="s">
        <v>159</v>
      </c>
      <c r="G130" t="s">
        <v>71</v>
      </c>
      <c r="H130">
        <v>99</v>
      </c>
      <c r="I130" t="s">
        <v>22</v>
      </c>
      <c r="J130">
        <v>5</v>
      </c>
      <c r="K130">
        <v>76</v>
      </c>
      <c r="L130">
        <v>120</v>
      </c>
      <c r="M130">
        <v>123</v>
      </c>
      <c r="N130">
        <v>130</v>
      </c>
      <c r="O130">
        <v>126</v>
      </c>
      <c r="P130">
        <v>101</v>
      </c>
      <c r="Q130">
        <v>118</v>
      </c>
      <c r="R130">
        <v>118</v>
      </c>
      <c r="S130">
        <v>117</v>
      </c>
      <c r="T130">
        <v>119</v>
      </c>
      <c r="U130">
        <v>36</v>
      </c>
      <c r="V130">
        <v>499</v>
      </c>
      <c r="W130">
        <v>472</v>
      </c>
      <c r="X130" t="s">
        <v>620</v>
      </c>
      <c r="Y130" t="s">
        <v>619</v>
      </c>
      <c r="Z130" t="s">
        <v>708</v>
      </c>
      <c r="AA130" t="s">
        <v>712</v>
      </c>
    </row>
    <row r="131" spans="1:27" x14ac:dyDescent="0.3">
      <c r="A131">
        <v>120</v>
      </c>
      <c r="B131" t="s">
        <v>220</v>
      </c>
      <c r="C131" t="s">
        <v>643</v>
      </c>
      <c r="D131" t="s">
        <v>28</v>
      </c>
      <c r="E131" t="s">
        <v>25</v>
      </c>
      <c r="F131" t="s">
        <v>156</v>
      </c>
      <c r="G131" t="s">
        <v>71</v>
      </c>
      <c r="H131">
        <v>99</v>
      </c>
      <c r="I131" t="s">
        <v>22</v>
      </c>
      <c r="J131">
        <v>5</v>
      </c>
      <c r="K131">
        <v>83</v>
      </c>
      <c r="L131">
        <v>131</v>
      </c>
      <c r="M131">
        <v>130</v>
      </c>
      <c r="N131">
        <v>115</v>
      </c>
      <c r="O131">
        <v>120</v>
      </c>
      <c r="P131">
        <v>101</v>
      </c>
      <c r="Q131">
        <v>119</v>
      </c>
      <c r="R131">
        <v>122</v>
      </c>
      <c r="S131">
        <v>124</v>
      </c>
      <c r="T131">
        <v>122</v>
      </c>
      <c r="U131">
        <v>26</v>
      </c>
      <c r="V131">
        <v>496</v>
      </c>
      <c r="W131">
        <v>487</v>
      </c>
      <c r="X131" t="s">
        <v>646</v>
      </c>
      <c r="Y131" t="s">
        <v>645</v>
      </c>
      <c r="Z131" t="s">
        <v>742</v>
      </c>
      <c r="AA131" t="s">
        <v>757</v>
      </c>
    </row>
    <row r="132" spans="1:27" x14ac:dyDescent="0.3">
      <c r="A132">
        <v>122</v>
      </c>
      <c r="B132" t="s">
        <v>408</v>
      </c>
      <c r="C132" t="s">
        <v>647</v>
      </c>
      <c r="D132" t="s">
        <v>28</v>
      </c>
      <c r="E132" t="s">
        <v>25</v>
      </c>
      <c r="F132" t="s">
        <v>156</v>
      </c>
      <c r="G132" t="s">
        <v>71</v>
      </c>
      <c r="H132">
        <v>99</v>
      </c>
      <c r="I132" t="s">
        <v>22</v>
      </c>
      <c r="J132">
        <v>5</v>
      </c>
      <c r="K132">
        <v>77</v>
      </c>
      <c r="L132">
        <v>126</v>
      </c>
      <c r="M132">
        <v>120</v>
      </c>
      <c r="N132">
        <v>121</v>
      </c>
      <c r="O132">
        <v>124</v>
      </c>
      <c r="P132">
        <v>101</v>
      </c>
      <c r="Q132">
        <v>117</v>
      </c>
      <c r="R132">
        <v>122</v>
      </c>
      <c r="S132">
        <v>124</v>
      </c>
      <c r="T132">
        <v>122</v>
      </c>
      <c r="U132">
        <v>36</v>
      </c>
      <c r="V132">
        <v>491</v>
      </c>
      <c r="W132">
        <v>485</v>
      </c>
      <c r="X132" t="s">
        <v>681</v>
      </c>
      <c r="Y132" t="s">
        <v>649</v>
      </c>
      <c r="Z132" t="s">
        <v>739</v>
      </c>
      <c r="AA132" t="s">
        <v>754</v>
      </c>
    </row>
    <row r="133" spans="1:27" x14ac:dyDescent="0.3">
      <c r="A133">
        <v>128</v>
      </c>
      <c r="B133" t="s">
        <v>220</v>
      </c>
      <c r="C133" t="s">
        <v>662</v>
      </c>
      <c r="D133" t="s">
        <v>24</v>
      </c>
      <c r="E133" t="s">
        <v>31</v>
      </c>
      <c r="F133" t="s">
        <v>156</v>
      </c>
      <c r="G133" t="s">
        <v>71</v>
      </c>
      <c r="H133">
        <v>99</v>
      </c>
      <c r="I133" t="s">
        <v>22</v>
      </c>
      <c r="J133">
        <v>5</v>
      </c>
      <c r="K133">
        <v>79</v>
      </c>
      <c r="L133">
        <v>120</v>
      </c>
      <c r="M133">
        <v>124</v>
      </c>
      <c r="N133">
        <v>129</v>
      </c>
      <c r="O133">
        <v>129</v>
      </c>
      <c r="P133">
        <v>101</v>
      </c>
      <c r="Q133">
        <v>115</v>
      </c>
      <c r="R133">
        <v>122</v>
      </c>
      <c r="S133">
        <v>119</v>
      </c>
      <c r="T133">
        <v>120</v>
      </c>
      <c r="U133">
        <v>41</v>
      </c>
      <c r="V133">
        <v>502</v>
      </c>
      <c r="W133">
        <v>476</v>
      </c>
      <c r="X133" t="s">
        <v>665</v>
      </c>
      <c r="Y133" t="s">
        <v>664</v>
      </c>
      <c r="Z133" t="s">
        <v>744</v>
      </c>
      <c r="AA133" t="s">
        <v>756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AA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133</v>
      </c>
      <c r="B2" t="s">
        <v>217</v>
      </c>
      <c r="C2" t="s">
        <v>762</v>
      </c>
      <c r="D2" t="s">
        <v>24</v>
      </c>
      <c r="E2" t="s">
        <v>25</v>
      </c>
      <c r="F2" t="s">
        <v>764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119</v>
      </c>
      <c r="N2">
        <v>118</v>
      </c>
      <c r="O2">
        <v>123</v>
      </c>
      <c r="P2">
        <v>101</v>
      </c>
      <c r="Q2">
        <v>116</v>
      </c>
      <c r="R2">
        <v>122</v>
      </c>
      <c r="S2">
        <v>123</v>
      </c>
      <c r="T2">
        <v>118</v>
      </c>
      <c r="U2">
        <v>36</v>
      </c>
      <c r="V2">
        <v>483</v>
      </c>
      <c r="W2">
        <v>479</v>
      </c>
      <c r="X2" t="s">
        <v>773</v>
      </c>
      <c r="Y2" t="s">
        <v>769</v>
      </c>
      <c r="Z2" t="s">
        <v>714</v>
      </c>
      <c r="AA2" t="s">
        <v>752</v>
      </c>
    </row>
    <row r="3" spans="1:27" x14ac:dyDescent="0.3">
      <c r="A3">
        <v>134</v>
      </c>
      <c r="B3" t="s">
        <v>217</v>
      </c>
      <c r="C3" t="s">
        <v>767</v>
      </c>
      <c r="D3" t="s">
        <v>24</v>
      </c>
      <c r="E3" t="s">
        <v>25</v>
      </c>
      <c r="F3" t="s">
        <v>764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119</v>
      </c>
      <c r="N3">
        <v>116</v>
      </c>
      <c r="O3">
        <v>119</v>
      </c>
      <c r="P3">
        <v>97</v>
      </c>
      <c r="Q3">
        <v>118</v>
      </c>
      <c r="R3">
        <v>119</v>
      </c>
      <c r="S3">
        <v>121</v>
      </c>
      <c r="T3">
        <v>119</v>
      </c>
      <c r="U3">
        <v>36</v>
      </c>
      <c r="V3">
        <v>479</v>
      </c>
      <c r="W3">
        <v>477</v>
      </c>
      <c r="X3" t="s">
        <v>774</v>
      </c>
      <c r="Y3" t="s">
        <v>771</v>
      </c>
      <c r="Z3" t="s">
        <v>738</v>
      </c>
      <c r="AA3" t="s">
        <v>727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AA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129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  <c r="Z2">
        <v>475</v>
      </c>
      <c r="AA2">
        <v>485</v>
      </c>
    </row>
    <row r="3" spans="1:27" x14ac:dyDescent="0.3">
      <c r="A3">
        <v>132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  <c r="Z3">
        <v>472</v>
      </c>
      <c r="AA3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AA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  <c r="Z2">
        <v>440</v>
      </c>
      <c r="AA2">
        <v>476</v>
      </c>
    </row>
    <row r="3" spans="1:27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  <c r="Z3">
        <v>443</v>
      </c>
      <c r="AA3">
        <v>484</v>
      </c>
    </row>
    <row r="4" spans="1:27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  <c r="Z4">
        <v>437</v>
      </c>
      <c r="AA4">
        <v>488</v>
      </c>
    </row>
    <row r="5" spans="1:27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  <c r="Z5">
        <v>472</v>
      </c>
      <c r="AA5">
        <v>472</v>
      </c>
    </row>
    <row r="6" spans="1:27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  <c r="Z6">
        <v>481</v>
      </c>
      <c r="AA6">
        <v>476</v>
      </c>
    </row>
    <row r="7" spans="1:27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  <c r="Z7">
        <v>477</v>
      </c>
      <c r="AA7">
        <v>480</v>
      </c>
    </row>
    <row r="8" spans="1:27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  <c r="Z8">
        <v>452</v>
      </c>
      <c r="AA8">
        <v>462</v>
      </c>
    </row>
    <row r="9" spans="1:27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  <c r="Z9">
        <v>461</v>
      </c>
      <c r="AA9">
        <v>466</v>
      </c>
    </row>
    <row r="10" spans="1:27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  <c r="Z10">
        <v>445</v>
      </c>
      <c r="AA10">
        <v>487</v>
      </c>
    </row>
    <row r="11" spans="1:27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  <c r="Z11">
        <v>444</v>
      </c>
      <c r="AA11">
        <v>459</v>
      </c>
    </row>
    <row r="12" spans="1:27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  <c r="Z12">
        <v>449</v>
      </c>
      <c r="AA12">
        <v>462</v>
      </c>
    </row>
    <row r="13" spans="1:27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  <c r="Z13">
        <v>454</v>
      </c>
      <c r="AA13">
        <v>473</v>
      </c>
    </row>
    <row r="14" spans="1:27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  <c r="Z14">
        <v>441</v>
      </c>
      <c r="AA14">
        <v>473</v>
      </c>
    </row>
    <row r="15" spans="1:27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  <c r="Z15">
        <v>457</v>
      </c>
      <c r="AA15">
        <v>477</v>
      </c>
    </row>
    <row r="16" spans="1:27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  <c r="Z16">
        <v>443</v>
      </c>
      <c r="AA16">
        <v>461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  <c r="Z2">
        <v>457</v>
      </c>
      <c r="AA2">
        <v>484</v>
      </c>
    </row>
    <row r="3" spans="1:27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  <c r="Z3">
        <v>460</v>
      </c>
      <c r="AA3">
        <v>492</v>
      </c>
    </row>
    <row r="4" spans="1:27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  <c r="Z4">
        <v>459</v>
      </c>
      <c r="AA4">
        <v>474</v>
      </c>
    </row>
    <row r="5" spans="1:27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  <c r="Z5">
        <v>466</v>
      </c>
      <c r="AA5">
        <v>480</v>
      </c>
    </row>
    <row r="6" spans="1:27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  <c r="Z6">
        <v>450</v>
      </c>
      <c r="AA6">
        <v>459</v>
      </c>
    </row>
    <row r="7" spans="1:27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  <c r="Z7">
        <v>455</v>
      </c>
      <c r="AA7">
        <v>476</v>
      </c>
    </row>
    <row r="8" spans="1:27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  <c r="Z8">
        <v>446</v>
      </c>
      <c r="AA8">
        <v>466</v>
      </c>
    </row>
    <row r="9" spans="1:27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  <c r="Z9">
        <v>443</v>
      </c>
      <c r="AA9">
        <v>477</v>
      </c>
    </row>
    <row r="10" spans="1:27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  <c r="Z10">
        <v>448</v>
      </c>
      <c r="AA10">
        <v>460</v>
      </c>
    </row>
    <row r="11" spans="1:27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  <c r="Z11">
        <v>448</v>
      </c>
      <c r="AA11">
        <v>469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  <c r="Z2">
        <v>458</v>
      </c>
      <c r="AA2">
        <v>477</v>
      </c>
    </row>
    <row r="3" spans="1:27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  <c r="Z3">
        <v>449</v>
      </c>
      <c r="AA3">
        <v>465</v>
      </c>
    </row>
    <row r="4" spans="1:27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  <c r="Z4">
        <v>441</v>
      </c>
      <c r="AA4">
        <v>473</v>
      </c>
    </row>
    <row r="5" spans="1:27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  <c r="Z5">
        <v>449</v>
      </c>
      <c r="AA5">
        <v>467</v>
      </c>
    </row>
    <row r="6" spans="1:27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  <c r="Z6">
        <v>448</v>
      </c>
      <c r="AA6">
        <v>464</v>
      </c>
    </row>
    <row r="7" spans="1:27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  <c r="Z7">
        <v>449</v>
      </c>
      <c r="AA7">
        <v>466</v>
      </c>
    </row>
    <row r="8" spans="1:27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  <c r="Z8">
        <v>448</v>
      </c>
      <c r="AA8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AA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  <c r="Z2">
        <v>449</v>
      </c>
      <c r="AA2">
        <v>493</v>
      </c>
    </row>
    <row r="3" spans="1:27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  <c r="Z3">
        <v>473</v>
      </c>
      <c r="AA3">
        <v>479</v>
      </c>
    </row>
    <row r="4" spans="1:27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  <c r="Z4">
        <v>472</v>
      </c>
      <c r="AA4">
        <v>470</v>
      </c>
    </row>
    <row r="5" spans="1:27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  <c r="Z5">
        <v>460</v>
      </c>
      <c r="AA5">
        <v>480</v>
      </c>
    </row>
    <row r="6" spans="1:27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  <c r="Z6">
        <v>465</v>
      </c>
      <c r="AA6">
        <v>469</v>
      </c>
    </row>
    <row r="7" spans="1:27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  <c r="Z7">
        <v>445</v>
      </c>
      <c r="AA7">
        <v>478</v>
      </c>
    </row>
    <row r="8" spans="1:27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  <c r="Z8">
        <v>459</v>
      </c>
      <c r="AA8">
        <v>466</v>
      </c>
    </row>
    <row r="9" spans="1:27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  <c r="Z9">
        <v>451</v>
      </c>
      <c r="AA9">
        <v>473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AA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  <c r="Z2">
        <v>467</v>
      </c>
      <c r="AA2">
        <v>489</v>
      </c>
    </row>
    <row r="3" spans="1:27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  <c r="Z3">
        <v>474</v>
      </c>
      <c r="AA3">
        <v>495</v>
      </c>
    </row>
    <row r="4" spans="1:27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  <c r="Z4">
        <v>462</v>
      </c>
      <c r="AA4">
        <v>473</v>
      </c>
    </row>
    <row r="5" spans="1:27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  <c r="Z5">
        <v>471</v>
      </c>
      <c r="AA5">
        <v>477</v>
      </c>
    </row>
    <row r="6" spans="1:27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  <c r="Z6">
        <v>463</v>
      </c>
      <c r="AA6">
        <v>482</v>
      </c>
    </row>
    <row r="7" spans="1:27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  <c r="Z7">
        <v>453</v>
      </c>
      <c r="AA7">
        <v>478</v>
      </c>
    </row>
    <row r="8" spans="1:27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  <c r="Z8">
        <v>456</v>
      </c>
      <c r="AA8">
        <v>486</v>
      </c>
    </row>
    <row r="9" spans="1:27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  <c r="Z9">
        <v>459</v>
      </c>
      <c r="AA9">
        <v>482</v>
      </c>
    </row>
    <row r="10" spans="1:27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  <c r="Z10">
        <v>462</v>
      </c>
      <c r="AA10">
        <v>473</v>
      </c>
    </row>
    <row r="11" spans="1:27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  <c r="Z11">
        <v>452</v>
      </c>
      <c r="AA11">
        <v>476</v>
      </c>
    </row>
    <row r="12" spans="1:27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  <c r="Z12">
        <v>442</v>
      </c>
      <c r="AA12">
        <v>471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AA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  <c r="Z2">
        <v>464</v>
      </c>
      <c r="AA2">
        <v>467</v>
      </c>
    </row>
    <row r="3" spans="1:27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  <c r="Z3">
        <v>473</v>
      </c>
      <c r="AA3">
        <v>471</v>
      </c>
    </row>
    <row r="4" spans="1:27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  <c r="Z4">
        <v>477</v>
      </c>
      <c r="AA4">
        <v>469</v>
      </c>
    </row>
    <row r="5" spans="1:27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  <c r="Z5">
        <v>454</v>
      </c>
      <c r="AA5">
        <v>481</v>
      </c>
    </row>
    <row r="6" spans="1:27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  <c r="Z6">
        <v>457</v>
      </c>
      <c r="AA6">
        <v>489</v>
      </c>
    </row>
    <row r="7" spans="1:27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  <c r="Z7">
        <v>451</v>
      </c>
      <c r="AA7">
        <v>495</v>
      </c>
    </row>
    <row r="8" spans="1:27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  <c r="Z8">
        <v>456</v>
      </c>
      <c r="AA8">
        <v>467</v>
      </c>
    </row>
    <row r="9" spans="1:27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  <c r="Z9">
        <v>465</v>
      </c>
      <c r="AA9">
        <v>471</v>
      </c>
    </row>
    <row r="10" spans="1:27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  <c r="Z10">
        <v>443</v>
      </c>
      <c r="AA10">
        <v>480</v>
      </c>
    </row>
    <row r="11" spans="1:27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  <c r="Z11">
        <v>448</v>
      </c>
      <c r="AA11">
        <v>488</v>
      </c>
    </row>
    <row r="12" spans="1:27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  <c r="Z12">
        <v>444</v>
      </c>
      <c r="AA12">
        <v>486</v>
      </c>
    </row>
    <row r="13" spans="1:27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  <c r="Z13">
        <v>447</v>
      </c>
      <c r="AA13">
        <v>494</v>
      </c>
    </row>
    <row r="14" spans="1:27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  <c r="Z14">
        <v>453</v>
      </c>
      <c r="AA14">
        <v>463</v>
      </c>
    </row>
    <row r="15" spans="1:27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  <c r="Z15">
        <v>460</v>
      </c>
      <c r="AA15">
        <v>469</v>
      </c>
    </row>
    <row r="16" spans="1:27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  <c r="Z16">
        <v>450</v>
      </c>
      <c r="AA16">
        <v>485</v>
      </c>
    </row>
    <row r="17" spans="1:27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  <c r="Z17">
        <v>457</v>
      </c>
      <c r="AA17">
        <v>491</v>
      </c>
    </row>
    <row r="18" spans="1:27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  <c r="Z18">
        <v>447</v>
      </c>
      <c r="AA18">
        <v>469</v>
      </c>
    </row>
    <row r="19" spans="1:27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  <c r="Z19">
        <v>450</v>
      </c>
      <c r="AA19">
        <v>477</v>
      </c>
    </row>
    <row r="20" spans="1:27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  <c r="Z20">
        <v>460</v>
      </c>
      <c r="AA20">
        <v>474</v>
      </c>
    </row>
    <row r="21" spans="1:27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  <c r="Z21">
        <v>451</v>
      </c>
      <c r="AA21">
        <v>466</v>
      </c>
    </row>
    <row r="22" spans="1:27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  <c r="Z22">
        <v>459</v>
      </c>
      <c r="AA22">
        <v>478</v>
      </c>
    </row>
    <row r="23" spans="1:27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  <c r="Z23">
        <v>439</v>
      </c>
      <c r="AA23">
        <v>469</v>
      </c>
    </row>
    <row r="24" spans="1:27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  <c r="Z24">
        <v>446</v>
      </c>
      <c r="AA24">
        <v>475</v>
      </c>
    </row>
    <row r="25" spans="1:27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  <c r="Z25">
        <v>448</v>
      </c>
      <c r="AA25">
        <v>469</v>
      </c>
    </row>
    <row r="26" spans="1:27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  <c r="Z26">
        <v>447</v>
      </c>
      <c r="AA26">
        <v>466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AA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119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  <c r="Z2">
        <v>468</v>
      </c>
      <c r="AA2">
        <v>488</v>
      </c>
    </row>
    <row r="3" spans="1:27" x14ac:dyDescent="0.3">
      <c r="A3">
        <v>120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  <c r="Z3">
        <v>475</v>
      </c>
      <c r="AA3">
        <v>494</v>
      </c>
    </row>
    <row r="4" spans="1:27" x14ac:dyDescent="0.3">
      <c r="A4">
        <v>121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  <c r="Z4">
        <v>461</v>
      </c>
      <c r="AA4">
        <v>482</v>
      </c>
    </row>
    <row r="5" spans="1:27" x14ac:dyDescent="0.3">
      <c r="A5">
        <v>122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  <c r="Z5">
        <v>468</v>
      </c>
      <c r="AA5">
        <v>488</v>
      </c>
    </row>
    <row r="6" spans="1:27" x14ac:dyDescent="0.3">
      <c r="A6">
        <v>123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  <c r="Z6">
        <v>464</v>
      </c>
      <c r="AA6">
        <v>479</v>
      </c>
    </row>
    <row r="7" spans="1:27" x14ac:dyDescent="0.3">
      <c r="A7">
        <v>124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  <c r="Z7">
        <v>443</v>
      </c>
      <c r="AA7">
        <v>475</v>
      </c>
    </row>
    <row r="8" spans="1:27" x14ac:dyDescent="0.3">
      <c r="A8">
        <v>125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  <c r="Z8">
        <v>449</v>
      </c>
      <c r="AA8">
        <v>461</v>
      </c>
    </row>
    <row r="9" spans="1:27" x14ac:dyDescent="0.3">
      <c r="A9">
        <v>126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  <c r="Z9">
        <v>459</v>
      </c>
      <c r="AA9">
        <v>473</v>
      </c>
    </row>
    <row r="10" spans="1:27" x14ac:dyDescent="0.3">
      <c r="A10">
        <v>127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  <c r="Z10">
        <v>452</v>
      </c>
      <c r="AA10">
        <v>487</v>
      </c>
    </row>
    <row r="11" spans="1:27" x14ac:dyDescent="0.3">
      <c r="A11">
        <v>128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  <c r="Z11">
        <v>455</v>
      </c>
      <c r="AA11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239</v>
      </c>
      <c r="Y1" s="9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5" si="0">SUM(L2:O2)</f>
        <v>453</v>
      </c>
      <c r="W2" s="6">
        <f t="shared" ref="W2:W35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8">
        <f t="shared" si="0"/>
        <v>475</v>
      </c>
      <c r="W10" s="6">
        <f t="shared" si="1"/>
        <v>469</v>
      </c>
      <c r="X10" s="9" t="str">
        <f>Stat[[#This Row],[服装]]&amp;Stat[[#This Row],[名前]]&amp;Stat[[#This Row],[レアリティ]]</f>
        <v>ユニフォーム山口忠ICONIC</v>
      </c>
      <c r="Y10" s="9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8">
        <f t="shared" si="0"/>
        <v>483</v>
      </c>
      <c r="W11" s="6">
        <f t="shared" si="1"/>
        <v>475</v>
      </c>
      <c r="X11" s="9" t="str">
        <f>Stat[[#This Row],[服装]]&amp;Stat[[#This Row],[名前]]&amp;Stat[[#This Row],[レアリティ]]</f>
        <v>水着山口忠ICONIC</v>
      </c>
      <c r="Y11" s="9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8">
        <f t="shared" si="0"/>
        <v>470</v>
      </c>
      <c r="W12" s="6">
        <f t="shared" si="1"/>
        <v>479</v>
      </c>
      <c r="X12" s="9" t="str">
        <f>Stat[[#This Row],[服装]]&amp;Stat[[#This Row],[名前]]&amp;Stat[[#This Row],[レアリティ]]</f>
        <v>ユニフォーム西谷夕ICONIC</v>
      </c>
      <c r="Y12" s="9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8">
        <f t="shared" si="0"/>
        <v>476</v>
      </c>
      <c r="W13" s="6">
        <f t="shared" si="1"/>
        <v>487</v>
      </c>
      <c r="X13" s="9" t="str">
        <f>Stat[[#This Row],[服装]]&amp;Stat[[#This Row],[名前]]&amp;Stat[[#This Row],[レアリティ]]</f>
        <v>制服西谷夕ICONIC</v>
      </c>
      <c r="Y13" s="9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8">
        <f t="shared" si="0"/>
        <v>469</v>
      </c>
      <c r="W14" s="6">
        <f t="shared" si="1"/>
        <v>463</v>
      </c>
      <c r="X14" s="9" t="str">
        <f>Stat[[#This Row],[服装]]&amp;Stat[[#This Row],[名前]]&amp;Stat[[#This Row],[レアリティ]]</f>
        <v>ユニフォーム田中龍之介ICONIC</v>
      </c>
      <c r="Y14" s="9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8">
        <f t="shared" si="0"/>
        <v>477</v>
      </c>
      <c r="W15" s="6">
        <f t="shared" si="1"/>
        <v>469</v>
      </c>
      <c r="X15" s="9" t="str">
        <f>Stat[[#This Row],[服装]]&amp;Stat[[#This Row],[名前]]&amp;Stat[[#This Row],[レアリティ]]</f>
        <v>制服田中龍之介ICONIC</v>
      </c>
      <c r="Y15" s="9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8">
        <f t="shared" si="0"/>
        <v>473</v>
      </c>
      <c r="W16" s="6">
        <f t="shared" si="1"/>
        <v>477</v>
      </c>
      <c r="X16" s="9" t="str">
        <f>Stat[[#This Row],[服装]]&amp;Stat[[#This Row],[名前]]&amp;Stat[[#This Row],[レアリティ]]</f>
        <v>ユニフォーム澤村大地ICONIC</v>
      </c>
      <c r="Y16" s="9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8">
        <f t="shared" si="0"/>
        <v>481</v>
      </c>
      <c r="W17" s="6">
        <f t="shared" si="1"/>
        <v>483</v>
      </c>
      <c r="X17" s="9" t="str">
        <f>Stat[[#This Row],[服装]]&amp;Stat[[#This Row],[名前]]&amp;Stat[[#This Row],[レアリティ]]</f>
        <v>プール掃除澤村大地ICONIC</v>
      </c>
      <c r="Y17" s="9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8">
        <f t="shared" si="0"/>
        <v>477</v>
      </c>
      <c r="W18" s="6">
        <f t="shared" si="1"/>
        <v>462</v>
      </c>
      <c r="X18" s="9" t="str">
        <f>Stat[[#This Row],[服装]]&amp;Stat[[#This Row],[名前]]&amp;Stat[[#This Row],[レアリティ]]</f>
        <v>ユニフォーム菅原考支ICONIC</v>
      </c>
      <c r="Y18" s="9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8">
        <f t="shared" si="0"/>
        <v>487</v>
      </c>
      <c r="W19" s="6">
        <f t="shared" si="1"/>
        <v>466</v>
      </c>
      <c r="X19" s="9" t="str">
        <f>Stat[[#This Row],[服装]]&amp;Stat[[#This Row],[名前]]&amp;Stat[[#This Row],[レアリティ]]</f>
        <v>プール掃除菅原考支ICONIC</v>
      </c>
      <c r="Y19" s="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8">
        <f t="shared" si="0"/>
        <v>485</v>
      </c>
      <c r="W20" s="6">
        <f t="shared" si="1"/>
        <v>465</v>
      </c>
      <c r="X20" s="9" t="str">
        <f>Stat[[#This Row],[服装]]&amp;Stat[[#This Row],[名前]]&amp;Stat[[#This Row],[レアリティ]]</f>
        <v>ユニフォーム東峰旭ICONIC</v>
      </c>
      <c r="Y20" s="9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8">
        <f t="shared" si="0"/>
        <v>477</v>
      </c>
      <c r="W21" s="6">
        <f t="shared" si="1"/>
        <v>453</v>
      </c>
      <c r="X21" s="9" t="str">
        <f>Stat[[#This Row],[服装]]&amp;Stat[[#This Row],[名前]]&amp;Stat[[#This Row],[レアリティ]]</f>
        <v>プール掃除東峰旭ICONIC</v>
      </c>
      <c r="Y21" s="9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7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8">
        <f t="shared" si="0"/>
        <v>491</v>
      </c>
      <c r="W22" s="6">
        <f t="shared" si="1"/>
        <v>461</v>
      </c>
      <c r="X22" s="9" t="str">
        <f>Stat[[#This Row],[服装]]&amp;Stat[[#This Row],[名前]]&amp;Stat[[#This Row],[レアリティ]]</f>
        <v>ユニフォーム東峰旭YELL</v>
      </c>
      <c r="Y22" s="9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7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8">
        <f t="shared" si="0"/>
        <v>459</v>
      </c>
      <c r="W23" s="6">
        <f t="shared" si="1"/>
        <v>461</v>
      </c>
      <c r="X23" s="9" t="str">
        <f>Stat[[#This Row],[服装]]&amp;Stat[[#This Row],[名前]]&amp;Stat[[#This Row],[レアリティ]]</f>
        <v>ユニフォーム縁下力ICONIC</v>
      </c>
      <c r="Y23" s="9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8">
        <f>SUM(L24:O24)</f>
        <v>468</v>
      </c>
      <c r="W24" s="6">
        <f>SUM(Q24:T24)</f>
        <v>467</v>
      </c>
      <c r="X24" s="9" t="str">
        <f>Stat[[#This Row],[服装]]&amp;Stat[[#This Row],[名前]]&amp;Stat[[#This Row],[レアリティ]]</f>
        <v>探偵縁下力ICONIC</v>
      </c>
      <c r="Y24" s="9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8">
        <f t="shared" si="0"/>
        <v>469</v>
      </c>
      <c r="W25" s="6">
        <f t="shared" si="1"/>
        <v>460</v>
      </c>
      <c r="X25" s="9" t="str">
        <f>Stat[[#This Row],[服装]]&amp;Stat[[#This Row],[名前]]&amp;Stat[[#This Row],[レアリティ]]</f>
        <v>ユニフォーム木下久志ICONIC</v>
      </c>
      <c r="Y25" s="9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8">
        <f t="shared" si="0"/>
        <v>464</v>
      </c>
      <c r="W26" s="6">
        <f t="shared" si="1"/>
        <v>460</v>
      </c>
      <c r="X26" s="9" t="str">
        <f>Stat[[#This Row],[服装]]&amp;Stat[[#This Row],[名前]]&amp;Stat[[#This Row],[レアリティ]]</f>
        <v>ユニフォーム成田一仁ICONIC</v>
      </c>
      <c r="Y26" s="9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7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8">
        <f t="shared" si="0"/>
        <v>484</v>
      </c>
      <c r="W27" s="6">
        <f t="shared" si="1"/>
        <v>458</v>
      </c>
      <c r="X27" s="9" t="str">
        <f>Stat[[#This Row],[服装]]&amp;Stat[[#This Row],[名前]]&amp;Stat[[#This Row],[レアリティ]]</f>
        <v>ユニフォーム孤爪研磨ICONIC</v>
      </c>
      <c r="Y27" s="9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8">
        <f t="shared" si="0"/>
        <v>494</v>
      </c>
      <c r="W28" s="6">
        <f t="shared" si="1"/>
        <v>462</v>
      </c>
      <c r="X28" s="9" t="str">
        <f>Stat[[#This Row],[服装]]&amp;Stat[[#This Row],[名前]]&amp;Stat[[#This Row],[レアリティ]]</f>
        <v>制服孤爪研磨ICONIC</v>
      </c>
      <c r="Y28" s="9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夏祭り孤爪研磨ICONIC</v>
      </c>
      <c r="Y29" s="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8">
        <f t="shared" si="0"/>
        <v>480</v>
      </c>
      <c r="W30" s="6">
        <f t="shared" si="1"/>
        <v>477</v>
      </c>
      <c r="X30" s="9" t="str">
        <f>Stat[[#This Row],[服装]]&amp;Stat[[#This Row],[名前]]&amp;Stat[[#This Row],[レアリティ]]</f>
        <v>ユニフォーム黒尾鉄朗ICONIC</v>
      </c>
      <c r="Y30" s="9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8">
        <f t="shared" si="0"/>
        <v>486</v>
      </c>
      <c r="W31" s="6">
        <f t="shared" si="1"/>
        <v>485</v>
      </c>
      <c r="X31" s="9" t="str">
        <f>Stat[[#This Row],[服装]]&amp;Stat[[#This Row],[名前]]&amp;Stat[[#This Row],[レアリティ]]</f>
        <v>制服黒尾鉄朗ICONIC</v>
      </c>
      <c r="Y31" s="9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8">
        <f t="shared" si="0"/>
        <v>494</v>
      </c>
      <c r="W32" s="6">
        <f t="shared" si="1"/>
        <v>477</v>
      </c>
      <c r="X32" s="9" t="str">
        <f>Stat[[#This Row],[服装]]&amp;Stat[[#This Row],[名前]]&amp;Stat[[#This Row],[レアリティ]]</f>
        <v>夏祭り黒尾鉄朗ICONIC</v>
      </c>
      <c r="Y32" s="9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8">
        <f t="shared" si="0"/>
        <v>462</v>
      </c>
      <c r="W33" s="6">
        <f t="shared" si="1"/>
        <v>468</v>
      </c>
      <c r="X33" s="9" t="str">
        <f>Stat[[#This Row],[服装]]&amp;Stat[[#This Row],[名前]]&amp;Stat[[#This Row],[レアリティ]]</f>
        <v>ユニフォーム灰羽リエーフICONIC</v>
      </c>
      <c r="Y33" s="9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8">
        <f>SUM(L34:O34)</f>
        <v>468</v>
      </c>
      <c r="W34" s="6">
        <f>SUM(Q34:T34)</f>
        <v>476</v>
      </c>
      <c r="X34" s="9" t="str">
        <f>Stat[[#This Row],[服装]]&amp;Stat[[#This Row],[名前]]&amp;Stat[[#This Row],[レアリティ]]</f>
        <v>探偵灰羽リエーフICONIC</v>
      </c>
      <c r="Y34" s="9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8">
        <f t="shared" si="0"/>
        <v>469</v>
      </c>
      <c r="W35" s="6">
        <f t="shared" si="1"/>
        <v>478</v>
      </c>
      <c r="X35" s="9" t="str">
        <f>Stat[[#This Row],[服装]]&amp;Stat[[#This Row],[名前]]&amp;Stat[[#This Row],[レアリティ]]</f>
        <v>ユニフォーム夜久衛輔ICONIC</v>
      </c>
      <c r="Y35" s="9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8">
        <f t="shared" ref="V36:V67" si="2">SUM(L36:O36)</f>
        <v>459</v>
      </c>
      <c r="W36" s="6">
        <f t="shared" ref="W36:W67" si="3">SUM(Q36:T36)</f>
        <v>461</v>
      </c>
      <c r="X36" s="9" t="str">
        <f>Stat[[#This Row],[服装]]&amp;Stat[[#This Row],[名前]]&amp;Stat[[#This Row],[レアリティ]]</f>
        <v>ユニフォーム福永招平ICONIC</v>
      </c>
      <c r="Y36" s="9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8">
        <f t="shared" si="2"/>
        <v>460</v>
      </c>
      <c r="W37" s="6">
        <f t="shared" si="3"/>
        <v>467</v>
      </c>
      <c r="X37" s="9" t="str">
        <f>Stat[[#This Row],[服装]]&amp;Stat[[#This Row],[名前]]&amp;Stat[[#This Row],[レアリティ]]</f>
        <v>ユニフォーム犬岡走ICONIC</v>
      </c>
      <c r="Y37" s="9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8">
        <f t="shared" si="2"/>
        <v>479</v>
      </c>
      <c r="W38" s="6">
        <f t="shared" si="3"/>
        <v>461</v>
      </c>
      <c r="X38" s="9" t="str">
        <f>Stat[[#This Row],[服装]]&amp;Stat[[#This Row],[名前]]&amp;Stat[[#This Row],[レアリティ]]</f>
        <v>ユニフォーム山本猛虎ICONIC</v>
      </c>
      <c r="Y38" s="9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8">
        <f t="shared" si="2"/>
        <v>458</v>
      </c>
      <c r="W39" s="6">
        <f t="shared" si="3"/>
        <v>472</v>
      </c>
      <c r="X39" s="9" t="str">
        <f>Stat[[#This Row],[服装]]&amp;Stat[[#This Row],[名前]]&amp;Stat[[#This Row],[レアリティ]]</f>
        <v>ユニフォーム芝山優生ICONIC</v>
      </c>
      <c r="Y39" s="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8">
        <f t="shared" si="2"/>
        <v>481</v>
      </c>
      <c r="W40" s="6">
        <f t="shared" si="3"/>
        <v>466</v>
      </c>
      <c r="X40" s="9" t="str">
        <f>Stat[[#This Row],[服装]]&amp;Stat[[#This Row],[名前]]&amp;Stat[[#This Row],[レアリティ]]</f>
        <v>ユニフォーム海信之ICONIC</v>
      </c>
      <c r="Y40" s="9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7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8">
        <f t="shared" si="2"/>
        <v>465</v>
      </c>
      <c r="W41" s="6">
        <f t="shared" si="3"/>
        <v>450</v>
      </c>
      <c r="X41" s="9" t="str">
        <f>Stat[[#This Row],[服装]]&amp;Stat[[#This Row],[名前]]&amp;Stat[[#This Row],[レアリティ]]</f>
        <v>ユニフォーム海信之YELL</v>
      </c>
      <c r="Y41" s="9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7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8">
        <f t="shared" si="2"/>
        <v>472</v>
      </c>
      <c r="W42" s="6">
        <f t="shared" si="3"/>
        <v>476</v>
      </c>
      <c r="X42" s="9" t="str">
        <f>Stat[[#This Row],[服装]]&amp;Stat[[#This Row],[名前]]&amp;Stat[[#This Row],[レアリティ]]</f>
        <v>ユニフォーム青根高伸ICONIC</v>
      </c>
      <c r="Y42" s="9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8">
        <f t="shared" si="2"/>
        <v>478</v>
      </c>
      <c r="W43" s="6">
        <f t="shared" si="3"/>
        <v>484</v>
      </c>
      <c r="X43" s="9" t="str">
        <f>Stat[[#This Row],[服装]]&amp;Stat[[#This Row],[名前]]&amp;Stat[[#This Row],[レアリティ]]</f>
        <v>制服青根高伸ICONIC</v>
      </c>
      <c r="Y43" s="9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8">
        <f t="shared" si="2"/>
        <v>480</v>
      </c>
      <c r="W44" s="6">
        <f t="shared" si="3"/>
        <v>482</v>
      </c>
      <c r="X44" s="9" t="str">
        <f>Stat[[#This Row],[服装]]&amp;Stat[[#This Row],[名前]]&amp;Stat[[#This Row],[レアリティ]]</f>
        <v>プール掃除青根高伸ICONIC</v>
      </c>
      <c r="Y44" s="9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8">
        <f t="shared" si="2"/>
        <v>484</v>
      </c>
      <c r="W45" s="6">
        <f t="shared" si="3"/>
        <v>478</v>
      </c>
      <c r="X45" s="9" t="str">
        <f>Stat[[#This Row],[服装]]&amp;Stat[[#This Row],[名前]]&amp;Stat[[#This Row],[レアリティ]]</f>
        <v>ユニフォーム二口堅治ICONIC</v>
      </c>
      <c r="Y45" s="9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8">
        <f t="shared" si="2"/>
        <v>492</v>
      </c>
      <c r="W46" s="6">
        <f t="shared" si="3"/>
        <v>484</v>
      </c>
      <c r="X46" s="9" t="str">
        <f>Stat[[#This Row],[服装]]&amp;Stat[[#This Row],[名前]]&amp;Stat[[#This Row],[レアリティ]]</f>
        <v>制服二口堅治ICONIC</v>
      </c>
      <c r="Y46" s="9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8">
        <f t="shared" si="2"/>
        <v>484</v>
      </c>
      <c r="W47" s="6">
        <f t="shared" si="3"/>
        <v>492</v>
      </c>
      <c r="X47" s="9" t="str">
        <f>Stat[[#This Row],[服装]]&amp;Stat[[#This Row],[名前]]&amp;Stat[[#This Row],[レアリティ]]</f>
        <v>プール掃除二口堅治ICONIC</v>
      </c>
      <c r="Y47" s="9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8">
        <f t="shared" si="2"/>
        <v>481</v>
      </c>
      <c r="W48" s="6">
        <f t="shared" si="3"/>
        <v>475</v>
      </c>
      <c r="X48" s="9" t="str">
        <f>Stat[[#This Row],[服装]]&amp;Stat[[#This Row],[名前]]&amp;Stat[[#This Row],[レアリティ]]</f>
        <v>ユニフォーム黄金川貫至ICONIC</v>
      </c>
      <c r="Y48" s="9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8">
        <f t="shared" si="2"/>
        <v>491</v>
      </c>
      <c r="W49" s="6">
        <f t="shared" si="3"/>
        <v>479</v>
      </c>
      <c r="X49" s="9" t="str">
        <f>Stat[[#This Row],[服装]]&amp;Stat[[#This Row],[名前]]&amp;Stat[[#This Row],[レアリティ]]</f>
        <v>制服黄金川貫至ICONIC</v>
      </c>
      <c r="Y49" s="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8">
        <f t="shared" si="2"/>
        <v>469</v>
      </c>
      <c r="W50" s="6">
        <f t="shared" si="3"/>
        <v>465</v>
      </c>
      <c r="X50" s="9" t="str">
        <f>Stat[[#This Row],[服装]]&amp;Stat[[#This Row],[名前]]&amp;Stat[[#This Row],[レアリティ]]</f>
        <v>ユニフォーム小原豊ICONIC</v>
      </c>
      <c r="Y50" s="9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8">
        <f t="shared" si="2"/>
        <v>473</v>
      </c>
      <c r="W51" s="6">
        <f t="shared" si="3"/>
        <v>473</v>
      </c>
      <c r="X51" s="9" t="str">
        <f>Stat[[#This Row],[服装]]&amp;Stat[[#This Row],[名前]]&amp;Stat[[#This Row],[レアリティ]]</f>
        <v>ユニフォーム女川太郎ICONIC</v>
      </c>
      <c r="Y51" s="9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8">
        <f t="shared" si="2"/>
        <v>456</v>
      </c>
      <c r="W52" s="6">
        <f t="shared" si="3"/>
        <v>473</v>
      </c>
      <c r="X52" s="9" t="str">
        <f>Stat[[#This Row],[服装]]&amp;Stat[[#This Row],[名前]]&amp;Stat[[#This Row],[レアリティ]]</f>
        <v>ユニフォーム作並浩輔ICONIC</v>
      </c>
      <c r="Y52" s="9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8">
        <f t="shared" si="2"/>
        <v>472</v>
      </c>
      <c r="W53" s="6">
        <f t="shared" si="3"/>
        <v>471</v>
      </c>
      <c r="X53" s="9" t="str">
        <f>Stat[[#This Row],[服装]]&amp;Stat[[#This Row],[名前]]&amp;Stat[[#This Row],[レアリティ]]</f>
        <v>ユニフォーム吹上仁悟ICONIC</v>
      </c>
      <c r="Y53" s="9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7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8">
        <f t="shared" si="2"/>
        <v>510</v>
      </c>
      <c r="W54" s="6">
        <f t="shared" si="3"/>
        <v>459</v>
      </c>
      <c r="X54" s="9" t="str">
        <f>Stat[[#This Row],[服装]]&amp;Stat[[#This Row],[名前]]&amp;Stat[[#This Row],[レアリティ]]</f>
        <v>ユニフォーム及川徹ICONIC</v>
      </c>
      <c r="Y54" s="9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7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8">
        <f t="shared" si="2"/>
        <v>520</v>
      </c>
      <c r="W55" s="6">
        <f t="shared" si="3"/>
        <v>463</v>
      </c>
      <c r="X55" s="9" t="str">
        <f>Stat[[#This Row],[服装]]&amp;Stat[[#This Row],[名前]]&amp;Stat[[#This Row],[レアリティ]]</f>
        <v>プール掃除及川徹ICONIC</v>
      </c>
      <c r="Y55" s="9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8">
        <f t="shared" si="2"/>
        <v>482</v>
      </c>
      <c r="W56" s="6">
        <f t="shared" si="3"/>
        <v>464</v>
      </c>
      <c r="X56" s="9" t="str">
        <f>Stat[[#This Row],[服装]]&amp;Stat[[#This Row],[名前]]&amp;Stat[[#This Row],[レアリティ]]</f>
        <v>ユニフォーム岩泉一ICONIC</v>
      </c>
      <c r="Y56" s="9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8">
        <f t="shared" si="2"/>
        <v>490</v>
      </c>
      <c r="W57" s="6">
        <f t="shared" si="3"/>
        <v>470</v>
      </c>
      <c r="X57" s="9" t="str">
        <f>Stat[[#This Row],[服装]]&amp;Stat[[#This Row],[名前]]&amp;Stat[[#This Row],[レアリティ]]</f>
        <v>プール掃除岩泉一ICONIC</v>
      </c>
      <c r="Y57" s="9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8">
        <f t="shared" si="2"/>
        <v>459</v>
      </c>
      <c r="W58" s="6">
        <f t="shared" si="3"/>
        <v>465</v>
      </c>
      <c r="X58" s="9" t="str">
        <f>Stat[[#This Row],[服装]]&amp;Stat[[#This Row],[名前]]&amp;Stat[[#This Row],[レアリティ]]</f>
        <v>ユニフォーム金田一勇太郎ICONIC</v>
      </c>
      <c r="Y58" s="9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8">
        <f t="shared" si="2"/>
        <v>485</v>
      </c>
      <c r="W59" s="6">
        <f t="shared" si="3"/>
        <v>461</v>
      </c>
      <c r="X59" s="9" t="str">
        <f>Stat[[#This Row],[服装]]&amp;Stat[[#This Row],[名前]]&amp;Stat[[#This Row],[レアリティ]]</f>
        <v>ユニフォーム京谷賢太郎ICONIC</v>
      </c>
      <c r="Y59" s="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8">
        <f t="shared" si="2"/>
        <v>467</v>
      </c>
      <c r="W60" s="6">
        <f t="shared" si="3"/>
        <v>462</v>
      </c>
      <c r="X60" s="9" t="str">
        <f>Stat[[#This Row],[服装]]&amp;Stat[[#This Row],[名前]]&amp;Stat[[#This Row],[レアリティ]]</f>
        <v>ユニフォーム国見英ICONIC</v>
      </c>
      <c r="Y60" s="9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8">
        <f t="shared" si="2"/>
        <v>463</v>
      </c>
      <c r="W61" s="6">
        <f t="shared" si="3"/>
        <v>475</v>
      </c>
      <c r="X61" s="9" t="str">
        <f>Stat[[#This Row],[服装]]&amp;Stat[[#This Row],[名前]]&amp;Stat[[#This Row],[レアリティ]]</f>
        <v>ユニフォーム渡親治ICONIC</v>
      </c>
      <c r="Y61" s="9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8">
        <f t="shared" si="2"/>
        <v>458</v>
      </c>
      <c r="W62" s="6">
        <f t="shared" si="3"/>
        <v>465</v>
      </c>
      <c r="X62" s="9" t="str">
        <f>Stat[[#This Row],[服装]]&amp;Stat[[#This Row],[名前]]&amp;Stat[[#This Row],[レアリティ]]</f>
        <v>ユニフォーム松川一静ICONIC</v>
      </c>
      <c r="Y62" s="9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8">
        <f t="shared" si="2"/>
        <v>469</v>
      </c>
      <c r="W63" s="6">
        <f t="shared" si="3"/>
        <v>467</v>
      </c>
      <c r="X63" s="9" t="str">
        <f>Stat[[#This Row],[服装]]&amp;Stat[[#This Row],[名前]]&amp;Stat[[#This Row],[レアリティ]]</f>
        <v>ユニフォーム花巻貴大ICONIC</v>
      </c>
      <c r="Y63" s="9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7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8">
        <f t="shared" si="2"/>
        <v>468</v>
      </c>
      <c r="W64" s="6">
        <f t="shared" si="3"/>
        <v>463</v>
      </c>
      <c r="X64" s="9" t="str">
        <f>Stat[[#This Row],[服装]]&amp;Stat[[#This Row],[名前]]&amp;Stat[[#This Row],[レアリティ]]</f>
        <v>ユニフォーム駒木輝ICONIC</v>
      </c>
      <c r="Y64" s="9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7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8">
        <f t="shared" si="2"/>
        <v>462</v>
      </c>
      <c r="W65" s="6">
        <f t="shared" si="3"/>
        <v>466</v>
      </c>
      <c r="X65" s="9" t="str">
        <f>Stat[[#This Row],[服装]]&amp;Stat[[#This Row],[名前]]&amp;Stat[[#This Row],[レアリティ]]</f>
        <v>ユニフォーム茶屋和馬ICONIC</v>
      </c>
      <c r="Y65" s="9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7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8">
        <f t="shared" si="2"/>
        <v>464</v>
      </c>
      <c r="W66" s="6">
        <f t="shared" si="3"/>
        <v>466</v>
      </c>
      <c r="X66" s="9" t="str">
        <f>Stat[[#This Row],[服装]]&amp;Stat[[#This Row],[名前]]&amp;Stat[[#This Row],[レアリティ]]</f>
        <v>ユニフォーム玉川弘樹ICONIC</v>
      </c>
      <c r="Y66" s="9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8">
        <f t="shared" si="2"/>
        <v>458</v>
      </c>
      <c r="W67" s="6">
        <f t="shared" si="3"/>
        <v>473</v>
      </c>
      <c r="X67" s="9" t="str">
        <f>Stat[[#This Row],[服装]]&amp;Stat[[#This Row],[名前]]&amp;Stat[[#This Row],[レアリティ]]</f>
        <v>ユニフォーム桜井大河ICONIC</v>
      </c>
      <c r="Y67" s="9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8">
        <f t="shared" ref="V68:V99" si="4">SUM(L68:O68)</f>
        <v>477</v>
      </c>
      <c r="W68" s="6">
        <f t="shared" ref="W68:W99" si="5">SUM(Q68:T68)</f>
        <v>458</v>
      </c>
      <c r="X68" s="9" t="str">
        <f>Stat[[#This Row],[服装]]&amp;Stat[[#This Row],[名前]]&amp;Stat[[#This Row],[レアリティ]]</f>
        <v>ユニフォーム芳賀良治ICONIC</v>
      </c>
      <c r="Y68" s="9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8">
        <f t="shared" si="4"/>
        <v>460</v>
      </c>
      <c r="W69" s="6">
        <f t="shared" si="5"/>
        <v>465</v>
      </c>
      <c r="X69" s="9" t="str">
        <f>Stat[[#This Row],[服装]]&amp;Stat[[#This Row],[名前]]&amp;Stat[[#This Row],[レアリティ]]</f>
        <v>ユニフォーム渋谷陸斗ICONIC</v>
      </c>
      <c r="Y69" s="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8">
        <f t="shared" si="4"/>
        <v>467</v>
      </c>
      <c r="W70" s="6">
        <f t="shared" si="5"/>
        <v>465</v>
      </c>
      <c r="X70" s="9" t="str">
        <f>Stat[[#This Row],[服装]]&amp;Stat[[#This Row],[名前]]&amp;Stat[[#This Row],[レアリティ]]</f>
        <v>ユニフォーム池尻隼人ICONIC</v>
      </c>
      <c r="Y70" s="9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7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8">
        <f t="shared" si="4"/>
        <v>472</v>
      </c>
      <c r="W71" s="6">
        <f t="shared" si="5"/>
        <v>465</v>
      </c>
      <c r="X71" s="9" t="str">
        <f>Stat[[#This Row],[服装]]&amp;Stat[[#This Row],[名前]]&amp;Stat[[#This Row],[レアリティ]]</f>
        <v>ユニフォーム十和田良樹ICONIC</v>
      </c>
      <c r="Y71" s="9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7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ユニフォーム森岳歩ICONIC</v>
      </c>
      <c r="Y72" s="9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8">
        <f t="shared" si="4"/>
        <v>473</v>
      </c>
      <c r="W73" s="6">
        <f t="shared" si="5"/>
        <v>468</v>
      </c>
      <c r="X73" s="9" t="str">
        <f>Stat[[#This Row],[服装]]&amp;Stat[[#This Row],[名前]]&amp;Stat[[#This Row],[レアリティ]]</f>
        <v>ユニフォーム唐松拓巳ICONIC</v>
      </c>
      <c r="Y73" s="9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8">
        <f t="shared" si="4"/>
        <v>467</v>
      </c>
      <c r="W74" s="6">
        <f t="shared" si="5"/>
        <v>466</v>
      </c>
      <c r="X74" s="9" t="str">
        <f>Stat[[#This Row],[服装]]&amp;Stat[[#This Row],[名前]]&amp;Stat[[#This Row],[レアリティ]]</f>
        <v>ユニフォーム田沢裕樹ICONIC</v>
      </c>
      <c r="Y74" s="9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468</v>
      </c>
      <c r="W75" s="6">
        <f t="shared" si="5"/>
        <v>465</v>
      </c>
      <c r="X75" s="9" t="str">
        <f>Stat[[#This Row],[服装]]&amp;Stat[[#This Row],[名前]]&amp;Stat[[#This Row],[レアリティ]]</f>
        <v>ユニフォーム子安颯真ICONIC</v>
      </c>
      <c r="Y75" s="9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8">
        <f t="shared" si="4"/>
        <v>458</v>
      </c>
      <c r="W76" s="6">
        <f t="shared" si="5"/>
        <v>470</v>
      </c>
      <c r="X76" s="9" t="str">
        <f>Stat[[#This Row],[服装]]&amp;Stat[[#This Row],[名前]]&amp;Stat[[#This Row],[レアリティ]]</f>
        <v>ユニフォーム横手駿ICONIC</v>
      </c>
      <c r="Y76" s="9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8">
        <f t="shared" si="4"/>
        <v>472</v>
      </c>
      <c r="W77" s="6">
        <f t="shared" si="5"/>
        <v>463</v>
      </c>
      <c r="X77" s="9" t="str">
        <f>Stat[[#This Row],[服装]]&amp;Stat[[#This Row],[名前]]&amp;Stat[[#This Row],[レアリティ]]</f>
        <v>ユニフォーム夏瀬伊吹ICONIC</v>
      </c>
      <c r="Y77" s="9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7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8">
        <f t="shared" si="4"/>
        <v>484</v>
      </c>
      <c r="W78" s="6">
        <f t="shared" si="5"/>
        <v>472</v>
      </c>
      <c r="X78" s="9" t="str">
        <f>Stat[[#This Row],[服装]]&amp;Stat[[#This Row],[名前]]&amp;Stat[[#This Row],[レアリティ]]</f>
        <v>ユニフォーム古牧譲ICONIC</v>
      </c>
      <c r="Y78" s="9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7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8">
        <f t="shared" si="4"/>
        <v>465</v>
      </c>
      <c r="W79" s="6">
        <f t="shared" si="5"/>
        <v>466</v>
      </c>
      <c r="X79" s="9" t="str">
        <f>Stat[[#This Row],[服装]]&amp;Stat[[#This Row],[名前]]&amp;Stat[[#This Row],[レアリティ]]</f>
        <v>ユニフォーム浅虫快人ICONIC</v>
      </c>
      <c r="Y79" s="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7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8">
        <f t="shared" si="4"/>
        <v>457</v>
      </c>
      <c r="W80" s="6">
        <f t="shared" si="5"/>
        <v>470</v>
      </c>
      <c r="X80" s="9" t="str">
        <f>Stat[[#This Row],[服装]]&amp;Stat[[#This Row],[名前]]&amp;Stat[[#This Row],[レアリティ]]</f>
        <v>ユニフォーム南田大志ICONIC</v>
      </c>
      <c r="Y80" s="9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8">
        <f t="shared" si="4"/>
        <v>464</v>
      </c>
      <c r="W81" s="6">
        <f t="shared" si="5"/>
        <v>467</v>
      </c>
      <c r="X81" s="9" t="str">
        <f>Stat[[#This Row],[服装]]&amp;Stat[[#This Row],[名前]]&amp;Stat[[#This Row],[レアリティ]]</f>
        <v>ユニフォーム湯川良明ICONIC</v>
      </c>
      <c r="Y81" s="9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8">
        <f t="shared" si="4"/>
        <v>468</v>
      </c>
      <c r="W82" s="6">
        <f t="shared" si="5"/>
        <v>461</v>
      </c>
      <c r="X82" s="9" t="str">
        <f>Stat[[#This Row],[服装]]&amp;Stat[[#This Row],[名前]]&amp;Stat[[#This Row],[レアリティ]]</f>
        <v>ユニフォーム稲垣功ICONIC</v>
      </c>
      <c r="Y82" s="9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8">
        <f t="shared" si="4"/>
        <v>462</v>
      </c>
      <c r="W83" s="6">
        <f t="shared" si="5"/>
        <v>468</v>
      </c>
      <c r="X83" s="9" t="str">
        <f>Stat[[#This Row],[服装]]&amp;Stat[[#This Row],[名前]]&amp;Stat[[#This Row],[レアリティ]]</f>
        <v>ユニフォーム馬門英治ICONIC</v>
      </c>
      <c r="Y83" s="9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8">
        <f t="shared" si="4"/>
        <v>469</v>
      </c>
      <c r="W84" s="6">
        <f t="shared" si="5"/>
        <v>463</v>
      </c>
      <c r="X84" s="9" t="str">
        <f>Stat[[#This Row],[服装]]&amp;Stat[[#This Row],[名前]]&amp;Stat[[#This Row],[レアリティ]]</f>
        <v>ユニフォーム百沢雄大ICONIC</v>
      </c>
      <c r="Y84" s="9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7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8">
        <f t="shared" si="4"/>
        <v>479</v>
      </c>
      <c r="W85" s="6">
        <f t="shared" si="5"/>
        <v>467</v>
      </c>
      <c r="X85" s="9" t="str">
        <f>Stat[[#This Row],[服装]]&amp;Stat[[#This Row],[名前]]&amp;Stat[[#This Row],[レアリティ]]</f>
        <v>ユニフォーム照島游児ICONIC</v>
      </c>
      <c r="Y85" s="9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7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8">
        <f t="shared" si="4"/>
        <v>487</v>
      </c>
      <c r="W86" s="6">
        <f t="shared" si="5"/>
        <v>473</v>
      </c>
      <c r="X86" s="9" t="str">
        <f>Stat[[#This Row],[服装]]&amp;Stat[[#This Row],[名前]]&amp;Stat[[#This Row],[レアリティ]]</f>
        <v>制服照島游児ICONIC</v>
      </c>
      <c r="Y86" s="9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8">
        <f t="shared" si="4"/>
        <v>464</v>
      </c>
      <c r="W87" s="6">
        <f t="shared" si="5"/>
        <v>470</v>
      </c>
      <c r="X87" s="9" t="str">
        <f>Stat[[#This Row],[服装]]&amp;Stat[[#This Row],[名前]]&amp;Stat[[#This Row],[レアリティ]]</f>
        <v>ユニフォーム母畑和馬ICONIC</v>
      </c>
      <c r="Y87" s="9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7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8">
        <f t="shared" si="4"/>
        <v>469</v>
      </c>
      <c r="W88" s="6">
        <f t="shared" si="5"/>
        <v>464</v>
      </c>
      <c r="X88" s="9" t="str">
        <f>Stat[[#This Row],[服装]]&amp;Stat[[#This Row],[名前]]&amp;Stat[[#This Row],[レアリティ]]</f>
        <v>ユニフォーム二岐丈晴ICONIC</v>
      </c>
      <c r="Y88" s="9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8">
        <f t="shared" si="4"/>
        <v>479</v>
      </c>
      <c r="W89" s="6">
        <f t="shared" si="5"/>
        <v>468</v>
      </c>
      <c r="X89" s="9" t="str">
        <f>Stat[[#This Row],[服装]]&amp;Stat[[#This Row],[名前]]&amp;Stat[[#This Row],[レアリティ]]</f>
        <v>制服二岐丈晴ICONIC</v>
      </c>
      <c r="Y89" s="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8">
        <f t="shared" si="4"/>
        <v>470</v>
      </c>
      <c r="W90" s="6">
        <f t="shared" si="5"/>
        <v>462</v>
      </c>
      <c r="X90" s="9" t="str">
        <f>Stat[[#This Row],[服装]]&amp;Stat[[#This Row],[名前]]&amp;Stat[[#This Row],[レアリティ]]</f>
        <v>ユニフォーム沼尻凛太郎ICONIC</v>
      </c>
      <c r="Y90" s="9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8">
        <f t="shared" si="4"/>
        <v>461</v>
      </c>
      <c r="W91" s="6">
        <f t="shared" si="5"/>
        <v>469</v>
      </c>
      <c r="X91" s="9" t="str">
        <f>Stat[[#This Row],[服装]]&amp;Stat[[#This Row],[名前]]&amp;Stat[[#This Row],[レアリティ]]</f>
        <v>ユニフォーム飯坂信義ICONIC</v>
      </c>
      <c r="Y91" s="9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8">
        <f t="shared" si="4"/>
        <v>469</v>
      </c>
      <c r="W92" s="6">
        <f t="shared" si="5"/>
        <v>470</v>
      </c>
      <c r="X92" s="9" t="str">
        <f>Stat[[#This Row],[服装]]&amp;Stat[[#This Row],[名前]]&amp;Stat[[#This Row],[レアリティ]]</f>
        <v>ユニフォーム東山勝道ICONIC</v>
      </c>
      <c r="Y92" s="9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8">
        <f t="shared" si="4"/>
        <v>456</v>
      </c>
      <c r="W93" s="6">
        <f t="shared" si="5"/>
        <v>469</v>
      </c>
      <c r="X93" s="9" t="str">
        <f>Stat[[#This Row],[服装]]&amp;Stat[[#This Row],[名前]]&amp;Stat[[#This Row],[レアリティ]]</f>
        <v>ユニフォーム土湯新ICONIC</v>
      </c>
      <c r="Y93" s="9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7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8">
        <f t="shared" si="4"/>
        <v>478</v>
      </c>
      <c r="W94" s="6">
        <f t="shared" si="5"/>
        <v>471</v>
      </c>
      <c r="X94" s="9" t="str">
        <f>Stat[[#This Row],[服装]]&amp;Stat[[#This Row],[名前]]&amp;Stat[[#This Row],[レアリティ]]</f>
        <v>ユニフォーム中島猛ICONIC</v>
      </c>
      <c r="Y94" s="9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7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8">
        <f t="shared" si="4"/>
        <v>465</v>
      </c>
      <c r="W95" s="6">
        <f t="shared" si="5"/>
        <v>459</v>
      </c>
      <c r="X95" s="9" t="str">
        <f>Stat[[#This Row],[服装]]&amp;Stat[[#This Row],[名前]]&amp;Stat[[#This Row],[レアリティ]]</f>
        <v>ユニフォーム白石優希ICONIC</v>
      </c>
      <c r="Y95" s="9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7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8">
        <f t="shared" si="4"/>
        <v>483</v>
      </c>
      <c r="W96" s="6">
        <f t="shared" si="5"/>
        <v>474</v>
      </c>
      <c r="X96" s="9" t="str">
        <f>Stat[[#This Row],[服装]]&amp;Stat[[#This Row],[名前]]&amp;Stat[[#This Row],[レアリティ]]</f>
        <v>ユニフォーム花山一雅ICONIC</v>
      </c>
      <c r="Y96" s="9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7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8">
        <f t="shared" si="4"/>
        <v>458</v>
      </c>
      <c r="W97" s="6">
        <f t="shared" si="5"/>
        <v>469</v>
      </c>
      <c r="X97" s="9" t="str">
        <f>Stat[[#This Row],[服装]]&amp;Stat[[#This Row],[名前]]&amp;Stat[[#This Row],[レアリティ]]</f>
        <v>ユニフォーム鳴子哲平ICONIC</v>
      </c>
      <c r="Y97" s="9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8">
        <f t="shared" si="4"/>
        <v>456</v>
      </c>
      <c r="W98" s="6">
        <f t="shared" si="5"/>
        <v>470</v>
      </c>
      <c r="X98" s="9" t="str">
        <f>Stat[[#This Row],[服装]]&amp;Stat[[#This Row],[名前]]&amp;Stat[[#This Row],[レアリティ]]</f>
        <v>ユニフォーム秋保和光ICONIC</v>
      </c>
      <c r="Y98" s="9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8">
        <f t="shared" si="4"/>
        <v>460</v>
      </c>
      <c r="W99" s="6">
        <f t="shared" si="5"/>
        <v>471</v>
      </c>
      <c r="X99" s="9" t="str">
        <f>Stat[[#This Row],[服装]]&amp;Stat[[#This Row],[名前]]&amp;Stat[[#This Row],[レアリティ]]</f>
        <v>ユニフォーム松島剛ICONIC</v>
      </c>
      <c r="Y99" s="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8">
        <f t="shared" ref="V100:V133" si="6">SUM(L100:O100)</f>
        <v>473</v>
      </c>
      <c r="W100" s="6">
        <f t="shared" ref="W100:W133" si="7">SUM(Q100:T100)</f>
        <v>468</v>
      </c>
      <c r="X100" s="9" t="str">
        <f>Stat[[#This Row],[服装]]&amp;Stat[[#This Row],[名前]]&amp;Stat[[#This Row],[レアリティ]]</f>
        <v>ユニフォーム川渡瞬己ICONIC</v>
      </c>
      <c r="Y100" s="9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7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8">
        <f t="shared" si="6"/>
        <v>497</v>
      </c>
      <c r="W101" s="6">
        <f t="shared" si="7"/>
        <v>472</v>
      </c>
      <c r="X101" s="9" t="str">
        <f>Stat[[#This Row],[服装]]&amp;Stat[[#This Row],[名前]]&amp;Stat[[#This Row],[レアリティ]]</f>
        <v>ユニフォーム牛島若利ICONIC</v>
      </c>
      <c r="Y101" s="9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7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8">
        <f t="shared" si="6"/>
        <v>505</v>
      </c>
      <c r="W102" s="6">
        <f t="shared" si="7"/>
        <v>478</v>
      </c>
      <c r="X102" s="9" t="str">
        <f>Stat[[#This Row],[服装]]&amp;Stat[[#This Row],[名前]]&amp;Stat[[#This Row],[レアリティ]]</f>
        <v>水着牛島若利ICONIC</v>
      </c>
      <c r="Y102" s="9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7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8">
        <f t="shared" si="6"/>
        <v>477</v>
      </c>
      <c r="W103" s="6">
        <f t="shared" si="7"/>
        <v>474</v>
      </c>
      <c r="X103" s="9" t="str">
        <f>Stat[[#This Row],[服装]]&amp;Stat[[#This Row],[名前]]&amp;Stat[[#This Row],[レアリティ]]</f>
        <v>ユニフォーム天童覚ICONIC</v>
      </c>
      <c r="Y103" s="9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7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8">
        <f t="shared" si="6"/>
        <v>483</v>
      </c>
      <c r="W104" s="6">
        <f t="shared" si="7"/>
        <v>482</v>
      </c>
      <c r="X104" s="9" t="str">
        <f>Stat[[#This Row],[服装]]&amp;Stat[[#This Row],[名前]]&amp;Stat[[#This Row],[レアリティ]]</f>
        <v>水着天童覚ICONIC</v>
      </c>
      <c r="Y104" s="9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8">
        <f t="shared" si="6"/>
        <v>484</v>
      </c>
      <c r="W105" s="6">
        <f t="shared" si="7"/>
        <v>478</v>
      </c>
      <c r="X105" s="9" t="str">
        <f>Stat[[#This Row],[服装]]&amp;Stat[[#This Row],[名前]]&amp;Stat[[#This Row],[レアリティ]]</f>
        <v>ユニフォーム五色工ICONIC</v>
      </c>
      <c r="Y105" s="9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8">
        <f t="shared" si="6"/>
        <v>489</v>
      </c>
      <c r="W106" s="6">
        <f t="shared" si="7"/>
        <v>468</v>
      </c>
      <c r="X106" s="9" t="str">
        <f>Stat[[#This Row],[服装]]&amp;Stat[[#This Row],[名前]]&amp;Stat[[#This Row],[レアリティ]]</f>
        <v>ユニフォーム白布賢二郎ICONIC</v>
      </c>
      <c r="Y106" s="9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7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8">
        <v>499</v>
      </c>
      <c r="W107" s="6">
        <v>472</v>
      </c>
      <c r="X107" s="9" t="str">
        <f>Stat[[#This Row],[服装]]&amp;Stat[[#This Row],[名前]]&amp;Stat[[#This Row],[レアリティ]]</f>
        <v>探偵白布賢二郎ICONIC</v>
      </c>
      <c r="Y107" s="9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8">
        <f t="shared" si="6"/>
        <v>484</v>
      </c>
      <c r="W108" s="6">
        <f t="shared" si="7"/>
        <v>478</v>
      </c>
      <c r="X108" s="9" t="str">
        <f>Stat[[#This Row],[服装]]&amp;Stat[[#This Row],[名前]]&amp;Stat[[#This Row],[レアリティ]]</f>
        <v>ユニフォーム大平獅音ICONIC</v>
      </c>
      <c r="Y108" s="9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8">
        <f t="shared" si="6"/>
        <v>477</v>
      </c>
      <c r="W109" s="6">
        <f t="shared" si="7"/>
        <v>470</v>
      </c>
      <c r="X109" s="9" t="str">
        <f>Stat[[#This Row],[服装]]&amp;Stat[[#This Row],[名前]]&amp;Stat[[#This Row],[レアリティ]]</f>
        <v>ユニフォーム川西太一ICONIC</v>
      </c>
      <c r="Y109" s="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8">
        <f t="shared" si="6"/>
        <v>479</v>
      </c>
      <c r="W110" s="6">
        <f t="shared" si="7"/>
        <v>469</v>
      </c>
      <c r="X110" s="9" t="str">
        <f>Stat[[#This Row],[服装]]&amp;Stat[[#This Row],[名前]]&amp;Stat[[#This Row],[レアリティ]]</f>
        <v>ユニフォーム瀬見英太ICONIC</v>
      </c>
      <c r="Y110" s="9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8">
        <f t="shared" si="6"/>
        <v>456</v>
      </c>
      <c r="W111" s="6">
        <f t="shared" si="7"/>
        <v>470</v>
      </c>
      <c r="X111" s="9" t="str">
        <f>Stat[[#This Row],[服装]]&amp;Stat[[#This Row],[名前]]&amp;Stat[[#This Row],[レアリティ]]</f>
        <v>ユニフォーム山形隼人ICONIC</v>
      </c>
      <c r="Y111" s="9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7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8">
        <f t="shared" si="6"/>
        <v>506</v>
      </c>
      <c r="W112" s="6">
        <f t="shared" si="7"/>
        <v>465</v>
      </c>
      <c r="X112" s="9" t="str">
        <f>Stat[[#This Row],[服装]]&amp;Stat[[#This Row],[名前]]&amp;Stat[[#This Row],[レアリティ]]</f>
        <v>ユニフォーム宮侑ICONIC</v>
      </c>
      <c r="Y112" s="9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7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8">
        <f t="shared" si="6"/>
        <v>484</v>
      </c>
      <c r="W113" s="6">
        <f t="shared" si="7"/>
        <v>483</v>
      </c>
      <c r="X113" s="9" t="str">
        <f>Stat[[#This Row],[服装]]&amp;Stat[[#This Row],[名前]]&amp;Stat[[#This Row],[レアリティ]]</f>
        <v>ユニフォーム宮治ICONIC</v>
      </c>
      <c r="Y113" s="9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7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8">
        <f t="shared" si="6"/>
        <v>477</v>
      </c>
      <c r="W114" s="6">
        <f t="shared" si="7"/>
        <v>476</v>
      </c>
      <c r="X114" s="9" t="str">
        <f>Stat[[#This Row],[服装]]&amp;Stat[[#This Row],[名前]]&amp;Stat[[#This Row],[レアリティ]]</f>
        <v>ユニフォーム角名倫太郎ICONIC</v>
      </c>
      <c r="Y114" s="9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8">
        <f t="shared" si="6"/>
        <v>478</v>
      </c>
      <c r="W115" s="6">
        <f t="shared" si="7"/>
        <v>480</v>
      </c>
      <c r="X115" s="9" t="str">
        <f>Stat[[#This Row],[服装]]&amp;Stat[[#This Row],[名前]]&amp;Stat[[#This Row],[レアリティ]]</f>
        <v>ユニフォーム北信介ICONIC</v>
      </c>
      <c r="Y115" s="9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7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8">
        <f>SUM(L116:O116)</f>
        <v>479</v>
      </c>
      <c r="W116" s="6">
        <f>SUM(Q116:T116)</f>
        <v>467</v>
      </c>
      <c r="X116" s="9" t="s">
        <v>691</v>
      </c>
      <c r="Y116" s="9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7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8">
        <f>SUM(L117:O117)</f>
        <v>464</v>
      </c>
      <c r="W117" s="6">
        <f>SUM(Q117:T117)</f>
        <v>474</v>
      </c>
      <c r="X117" s="9" t="s">
        <v>694</v>
      </c>
      <c r="Y117" s="9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7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8">
        <f>SUM(L118:O118)</f>
        <v>466</v>
      </c>
      <c r="W118" s="6">
        <f>SUM(Q118:T118)</f>
        <v>476</v>
      </c>
      <c r="X118" s="9" t="s">
        <v>697</v>
      </c>
      <c r="Y118" s="9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7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8">
        <f>SUM(L119:O119)</f>
        <v>474</v>
      </c>
      <c r="W119" s="6">
        <f>SUM(Q119:T119)</f>
        <v>465</v>
      </c>
      <c r="X119" s="9" t="s">
        <v>700</v>
      </c>
      <c r="Y119" s="9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7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8">
        <f t="shared" si="6"/>
        <v>488</v>
      </c>
      <c r="W120" s="6">
        <f t="shared" si="7"/>
        <v>481</v>
      </c>
      <c r="X120" s="9" t="str">
        <f>Stat[[#This Row],[服装]]&amp;Stat[[#This Row],[名前]]&amp;Stat[[#This Row],[レアリティ]]</f>
        <v>ユニフォーム木兎光太郎ICONIC</v>
      </c>
      <c r="Y120" s="9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7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8">
        <f t="shared" si="6"/>
        <v>496</v>
      </c>
      <c r="W121" s="6">
        <f t="shared" si="7"/>
        <v>487</v>
      </c>
      <c r="X121" s="9" t="str">
        <f>Stat[[#This Row],[服装]]&amp;Stat[[#This Row],[名前]]&amp;Stat[[#This Row],[レアリティ]]</f>
        <v>夏祭り木兎光太郎ICONIC</v>
      </c>
      <c r="Y121" s="9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7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8">
        <f t="shared" si="6"/>
        <v>483</v>
      </c>
      <c r="W122" s="6">
        <f t="shared" si="7"/>
        <v>479</v>
      </c>
      <c r="X122" s="9" t="str">
        <f>Stat[[#This Row],[服装]]&amp;Stat[[#This Row],[名前]]&amp;Stat[[#This Row],[レアリティ]]</f>
        <v>ユニフォーム木葉秋紀ICONIC</v>
      </c>
      <c r="Y122" s="9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7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8">
        <f>SUM(L123:O123)</f>
        <v>491</v>
      </c>
      <c r="W123" s="6">
        <f>SUM(Q123:T123)</f>
        <v>485</v>
      </c>
      <c r="X123" s="9" t="str">
        <f>Stat[[#This Row],[服装]]&amp;Stat[[#This Row],[名前]]&amp;Stat[[#This Row],[レアリティ]]</f>
        <v>探偵木葉秋紀ICONIC</v>
      </c>
      <c r="Y123" s="9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7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8">
        <f t="shared" si="6"/>
        <v>479</v>
      </c>
      <c r="W124" s="6">
        <f t="shared" si="7"/>
        <v>483</v>
      </c>
      <c r="X124" s="9" t="str">
        <f>Stat[[#This Row],[服装]]&amp;Stat[[#This Row],[名前]]&amp;Stat[[#This Row],[レアリティ]]</f>
        <v>ユニフォーム猿杙大和ICONIC</v>
      </c>
      <c r="Y124" s="9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8">
        <f t="shared" si="6"/>
        <v>456</v>
      </c>
      <c r="W125" s="6">
        <f t="shared" si="7"/>
        <v>474</v>
      </c>
      <c r="X125" s="9" t="str">
        <f>Stat[[#This Row],[服装]]&amp;Stat[[#This Row],[名前]]&amp;Stat[[#This Row],[レアリティ]]</f>
        <v>ユニフォーム小見春樹ICONIC</v>
      </c>
      <c r="Y125" s="9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8">
        <f t="shared" si="6"/>
        <v>462</v>
      </c>
      <c r="W126" s="6">
        <f t="shared" si="7"/>
        <v>463</v>
      </c>
      <c r="X126" s="9" t="str">
        <f>Stat[[#This Row],[服装]]&amp;Stat[[#This Row],[名前]]&amp;Stat[[#This Row],[レアリティ]]</f>
        <v>ユニフォーム尾長渉ICONIC</v>
      </c>
      <c r="Y126" s="9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8">
        <f t="shared" si="6"/>
        <v>476</v>
      </c>
      <c r="W127" s="6">
        <f t="shared" si="7"/>
        <v>471</v>
      </c>
      <c r="X127" s="9" t="str">
        <f>Stat[[#This Row],[服装]]&amp;Stat[[#This Row],[名前]]&amp;Stat[[#This Row],[レアリティ]]</f>
        <v>ユニフォーム鷲尾辰生ICONIC</v>
      </c>
      <c r="Y127" s="9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8">
        <f t="shared" si="6"/>
        <v>492</v>
      </c>
      <c r="W128" s="6">
        <f t="shared" si="7"/>
        <v>472</v>
      </c>
      <c r="X128" s="9" t="str">
        <f>Stat[[#This Row],[服装]]&amp;Stat[[#This Row],[名前]]&amp;Stat[[#This Row],[レアリティ]]</f>
        <v>ユニフォーム赤葦京治ICONIC</v>
      </c>
      <c r="Y128" s="9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8">
        <f t="shared" si="6"/>
        <v>502</v>
      </c>
      <c r="W129" s="6">
        <f t="shared" si="7"/>
        <v>476</v>
      </c>
      <c r="X129" s="9" t="str">
        <f>Stat[[#This Row],[服装]]&amp;Stat[[#This Row],[名前]]&amp;Stat[[#This Row],[レアリティ]]</f>
        <v>夏祭り赤葦京治ICONIC</v>
      </c>
      <c r="Y129" s="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7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8">
        <f t="shared" si="6"/>
        <v>491</v>
      </c>
      <c r="W130" s="6">
        <f t="shared" si="7"/>
        <v>483</v>
      </c>
      <c r="X130" s="9" t="str">
        <f>Stat[[#This Row],[服装]]&amp;Stat[[#This Row],[名前]]&amp;Stat[[#This Row],[レアリティ]]</f>
        <v>ユニフォーム星海光来ICONIC</v>
      </c>
      <c r="Y130" s="9" t="s">
        <v>396</v>
      </c>
      <c r="Z130" s="3"/>
      <c r="AA130" s="3"/>
      <c r="AB130" s="3"/>
    </row>
    <row r="131" spans="1:28" ht="14.4" x14ac:dyDescent="0.3">
      <c r="A131">
        <v>132</v>
      </c>
      <c r="B131" t="s">
        <v>108</v>
      </c>
      <c r="C131" t="s">
        <v>133</v>
      </c>
      <c r="D131" t="s">
        <v>77</v>
      </c>
      <c r="E131" t="s">
        <v>82</v>
      </c>
      <c r="F131" t="s">
        <v>134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125</v>
      </c>
      <c r="M131">
        <v>122</v>
      </c>
      <c r="N131">
        <v>112</v>
      </c>
      <c r="O131">
        <v>121</v>
      </c>
      <c r="P131">
        <v>101</v>
      </c>
      <c r="Q131">
        <v>131</v>
      </c>
      <c r="R131">
        <v>115</v>
      </c>
      <c r="S131">
        <v>115</v>
      </c>
      <c r="T131">
        <v>117</v>
      </c>
      <c r="U131">
        <v>41</v>
      </c>
      <c r="V131" s="8">
        <f>SUM(L131:O131)</f>
        <v>480</v>
      </c>
      <c r="W131" s="6">
        <f>SUM(Q131:T131)</f>
        <v>478</v>
      </c>
      <c r="X131" s="9" t="str">
        <f>Stat[[#This Row],[服装]]&amp;Stat[[#This Row],[名前]]&amp;Stat[[#This Row],[レアリティ]]</f>
        <v>ユニフォーム昼神幸郎ICONIC</v>
      </c>
      <c r="Y131" s="9" t="s">
        <v>399</v>
      </c>
      <c r="Z131" s="3"/>
      <c r="AA131" s="3"/>
      <c r="AB131" s="3"/>
    </row>
    <row r="132" spans="1:28" ht="14.4" x14ac:dyDescent="0.3">
      <c r="A132">
        <v>130</v>
      </c>
      <c r="B132" t="s">
        <v>108</v>
      </c>
      <c r="C132" t="s">
        <v>131</v>
      </c>
      <c r="D132" t="s">
        <v>77</v>
      </c>
      <c r="E132" t="s">
        <v>78</v>
      </c>
      <c r="F132" t="s">
        <v>135</v>
      </c>
      <c r="G132" t="s">
        <v>71</v>
      </c>
      <c r="H132">
        <v>99</v>
      </c>
      <c r="I132" s="7" t="s">
        <v>22</v>
      </c>
      <c r="J132">
        <v>5</v>
      </c>
      <c r="K132">
        <v>82</v>
      </c>
      <c r="L132">
        <v>129</v>
      </c>
      <c r="M132">
        <v>126</v>
      </c>
      <c r="N132">
        <v>114</v>
      </c>
      <c r="O132">
        <v>121</v>
      </c>
      <c r="P132">
        <v>101</v>
      </c>
      <c r="Q132">
        <v>118</v>
      </c>
      <c r="R132">
        <v>123</v>
      </c>
      <c r="S132">
        <v>119</v>
      </c>
      <c r="T132">
        <v>120</v>
      </c>
      <c r="U132">
        <v>41</v>
      </c>
      <c r="V132" s="8">
        <f t="shared" si="6"/>
        <v>490</v>
      </c>
      <c r="W132" s="6">
        <f t="shared" si="7"/>
        <v>480</v>
      </c>
      <c r="X132" s="9" t="str">
        <f>Stat[[#This Row],[服装]]&amp;Stat[[#This Row],[名前]]&amp;Stat[[#This Row],[レアリティ]]</f>
        <v>ユニフォーム佐久早聖臣ICONIC</v>
      </c>
      <c r="Y132" s="9" t="s">
        <v>397</v>
      </c>
      <c r="Z132" s="3"/>
      <c r="AA132" s="3"/>
      <c r="AB132" s="3"/>
    </row>
    <row r="133" spans="1:28" ht="14.4" x14ac:dyDescent="0.3">
      <c r="A133">
        <v>131</v>
      </c>
      <c r="B133" t="s">
        <v>108</v>
      </c>
      <c r="C133" t="s">
        <v>132</v>
      </c>
      <c r="D133" t="s">
        <v>77</v>
      </c>
      <c r="E133" t="s">
        <v>80</v>
      </c>
      <c r="F133" t="s">
        <v>135</v>
      </c>
      <c r="G133" t="s">
        <v>71</v>
      </c>
      <c r="H133">
        <v>99</v>
      </c>
      <c r="I133" s="7" t="s">
        <v>22</v>
      </c>
      <c r="J133">
        <v>5</v>
      </c>
      <c r="K133">
        <v>86</v>
      </c>
      <c r="L133">
        <v>115</v>
      </c>
      <c r="M133">
        <v>111</v>
      </c>
      <c r="N133">
        <v>119</v>
      </c>
      <c r="O133">
        <v>124</v>
      </c>
      <c r="P133">
        <v>101</v>
      </c>
      <c r="Q133">
        <v>110</v>
      </c>
      <c r="R133">
        <v>131</v>
      </c>
      <c r="S133">
        <v>116</v>
      </c>
      <c r="T133">
        <v>121</v>
      </c>
      <c r="U133">
        <v>36</v>
      </c>
      <c r="V133" s="8">
        <f t="shared" si="6"/>
        <v>469</v>
      </c>
      <c r="W133" s="6">
        <f t="shared" si="7"/>
        <v>478</v>
      </c>
      <c r="X133" s="9" t="str">
        <f>Stat[[#This Row],[服装]]&amp;Stat[[#This Row],[名前]]&amp;Stat[[#This Row],[レアリティ]]</f>
        <v>ユニフォーム小森元也ICONIC</v>
      </c>
      <c r="Y133" s="9" t="s">
        <v>398</v>
      </c>
      <c r="Z133" s="3"/>
      <c r="AA133" s="3"/>
      <c r="AB133" s="3"/>
    </row>
    <row r="134" spans="1:28" ht="14.4" x14ac:dyDescent="0.3">
      <c r="A134">
        <v>133</v>
      </c>
      <c r="B134" t="s">
        <v>108</v>
      </c>
      <c r="C134" s="3" t="s">
        <v>763</v>
      </c>
      <c r="D134" s="3" t="s">
        <v>90</v>
      </c>
      <c r="E134" s="3" t="s">
        <v>78</v>
      </c>
      <c r="F134" s="3" t="s">
        <v>765</v>
      </c>
      <c r="G134" s="3" t="s">
        <v>766</v>
      </c>
      <c r="H134">
        <v>99</v>
      </c>
      <c r="I134" s="7" t="s">
        <v>22</v>
      </c>
      <c r="J134">
        <v>5</v>
      </c>
      <c r="K134" s="3">
        <v>76</v>
      </c>
      <c r="L134" s="3">
        <v>123</v>
      </c>
      <c r="M134" s="3">
        <v>119</v>
      </c>
      <c r="N134" s="3">
        <v>118</v>
      </c>
      <c r="O134" s="3">
        <v>123</v>
      </c>
      <c r="P134" s="3">
        <v>101</v>
      </c>
      <c r="Q134" s="3">
        <v>116</v>
      </c>
      <c r="R134" s="3">
        <v>122</v>
      </c>
      <c r="S134" s="3">
        <v>123</v>
      </c>
      <c r="T134" s="3">
        <v>118</v>
      </c>
      <c r="U134" s="3">
        <v>36</v>
      </c>
      <c r="V134" s="8">
        <f t="shared" ref="V134:V135" si="8">SUM(L134:O134)</f>
        <v>483</v>
      </c>
      <c r="W134" s="6">
        <f t="shared" ref="W134:W135" si="9">SUM(Q134:T134)</f>
        <v>479</v>
      </c>
      <c r="X134" s="9" t="str">
        <f>Stat[[#This Row],[服装]]&amp;Stat[[#This Row],[名前]]&amp;Stat[[#This Row],[レアリティ]]</f>
        <v>ユニフォーム大将優ICONIC</v>
      </c>
      <c r="Y134" s="9" t="s">
        <v>770</v>
      </c>
    </row>
    <row r="135" spans="1:28" ht="14.4" x14ac:dyDescent="0.3">
      <c r="A135">
        <v>134</v>
      </c>
      <c r="B135" t="s">
        <v>108</v>
      </c>
      <c r="C135" s="3" t="s">
        <v>768</v>
      </c>
      <c r="D135" s="3" t="s">
        <v>90</v>
      </c>
      <c r="E135" s="3" t="s">
        <v>78</v>
      </c>
      <c r="F135" s="3" t="s">
        <v>765</v>
      </c>
      <c r="G135" s="3" t="s">
        <v>766</v>
      </c>
      <c r="H135">
        <v>99</v>
      </c>
      <c r="I135" s="7" t="s">
        <v>22</v>
      </c>
      <c r="J135">
        <v>5</v>
      </c>
      <c r="K135" s="3">
        <v>75</v>
      </c>
      <c r="L135" s="3">
        <v>125</v>
      </c>
      <c r="M135" s="3">
        <v>119</v>
      </c>
      <c r="N135" s="3">
        <v>116</v>
      </c>
      <c r="O135" s="3">
        <v>119</v>
      </c>
      <c r="P135" s="3">
        <v>97</v>
      </c>
      <c r="Q135" s="3">
        <v>118</v>
      </c>
      <c r="R135" s="3">
        <v>119</v>
      </c>
      <c r="S135" s="3">
        <v>121</v>
      </c>
      <c r="T135" s="3">
        <v>119</v>
      </c>
      <c r="U135" s="3">
        <v>36</v>
      </c>
      <c r="V135" s="8">
        <f t="shared" si="8"/>
        <v>479</v>
      </c>
      <c r="W135" s="6">
        <f t="shared" si="9"/>
        <v>477</v>
      </c>
      <c r="X135" s="9" t="str">
        <f>Stat[[#This Row],[服装]]&amp;Stat[[#This Row],[名前]]&amp;Stat[[#This Row],[レアリティ]]</f>
        <v>ユニフォーム沼井和馬ICONIC</v>
      </c>
      <c r="Y135" s="9" t="s">
        <v>772</v>
      </c>
    </row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AA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  <c r="Z2">
        <v>455</v>
      </c>
      <c r="AA2">
        <v>478</v>
      </c>
    </row>
    <row r="3" spans="1:27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  <c r="Z3">
        <v>462</v>
      </c>
      <c r="AA3">
        <v>484</v>
      </c>
    </row>
    <row r="4" spans="1:27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  <c r="Z4">
        <v>452</v>
      </c>
      <c r="AA4">
        <v>467</v>
      </c>
    </row>
    <row r="5" spans="1:27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  <c r="Z5">
        <v>445</v>
      </c>
      <c r="AA5">
        <v>465</v>
      </c>
    </row>
    <row r="6" spans="1:27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  <c r="Z6">
        <v>448</v>
      </c>
      <c r="AA6">
        <v>473</v>
      </c>
    </row>
    <row r="7" spans="1:27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  <c r="Z7">
        <v>448</v>
      </c>
      <c r="AA7">
        <v>468</v>
      </c>
    </row>
    <row r="8" spans="1:27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  <c r="Z8">
        <v>450</v>
      </c>
      <c r="AA8">
        <v>464</v>
      </c>
    </row>
    <row r="9" spans="1:27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  <c r="Z9">
        <v>450</v>
      </c>
      <c r="AA9">
        <v>473</v>
      </c>
    </row>
    <row r="10" spans="1:27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  <c r="Z10">
        <v>442</v>
      </c>
      <c r="AA10">
        <v>470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  <c r="Z2">
        <v>451</v>
      </c>
      <c r="AA2">
        <v>469</v>
      </c>
    </row>
    <row r="3" spans="1:27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  <c r="Z3">
        <v>448</v>
      </c>
      <c r="AA3">
        <v>462</v>
      </c>
    </row>
    <row r="4" spans="1:27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  <c r="Z4">
        <v>452</v>
      </c>
      <c r="AA4">
        <v>472</v>
      </c>
    </row>
    <row r="5" spans="1:27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  <c r="Z5">
        <v>449</v>
      </c>
      <c r="AA5">
        <v>467</v>
      </c>
    </row>
    <row r="6" spans="1:27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  <c r="Z6">
        <v>450</v>
      </c>
      <c r="AA6">
        <v>468</v>
      </c>
    </row>
    <row r="7" spans="1:27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  <c r="Z7">
        <v>442</v>
      </c>
      <c r="AA7">
        <v>474</v>
      </c>
    </row>
    <row r="8" spans="1:27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  <c r="Z8">
        <v>447</v>
      </c>
      <c r="AA8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  <c r="Z2">
        <v>454</v>
      </c>
      <c r="AA2">
        <v>464</v>
      </c>
    </row>
    <row r="3" spans="1:27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  <c r="Z3">
        <v>448</v>
      </c>
      <c r="AA3">
        <v>464</v>
      </c>
    </row>
    <row r="4" spans="1:27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  <c r="Z4">
        <v>447</v>
      </c>
      <c r="AA4">
        <v>466</v>
      </c>
    </row>
    <row r="5" spans="1:27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  <c r="Z5">
        <v>442</v>
      </c>
      <c r="AA5">
        <v>477</v>
      </c>
    </row>
    <row r="6" spans="1:27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  <c r="Z6">
        <v>446</v>
      </c>
      <c r="AA6">
        <v>465</v>
      </c>
    </row>
    <row r="7" spans="1:27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  <c r="Z7">
        <v>447</v>
      </c>
      <c r="AA7">
        <v>463</v>
      </c>
    </row>
    <row r="8" spans="1:27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  <c r="Z8">
        <v>447</v>
      </c>
      <c r="AA8">
        <v>468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AA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  <c r="Z2">
        <v>455</v>
      </c>
      <c r="AA2">
        <v>478</v>
      </c>
    </row>
    <row r="3" spans="1:27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  <c r="Z3">
        <v>444</v>
      </c>
      <c r="AA3">
        <v>464</v>
      </c>
    </row>
    <row r="4" spans="1:27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  <c r="Z4">
        <v>453</v>
      </c>
      <c r="AA4">
        <v>479</v>
      </c>
    </row>
    <row r="5" spans="1:27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  <c r="Z5">
        <v>448</v>
      </c>
      <c r="AA5">
        <v>463</v>
      </c>
    </row>
    <row r="6" spans="1:27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  <c r="Z6">
        <v>442</v>
      </c>
      <c r="AA6">
        <v>471</v>
      </c>
    </row>
    <row r="7" spans="1:27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  <c r="Z7">
        <v>448</v>
      </c>
      <c r="AA7">
        <v>467</v>
      </c>
    </row>
    <row r="8" spans="1:27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  <c r="Z8">
        <v>456</v>
      </c>
      <c r="AA8">
        <v>472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AA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  <c r="Z2">
        <v>468</v>
      </c>
      <c r="AA2">
        <v>465</v>
      </c>
    </row>
    <row r="3" spans="1:27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  <c r="Z3">
        <v>477</v>
      </c>
      <c r="AA3">
        <v>469</v>
      </c>
    </row>
    <row r="4" spans="1:27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  <c r="Z4">
        <v>477</v>
      </c>
      <c r="AA4">
        <v>469</v>
      </c>
    </row>
    <row r="5" spans="1:27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  <c r="Z5">
        <v>468</v>
      </c>
      <c r="AA5">
        <v>481</v>
      </c>
    </row>
    <row r="6" spans="1:27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  <c r="Z6">
        <v>475</v>
      </c>
      <c r="AA6">
        <v>487</v>
      </c>
    </row>
    <row r="7" spans="1:27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  <c r="Z7">
        <v>475</v>
      </c>
      <c r="AA7">
        <v>487</v>
      </c>
    </row>
    <row r="8" spans="1:27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  <c r="Z8">
        <v>459</v>
      </c>
      <c r="AA8">
        <v>471</v>
      </c>
    </row>
    <row r="9" spans="1:27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  <c r="Z9">
        <v>462</v>
      </c>
      <c r="AA9">
        <v>479</v>
      </c>
    </row>
    <row r="10" spans="1:27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  <c r="Z10">
        <v>450</v>
      </c>
      <c r="AA10">
        <v>469</v>
      </c>
    </row>
    <row r="11" spans="1:27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  <c r="Z11">
        <v>457</v>
      </c>
      <c r="AA11">
        <v>473</v>
      </c>
    </row>
    <row r="12" spans="1:27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  <c r="Z12">
        <v>443</v>
      </c>
      <c r="AA12">
        <v>475</v>
      </c>
    </row>
    <row r="13" spans="1:27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  <c r="Z13">
        <v>463</v>
      </c>
      <c r="AA13">
        <v>465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AA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7" width="7.44140625" bestFit="1" customWidth="1"/>
  </cols>
  <sheetData>
    <row r="1" spans="1:27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  <c r="Z1" t="s">
        <v>702</v>
      </c>
      <c r="AA1" t="s">
        <v>703</v>
      </c>
    </row>
    <row r="2" spans="1:27" x14ac:dyDescent="0.3">
      <c r="A2">
        <v>130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  <c r="Z2">
        <v>467</v>
      </c>
      <c r="AA2">
        <v>490</v>
      </c>
    </row>
    <row r="3" spans="1:27" x14ac:dyDescent="0.3">
      <c r="A3">
        <v>131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  <c r="Z3">
        <v>442</v>
      </c>
      <c r="AA3">
        <v>487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topLeftCell="A89"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132</v>
      </c>
      <c r="B131" t="str">
        <f>IFERROR(Stat[[#This Row],[No用]],"")</f>
        <v>ユニフォーム昼神幸郎ICONIC</v>
      </c>
      <c r="C131">
        <f>SetNo[[#This Row],[No.]]</f>
        <v>132</v>
      </c>
    </row>
    <row r="132" spans="1:3" x14ac:dyDescent="0.3">
      <c r="A132">
        <f>IFERROR(Stat[[#This Row],[No.]],"")</f>
        <v>130</v>
      </c>
      <c r="B132" t="str">
        <f>IFERROR(Stat[[#This Row],[No用]],"")</f>
        <v>ユニフォーム佐久早聖臣ICONIC</v>
      </c>
      <c r="C132">
        <f>SetNo[[#This Row],[No.]]</f>
        <v>130</v>
      </c>
    </row>
    <row r="133" spans="1:3" x14ac:dyDescent="0.3">
      <c r="A133">
        <f>IFERROR(Stat[[#This Row],[No.]],"")</f>
        <v>131</v>
      </c>
      <c r="B133" t="str">
        <f>IFERROR(Stat[[#This Row],[No用]],"")</f>
        <v>ユニフォーム小森元也ICONIC</v>
      </c>
      <c r="C133">
        <f>SetNo[[#This Row],[No.]]</f>
        <v>131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ユニフォーム大将優ICONIC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ユニフォーム沼井和馬ICONIC</v>
      </c>
      <c r="C135">
        <f>SetNo[[#This Row],[No.]]</f>
        <v>134</v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38"/>
  <sheetViews>
    <sheetView topLeftCell="A87" workbookViewId="0">
      <selection activeCell="N139" sqref="N13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109</v>
      </c>
      <c r="D110" t="s">
        <v>73</v>
      </c>
      <c r="E110" t="s">
        <v>78</v>
      </c>
      <c r="F110" t="s">
        <v>118</v>
      </c>
      <c r="G110" t="s">
        <v>71</v>
      </c>
      <c r="H110">
        <v>1</v>
      </c>
      <c r="I110" t="s">
        <v>216</v>
      </c>
      <c r="J110" s="3" t="s">
        <v>761</v>
      </c>
      <c r="K110" s="3" t="s">
        <v>173</v>
      </c>
      <c r="L110">
        <v>36</v>
      </c>
      <c r="T110" t="str">
        <f>Serve[[#This Row],[服装]]&amp;Serve[[#This Row],[名前]]&amp;Serve[[#This Row],[レアリティ]]</f>
        <v>ユニフォーム牛島若利ICONIC</v>
      </c>
    </row>
    <row r="111" spans="1:20" x14ac:dyDescent="0.3">
      <c r="A111">
        <f>VLOOKUP(Serve[[#This Row],[No用]],SetNo[[No.用]:[vlookup 用]],2,FALSE)</f>
        <v>101</v>
      </c>
      <c r="B111" t="s">
        <v>116</v>
      </c>
      <c r="C111" t="s">
        <v>109</v>
      </c>
      <c r="D111" t="s">
        <v>90</v>
      </c>
      <c r="E111" t="s">
        <v>78</v>
      </c>
      <c r="F111" t="s">
        <v>118</v>
      </c>
      <c r="G111" t="s">
        <v>71</v>
      </c>
      <c r="H111">
        <v>1</v>
      </c>
      <c r="I111" t="s">
        <v>216</v>
      </c>
      <c r="J111" s="3" t="s">
        <v>761</v>
      </c>
      <c r="K111" s="3" t="s">
        <v>184</v>
      </c>
      <c r="L111">
        <v>41</v>
      </c>
      <c r="T111" t="str">
        <f>Serve[[#This Row],[服装]]&amp;Serve[[#This Row],[名前]]&amp;Serve[[#This Row],[レアリティ]]</f>
        <v>水着牛島若利ICONIC</v>
      </c>
    </row>
    <row r="112" spans="1:20" x14ac:dyDescent="0.3">
      <c r="A112">
        <f>VLOOKUP(Serve[[#This Row],[No用]],SetNo[[No.用]:[vlookup 用]],2,FALSE)</f>
        <v>101</v>
      </c>
      <c r="B112" t="s">
        <v>116</v>
      </c>
      <c r="C112" t="s">
        <v>109</v>
      </c>
      <c r="D112" t="s">
        <v>90</v>
      </c>
      <c r="E112" t="s">
        <v>78</v>
      </c>
      <c r="F112" t="s">
        <v>118</v>
      </c>
      <c r="G112" t="s">
        <v>71</v>
      </c>
      <c r="H112">
        <v>1</v>
      </c>
      <c r="I112" t="s">
        <v>216</v>
      </c>
      <c r="J112" s="3" t="s">
        <v>195</v>
      </c>
      <c r="K112" s="3" t="s">
        <v>237</v>
      </c>
      <c r="L112">
        <v>51</v>
      </c>
      <c r="N112">
        <v>61</v>
      </c>
      <c r="T112" t="str">
        <f>Serve[[#This Row],[服装]]&amp;Serve[[#This Row],[名前]]&amp;Serve[[#This Row],[レアリティ]]</f>
        <v>水着牛島若利ICONIC</v>
      </c>
    </row>
    <row r="113" spans="1:20" x14ac:dyDescent="0.3">
      <c r="A113">
        <f>VLOOKUP(Serve[[#This Row],[No用]],SetNo[[No.用]:[vlookup 用]],2,FALSE)</f>
        <v>102</v>
      </c>
      <c r="B113" t="s">
        <v>108</v>
      </c>
      <c r="C113" t="s">
        <v>110</v>
      </c>
      <c r="D113" t="s">
        <v>73</v>
      </c>
      <c r="E113" t="s">
        <v>82</v>
      </c>
      <c r="F113" t="s">
        <v>118</v>
      </c>
      <c r="G113" t="s">
        <v>71</v>
      </c>
      <c r="H113">
        <v>1</v>
      </c>
      <c r="I113" t="s">
        <v>216</v>
      </c>
      <c r="J113" s="3" t="s">
        <v>234</v>
      </c>
      <c r="K113" s="3" t="s">
        <v>173</v>
      </c>
      <c r="L113">
        <v>27</v>
      </c>
      <c r="T113" t="str">
        <f>Serve[[#This Row],[服装]]&amp;Serve[[#This Row],[名前]]&amp;Serve[[#This Row],[レアリティ]]</f>
        <v>ユニフォーム天童覚ICONIC</v>
      </c>
    </row>
    <row r="114" spans="1:20" x14ac:dyDescent="0.3">
      <c r="A114">
        <f>VLOOKUP(Serve[[#This Row],[No用]],SetNo[[No.用]:[vlookup 用]],2,FALSE)</f>
        <v>103</v>
      </c>
      <c r="B114" t="s">
        <v>116</v>
      </c>
      <c r="C114" t="s">
        <v>110</v>
      </c>
      <c r="D114" t="s">
        <v>90</v>
      </c>
      <c r="E114" t="s">
        <v>82</v>
      </c>
      <c r="F114" t="s">
        <v>118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27</v>
      </c>
      <c r="T114" t="str">
        <f>Serve[[#This Row],[服装]]&amp;Serve[[#This Row],[名前]]&amp;Serve[[#This Row],[レアリティ]]</f>
        <v>水着天童覚ICONIC</v>
      </c>
    </row>
    <row r="115" spans="1:20" x14ac:dyDescent="0.3">
      <c r="A115">
        <f>VLOOKUP(Serve[[#This Row],[No用]],SetNo[[No.用]:[vlookup 用]],2,FALSE)</f>
        <v>104</v>
      </c>
      <c r="B115" t="s">
        <v>108</v>
      </c>
      <c r="C115" t="s">
        <v>111</v>
      </c>
      <c r="D115" t="s">
        <v>77</v>
      </c>
      <c r="E115" t="s">
        <v>78</v>
      </c>
      <c r="F115" t="s">
        <v>118</v>
      </c>
      <c r="G115" t="s">
        <v>71</v>
      </c>
      <c r="H115">
        <v>1</v>
      </c>
      <c r="I115" t="s">
        <v>216</v>
      </c>
      <c r="J115" s="3" t="s">
        <v>195</v>
      </c>
      <c r="K115" s="3" t="s">
        <v>184</v>
      </c>
      <c r="L115">
        <v>39</v>
      </c>
      <c r="T115" t="str">
        <f>Serve[[#This Row],[服装]]&amp;Serve[[#This Row],[名前]]&amp;Serve[[#This Row],[レアリティ]]</f>
        <v>ユニフォーム五色工ICONIC</v>
      </c>
    </row>
    <row r="116" spans="1:20" x14ac:dyDescent="0.3">
      <c r="A116">
        <f>VLOOKUP(Serve[[#This Row],[No用]],SetNo[[No.用]:[vlookup 用]],2,FALSE)</f>
        <v>105</v>
      </c>
      <c r="B116" t="s">
        <v>108</v>
      </c>
      <c r="C116" t="s">
        <v>112</v>
      </c>
      <c r="D116" t="s">
        <v>73</v>
      </c>
      <c r="E116" t="s">
        <v>74</v>
      </c>
      <c r="F116" t="s">
        <v>118</v>
      </c>
      <c r="G116" t="s">
        <v>71</v>
      </c>
      <c r="H116">
        <v>1</v>
      </c>
      <c r="I116" t="s">
        <v>216</v>
      </c>
      <c r="J116" t="s">
        <v>410</v>
      </c>
      <c r="K116" t="s">
        <v>290</v>
      </c>
      <c r="L116">
        <v>36</v>
      </c>
      <c r="T116" t="str">
        <f>Serve[[#This Row],[服装]]&amp;Serve[[#This Row],[名前]]&amp;Serve[[#This Row],[レアリティ]]</f>
        <v>ユニフォーム白布賢二郎ICONIC</v>
      </c>
    </row>
    <row r="117" spans="1:20" x14ac:dyDescent="0.3">
      <c r="A117">
        <f>VLOOKUP(Serve[[#This Row],[No用]],SetNo[[No.用]:[vlookup 用]],2,FALSE)</f>
        <v>106</v>
      </c>
      <c r="B117" t="s">
        <v>408</v>
      </c>
      <c r="C117" t="s">
        <v>409</v>
      </c>
      <c r="D117" t="s">
        <v>24</v>
      </c>
      <c r="E117" t="s">
        <v>31</v>
      </c>
      <c r="F117" t="s">
        <v>159</v>
      </c>
      <c r="G117" t="s">
        <v>71</v>
      </c>
      <c r="H117">
        <v>1</v>
      </c>
      <c r="I117" t="s">
        <v>10</v>
      </c>
      <c r="J117" t="s">
        <v>410</v>
      </c>
      <c r="K117" t="s">
        <v>290</v>
      </c>
      <c r="L117">
        <v>36</v>
      </c>
      <c r="T117" t="str">
        <f>Serve[[#This Row],[服装]]&amp;Serve[[#This Row],[名前]]&amp;Serve[[#This Row],[レアリティ]]</f>
        <v>探偵白布賢二郎ICONIC</v>
      </c>
    </row>
    <row r="118" spans="1:20" x14ac:dyDescent="0.3">
      <c r="A118">
        <f>VLOOKUP(Serve[[#This Row],[No用]],SetNo[[No.用]:[vlookup 用]],2,FALSE)</f>
        <v>107</v>
      </c>
      <c r="B118" t="s">
        <v>108</v>
      </c>
      <c r="C118" t="s">
        <v>113</v>
      </c>
      <c r="D118" t="s">
        <v>73</v>
      </c>
      <c r="E118" t="s">
        <v>78</v>
      </c>
      <c r="F118" t="s">
        <v>118</v>
      </c>
      <c r="G118" t="s">
        <v>71</v>
      </c>
      <c r="H118">
        <v>1</v>
      </c>
      <c r="I118" t="s">
        <v>216</v>
      </c>
      <c r="J118" s="3" t="s">
        <v>195</v>
      </c>
      <c r="K118" s="3" t="s">
        <v>189</v>
      </c>
      <c r="L118">
        <v>34</v>
      </c>
      <c r="T118" t="str">
        <f>Serve[[#This Row],[服装]]&amp;Serve[[#This Row],[名前]]&amp;Serve[[#This Row],[レアリティ]]</f>
        <v>ユニフォーム大平獅音ICONIC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114</v>
      </c>
      <c r="D119" t="s">
        <v>73</v>
      </c>
      <c r="E119" t="s">
        <v>82</v>
      </c>
      <c r="F119" t="s">
        <v>118</v>
      </c>
      <c r="G119" t="s">
        <v>71</v>
      </c>
      <c r="H119">
        <v>1</v>
      </c>
      <c r="I119" t="s">
        <v>216</v>
      </c>
      <c r="J119" s="3" t="s">
        <v>234</v>
      </c>
      <c r="K119" s="3" t="s">
        <v>173</v>
      </c>
      <c r="L119">
        <v>26</v>
      </c>
      <c r="T119" t="str">
        <f>Serve[[#This Row],[服装]]&amp;Serve[[#This Row],[名前]]&amp;Serve[[#This Row],[レアリティ]]</f>
        <v>ユニフォーム川西太一ICONIC</v>
      </c>
    </row>
    <row r="120" spans="1:20" x14ac:dyDescent="0.3">
      <c r="A120">
        <f>VLOOKUP(Serve[[#This Row],[No用]],SetNo[[No.用]:[vlookup 用]],2,FALSE)</f>
        <v>109</v>
      </c>
      <c r="B120" t="s">
        <v>108</v>
      </c>
      <c r="C120" s="3" t="s">
        <v>679</v>
      </c>
      <c r="D120" t="s">
        <v>73</v>
      </c>
      <c r="E120" t="s">
        <v>74</v>
      </c>
      <c r="F120" t="s">
        <v>118</v>
      </c>
      <c r="G120" t="s">
        <v>71</v>
      </c>
      <c r="H120">
        <v>1</v>
      </c>
      <c r="I120" t="s">
        <v>216</v>
      </c>
      <c r="J120" s="3" t="s">
        <v>234</v>
      </c>
      <c r="K120" s="3" t="s">
        <v>189</v>
      </c>
      <c r="L120">
        <v>29</v>
      </c>
      <c r="T120" t="str">
        <f>Serve[[#This Row],[服装]]&amp;Serve[[#This Row],[名前]]&amp;Serve[[#This Row],[レアリティ]]</f>
        <v>ユニフォーム瀬見英太ICONIC</v>
      </c>
    </row>
    <row r="121" spans="1:20" x14ac:dyDescent="0.3">
      <c r="A121">
        <f>VLOOKUP(Serve[[#This Row],[No用]],SetNo[[No.用]:[vlookup 用]],2,FALSE)</f>
        <v>109</v>
      </c>
      <c r="B121" t="s">
        <v>108</v>
      </c>
      <c r="C121" s="3" t="s">
        <v>679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216</v>
      </c>
      <c r="J121" s="3" t="s">
        <v>195</v>
      </c>
      <c r="K121" s="3" t="s">
        <v>237</v>
      </c>
      <c r="L121">
        <v>49</v>
      </c>
      <c r="N121">
        <v>59</v>
      </c>
      <c r="T121" t="str">
        <f>Serve[[#This Row],[服装]]&amp;Serve[[#This Row],[名前]]&amp;Serve[[#This Row],[レアリティ]]</f>
        <v>ユニフォーム瀬見英太ICONIC</v>
      </c>
    </row>
    <row r="122" spans="1:20" x14ac:dyDescent="0.3">
      <c r="A122">
        <f>VLOOKUP(Serve[[#This Row],[No用]],SetNo[[No.用]:[vlookup 用]],2,FALSE)</f>
        <v>110</v>
      </c>
      <c r="B122" t="s">
        <v>108</v>
      </c>
      <c r="C122" t="s">
        <v>115</v>
      </c>
      <c r="D122" t="s">
        <v>73</v>
      </c>
      <c r="E122" t="s">
        <v>80</v>
      </c>
      <c r="F122" t="s">
        <v>118</v>
      </c>
      <c r="G122" t="s">
        <v>71</v>
      </c>
      <c r="H122">
        <v>1</v>
      </c>
      <c r="I122" t="s">
        <v>216</v>
      </c>
      <c r="T122" t="str">
        <f>Serve[[#This Row],[服装]]&amp;Serve[[#This Row],[名前]]&amp;Serve[[#This Row],[レアリティ]]</f>
        <v>ユニフォーム山形隼人ICONIC</v>
      </c>
    </row>
    <row r="123" spans="1:20" x14ac:dyDescent="0.3">
      <c r="A123">
        <f>VLOOKUP(Serve[[#This Row],[No用]],SetNo[[No.用]:[vlookup 用]],2,FALSE)</f>
        <v>111</v>
      </c>
      <c r="B123" t="s">
        <v>108</v>
      </c>
      <c r="C123" t="s">
        <v>197</v>
      </c>
      <c r="D123" t="s">
        <v>77</v>
      </c>
      <c r="E123" t="s">
        <v>74</v>
      </c>
      <c r="F123" t="s">
        <v>196</v>
      </c>
      <c r="G123" t="s">
        <v>71</v>
      </c>
      <c r="H123">
        <v>1</v>
      </c>
      <c r="I123" t="s">
        <v>216</v>
      </c>
      <c r="J123" s="3" t="s">
        <v>195</v>
      </c>
      <c r="K123" s="3" t="s">
        <v>184</v>
      </c>
      <c r="L123">
        <v>42</v>
      </c>
      <c r="T123" t="str">
        <f>Serve[[#This Row],[服装]]&amp;Serve[[#This Row],[名前]]&amp;Serve[[#This Row],[レアリティ]]</f>
        <v>ユニフォーム宮侑ICONIC</v>
      </c>
    </row>
    <row r="124" spans="1:20" x14ac:dyDescent="0.3">
      <c r="A124">
        <f>VLOOKUP(Serve[[#This Row],[No用]],SetNo[[No.用]:[vlookup 用]],2,FALSE)</f>
        <v>112</v>
      </c>
      <c r="B124" t="s">
        <v>108</v>
      </c>
      <c r="C124" t="s">
        <v>198</v>
      </c>
      <c r="D124" t="s">
        <v>90</v>
      </c>
      <c r="E124" t="s">
        <v>78</v>
      </c>
      <c r="F124" t="s">
        <v>196</v>
      </c>
      <c r="G124" t="s">
        <v>71</v>
      </c>
      <c r="H124">
        <v>1</v>
      </c>
      <c r="I124" t="s">
        <v>216</v>
      </c>
      <c r="J124" s="3" t="s">
        <v>195</v>
      </c>
      <c r="K124" s="3" t="s">
        <v>173</v>
      </c>
      <c r="L124">
        <v>33</v>
      </c>
      <c r="T124" t="str">
        <f>Serve[[#This Row],[服装]]&amp;Serve[[#This Row],[名前]]&amp;Serve[[#This Row],[レアリティ]]</f>
        <v>ユニフォーム宮治ICONIC</v>
      </c>
    </row>
    <row r="125" spans="1:20" x14ac:dyDescent="0.3">
      <c r="A125">
        <f>VLOOKUP(Serve[[#This Row],[No用]],SetNo[[No.用]:[vlookup 用]],2,FALSE)</f>
        <v>113</v>
      </c>
      <c r="B125" t="s">
        <v>108</v>
      </c>
      <c r="C125" t="s">
        <v>199</v>
      </c>
      <c r="D125" t="s">
        <v>77</v>
      </c>
      <c r="E125" t="s">
        <v>82</v>
      </c>
      <c r="F125" t="s">
        <v>196</v>
      </c>
      <c r="G125" t="s">
        <v>71</v>
      </c>
      <c r="H125">
        <v>1</v>
      </c>
      <c r="I125" t="s">
        <v>216</v>
      </c>
      <c r="J125" s="3" t="s">
        <v>234</v>
      </c>
      <c r="K125" s="3" t="s">
        <v>173</v>
      </c>
      <c r="L125">
        <v>32</v>
      </c>
      <c r="T125" t="str">
        <f>Serve[[#This Row],[服装]]&amp;Serve[[#This Row],[名前]]&amp;Serve[[#This Row],[レアリティ]]</f>
        <v>ユニフォーム角名倫太郎ICONIC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t="s">
        <v>200</v>
      </c>
      <c r="D126" t="s">
        <v>77</v>
      </c>
      <c r="E126" t="s">
        <v>78</v>
      </c>
      <c r="F126" t="s">
        <v>196</v>
      </c>
      <c r="G126" t="s">
        <v>71</v>
      </c>
      <c r="H126">
        <v>1</v>
      </c>
      <c r="I126" t="s">
        <v>216</v>
      </c>
      <c r="J126" s="3" t="s">
        <v>234</v>
      </c>
      <c r="K126" s="3" t="s">
        <v>173</v>
      </c>
      <c r="L126">
        <v>28</v>
      </c>
      <c r="T126" t="str">
        <f>Serve[[#This Row],[服装]]&amp;Serve[[#This Row],[名前]]&amp;Serve[[#This Row],[レアリティ]]</f>
        <v>ユニフォーム北信介ICONIC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s="3" t="s">
        <v>682</v>
      </c>
      <c r="D127" t="s">
        <v>77</v>
      </c>
      <c r="E127" s="3" t="s">
        <v>78</v>
      </c>
      <c r="F127" t="s">
        <v>196</v>
      </c>
      <c r="G127" t="s">
        <v>71</v>
      </c>
      <c r="H127">
        <v>1</v>
      </c>
      <c r="I127" t="s">
        <v>216</v>
      </c>
      <c r="J127" s="3" t="s">
        <v>195</v>
      </c>
      <c r="K127" s="3" t="s">
        <v>173</v>
      </c>
      <c r="L127">
        <v>33</v>
      </c>
      <c r="T127" t="str">
        <f>Serve[[#This Row],[服装]]&amp;Serve[[#This Row],[名前]]&amp;Serve[[#This Row],[レアリティ]]</f>
        <v>ユニフォーム尾白アランICONIC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s="3" t="s">
        <v>684</v>
      </c>
      <c r="D128" t="s">
        <v>77</v>
      </c>
      <c r="E128" s="3" t="s">
        <v>80</v>
      </c>
      <c r="F128" t="s">
        <v>196</v>
      </c>
      <c r="G128" t="s">
        <v>71</v>
      </c>
      <c r="H128">
        <v>1</v>
      </c>
      <c r="I128" t="s">
        <v>216</v>
      </c>
      <c r="T128" t="str">
        <f>Serve[[#This Row],[服装]]&amp;Serve[[#This Row],[名前]]&amp;Serve[[#This Row],[レアリティ]]</f>
        <v>ユニフォーム赤木路成ICONIC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s="3" t="s">
        <v>686</v>
      </c>
      <c r="D129" t="s">
        <v>77</v>
      </c>
      <c r="E129" s="3" t="s">
        <v>82</v>
      </c>
      <c r="F129" t="s">
        <v>196</v>
      </c>
      <c r="G129" t="s">
        <v>71</v>
      </c>
      <c r="H129">
        <v>1</v>
      </c>
      <c r="I129" t="s">
        <v>216</v>
      </c>
      <c r="J129" s="3" t="s">
        <v>238</v>
      </c>
      <c r="K129" s="3" t="s">
        <v>173</v>
      </c>
      <c r="L129">
        <v>26</v>
      </c>
      <c r="T129" t="str">
        <f>Serve[[#This Row],[服装]]&amp;Serve[[#This Row],[名前]]&amp;Serve[[#This Row],[レアリティ]]</f>
        <v>ユニフォーム大耳練ICONIC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s="3" t="s">
        <v>688</v>
      </c>
      <c r="D130" t="s">
        <v>77</v>
      </c>
      <c r="E130" s="3" t="s">
        <v>78</v>
      </c>
      <c r="F130" t="s">
        <v>196</v>
      </c>
      <c r="G130" t="s">
        <v>71</v>
      </c>
      <c r="H130">
        <v>1</v>
      </c>
      <c r="I130" t="s">
        <v>216</v>
      </c>
      <c r="J130" s="3" t="s">
        <v>195</v>
      </c>
      <c r="K130" s="3" t="s">
        <v>184</v>
      </c>
      <c r="L130">
        <v>38</v>
      </c>
      <c r="T130" t="str">
        <f>Serve[[#This Row],[服装]]&amp;Serve[[#This Row],[名前]]&amp;Serve[[#This Row],[レアリティ]]</f>
        <v>ユニフォーム理石平介ICONIC</v>
      </c>
    </row>
    <row r="131" spans="1:20" x14ac:dyDescent="0.3">
      <c r="A131">
        <f>VLOOKUP(Serve[[#This Row],[No用]],SetNo[[No.用]:[vlookup 用]],2,FALSE)</f>
        <v>118</v>
      </c>
      <c r="B131" t="s">
        <v>108</v>
      </c>
      <c r="C131" s="3" t="s">
        <v>688</v>
      </c>
      <c r="D131" t="s">
        <v>77</v>
      </c>
      <c r="E131" s="3" t="s">
        <v>78</v>
      </c>
      <c r="F131" t="s">
        <v>196</v>
      </c>
      <c r="G131" t="s">
        <v>71</v>
      </c>
      <c r="H131">
        <v>1</v>
      </c>
      <c r="I131" t="s">
        <v>216</v>
      </c>
      <c r="J131" s="3" t="s">
        <v>195</v>
      </c>
      <c r="K131" s="3" t="s">
        <v>237</v>
      </c>
      <c r="L131">
        <v>44</v>
      </c>
      <c r="N131">
        <v>54</v>
      </c>
      <c r="T131" t="str">
        <f>Serve[[#This Row],[服装]]&amp;Serve[[#This Row],[名前]]&amp;Serve[[#This Row],[レアリティ]]</f>
        <v>ユニフォーム理石平介ICONIC</v>
      </c>
    </row>
    <row r="132" spans="1:20" x14ac:dyDescent="0.3">
      <c r="A132" t="e">
        <f>VLOOKUP(Serve[[#This Row],[No用]],SetNo[[No.用]:[vlookup 用]],2,FALSE)</f>
        <v>#N/A</v>
      </c>
      <c r="G132" t="s">
        <v>71</v>
      </c>
      <c r="H132">
        <v>1</v>
      </c>
      <c r="I132" t="s">
        <v>216</v>
      </c>
      <c r="T132" t="str">
        <f>Serve[[#This Row],[服装]]&amp;Serve[[#This Row],[名前]]&amp;Serve[[#This Row],[レアリティ]]</f>
        <v>ICONIC</v>
      </c>
    </row>
    <row r="133" spans="1:20" x14ac:dyDescent="0.3">
      <c r="A133" t="e">
        <f>VLOOKUP(Serve[[#This Row],[No用]],SetNo[[No.用]:[vlookup 用]],2,FALSE)</f>
        <v>#N/A</v>
      </c>
      <c r="G133" t="s">
        <v>71</v>
      </c>
      <c r="H133">
        <v>1</v>
      </c>
      <c r="I133" t="s">
        <v>216</v>
      </c>
      <c r="T133" t="str">
        <f>Serve[[#This Row],[服装]]&amp;Serve[[#This Row],[名前]]&amp;Serve[[#This Row],[レアリティ]]</f>
        <v>ICONIC</v>
      </c>
    </row>
    <row r="134" spans="1:20" x14ac:dyDescent="0.3">
      <c r="A134" t="e">
        <f>VLOOKUP(Serve[[#This Row],[No用]],SetNo[[No.用]:[vlookup 用]],2,FALSE)</f>
        <v>#N/A</v>
      </c>
      <c r="G134" t="s">
        <v>71</v>
      </c>
      <c r="H134">
        <v>1</v>
      </c>
      <c r="I134" t="s">
        <v>216</v>
      </c>
      <c r="T134" t="str">
        <f>Serve[[#This Row],[服装]]&amp;Serve[[#This Row],[名前]]&amp;Serve[[#This Row],[レアリティ]]</f>
        <v>ICONIC</v>
      </c>
    </row>
    <row r="135" spans="1:20" x14ac:dyDescent="0.3">
      <c r="A135">
        <f>VLOOKUP(Serve[[#This Row],[No用]],SetNo[[No.用]:[vlookup 用]],2,FALSE)</f>
        <v>122</v>
      </c>
      <c r="B135" s="3" t="s">
        <v>402</v>
      </c>
      <c r="C135" t="s">
        <v>123</v>
      </c>
      <c r="D135" s="3" t="s">
        <v>77</v>
      </c>
      <c r="E135" t="s">
        <v>78</v>
      </c>
      <c r="F135" t="s">
        <v>128</v>
      </c>
      <c r="G135" t="s">
        <v>71</v>
      </c>
      <c r="H135">
        <v>1</v>
      </c>
      <c r="I135" t="s">
        <v>216</v>
      </c>
      <c r="J135" s="3" t="s">
        <v>234</v>
      </c>
      <c r="K135" s="3" t="s">
        <v>173</v>
      </c>
      <c r="L135">
        <v>28</v>
      </c>
      <c r="T135" t="str">
        <f>Serve[[#This Row],[服装]]&amp;Serve[[#This Row],[名前]]&amp;Serve[[#This Row],[レアリティ]]</f>
        <v>探偵木葉秋紀ICONIC</v>
      </c>
    </row>
    <row r="136" spans="1:20" x14ac:dyDescent="0.3">
      <c r="A136">
        <f>VLOOKUP(Serve[[#This Row],[No用]],SetNo[[No.用]:[vlookup 用]],2,FALSE)</f>
        <v>133</v>
      </c>
      <c r="B136" t="s">
        <v>108</v>
      </c>
      <c r="C136" s="3" t="s">
        <v>763</v>
      </c>
      <c r="D136" s="3" t="s">
        <v>90</v>
      </c>
      <c r="E136" s="3" t="s">
        <v>78</v>
      </c>
      <c r="F136" s="3" t="s">
        <v>765</v>
      </c>
      <c r="G136" t="s">
        <v>71</v>
      </c>
      <c r="H136">
        <v>1</v>
      </c>
      <c r="I136" t="s">
        <v>216</v>
      </c>
      <c r="J136" s="3" t="s">
        <v>195</v>
      </c>
      <c r="K136" s="3" t="s">
        <v>173</v>
      </c>
      <c r="L136">
        <v>35</v>
      </c>
      <c r="T136" t="str">
        <f>Serve[[#This Row],[服装]]&amp;Serve[[#This Row],[名前]]&amp;Serve[[#This Row],[レアリティ]]</f>
        <v>ユニフォーム大将優ICONIC</v>
      </c>
    </row>
    <row r="137" spans="1:20" x14ac:dyDescent="0.3">
      <c r="A137">
        <f>VLOOKUP(Serve[[#This Row],[No用]],SetNo[[No.用]:[vlookup 用]],2,FALSE)</f>
        <v>134</v>
      </c>
      <c r="B137" t="s">
        <v>108</v>
      </c>
      <c r="C137" s="3" t="s">
        <v>768</v>
      </c>
      <c r="D137" s="3" t="s">
        <v>90</v>
      </c>
      <c r="E137" s="3" t="s">
        <v>78</v>
      </c>
      <c r="F137" s="3" t="s">
        <v>765</v>
      </c>
      <c r="G137" t="s">
        <v>71</v>
      </c>
      <c r="H137">
        <v>1</v>
      </c>
      <c r="I137" t="s">
        <v>216</v>
      </c>
      <c r="J137" s="3" t="s">
        <v>195</v>
      </c>
      <c r="K137" s="3" t="s">
        <v>184</v>
      </c>
      <c r="L137">
        <v>36</v>
      </c>
      <c r="T137" t="str">
        <f>Serve[[#This Row],[服装]]&amp;Serve[[#This Row],[名前]]&amp;Serve[[#This Row],[レアリティ]]</f>
        <v>ユニフォーム沼井和馬ICONIC</v>
      </c>
    </row>
    <row r="138" spans="1:20" x14ac:dyDescent="0.3">
      <c r="A138">
        <f>VLOOKUP(Serve[[#This Row],[No用]],SetNo[[No.用]:[vlookup 用]],2,FALSE)</f>
        <v>134</v>
      </c>
      <c r="B138" t="s">
        <v>108</v>
      </c>
      <c r="C138" s="3" t="s">
        <v>768</v>
      </c>
      <c r="D138" s="3" t="s">
        <v>90</v>
      </c>
      <c r="E138" s="3" t="s">
        <v>78</v>
      </c>
      <c r="F138" s="3" t="s">
        <v>765</v>
      </c>
      <c r="G138" t="s">
        <v>71</v>
      </c>
      <c r="H138">
        <v>1</v>
      </c>
      <c r="I138" t="s">
        <v>216</v>
      </c>
      <c r="J138" s="3" t="s">
        <v>195</v>
      </c>
      <c r="K138" s="3" t="s">
        <v>237</v>
      </c>
      <c r="L138">
        <v>47</v>
      </c>
      <c r="N138">
        <v>57</v>
      </c>
      <c r="T138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18"/>
  <sheetViews>
    <sheetView topLeftCell="A661" workbookViewId="0">
      <selection activeCell="C682" sqref="C682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175</v>
      </c>
      <c r="K86" t="s">
        <v>173</v>
      </c>
      <c r="L86">
        <v>28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176</v>
      </c>
      <c r="K87" t="s">
        <v>173</v>
      </c>
      <c r="L87">
        <v>29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194</v>
      </c>
      <c r="K88" t="s">
        <v>237</v>
      </c>
      <c r="L88">
        <v>40</v>
      </c>
      <c r="N88">
        <v>50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149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制服青根高伸ICONIC</v>
      </c>
    </row>
    <row r="243" spans="1:20" x14ac:dyDescent="0.3">
      <c r="A243">
        <f>VLOOKUP(Receive[[#This Row],[No用]],SetNo[[No.用]:[vlookup 用]],2,FALSE)</f>
        <v>42</v>
      </c>
      <c r="B243" t="s">
        <v>149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制服青根高伸ICONIC</v>
      </c>
    </row>
    <row r="244" spans="1:20" x14ac:dyDescent="0.3">
      <c r="A244">
        <f>VLOOKUP(Receive[[#This Row],[No用]],SetNo[[No.用]:[vlookup 用]],2,FALSE)</f>
        <v>42</v>
      </c>
      <c r="B244" t="s">
        <v>149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制服青根高伸ICONIC</v>
      </c>
    </row>
    <row r="245" spans="1:20" x14ac:dyDescent="0.3">
      <c r="A245">
        <f>VLOOKUP(Receive[[#This Row],[No用]],SetNo[[No.用]:[vlookup 用]],2,FALSE)</f>
        <v>42</v>
      </c>
      <c r="B245" t="s">
        <v>149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制服青根高伸ICONIC</v>
      </c>
    </row>
    <row r="246" spans="1:20" x14ac:dyDescent="0.3">
      <c r="A246">
        <f>VLOOKUP(Receive[[#This Row],[No用]],SetNo[[No.用]:[vlookup 用]],2,FALSE)</f>
        <v>42</v>
      </c>
      <c r="B246" t="s">
        <v>149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制服青根高伸ICONIC</v>
      </c>
    </row>
    <row r="247" spans="1:20" x14ac:dyDescent="0.3">
      <c r="A247">
        <f>VLOOKUP(Receive[[#This Row],[No用]],SetNo[[No.用]:[vlookup 用]],2,FALSE)</f>
        <v>42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117</v>
      </c>
      <c r="C248" t="s">
        <v>48</v>
      </c>
      <c r="D248" t="s">
        <v>24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プール掃除青根高伸ICONIC</v>
      </c>
    </row>
    <row r="249" spans="1:20" x14ac:dyDescent="0.3">
      <c r="A249">
        <f>VLOOKUP(Receive[[#This Row],[No用]],SetNo[[No.用]:[vlookup 用]],2,FALSE)</f>
        <v>43</v>
      </c>
      <c r="B249" t="s">
        <v>117</v>
      </c>
      <c r="C249" t="s">
        <v>48</v>
      </c>
      <c r="D249" t="s">
        <v>24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プール掃除青根高伸ICONIC</v>
      </c>
    </row>
    <row r="250" spans="1:20" x14ac:dyDescent="0.3">
      <c r="A250">
        <f>VLOOKUP(Receive[[#This Row],[No用]],SetNo[[No.用]:[vlookup 用]],2,FALSE)</f>
        <v>43</v>
      </c>
      <c r="B250" t="s">
        <v>117</v>
      </c>
      <c r="C250" t="s">
        <v>48</v>
      </c>
      <c r="D250" t="s">
        <v>24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プール掃除青根高伸ICONIC</v>
      </c>
    </row>
    <row r="251" spans="1:20" x14ac:dyDescent="0.3">
      <c r="A251">
        <f>VLOOKUP(Receive[[#This Row],[No用]],SetNo[[No.用]:[vlookup 用]],2,FALSE)</f>
        <v>43</v>
      </c>
      <c r="B251" t="s">
        <v>117</v>
      </c>
      <c r="C251" t="s">
        <v>48</v>
      </c>
      <c r="D251" t="s">
        <v>24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プール掃除青根高伸ICONIC</v>
      </c>
    </row>
    <row r="252" spans="1:20" x14ac:dyDescent="0.3">
      <c r="A252">
        <f>VLOOKUP(Receive[[#This Row],[No用]],SetNo[[No.用]:[vlookup 用]],2,FALSE)</f>
        <v>43</v>
      </c>
      <c r="B252" t="s">
        <v>117</v>
      </c>
      <c r="C252" t="s">
        <v>48</v>
      </c>
      <c r="D252" t="s">
        <v>24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プール掃除青根高伸ICONIC</v>
      </c>
    </row>
    <row r="253" spans="1:20" x14ac:dyDescent="0.3">
      <c r="A253">
        <f>VLOOKUP(Receive[[#This Row],[No用]],SetNo[[No.用]:[vlookup 用]],2,FALSE)</f>
        <v>43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217</v>
      </c>
      <c r="C254" t="s">
        <v>50</v>
      </c>
      <c r="D254" t="s">
        <v>28</v>
      </c>
      <c r="E254" t="s">
        <v>25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ユニフォーム二口堅治ICONIC</v>
      </c>
    </row>
    <row r="255" spans="1:20" x14ac:dyDescent="0.3">
      <c r="A255">
        <f>VLOOKUP(Receive[[#This Row],[No用]],SetNo[[No.用]:[vlookup 用]],2,FALSE)</f>
        <v>44</v>
      </c>
      <c r="B255" t="s">
        <v>217</v>
      </c>
      <c r="C255" t="s">
        <v>50</v>
      </c>
      <c r="D255" t="s">
        <v>28</v>
      </c>
      <c r="E255" t="s">
        <v>25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ユニフォーム二口堅治ICONIC</v>
      </c>
    </row>
    <row r="256" spans="1:20" x14ac:dyDescent="0.3">
      <c r="A256">
        <f>VLOOKUP(Receive[[#This Row],[No用]],SetNo[[No.用]:[vlookup 用]],2,FALSE)</f>
        <v>44</v>
      </c>
      <c r="B256" t="s">
        <v>217</v>
      </c>
      <c r="C256" t="s">
        <v>50</v>
      </c>
      <c r="D256" t="s">
        <v>28</v>
      </c>
      <c r="E256" t="s">
        <v>25</v>
      </c>
      <c r="F256" t="s">
        <v>49</v>
      </c>
      <c r="G256" t="s">
        <v>71</v>
      </c>
      <c r="H256">
        <v>1</v>
      </c>
      <c r="I256" t="s">
        <v>241</v>
      </c>
      <c r="J256" t="s">
        <v>243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ユニフォーム二口堅治ICONIC</v>
      </c>
    </row>
    <row r="257" spans="1:20" x14ac:dyDescent="0.3">
      <c r="A257">
        <f>VLOOKUP(Receive[[#This Row],[No用]],SetNo[[No.用]:[vlookup 用]],2,FALSE)</f>
        <v>44</v>
      </c>
      <c r="B257" t="s">
        <v>217</v>
      </c>
      <c r="C257" t="s">
        <v>50</v>
      </c>
      <c r="D257" t="s">
        <v>28</v>
      </c>
      <c r="E257" t="s">
        <v>25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ユニフォーム二口堅治ICONIC</v>
      </c>
    </row>
    <row r="258" spans="1:20" x14ac:dyDescent="0.3">
      <c r="A258">
        <f>VLOOKUP(Receive[[#This Row],[No用]],SetNo[[No.用]:[vlookup 用]],2,FALSE)</f>
        <v>44</v>
      </c>
      <c r="B258" t="s">
        <v>217</v>
      </c>
      <c r="C258" t="s">
        <v>50</v>
      </c>
      <c r="D258" t="s">
        <v>28</v>
      </c>
      <c r="E258" t="s">
        <v>25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ユニフォーム二口堅治ICONIC</v>
      </c>
    </row>
    <row r="259" spans="1:20" x14ac:dyDescent="0.3">
      <c r="A259">
        <f>VLOOKUP(Receive[[#This Row],[No用]],SetNo[[No.用]:[vlookup 用]],2,FALSE)</f>
        <v>44</v>
      </c>
      <c r="B259" t="s">
        <v>217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149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制服二口堅治ICONIC</v>
      </c>
    </row>
    <row r="261" spans="1:20" x14ac:dyDescent="0.3">
      <c r="A261">
        <f>VLOOKUP(Receive[[#This Row],[No用]],SetNo[[No.用]:[vlookup 用]],2,FALSE)</f>
        <v>45</v>
      </c>
      <c r="B261" t="s">
        <v>149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制服二口堅治ICONIC</v>
      </c>
    </row>
    <row r="262" spans="1:20" x14ac:dyDescent="0.3">
      <c r="A262">
        <f>VLOOKUP(Receive[[#This Row],[No用]],SetNo[[No.用]:[vlookup 用]],2,FALSE)</f>
        <v>45</v>
      </c>
      <c r="B262" t="s">
        <v>149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制服二口堅治ICONIC</v>
      </c>
    </row>
    <row r="263" spans="1:20" x14ac:dyDescent="0.3">
      <c r="A263">
        <f>VLOOKUP(Receive[[#This Row],[No用]],SetNo[[No.用]:[vlookup 用]],2,FALSE)</f>
        <v>45</v>
      </c>
      <c r="B263" t="s">
        <v>149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制服二口堅治ICONIC</v>
      </c>
    </row>
    <row r="264" spans="1:20" x14ac:dyDescent="0.3">
      <c r="A264">
        <f>VLOOKUP(Receive[[#This Row],[No用]],SetNo[[No.用]:[vlookup 用]],2,FALSE)</f>
        <v>45</v>
      </c>
      <c r="B264" t="s">
        <v>149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制服二口堅治ICONIC</v>
      </c>
    </row>
    <row r="265" spans="1:20" x14ac:dyDescent="0.3">
      <c r="A265">
        <f>VLOOKUP(Receive[[#This Row],[No用]],SetNo[[No.用]:[vlookup 用]],2,FALSE)</f>
        <v>45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117</v>
      </c>
      <c r="C266" t="s">
        <v>50</v>
      </c>
      <c r="D266" t="s">
        <v>23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189</v>
      </c>
      <c r="L266">
        <v>30</v>
      </c>
      <c r="T266" t="str">
        <f>Receive[[#This Row],[服装]]&amp;Receive[[#This Row],[名前]]&amp;Receive[[#This Row],[レアリティ]]</f>
        <v>プール掃除二口堅治ICONIC</v>
      </c>
    </row>
    <row r="267" spans="1:20" x14ac:dyDescent="0.3">
      <c r="A267">
        <f>VLOOKUP(Receive[[#This Row],[No用]],SetNo[[No.用]:[vlookup 用]],2,FALSE)</f>
        <v>46</v>
      </c>
      <c r="B267" t="s">
        <v>117</v>
      </c>
      <c r="C267" t="s">
        <v>50</v>
      </c>
      <c r="D267" t="s">
        <v>23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27</v>
      </c>
      <c r="T267" t="str">
        <f>Receive[[#This Row],[服装]]&amp;Receive[[#This Row],[名前]]&amp;Receive[[#This Row],[レアリティ]]</f>
        <v>プール掃除二口堅治ICONIC</v>
      </c>
    </row>
    <row r="268" spans="1:20" x14ac:dyDescent="0.3">
      <c r="A268">
        <f>VLOOKUP(Receive[[#This Row],[No用]],SetNo[[No.用]:[vlookup 用]],2,FALSE)</f>
        <v>46</v>
      </c>
      <c r="B268" t="s">
        <v>117</v>
      </c>
      <c r="C268" t="s">
        <v>50</v>
      </c>
      <c r="D268" t="s">
        <v>23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174</v>
      </c>
      <c r="K268" t="s">
        <v>173</v>
      </c>
      <c r="L268">
        <v>26</v>
      </c>
      <c r="T268" t="str">
        <f>Receive[[#This Row],[服装]]&amp;Receive[[#This Row],[名前]]&amp;Receive[[#This Row],[レアリティ]]</f>
        <v>プール掃除二口堅治ICONIC</v>
      </c>
    </row>
    <row r="269" spans="1:20" x14ac:dyDescent="0.3">
      <c r="A269">
        <f>VLOOKUP(Receive[[#This Row],[No用]],SetNo[[No.用]:[vlookup 用]],2,FALSE)</f>
        <v>46</v>
      </c>
      <c r="B269" t="s">
        <v>117</v>
      </c>
      <c r="C269" t="s">
        <v>50</v>
      </c>
      <c r="D269" t="s">
        <v>23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243</v>
      </c>
      <c r="K269" t="s">
        <v>173</v>
      </c>
      <c r="L269">
        <v>26</v>
      </c>
      <c r="T269" t="str">
        <f>Receive[[#This Row],[服装]]&amp;Receive[[#This Row],[名前]]&amp;Receive[[#This Row],[レアリティ]]</f>
        <v>プール掃除二口堅治ICONIC</v>
      </c>
    </row>
    <row r="270" spans="1:20" x14ac:dyDescent="0.3">
      <c r="A270">
        <f>VLOOKUP(Receive[[#This Row],[No用]],SetNo[[No.用]:[vlookup 用]],2,FALSE)</f>
        <v>46</v>
      </c>
      <c r="B270" t="s">
        <v>117</v>
      </c>
      <c r="C270" t="s">
        <v>50</v>
      </c>
      <c r="D270" t="s">
        <v>23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120</v>
      </c>
      <c r="K270" t="s">
        <v>189</v>
      </c>
      <c r="L270">
        <v>30</v>
      </c>
      <c r="T270" t="str">
        <f>Receive[[#This Row],[服装]]&amp;Receive[[#This Row],[名前]]&amp;Receive[[#This Row],[レアリティ]]</f>
        <v>プール掃除二口堅治ICONIC</v>
      </c>
    </row>
    <row r="271" spans="1:20" x14ac:dyDescent="0.3">
      <c r="A271">
        <f>VLOOKUP(Receive[[#This Row],[No用]],SetNo[[No.用]:[vlookup 用]],2,FALSE)</f>
        <v>46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175</v>
      </c>
      <c r="K271" t="s">
        <v>173</v>
      </c>
      <c r="L271">
        <v>26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176</v>
      </c>
      <c r="K272" t="s">
        <v>173</v>
      </c>
      <c r="L272">
        <v>26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194</v>
      </c>
      <c r="K273" t="s">
        <v>237</v>
      </c>
      <c r="L273">
        <v>43</v>
      </c>
      <c r="N273">
        <v>53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217</v>
      </c>
      <c r="C274" t="s">
        <v>400</v>
      </c>
      <c r="D274" t="s">
        <v>23</v>
      </c>
      <c r="E274" t="s">
        <v>31</v>
      </c>
      <c r="F274" t="s">
        <v>49</v>
      </c>
      <c r="G274" t="s">
        <v>71</v>
      </c>
      <c r="H274">
        <v>1</v>
      </c>
      <c r="I274" t="s">
        <v>241</v>
      </c>
      <c r="J274" s="3" t="s">
        <v>119</v>
      </c>
      <c r="K274" s="3" t="s">
        <v>173</v>
      </c>
      <c r="L274">
        <v>24</v>
      </c>
      <c r="T274" t="str">
        <f>Receive[[#This Row],[服装]]&amp;Receive[[#This Row],[名前]]&amp;Receive[[#This Row],[レアリティ]]</f>
        <v>ユニフォーム黄金川貫至ICONIC</v>
      </c>
    </row>
    <row r="275" spans="1:20" x14ac:dyDescent="0.3">
      <c r="A275">
        <f>VLOOKUP(Receive[[#This Row],[No用]],SetNo[[No.用]:[vlookup 用]],2,FALSE)</f>
        <v>47</v>
      </c>
      <c r="B275" t="s">
        <v>217</v>
      </c>
      <c r="C275" t="s">
        <v>400</v>
      </c>
      <c r="D275" t="s">
        <v>23</v>
      </c>
      <c r="E275" t="s">
        <v>31</v>
      </c>
      <c r="F275" t="s">
        <v>49</v>
      </c>
      <c r="G275" t="s">
        <v>71</v>
      </c>
      <c r="H275">
        <v>1</v>
      </c>
      <c r="I275" t="s">
        <v>241</v>
      </c>
      <c r="J275" s="3" t="s">
        <v>206</v>
      </c>
      <c r="K275" s="3" t="s">
        <v>173</v>
      </c>
      <c r="L275">
        <v>24</v>
      </c>
      <c r="T275" t="str">
        <f>Receive[[#This Row],[服装]]&amp;Receive[[#This Row],[名前]]&amp;Receive[[#This Row],[レアリティ]]</f>
        <v>ユニフォーム黄金川貫至ICONIC</v>
      </c>
    </row>
    <row r="276" spans="1:20" x14ac:dyDescent="0.3">
      <c r="A276">
        <f>VLOOKUP(Receive[[#This Row],[No用]],SetNo[[No.用]:[vlookup 用]],2,FALSE)</f>
        <v>47</v>
      </c>
      <c r="B276" t="s">
        <v>217</v>
      </c>
      <c r="C276" t="s">
        <v>400</v>
      </c>
      <c r="D276" t="s">
        <v>23</v>
      </c>
      <c r="E276" t="s">
        <v>31</v>
      </c>
      <c r="F276" t="s">
        <v>49</v>
      </c>
      <c r="G276" t="s">
        <v>71</v>
      </c>
      <c r="H276">
        <v>1</v>
      </c>
      <c r="I276" t="s">
        <v>241</v>
      </c>
      <c r="J276" s="3" t="s">
        <v>174</v>
      </c>
      <c r="K276" s="3" t="s">
        <v>173</v>
      </c>
      <c r="L276">
        <v>24</v>
      </c>
      <c r="T276" t="str">
        <f>Receive[[#This Row],[服装]]&amp;Receive[[#This Row],[名前]]&amp;Receive[[#This Row],[レアリティ]]</f>
        <v>ユニフォーム黄金川貫至ICONIC</v>
      </c>
    </row>
    <row r="277" spans="1:20" x14ac:dyDescent="0.3">
      <c r="A277">
        <f>VLOOKUP(Receive[[#This Row],[No用]],SetNo[[No.用]:[vlookup 用]],2,FALSE)</f>
        <v>47</v>
      </c>
      <c r="B277" t="s">
        <v>217</v>
      </c>
      <c r="C277" t="s">
        <v>400</v>
      </c>
      <c r="D277" t="s">
        <v>23</v>
      </c>
      <c r="E277" t="s">
        <v>31</v>
      </c>
      <c r="F277" t="s">
        <v>49</v>
      </c>
      <c r="G277" t="s">
        <v>71</v>
      </c>
      <c r="H277">
        <v>1</v>
      </c>
      <c r="I277" t="s">
        <v>241</v>
      </c>
      <c r="J277" s="3" t="s">
        <v>120</v>
      </c>
      <c r="K277" s="3" t="s">
        <v>173</v>
      </c>
      <c r="L277">
        <v>24</v>
      </c>
      <c r="T277" t="str">
        <f>Receive[[#This Row],[服装]]&amp;Receive[[#This Row],[名前]]&amp;Receive[[#This Row],[レアリティ]]</f>
        <v>ユニフォーム黄金川貫至ICONIC</v>
      </c>
    </row>
    <row r="278" spans="1:20" x14ac:dyDescent="0.3">
      <c r="A278">
        <f>VLOOKUP(Receive[[#This Row],[No用]],SetNo[[No.用]:[vlookup 用]],2,FALSE)</f>
        <v>47</v>
      </c>
      <c r="B278" t="s">
        <v>217</v>
      </c>
      <c r="C278" t="s">
        <v>400</v>
      </c>
      <c r="D278" t="s">
        <v>23</v>
      </c>
      <c r="E278" t="s">
        <v>31</v>
      </c>
      <c r="F278" t="s">
        <v>49</v>
      </c>
      <c r="G278" t="s">
        <v>71</v>
      </c>
      <c r="H278">
        <v>1</v>
      </c>
      <c r="I278" t="s">
        <v>241</v>
      </c>
      <c r="J278" s="3" t="s">
        <v>175</v>
      </c>
      <c r="K278" s="3" t="s">
        <v>173</v>
      </c>
      <c r="L278">
        <v>24</v>
      </c>
      <c r="T278" t="str">
        <f>Receive[[#This Row],[服装]]&amp;Receive[[#This Row],[名前]]&amp;Receive[[#This Row],[レアリティ]]</f>
        <v>ユニフォーム黄金川貫至ICONIC</v>
      </c>
    </row>
    <row r="279" spans="1:20" x14ac:dyDescent="0.3">
      <c r="A279">
        <f>VLOOKUP(Receive[[#This Row],[No用]],SetNo[[No.用]:[vlookup 用]],2,FALSE)</f>
        <v>47</v>
      </c>
      <c r="B279" t="s">
        <v>217</v>
      </c>
      <c r="C279" t="s">
        <v>400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241</v>
      </c>
      <c r="J279" s="3" t="s">
        <v>176</v>
      </c>
      <c r="K279" s="3" t="s">
        <v>173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149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制服黄金川貫至ICONIC</v>
      </c>
    </row>
    <row r="281" spans="1:20" x14ac:dyDescent="0.3">
      <c r="A281">
        <f>VLOOKUP(Receive[[#This Row],[No用]],SetNo[[No.用]:[vlookup 用]],2,FALSE)</f>
        <v>48</v>
      </c>
      <c r="B281" t="s">
        <v>149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制服黄金川貫至ICONIC</v>
      </c>
    </row>
    <row r="282" spans="1:20" x14ac:dyDescent="0.3">
      <c r="A282">
        <f>VLOOKUP(Receive[[#This Row],[No用]],SetNo[[No.用]:[vlookup 用]],2,FALSE)</f>
        <v>48</v>
      </c>
      <c r="B282" t="s">
        <v>149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制服黄金川貫至ICONIC</v>
      </c>
    </row>
    <row r="283" spans="1:20" x14ac:dyDescent="0.3">
      <c r="A283">
        <f>VLOOKUP(Receive[[#This Row],[No用]],SetNo[[No.用]:[vlookup 用]],2,FALSE)</f>
        <v>48</v>
      </c>
      <c r="B283" t="s">
        <v>149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制服黄金川貫至ICONIC</v>
      </c>
    </row>
    <row r="284" spans="1:20" x14ac:dyDescent="0.3">
      <c r="A284">
        <f>VLOOKUP(Receive[[#This Row],[No用]],SetNo[[No.用]:[vlookup 用]],2,FALSE)</f>
        <v>48</v>
      </c>
      <c r="B284" t="s">
        <v>149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制服黄金川貫至ICONIC</v>
      </c>
    </row>
    <row r="285" spans="1:20" x14ac:dyDescent="0.3">
      <c r="A285">
        <f>VLOOKUP(Receive[[#This Row],[No用]],SetNo[[No.用]:[vlookup 用]],2,FALSE)</f>
        <v>48</v>
      </c>
      <c r="B285" t="s">
        <v>149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217</v>
      </c>
      <c r="C286" t="s">
        <v>51</v>
      </c>
      <c r="D286" t="s">
        <v>23</v>
      </c>
      <c r="E286" t="s">
        <v>25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ユニフォーム小原豊ICONIC</v>
      </c>
    </row>
    <row r="287" spans="1:20" x14ac:dyDescent="0.3">
      <c r="A287">
        <f>VLOOKUP(Receive[[#This Row],[No用]],SetNo[[No.用]:[vlookup 用]],2,FALSE)</f>
        <v>49</v>
      </c>
      <c r="B287" t="s">
        <v>217</v>
      </c>
      <c r="C287" t="s">
        <v>51</v>
      </c>
      <c r="D287" t="s">
        <v>23</v>
      </c>
      <c r="E287" t="s">
        <v>25</v>
      </c>
      <c r="F287" t="s">
        <v>49</v>
      </c>
      <c r="G287" t="s">
        <v>71</v>
      </c>
      <c r="H287">
        <v>1</v>
      </c>
      <c r="I287" t="s">
        <v>241</v>
      </c>
      <c r="J287" s="3" t="s">
        <v>243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ユニフォーム小原豊ICONIC</v>
      </c>
    </row>
    <row r="288" spans="1:20" x14ac:dyDescent="0.3">
      <c r="A288">
        <f>VLOOKUP(Receive[[#This Row],[No用]],SetNo[[No.用]:[vlookup 用]],2,FALSE)</f>
        <v>49</v>
      </c>
      <c r="B288" t="s">
        <v>217</v>
      </c>
      <c r="C288" t="s">
        <v>51</v>
      </c>
      <c r="D288" t="s">
        <v>23</v>
      </c>
      <c r="E288" t="s">
        <v>25</v>
      </c>
      <c r="F288" t="s">
        <v>49</v>
      </c>
      <c r="G288" t="s">
        <v>71</v>
      </c>
      <c r="H288">
        <v>1</v>
      </c>
      <c r="I288" t="s">
        <v>241</v>
      </c>
      <c r="J288" s="3" t="s">
        <v>120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ユニフォーム小原豊ICONIC</v>
      </c>
    </row>
    <row r="289" spans="1:20" x14ac:dyDescent="0.3">
      <c r="A289">
        <f>VLOOKUP(Receive[[#This Row],[No用]],SetNo[[No.用]:[vlookup 用]],2,FALSE)</f>
        <v>49</v>
      </c>
      <c r="B289" t="s">
        <v>217</v>
      </c>
      <c r="C289" t="s">
        <v>51</v>
      </c>
      <c r="D289" t="s">
        <v>23</v>
      </c>
      <c r="E289" t="s">
        <v>25</v>
      </c>
      <c r="F289" t="s">
        <v>49</v>
      </c>
      <c r="G289" t="s">
        <v>71</v>
      </c>
      <c r="H289">
        <v>1</v>
      </c>
      <c r="I289" t="s">
        <v>241</v>
      </c>
      <c r="J289" s="3" t="s">
        <v>175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ユニフォーム小原豊ICONIC</v>
      </c>
    </row>
    <row r="290" spans="1:20" x14ac:dyDescent="0.3">
      <c r="A290">
        <f>VLOOKUP(Receive[[#This Row],[No用]],SetNo[[No.用]:[vlookup 用]],2,FALSE)</f>
        <v>49</v>
      </c>
      <c r="B290" t="s">
        <v>217</v>
      </c>
      <c r="C290" t="s">
        <v>51</v>
      </c>
      <c r="D290" t="s">
        <v>23</v>
      </c>
      <c r="E290" t="s">
        <v>25</v>
      </c>
      <c r="F290" t="s">
        <v>49</v>
      </c>
      <c r="G290" t="s">
        <v>71</v>
      </c>
      <c r="H290">
        <v>1</v>
      </c>
      <c r="I290" t="s">
        <v>241</v>
      </c>
      <c r="J290" s="3" t="s">
        <v>176</v>
      </c>
      <c r="K290" s="3" t="s">
        <v>173</v>
      </c>
      <c r="L290">
        <v>11</v>
      </c>
      <c r="T290" t="str">
        <f>Receive[[#This Row],[服装]]&amp;Receive[[#This Row],[名前]]&amp;Receive[[#This Row],[レアリティ]]</f>
        <v>ユニフォーム小原豊ICONIC</v>
      </c>
    </row>
    <row r="291" spans="1:20" x14ac:dyDescent="0.3">
      <c r="A291">
        <f>VLOOKUP(Receive[[#This Row],[No用]],SetNo[[No.用]:[vlookup 用]],2,FALSE)</f>
        <v>50</v>
      </c>
      <c r="B291" t="s">
        <v>217</v>
      </c>
      <c r="C291" t="s">
        <v>52</v>
      </c>
      <c r="D291" t="s">
        <v>23</v>
      </c>
      <c r="E291" t="s">
        <v>25</v>
      </c>
      <c r="F291" t="s">
        <v>49</v>
      </c>
      <c r="G291" t="s">
        <v>71</v>
      </c>
      <c r="H291">
        <v>1</v>
      </c>
      <c r="I291" t="s">
        <v>241</v>
      </c>
      <c r="J291" s="3" t="s">
        <v>119</v>
      </c>
      <c r="K291" s="3" t="s">
        <v>173</v>
      </c>
      <c r="L291">
        <v>26</v>
      </c>
      <c r="T291" t="str">
        <f>Receive[[#This Row],[服装]]&amp;Receive[[#This Row],[名前]]&amp;Receive[[#This Row],[レアリティ]]</f>
        <v>ユニフォーム女川太郎ICONIC</v>
      </c>
    </row>
    <row r="292" spans="1:20" x14ac:dyDescent="0.3">
      <c r="A292">
        <f>VLOOKUP(Receive[[#This Row],[No用]],SetNo[[No.用]:[vlookup 用]],2,FALSE)</f>
        <v>50</v>
      </c>
      <c r="B292" t="s">
        <v>217</v>
      </c>
      <c r="C292" t="s">
        <v>52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174</v>
      </c>
      <c r="K292" s="3" t="s">
        <v>173</v>
      </c>
      <c r="L292">
        <v>26</v>
      </c>
      <c r="T292" t="str">
        <f>Receive[[#This Row],[服装]]&amp;Receive[[#This Row],[名前]]&amp;Receive[[#This Row],[レアリティ]]</f>
        <v>ユニフォーム女川太郎ICONIC</v>
      </c>
    </row>
    <row r="293" spans="1:20" x14ac:dyDescent="0.3">
      <c r="A293">
        <f>VLOOKUP(Receive[[#This Row],[No用]],SetNo[[No.用]:[vlookup 用]],2,FALSE)</f>
        <v>50</v>
      </c>
      <c r="B293" t="s">
        <v>217</v>
      </c>
      <c r="C293" t="s">
        <v>52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26</v>
      </c>
      <c r="T293" t="str">
        <f>Receive[[#This Row],[服装]]&amp;Receive[[#This Row],[名前]]&amp;Receive[[#This Row],[レアリティ]]</f>
        <v>ユニフォーム女川太郎ICONIC</v>
      </c>
    </row>
    <row r="294" spans="1:20" x14ac:dyDescent="0.3">
      <c r="A294">
        <f>VLOOKUP(Receive[[#This Row],[No用]],SetNo[[No.用]:[vlookup 用]],2,FALSE)</f>
        <v>50</v>
      </c>
      <c r="B294" t="s">
        <v>217</v>
      </c>
      <c r="C294" t="s">
        <v>52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26</v>
      </c>
      <c r="T294" t="str">
        <f>Receive[[#This Row],[服装]]&amp;Receive[[#This Row],[名前]]&amp;Receive[[#This Row],[レアリティ]]</f>
        <v>ユニフォーム女川太郎ICONIC</v>
      </c>
    </row>
    <row r="295" spans="1:20" x14ac:dyDescent="0.3">
      <c r="A295">
        <f>VLOOKUP(Receive[[#This Row],[No用]],SetNo[[No.用]:[vlookup 用]],2,FALSE)</f>
        <v>50</v>
      </c>
      <c r="B295" t="s">
        <v>217</v>
      </c>
      <c r="C295" t="s">
        <v>52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26</v>
      </c>
      <c r="T295" t="str">
        <f>Receive[[#This Row],[服装]]&amp;Receive[[#This Row],[名前]]&amp;Receive[[#This Row],[レアリティ]]</f>
        <v>ユニフォーム女川太郎ICONIC</v>
      </c>
    </row>
    <row r="296" spans="1:20" x14ac:dyDescent="0.3">
      <c r="A296">
        <f>VLOOKUP(Receive[[#This Row],[No用]],SetNo[[No.用]:[vlookup 用]],2,FALSE)</f>
        <v>50</v>
      </c>
      <c r="B296" t="s">
        <v>217</v>
      </c>
      <c r="C296" t="s">
        <v>52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26</v>
      </c>
      <c r="T296" t="str">
        <f>Receive[[#This Row],[服装]]&amp;Receive[[#This Row],[名前]]&amp;Receive[[#This Row],[レアリティ]]</f>
        <v>ユニフォーム女川太郎ICONIC</v>
      </c>
    </row>
    <row r="297" spans="1:20" x14ac:dyDescent="0.3">
      <c r="A297">
        <f>VLOOKUP(Receive[[#This Row],[No用]],SetNo[[No.用]:[vlookup 用]],2,FALSE)</f>
        <v>51</v>
      </c>
      <c r="B297" t="s">
        <v>217</v>
      </c>
      <c r="C297" t="s">
        <v>53</v>
      </c>
      <c r="D297" t="s">
        <v>23</v>
      </c>
      <c r="E297" t="s">
        <v>21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184</v>
      </c>
      <c r="L297">
        <v>33</v>
      </c>
      <c r="T297" t="str">
        <f>Receive[[#This Row],[服装]]&amp;Receive[[#This Row],[名前]]&amp;Receive[[#This Row],[レアリティ]]</f>
        <v>ユニフォーム作並浩輔ICONIC</v>
      </c>
    </row>
    <row r="298" spans="1:20" x14ac:dyDescent="0.3">
      <c r="A298">
        <f>VLOOKUP(Receive[[#This Row],[No用]],SetNo[[No.用]:[vlookup 用]],2,FALSE)</f>
        <v>51</v>
      </c>
      <c r="B298" t="s">
        <v>217</v>
      </c>
      <c r="C298" t="s">
        <v>53</v>
      </c>
      <c r="D298" t="s">
        <v>23</v>
      </c>
      <c r="E298" t="s">
        <v>21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31</v>
      </c>
      <c r="T298" t="str">
        <f>Receive[[#This Row],[服装]]&amp;Receive[[#This Row],[名前]]&amp;Receive[[#This Row],[レアリティ]]</f>
        <v>ユニフォーム作並浩輔ICONIC</v>
      </c>
    </row>
    <row r="299" spans="1:20" x14ac:dyDescent="0.3">
      <c r="A299">
        <f>VLOOKUP(Receive[[#This Row],[No用]],SetNo[[No.用]:[vlookup 用]],2,FALSE)</f>
        <v>51</v>
      </c>
      <c r="B299" t="s">
        <v>217</v>
      </c>
      <c r="C299" t="s">
        <v>53</v>
      </c>
      <c r="D299" t="s">
        <v>23</v>
      </c>
      <c r="E299" t="s">
        <v>21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31</v>
      </c>
      <c r="T299" t="str">
        <f>Receive[[#This Row],[服装]]&amp;Receive[[#This Row],[名前]]&amp;Receive[[#This Row],[レアリティ]]</f>
        <v>ユニフォーム作並浩輔ICONIC</v>
      </c>
    </row>
    <row r="300" spans="1:20" x14ac:dyDescent="0.3">
      <c r="A300">
        <f>VLOOKUP(Receive[[#This Row],[No用]],SetNo[[No.用]:[vlookup 用]],2,FALSE)</f>
        <v>51</v>
      </c>
      <c r="B300" t="s">
        <v>217</v>
      </c>
      <c r="C300" t="s">
        <v>53</v>
      </c>
      <c r="D300" t="s">
        <v>23</v>
      </c>
      <c r="E300" t="s">
        <v>21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184</v>
      </c>
      <c r="L300">
        <v>33</v>
      </c>
      <c r="T300" t="str">
        <f>Receive[[#This Row],[服装]]&amp;Receive[[#This Row],[名前]]&amp;Receive[[#This Row],[レアリティ]]</f>
        <v>ユニフォーム作並浩輔ICONIC</v>
      </c>
    </row>
    <row r="301" spans="1:20" x14ac:dyDescent="0.3">
      <c r="A301">
        <f>VLOOKUP(Receive[[#This Row],[No用]],SetNo[[No.用]:[vlookup 用]],2,FALSE)</f>
        <v>51</v>
      </c>
      <c r="B301" t="s">
        <v>217</v>
      </c>
      <c r="C301" t="s">
        <v>53</v>
      </c>
      <c r="D301" t="s">
        <v>23</v>
      </c>
      <c r="E301" t="s">
        <v>21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31</v>
      </c>
      <c r="T301" t="str">
        <f>Receive[[#This Row],[服装]]&amp;Receive[[#This Row],[名前]]&amp;Receive[[#This Row],[レアリティ]]</f>
        <v>ユニフォーム作並浩輔ICONIC</v>
      </c>
    </row>
    <row r="302" spans="1:20" x14ac:dyDescent="0.3">
      <c r="A302">
        <f>VLOOKUP(Receive[[#This Row],[No用]],SetNo[[No.用]:[vlookup 用]],2,FALSE)</f>
        <v>51</v>
      </c>
      <c r="B302" t="s">
        <v>217</v>
      </c>
      <c r="C302" t="s">
        <v>53</v>
      </c>
      <c r="D302" t="s">
        <v>23</v>
      </c>
      <c r="E302" t="s">
        <v>21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13</v>
      </c>
      <c r="T302" t="str">
        <f>Receive[[#This Row],[服装]]&amp;Receive[[#This Row],[名前]]&amp;Receive[[#This Row],[レアリティ]]</f>
        <v>ユニフォーム作並浩輔ICONIC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194</v>
      </c>
      <c r="K303" s="3" t="s">
        <v>237</v>
      </c>
      <c r="L303">
        <v>46</v>
      </c>
      <c r="N303">
        <v>56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52</v>
      </c>
      <c r="B304" t="s">
        <v>217</v>
      </c>
      <c r="C304" t="s">
        <v>54</v>
      </c>
      <c r="D304" t="s">
        <v>23</v>
      </c>
      <c r="E304" t="s">
        <v>26</v>
      </c>
      <c r="F304" t="s">
        <v>49</v>
      </c>
      <c r="G304" t="s">
        <v>71</v>
      </c>
      <c r="H304">
        <v>1</v>
      </c>
      <c r="I304" t="s">
        <v>241</v>
      </c>
      <c r="J304" s="3" t="s">
        <v>119</v>
      </c>
      <c r="K304" s="3" t="s">
        <v>173</v>
      </c>
      <c r="L304">
        <v>27</v>
      </c>
      <c r="T304" t="str">
        <f>Receive[[#This Row],[服装]]&amp;Receive[[#This Row],[名前]]&amp;Receive[[#This Row],[レアリティ]]</f>
        <v>ユニフォーム吹上仁悟ICONIC</v>
      </c>
    </row>
    <row r="305" spans="1:20" x14ac:dyDescent="0.3">
      <c r="A305">
        <f>VLOOKUP(Receive[[#This Row],[No用]],SetNo[[No.用]:[vlookup 用]],2,FALSE)</f>
        <v>52</v>
      </c>
      <c r="B305" t="s">
        <v>217</v>
      </c>
      <c r="C305" t="s">
        <v>54</v>
      </c>
      <c r="D305" t="s">
        <v>23</v>
      </c>
      <c r="E305" t="s">
        <v>26</v>
      </c>
      <c r="F305" t="s">
        <v>49</v>
      </c>
      <c r="G305" t="s">
        <v>71</v>
      </c>
      <c r="H305">
        <v>1</v>
      </c>
      <c r="I305" t="s">
        <v>241</v>
      </c>
      <c r="J305" s="3" t="s">
        <v>174</v>
      </c>
      <c r="K305" s="3" t="s">
        <v>173</v>
      </c>
      <c r="L305">
        <v>27</v>
      </c>
      <c r="T305" t="str">
        <f>Receive[[#This Row],[服装]]&amp;Receive[[#This Row],[名前]]&amp;Receive[[#This Row],[レアリティ]]</f>
        <v>ユニフォーム吹上仁悟ICONIC</v>
      </c>
    </row>
    <row r="306" spans="1:20" x14ac:dyDescent="0.3">
      <c r="A306">
        <f>VLOOKUP(Receive[[#This Row],[No用]],SetNo[[No.用]:[vlookup 用]],2,FALSE)</f>
        <v>52</v>
      </c>
      <c r="B306" t="s">
        <v>217</v>
      </c>
      <c r="C306" t="s">
        <v>54</v>
      </c>
      <c r="D306" t="s">
        <v>23</v>
      </c>
      <c r="E306" t="s">
        <v>26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173</v>
      </c>
      <c r="L306">
        <v>27</v>
      </c>
      <c r="T306" t="str">
        <f>Receive[[#This Row],[服装]]&amp;Receive[[#This Row],[名前]]&amp;Receive[[#This Row],[レアリティ]]</f>
        <v>ユニフォーム吹上仁悟ICONIC</v>
      </c>
    </row>
    <row r="307" spans="1:20" x14ac:dyDescent="0.3">
      <c r="A307">
        <f>VLOOKUP(Receive[[#This Row],[No用]],SetNo[[No.用]:[vlookup 用]],2,FALSE)</f>
        <v>52</v>
      </c>
      <c r="B307" t="s">
        <v>217</v>
      </c>
      <c r="C307" t="s">
        <v>54</v>
      </c>
      <c r="D307" t="s">
        <v>23</v>
      </c>
      <c r="E307" t="s">
        <v>26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27</v>
      </c>
      <c r="T307" t="str">
        <f>Receive[[#This Row],[服装]]&amp;Receive[[#This Row],[名前]]&amp;Receive[[#This Row],[レアリティ]]</f>
        <v>ユニフォーム吹上仁悟ICONIC</v>
      </c>
    </row>
    <row r="308" spans="1:20" x14ac:dyDescent="0.3">
      <c r="A308">
        <f>VLOOKUP(Receive[[#This Row],[No用]],SetNo[[No.用]:[vlookup 用]],2,FALSE)</f>
        <v>52</v>
      </c>
      <c r="B308" t="s">
        <v>217</v>
      </c>
      <c r="C308" t="s">
        <v>54</v>
      </c>
      <c r="D308" t="s">
        <v>23</v>
      </c>
      <c r="E308" t="s">
        <v>26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14</v>
      </c>
      <c r="T308" t="str">
        <f>Receive[[#This Row],[服装]]&amp;Receive[[#This Row],[名前]]&amp;Receive[[#This Row],[レアリティ]]</f>
        <v>ユニフォーム吹上仁悟ICONIC</v>
      </c>
    </row>
    <row r="309" spans="1:20" x14ac:dyDescent="0.3">
      <c r="A309">
        <f>VLOOKUP(Receive[[#This Row],[No用]],SetNo[[No.用]:[vlookup 用]],2,FALSE)</f>
        <v>53</v>
      </c>
      <c r="B309" t="s">
        <v>217</v>
      </c>
      <c r="C309" t="s">
        <v>30</v>
      </c>
      <c r="D309" t="s">
        <v>23</v>
      </c>
      <c r="E309" t="s">
        <v>31</v>
      </c>
      <c r="F309" t="s">
        <v>20</v>
      </c>
      <c r="G309" t="s">
        <v>71</v>
      </c>
      <c r="H309">
        <v>1</v>
      </c>
      <c r="I309" t="s">
        <v>241</v>
      </c>
      <c r="J309" s="3" t="s">
        <v>119</v>
      </c>
      <c r="K309" s="3" t="s">
        <v>173</v>
      </c>
      <c r="L309">
        <v>29</v>
      </c>
      <c r="T309" t="str">
        <f>Receive[[#This Row],[服装]]&amp;Receive[[#This Row],[名前]]&amp;Receive[[#This Row],[レアリティ]]</f>
        <v>ユニフォーム及川徹ICONIC</v>
      </c>
    </row>
    <row r="310" spans="1:20" x14ac:dyDescent="0.3">
      <c r="A310">
        <f>VLOOKUP(Receive[[#This Row],[No用]],SetNo[[No.用]:[vlookup 用]],2,FALSE)</f>
        <v>53</v>
      </c>
      <c r="B310" t="s">
        <v>217</v>
      </c>
      <c r="C310" t="s">
        <v>30</v>
      </c>
      <c r="D310" t="s">
        <v>23</v>
      </c>
      <c r="E310" t="s">
        <v>31</v>
      </c>
      <c r="F310" t="s">
        <v>20</v>
      </c>
      <c r="G310" t="s">
        <v>71</v>
      </c>
      <c r="H310">
        <v>1</v>
      </c>
      <c r="I310" t="s">
        <v>241</v>
      </c>
      <c r="J310" s="3" t="s">
        <v>174</v>
      </c>
      <c r="K310" s="3" t="s">
        <v>173</v>
      </c>
      <c r="L310">
        <v>29</v>
      </c>
      <c r="T310" t="str">
        <f>Receive[[#This Row],[服装]]&amp;Receive[[#This Row],[名前]]&amp;Receive[[#This Row],[レアリティ]]</f>
        <v>ユニフォーム及川徹ICONIC</v>
      </c>
    </row>
    <row r="311" spans="1:20" x14ac:dyDescent="0.3">
      <c r="A311">
        <f>VLOOKUP(Receive[[#This Row],[No用]],SetNo[[No.用]:[vlookup 用]],2,FALSE)</f>
        <v>53</v>
      </c>
      <c r="B311" t="s">
        <v>217</v>
      </c>
      <c r="C311" t="s">
        <v>30</v>
      </c>
      <c r="D311" t="s">
        <v>23</v>
      </c>
      <c r="E311" t="s">
        <v>31</v>
      </c>
      <c r="F311" t="s">
        <v>20</v>
      </c>
      <c r="G311" t="s">
        <v>71</v>
      </c>
      <c r="H311">
        <v>1</v>
      </c>
      <c r="I311" t="s">
        <v>241</v>
      </c>
      <c r="J311" s="3" t="s">
        <v>243</v>
      </c>
      <c r="K311" s="3" t="s">
        <v>173</v>
      </c>
      <c r="L311">
        <v>29</v>
      </c>
      <c r="T311" t="str">
        <f>Receive[[#This Row],[服装]]&amp;Receive[[#This Row],[名前]]&amp;Receive[[#This Row],[レアリティ]]</f>
        <v>ユニフォーム及川徹ICONIC</v>
      </c>
    </row>
    <row r="312" spans="1:20" x14ac:dyDescent="0.3">
      <c r="A312">
        <f>VLOOKUP(Receive[[#This Row],[No用]],SetNo[[No.用]:[vlookup 用]],2,FALSE)</f>
        <v>53</v>
      </c>
      <c r="B312" t="s">
        <v>217</v>
      </c>
      <c r="C312" t="s">
        <v>30</v>
      </c>
      <c r="D312" t="s">
        <v>23</v>
      </c>
      <c r="E312" t="s">
        <v>31</v>
      </c>
      <c r="F312" t="s">
        <v>20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29</v>
      </c>
      <c r="T312" t="str">
        <f>Receive[[#This Row],[服装]]&amp;Receive[[#This Row],[名前]]&amp;Receive[[#This Row],[レアリティ]]</f>
        <v>ユニフォーム及川徹ICONIC</v>
      </c>
    </row>
    <row r="313" spans="1:20" x14ac:dyDescent="0.3">
      <c r="A313">
        <f>VLOOKUP(Receive[[#This Row],[No用]],SetNo[[No.用]:[vlookup 用]],2,FALSE)</f>
        <v>53</v>
      </c>
      <c r="B313" t="s">
        <v>217</v>
      </c>
      <c r="C313" t="s">
        <v>30</v>
      </c>
      <c r="D313" t="s">
        <v>23</v>
      </c>
      <c r="E313" t="s">
        <v>31</v>
      </c>
      <c r="F313" t="s">
        <v>20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29</v>
      </c>
      <c r="T313" t="str">
        <f>Receive[[#This Row],[服装]]&amp;Receive[[#This Row],[名前]]&amp;Receive[[#This Row],[レアリティ]]</f>
        <v>ユニフォーム及川徹ICONIC</v>
      </c>
    </row>
    <row r="314" spans="1:20" x14ac:dyDescent="0.3">
      <c r="A314">
        <f>VLOOKUP(Receive[[#This Row],[No用]],SetNo[[No.用]:[vlookup 用]],2,FALSE)</f>
        <v>53</v>
      </c>
      <c r="B314" t="s">
        <v>217</v>
      </c>
      <c r="C314" t="s">
        <v>30</v>
      </c>
      <c r="D314" t="s">
        <v>23</v>
      </c>
      <c r="E314" t="s">
        <v>31</v>
      </c>
      <c r="F314" t="s">
        <v>20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13</v>
      </c>
      <c r="T314" t="str">
        <f>Receive[[#This Row],[服装]]&amp;Receive[[#This Row],[名前]]&amp;Receive[[#This Row],[レアリティ]]</f>
        <v>ユニフォーム及川徹ICONIC</v>
      </c>
    </row>
    <row r="315" spans="1:20" x14ac:dyDescent="0.3">
      <c r="A315">
        <f>VLOOKUP(Receive[[#This Row],[No用]],SetNo[[No.用]:[vlookup 用]],2,FALSE)</f>
        <v>54</v>
      </c>
      <c r="B315" t="s">
        <v>117</v>
      </c>
      <c r="C315" t="s">
        <v>30</v>
      </c>
      <c r="D315" t="s">
        <v>24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プール掃除及川徹ICONIC</v>
      </c>
    </row>
    <row r="316" spans="1:20" x14ac:dyDescent="0.3">
      <c r="A316">
        <f>VLOOKUP(Receive[[#This Row],[No用]],SetNo[[No.用]:[vlookup 用]],2,FALSE)</f>
        <v>54</v>
      </c>
      <c r="B316" t="s">
        <v>117</v>
      </c>
      <c r="C316" t="s">
        <v>30</v>
      </c>
      <c r="D316" t="s">
        <v>24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プール掃除及川徹ICONIC</v>
      </c>
    </row>
    <row r="317" spans="1:20" x14ac:dyDescent="0.3">
      <c r="A317">
        <f>VLOOKUP(Receive[[#This Row],[No用]],SetNo[[No.用]:[vlookup 用]],2,FALSE)</f>
        <v>54</v>
      </c>
      <c r="B317" t="s">
        <v>117</v>
      </c>
      <c r="C317" t="s">
        <v>30</v>
      </c>
      <c r="D317" t="s">
        <v>24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プール掃除及川徹ICONIC</v>
      </c>
    </row>
    <row r="318" spans="1:20" x14ac:dyDescent="0.3">
      <c r="A318">
        <f>VLOOKUP(Receive[[#This Row],[No用]],SetNo[[No.用]:[vlookup 用]],2,FALSE)</f>
        <v>54</v>
      </c>
      <c r="B318" t="s">
        <v>117</v>
      </c>
      <c r="C318" t="s">
        <v>30</v>
      </c>
      <c r="D318" t="s">
        <v>24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プール掃除及川徹ICONIC</v>
      </c>
    </row>
    <row r="319" spans="1:20" x14ac:dyDescent="0.3">
      <c r="A319">
        <f>VLOOKUP(Receive[[#This Row],[No用]],SetNo[[No.用]:[vlookup 用]],2,FALSE)</f>
        <v>54</v>
      </c>
      <c r="B319" t="s">
        <v>117</v>
      </c>
      <c r="C319" t="s">
        <v>30</v>
      </c>
      <c r="D319" t="s">
        <v>24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プール掃除及川徹ICONIC</v>
      </c>
    </row>
    <row r="320" spans="1:20" x14ac:dyDescent="0.3">
      <c r="A320">
        <f>VLOOKUP(Receive[[#This Row],[No用]],SetNo[[No.用]:[vlookup 用]],2,FALSE)</f>
        <v>54</v>
      </c>
      <c r="B320" t="s">
        <v>117</v>
      </c>
      <c r="C320" t="s">
        <v>30</v>
      </c>
      <c r="D320" t="s">
        <v>24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プール掃除及川徹ICONIC</v>
      </c>
    </row>
    <row r="321" spans="1:20" x14ac:dyDescent="0.3">
      <c r="A321">
        <f>VLOOKUP(Receive[[#This Row],[No用]],SetNo[[No.用]:[vlookup 用]],2,FALSE)</f>
        <v>55</v>
      </c>
      <c r="B321" t="s">
        <v>217</v>
      </c>
      <c r="C321" t="s">
        <v>32</v>
      </c>
      <c r="D321" t="s">
        <v>28</v>
      </c>
      <c r="E321" t="s">
        <v>25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27</v>
      </c>
      <c r="T321" t="str">
        <f>Receive[[#This Row],[服装]]&amp;Receive[[#This Row],[名前]]&amp;Receive[[#This Row],[レアリティ]]</f>
        <v>ユニフォーム岩泉一ICONIC</v>
      </c>
    </row>
    <row r="322" spans="1:20" x14ac:dyDescent="0.3">
      <c r="A322">
        <f>VLOOKUP(Receive[[#This Row],[No用]],SetNo[[No.用]:[vlookup 用]],2,FALSE)</f>
        <v>55</v>
      </c>
      <c r="B322" t="s">
        <v>217</v>
      </c>
      <c r="C322" t="s">
        <v>32</v>
      </c>
      <c r="D322" t="s">
        <v>28</v>
      </c>
      <c r="E322" t="s">
        <v>25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27</v>
      </c>
      <c r="T322" t="str">
        <f>Receive[[#This Row],[服装]]&amp;Receive[[#This Row],[名前]]&amp;Receive[[#This Row],[レアリティ]]</f>
        <v>ユニフォーム岩泉一ICONIC</v>
      </c>
    </row>
    <row r="323" spans="1:20" x14ac:dyDescent="0.3">
      <c r="A323">
        <f>VLOOKUP(Receive[[#This Row],[No用]],SetNo[[No.用]:[vlookup 用]],2,FALSE)</f>
        <v>55</v>
      </c>
      <c r="B323" t="s">
        <v>217</v>
      </c>
      <c r="C323" t="s">
        <v>32</v>
      </c>
      <c r="D323" t="s">
        <v>28</v>
      </c>
      <c r="E323" t="s">
        <v>25</v>
      </c>
      <c r="F323" t="s">
        <v>20</v>
      </c>
      <c r="G323" t="s">
        <v>71</v>
      </c>
      <c r="H323">
        <v>1</v>
      </c>
      <c r="I323" t="s">
        <v>241</v>
      </c>
      <c r="J323" s="3" t="s">
        <v>120</v>
      </c>
      <c r="K323" s="3" t="s">
        <v>173</v>
      </c>
      <c r="L323">
        <v>27</v>
      </c>
      <c r="T323" t="str">
        <f>Receive[[#This Row],[服装]]&amp;Receive[[#This Row],[名前]]&amp;Receive[[#This Row],[レアリティ]]</f>
        <v>ユニフォーム岩泉一ICONIC</v>
      </c>
    </row>
    <row r="324" spans="1:20" x14ac:dyDescent="0.3">
      <c r="A324">
        <f>VLOOKUP(Receive[[#This Row],[No用]],SetNo[[No.用]:[vlookup 用]],2,FALSE)</f>
        <v>55</v>
      </c>
      <c r="B324" t="s">
        <v>217</v>
      </c>
      <c r="C324" t="s">
        <v>32</v>
      </c>
      <c r="D324" t="s">
        <v>28</v>
      </c>
      <c r="E324" t="s">
        <v>25</v>
      </c>
      <c r="F324" t="s">
        <v>20</v>
      </c>
      <c r="G324" t="s">
        <v>71</v>
      </c>
      <c r="H324">
        <v>1</v>
      </c>
      <c r="I324" t="s">
        <v>241</v>
      </c>
      <c r="J324" s="3" t="s">
        <v>175</v>
      </c>
      <c r="K324" s="3" t="s">
        <v>173</v>
      </c>
      <c r="L324">
        <v>27</v>
      </c>
      <c r="T324" t="str">
        <f>Receive[[#This Row],[服装]]&amp;Receive[[#This Row],[名前]]&amp;Receive[[#This Row],[レアリティ]]</f>
        <v>ユニフォーム岩泉一ICONIC</v>
      </c>
    </row>
    <row r="325" spans="1:20" x14ac:dyDescent="0.3">
      <c r="A325">
        <f>VLOOKUP(Receive[[#This Row],[No用]],SetNo[[No.用]:[vlookup 用]],2,FALSE)</f>
        <v>55</v>
      </c>
      <c r="B325" t="s">
        <v>217</v>
      </c>
      <c r="C325" t="s">
        <v>32</v>
      </c>
      <c r="D325" t="s">
        <v>28</v>
      </c>
      <c r="E325" t="s">
        <v>25</v>
      </c>
      <c r="F325" t="s">
        <v>20</v>
      </c>
      <c r="G325" t="s">
        <v>71</v>
      </c>
      <c r="H325">
        <v>1</v>
      </c>
      <c r="I325" t="s">
        <v>241</v>
      </c>
      <c r="J325" s="3" t="s">
        <v>176</v>
      </c>
      <c r="K325" s="3" t="s">
        <v>173</v>
      </c>
      <c r="L325">
        <v>13</v>
      </c>
      <c r="T325" t="str">
        <f>Receive[[#This Row],[服装]]&amp;Receive[[#This Row],[名前]]&amp;Receive[[#This Row],[レアリティ]]</f>
        <v>ユニフォーム岩泉一ICONIC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32</v>
      </c>
      <c r="D326" t="s">
        <v>23</v>
      </c>
      <c r="E326" t="s">
        <v>25</v>
      </c>
      <c r="F326" t="s">
        <v>20</v>
      </c>
      <c r="G326" t="s">
        <v>71</v>
      </c>
      <c r="H326">
        <v>1</v>
      </c>
      <c r="I326" t="s">
        <v>241</v>
      </c>
      <c r="J326" s="3" t="s">
        <v>119</v>
      </c>
      <c r="K326" s="3" t="s">
        <v>173</v>
      </c>
      <c r="L326">
        <v>27</v>
      </c>
      <c r="T326" t="str">
        <f>Receive[[#This Row],[服装]]&amp;Receive[[#This Row],[名前]]&amp;Receive[[#This Row],[レアリティ]]</f>
        <v>プール掃除岩泉一ICONIC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32</v>
      </c>
      <c r="D327" t="s">
        <v>23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174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プール掃除岩泉一ICONIC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32</v>
      </c>
      <c r="D328" t="s">
        <v>23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120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プール掃除岩泉一ICONIC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32</v>
      </c>
      <c r="D329" t="s">
        <v>23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175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プール掃除岩泉一ICONIC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32</v>
      </c>
      <c r="D330" t="s">
        <v>23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176</v>
      </c>
      <c r="K330" s="3" t="s">
        <v>173</v>
      </c>
      <c r="L330">
        <v>13</v>
      </c>
      <c r="T330" t="str">
        <f>Receive[[#This Row],[服装]]&amp;Receive[[#This Row],[名前]]&amp;Receive[[#This Row],[レアリティ]]</f>
        <v>プール掃除岩泉一ICONIC</v>
      </c>
    </row>
    <row r="331" spans="1:20" x14ac:dyDescent="0.3">
      <c r="A331">
        <f>VLOOKUP(Receive[[#This Row],[No用]],SetNo[[No.用]:[vlookup 用]],2,FALSE)</f>
        <v>57</v>
      </c>
      <c r="B331" t="s">
        <v>217</v>
      </c>
      <c r="C331" t="s">
        <v>33</v>
      </c>
      <c r="D331" t="s">
        <v>24</v>
      </c>
      <c r="E331" t="s">
        <v>26</v>
      </c>
      <c r="F331" t="s">
        <v>20</v>
      </c>
      <c r="G331" t="s">
        <v>71</v>
      </c>
      <c r="H331">
        <v>1</v>
      </c>
      <c r="I331" t="s">
        <v>241</v>
      </c>
      <c r="J331" s="3" t="s">
        <v>119</v>
      </c>
      <c r="K331" s="3" t="s">
        <v>173</v>
      </c>
      <c r="L331" s="3">
        <v>26</v>
      </c>
      <c r="T331" t="str">
        <f>Receive[[#This Row],[服装]]&amp;Receive[[#This Row],[名前]]&amp;Receive[[#This Row],[レアリティ]]</f>
        <v>ユニフォーム金田一勇太郎ICONIC</v>
      </c>
    </row>
    <row r="332" spans="1:20" x14ac:dyDescent="0.3">
      <c r="A332">
        <f>VLOOKUP(Receive[[#This Row],[No用]],SetNo[[No.用]:[vlookup 用]],2,FALSE)</f>
        <v>57</v>
      </c>
      <c r="B332" t="s">
        <v>217</v>
      </c>
      <c r="C332" t="s">
        <v>33</v>
      </c>
      <c r="D332" t="s">
        <v>24</v>
      </c>
      <c r="E332" t="s">
        <v>26</v>
      </c>
      <c r="F332" t="s">
        <v>20</v>
      </c>
      <c r="G332" t="s">
        <v>71</v>
      </c>
      <c r="H332">
        <v>1</v>
      </c>
      <c r="I332" t="s">
        <v>241</v>
      </c>
      <c r="J332" s="3" t="s">
        <v>174</v>
      </c>
      <c r="K332" s="3" t="s">
        <v>173</v>
      </c>
      <c r="L332" s="3">
        <v>26</v>
      </c>
      <c r="T332" t="str">
        <f>Receive[[#This Row],[服装]]&amp;Receive[[#This Row],[名前]]&amp;Receive[[#This Row],[レアリティ]]</f>
        <v>ユニフォーム金田一勇太郎ICONIC</v>
      </c>
    </row>
    <row r="333" spans="1:20" x14ac:dyDescent="0.3">
      <c r="A333">
        <f>VLOOKUP(Receive[[#This Row],[No用]],SetNo[[No.用]:[vlookup 用]],2,FALSE)</f>
        <v>57</v>
      </c>
      <c r="B333" t="s">
        <v>217</v>
      </c>
      <c r="C333" t="s">
        <v>33</v>
      </c>
      <c r="D333" t="s">
        <v>24</v>
      </c>
      <c r="E333" t="s">
        <v>26</v>
      </c>
      <c r="F333" t="s">
        <v>20</v>
      </c>
      <c r="G333" t="s">
        <v>71</v>
      </c>
      <c r="H333">
        <v>1</v>
      </c>
      <c r="I333" t="s">
        <v>241</v>
      </c>
      <c r="J333" s="3" t="s">
        <v>120</v>
      </c>
      <c r="K333" s="3" t="s">
        <v>173</v>
      </c>
      <c r="L333" s="3">
        <v>26</v>
      </c>
      <c r="T333" t="str">
        <f>Receive[[#This Row],[服装]]&amp;Receive[[#This Row],[名前]]&amp;Receive[[#This Row],[レアリティ]]</f>
        <v>ユニフォーム金田一勇太郎ICONIC</v>
      </c>
    </row>
    <row r="334" spans="1:20" x14ac:dyDescent="0.3">
      <c r="A334">
        <f>VLOOKUP(Receive[[#This Row],[No用]],SetNo[[No.用]:[vlookup 用]],2,FALSE)</f>
        <v>57</v>
      </c>
      <c r="B334" t="s">
        <v>217</v>
      </c>
      <c r="C334" t="s">
        <v>33</v>
      </c>
      <c r="D334" t="s">
        <v>24</v>
      </c>
      <c r="E334" t="s">
        <v>26</v>
      </c>
      <c r="F334" t="s">
        <v>20</v>
      </c>
      <c r="G334" t="s">
        <v>71</v>
      </c>
      <c r="H334">
        <v>1</v>
      </c>
      <c r="I334" t="s">
        <v>241</v>
      </c>
      <c r="J334" s="3" t="s">
        <v>175</v>
      </c>
      <c r="K334" s="3" t="s">
        <v>173</v>
      </c>
      <c r="L334" s="3">
        <v>26</v>
      </c>
      <c r="T334" t="str">
        <f>Receive[[#This Row],[服装]]&amp;Receive[[#This Row],[名前]]&amp;Receive[[#This Row],[レアリティ]]</f>
        <v>ユニフォーム金田一勇太郎ICONIC</v>
      </c>
    </row>
    <row r="335" spans="1:20" x14ac:dyDescent="0.3">
      <c r="A335">
        <f>VLOOKUP(Receive[[#This Row],[No用]],SetNo[[No.用]:[vlookup 用]],2,FALSE)</f>
        <v>57</v>
      </c>
      <c r="B335" t="s">
        <v>217</v>
      </c>
      <c r="C335" t="s">
        <v>33</v>
      </c>
      <c r="D335" t="s">
        <v>24</v>
      </c>
      <c r="E335" t="s">
        <v>26</v>
      </c>
      <c r="F335" t="s">
        <v>20</v>
      </c>
      <c r="G335" t="s">
        <v>71</v>
      </c>
      <c r="H335">
        <v>1</v>
      </c>
      <c r="I335" t="s">
        <v>241</v>
      </c>
      <c r="J335" s="3" t="s">
        <v>176</v>
      </c>
      <c r="K335" s="3" t="s">
        <v>173</v>
      </c>
      <c r="L335">
        <v>13</v>
      </c>
      <c r="T335" t="str">
        <f>Receive[[#This Row],[服装]]&amp;Receive[[#This Row],[名前]]&amp;Receive[[#This Row],[レアリティ]]</f>
        <v>ユニフォーム金田一勇太郎ICONIC</v>
      </c>
    </row>
    <row r="336" spans="1:20" x14ac:dyDescent="0.3">
      <c r="A336">
        <f>VLOOKUP(Receive[[#This Row],[No用]],SetNo[[No.用]:[vlookup 用]],2,FALSE)</f>
        <v>58</v>
      </c>
      <c r="B336" t="s">
        <v>217</v>
      </c>
      <c r="C336" t="s">
        <v>34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119</v>
      </c>
      <c r="K336" s="3" t="s">
        <v>173</v>
      </c>
      <c r="L336">
        <v>24</v>
      </c>
      <c r="T336" t="str">
        <f>Receive[[#This Row],[服装]]&amp;Receive[[#This Row],[名前]]&amp;Receive[[#This Row],[レアリティ]]</f>
        <v>ユニフォーム京谷賢太郎ICONIC</v>
      </c>
    </row>
    <row r="337" spans="1:20" x14ac:dyDescent="0.3">
      <c r="A337">
        <f>VLOOKUP(Receive[[#This Row],[No用]],SetNo[[No.用]:[vlookup 用]],2,FALSE)</f>
        <v>58</v>
      </c>
      <c r="B337" t="s">
        <v>217</v>
      </c>
      <c r="C337" t="s">
        <v>34</v>
      </c>
      <c r="D337" t="s">
        <v>28</v>
      </c>
      <c r="E337" t="s">
        <v>25</v>
      </c>
      <c r="F337" t="s">
        <v>20</v>
      </c>
      <c r="G337" t="s">
        <v>71</v>
      </c>
      <c r="H337">
        <v>1</v>
      </c>
      <c r="I337" t="s">
        <v>241</v>
      </c>
      <c r="J337" s="3" t="s">
        <v>174</v>
      </c>
      <c r="K337" s="3" t="s">
        <v>173</v>
      </c>
      <c r="L337">
        <v>24</v>
      </c>
      <c r="T337" t="str">
        <f>Receive[[#This Row],[服装]]&amp;Receive[[#This Row],[名前]]&amp;Receive[[#This Row],[レアリティ]]</f>
        <v>ユニフォーム京谷賢太郎ICONIC</v>
      </c>
    </row>
    <row r="338" spans="1:20" x14ac:dyDescent="0.3">
      <c r="A338">
        <f>VLOOKUP(Receive[[#This Row],[No用]],SetNo[[No.用]:[vlookup 用]],2,FALSE)</f>
        <v>58</v>
      </c>
      <c r="B338" t="s">
        <v>217</v>
      </c>
      <c r="C338" t="s">
        <v>34</v>
      </c>
      <c r="D338" t="s">
        <v>28</v>
      </c>
      <c r="E338" t="s">
        <v>25</v>
      </c>
      <c r="F338" t="s">
        <v>20</v>
      </c>
      <c r="G338" t="s">
        <v>71</v>
      </c>
      <c r="H338">
        <v>1</v>
      </c>
      <c r="I338" t="s">
        <v>241</v>
      </c>
      <c r="J338" s="3" t="s">
        <v>120</v>
      </c>
      <c r="K338" s="3" t="s">
        <v>173</v>
      </c>
      <c r="L338">
        <v>24</v>
      </c>
      <c r="T338" t="str">
        <f>Receive[[#This Row],[服装]]&amp;Receive[[#This Row],[名前]]&amp;Receive[[#This Row],[レアリティ]]</f>
        <v>ユニフォーム京谷賢太郎ICONIC</v>
      </c>
    </row>
    <row r="339" spans="1:20" x14ac:dyDescent="0.3">
      <c r="A339">
        <f>VLOOKUP(Receive[[#This Row],[No用]],SetNo[[No.用]:[vlookup 用]],2,FALSE)</f>
        <v>58</v>
      </c>
      <c r="B339" t="s">
        <v>217</v>
      </c>
      <c r="C339" t="s">
        <v>34</v>
      </c>
      <c r="D339" t="s">
        <v>28</v>
      </c>
      <c r="E339" t="s">
        <v>25</v>
      </c>
      <c r="F339" t="s">
        <v>20</v>
      </c>
      <c r="G339" t="s">
        <v>71</v>
      </c>
      <c r="H339">
        <v>1</v>
      </c>
      <c r="I339" t="s">
        <v>241</v>
      </c>
      <c r="J339" s="3" t="s">
        <v>175</v>
      </c>
      <c r="K339" s="3" t="s">
        <v>173</v>
      </c>
      <c r="L339">
        <v>24</v>
      </c>
      <c r="T339" t="str">
        <f>Receive[[#This Row],[服装]]&amp;Receive[[#This Row],[名前]]&amp;Receive[[#This Row],[レアリティ]]</f>
        <v>ユニフォーム京谷賢太郎ICONIC</v>
      </c>
    </row>
    <row r="340" spans="1:20" x14ac:dyDescent="0.3">
      <c r="A340">
        <f>VLOOKUP(Receive[[#This Row],[No用]],SetNo[[No.用]:[vlookup 用]],2,FALSE)</f>
        <v>58</v>
      </c>
      <c r="B340" t="s">
        <v>217</v>
      </c>
      <c r="C340" t="s">
        <v>34</v>
      </c>
      <c r="D340" t="s">
        <v>28</v>
      </c>
      <c r="E340" t="s">
        <v>25</v>
      </c>
      <c r="F340" t="s">
        <v>20</v>
      </c>
      <c r="G340" t="s">
        <v>71</v>
      </c>
      <c r="H340">
        <v>1</v>
      </c>
      <c r="I340" t="s">
        <v>241</v>
      </c>
      <c r="J340" s="3" t="s">
        <v>176</v>
      </c>
      <c r="K340" s="3" t="s">
        <v>173</v>
      </c>
      <c r="L340">
        <v>13</v>
      </c>
      <c r="T340" t="str">
        <f>Receive[[#This Row],[服装]]&amp;Receive[[#This Row],[名前]]&amp;Receive[[#This Row],[レアリティ]]</f>
        <v>ユニフォーム京谷賢太郎ICONIC</v>
      </c>
    </row>
    <row r="341" spans="1:20" x14ac:dyDescent="0.3">
      <c r="A341">
        <f>VLOOKUP(Receive[[#This Row],[No用]],SetNo[[No.用]:[vlookup 用]],2,FALSE)</f>
        <v>59</v>
      </c>
      <c r="B341" t="s">
        <v>217</v>
      </c>
      <c r="C341" t="s">
        <v>35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241</v>
      </c>
      <c r="J341" s="3" t="s">
        <v>119</v>
      </c>
      <c r="K341" s="3" t="s">
        <v>173</v>
      </c>
      <c r="L341">
        <v>26</v>
      </c>
      <c r="T341" t="str">
        <f>Receive[[#This Row],[服装]]&amp;Receive[[#This Row],[名前]]&amp;Receive[[#This Row],[レアリティ]]</f>
        <v>ユニフォーム国見英ICONIC</v>
      </c>
    </row>
    <row r="342" spans="1:20" x14ac:dyDescent="0.3">
      <c r="A342">
        <f>VLOOKUP(Receive[[#This Row],[No用]],SetNo[[No.用]:[vlookup 用]],2,FALSE)</f>
        <v>59</v>
      </c>
      <c r="B342" t="s">
        <v>217</v>
      </c>
      <c r="C342" t="s">
        <v>35</v>
      </c>
      <c r="D342" t="s">
        <v>23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174</v>
      </c>
      <c r="K342" s="3" t="s">
        <v>173</v>
      </c>
      <c r="L342">
        <v>26</v>
      </c>
      <c r="T342" t="str">
        <f>Receive[[#This Row],[服装]]&amp;Receive[[#This Row],[名前]]&amp;Receive[[#This Row],[レアリティ]]</f>
        <v>ユニフォーム国見英ICONIC</v>
      </c>
    </row>
    <row r="343" spans="1:20" x14ac:dyDescent="0.3">
      <c r="A343">
        <f>VLOOKUP(Receive[[#This Row],[No用]],SetNo[[No.用]:[vlookup 用]],2,FALSE)</f>
        <v>59</v>
      </c>
      <c r="B343" t="s">
        <v>217</v>
      </c>
      <c r="C343" t="s">
        <v>35</v>
      </c>
      <c r="D343" t="s">
        <v>23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243</v>
      </c>
      <c r="K343" s="3" t="s">
        <v>173</v>
      </c>
      <c r="L343">
        <v>26</v>
      </c>
      <c r="T343" t="str">
        <f>Receive[[#This Row],[服装]]&amp;Receive[[#This Row],[名前]]&amp;Receive[[#This Row],[レアリティ]]</f>
        <v>ユニフォーム国見英ICONIC</v>
      </c>
    </row>
    <row r="344" spans="1:20" x14ac:dyDescent="0.3">
      <c r="A344">
        <f>VLOOKUP(Receive[[#This Row],[No用]],SetNo[[No.用]:[vlookup 用]],2,FALSE)</f>
        <v>59</v>
      </c>
      <c r="B344" t="s">
        <v>217</v>
      </c>
      <c r="C344" t="s">
        <v>35</v>
      </c>
      <c r="D344" t="s">
        <v>23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26</v>
      </c>
      <c r="T344" t="str">
        <f>Receive[[#This Row],[服装]]&amp;Receive[[#This Row],[名前]]&amp;Receive[[#This Row],[レアリティ]]</f>
        <v>ユニフォーム国見英ICONIC</v>
      </c>
    </row>
    <row r="345" spans="1:20" x14ac:dyDescent="0.3">
      <c r="A345">
        <f>VLOOKUP(Receive[[#This Row],[No用]],SetNo[[No.用]:[vlookup 用]],2,FALSE)</f>
        <v>59</v>
      </c>
      <c r="B345" t="s">
        <v>217</v>
      </c>
      <c r="C345" t="s">
        <v>35</v>
      </c>
      <c r="D345" t="s">
        <v>23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26</v>
      </c>
      <c r="T345" t="str">
        <f>Receive[[#This Row],[服装]]&amp;Receive[[#This Row],[名前]]&amp;Receive[[#This Row],[レアリティ]]</f>
        <v>ユニフォーム国見英ICONIC</v>
      </c>
    </row>
    <row r="346" spans="1:20" x14ac:dyDescent="0.3">
      <c r="A346">
        <f>VLOOKUP(Receive[[#This Row],[No用]],SetNo[[No.用]:[vlookup 用]],2,FALSE)</f>
        <v>59</v>
      </c>
      <c r="B346" t="s">
        <v>217</v>
      </c>
      <c r="C346" t="s">
        <v>35</v>
      </c>
      <c r="D346" t="s">
        <v>23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ユニフォーム国見英ICONIC</v>
      </c>
    </row>
    <row r="347" spans="1:20" x14ac:dyDescent="0.3">
      <c r="A347">
        <f>VLOOKUP(Receive[[#This Row],[No用]],SetNo[[No.用]:[vlookup 用]],2,FALSE)</f>
        <v>60</v>
      </c>
      <c r="B347" t="s">
        <v>217</v>
      </c>
      <c r="C347" t="s">
        <v>36</v>
      </c>
      <c r="D347" t="s">
        <v>23</v>
      </c>
      <c r="E347" t="s">
        <v>21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184</v>
      </c>
      <c r="L347">
        <v>33</v>
      </c>
      <c r="T347" t="str">
        <f>Receive[[#This Row],[服装]]&amp;Receive[[#This Row],[名前]]&amp;Receive[[#This Row],[レアリティ]]</f>
        <v>ユニフォーム渡親治ICONIC</v>
      </c>
    </row>
    <row r="348" spans="1:20" x14ac:dyDescent="0.3">
      <c r="A348">
        <f>VLOOKUP(Receive[[#This Row],[No用]],SetNo[[No.用]:[vlookup 用]],2,FALSE)</f>
        <v>60</v>
      </c>
      <c r="B348" t="s">
        <v>217</v>
      </c>
      <c r="C348" t="s">
        <v>36</v>
      </c>
      <c r="D348" t="s">
        <v>23</v>
      </c>
      <c r="E348" t="s">
        <v>21</v>
      </c>
      <c r="F348" t="s">
        <v>20</v>
      </c>
      <c r="G348" t="s">
        <v>71</v>
      </c>
      <c r="H348">
        <v>1</v>
      </c>
      <c r="I348" t="s">
        <v>241</v>
      </c>
      <c r="J348" s="3" t="s">
        <v>206</v>
      </c>
      <c r="K348" s="3" t="s">
        <v>184</v>
      </c>
      <c r="L348">
        <v>41</v>
      </c>
      <c r="T348" t="str">
        <f>Receive[[#This Row],[服装]]&amp;Receive[[#This Row],[名前]]&amp;Receive[[#This Row],[レアリティ]]</f>
        <v>ユニフォーム渡親治ICONIC</v>
      </c>
    </row>
    <row r="349" spans="1:20" x14ac:dyDescent="0.3">
      <c r="A349">
        <f>VLOOKUP(Receive[[#This Row],[No用]],SetNo[[No.用]:[vlookup 用]],2,FALSE)</f>
        <v>60</v>
      </c>
      <c r="B349" t="s">
        <v>217</v>
      </c>
      <c r="C349" t="s">
        <v>36</v>
      </c>
      <c r="D349" t="s">
        <v>23</v>
      </c>
      <c r="E349" t="s">
        <v>21</v>
      </c>
      <c r="F349" t="s">
        <v>20</v>
      </c>
      <c r="G349" t="s">
        <v>71</v>
      </c>
      <c r="H349">
        <v>1</v>
      </c>
      <c r="I349" t="s">
        <v>241</v>
      </c>
      <c r="J349" s="3" t="s">
        <v>174</v>
      </c>
      <c r="K349" s="3" t="s">
        <v>173</v>
      </c>
      <c r="L349">
        <v>33</v>
      </c>
      <c r="T349" t="str">
        <f>Receive[[#This Row],[服装]]&amp;Receive[[#This Row],[名前]]&amp;Receive[[#This Row],[レアリティ]]</f>
        <v>ユニフォーム渡親治ICONIC</v>
      </c>
    </row>
    <row r="350" spans="1:20" x14ac:dyDescent="0.3">
      <c r="A350">
        <f>VLOOKUP(Receive[[#This Row],[No用]],SetNo[[No.用]:[vlookup 用]],2,FALSE)</f>
        <v>60</v>
      </c>
      <c r="B350" t="s">
        <v>217</v>
      </c>
      <c r="C350" t="s">
        <v>36</v>
      </c>
      <c r="D350" t="s">
        <v>23</v>
      </c>
      <c r="E350" t="s">
        <v>21</v>
      </c>
      <c r="F350" t="s">
        <v>20</v>
      </c>
      <c r="G350" t="s">
        <v>71</v>
      </c>
      <c r="H350">
        <v>1</v>
      </c>
      <c r="I350" t="s">
        <v>241</v>
      </c>
      <c r="J350" s="3" t="s">
        <v>243</v>
      </c>
      <c r="K350" s="3" t="s">
        <v>173</v>
      </c>
      <c r="L350">
        <v>33</v>
      </c>
      <c r="T350" t="str">
        <f>Receive[[#This Row],[服装]]&amp;Receive[[#This Row],[名前]]&amp;Receive[[#This Row],[レアリティ]]</f>
        <v>ユニフォーム渡親治ICONIC</v>
      </c>
    </row>
    <row r="351" spans="1:20" x14ac:dyDescent="0.3">
      <c r="A351">
        <f>VLOOKUP(Receive[[#This Row],[No用]],SetNo[[No.用]:[vlookup 用]],2,FALSE)</f>
        <v>60</v>
      </c>
      <c r="B351" t="s">
        <v>217</v>
      </c>
      <c r="C351" t="s">
        <v>36</v>
      </c>
      <c r="D351" t="s">
        <v>23</v>
      </c>
      <c r="E351" t="s">
        <v>21</v>
      </c>
      <c r="F351" t="s">
        <v>20</v>
      </c>
      <c r="G351" t="s">
        <v>71</v>
      </c>
      <c r="H351">
        <v>1</v>
      </c>
      <c r="I351" t="s">
        <v>241</v>
      </c>
      <c r="J351" s="3" t="s">
        <v>120</v>
      </c>
      <c r="K351" s="3" t="s">
        <v>184</v>
      </c>
      <c r="L351">
        <v>33</v>
      </c>
      <c r="T351" t="str">
        <f>Receive[[#This Row],[服装]]&amp;Receive[[#This Row],[名前]]&amp;Receive[[#This Row],[レアリティ]]</f>
        <v>ユニフォーム渡親治ICONIC</v>
      </c>
    </row>
    <row r="352" spans="1:20" x14ac:dyDescent="0.3">
      <c r="A352">
        <f>VLOOKUP(Receive[[#This Row],[No用]],SetNo[[No.用]:[vlookup 用]],2,FALSE)</f>
        <v>60</v>
      </c>
      <c r="B352" t="s">
        <v>217</v>
      </c>
      <c r="C352" t="s">
        <v>36</v>
      </c>
      <c r="D352" t="s">
        <v>23</v>
      </c>
      <c r="E352" t="s">
        <v>21</v>
      </c>
      <c r="F352" t="s">
        <v>20</v>
      </c>
      <c r="G352" t="s">
        <v>71</v>
      </c>
      <c r="H352">
        <v>1</v>
      </c>
      <c r="I352" t="s">
        <v>241</v>
      </c>
      <c r="J352" s="3" t="s">
        <v>175</v>
      </c>
      <c r="K352" s="3" t="s">
        <v>173</v>
      </c>
      <c r="L352">
        <v>33</v>
      </c>
      <c r="T352" t="str">
        <f>Receive[[#This Row],[服装]]&amp;Receive[[#This Row],[名前]]&amp;Receive[[#This Row],[レアリティ]]</f>
        <v>ユニフォーム渡親治ICONIC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176</v>
      </c>
      <c r="K353" s="3" t="s">
        <v>173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61</v>
      </c>
      <c r="B354" t="s">
        <v>217</v>
      </c>
      <c r="C354" t="s">
        <v>37</v>
      </c>
      <c r="D354" t="s">
        <v>23</v>
      </c>
      <c r="E354" t="s">
        <v>26</v>
      </c>
      <c r="F354" t="s">
        <v>20</v>
      </c>
      <c r="G354" t="s">
        <v>71</v>
      </c>
      <c r="H354">
        <v>1</v>
      </c>
      <c r="I354" t="s">
        <v>241</v>
      </c>
      <c r="J354" s="3" t="s">
        <v>119</v>
      </c>
      <c r="K354" s="3" t="s">
        <v>173</v>
      </c>
      <c r="L354">
        <v>27</v>
      </c>
      <c r="T354" t="str">
        <f>Receive[[#This Row],[服装]]&amp;Receive[[#This Row],[名前]]&amp;Receive[[#This Row],[レアリティ]]</f>
        <v>ユニフォーム松川一静ICONIC</v>
      </c>
    </row>
    <row r="355" spans="1:20" x14ac:dyDescent="0.3">
      <c r="A355">
        <f>VLOOKUP(Receive[[#This Row],[No用]],SetNo[[No.用]:[vlookup 用]],2,FALSE)</f>
        <v>61</v>
      </c>
      <c r="B355" t="s">
        <v>217</v>
      </c>
      <c r="C355" t="s">
        <v>37</v>
      </c>
      <c r="D355" t="s">
        <v>23</v>
      </c>
      <c r="E355" t="s">
        <v>26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27</v>
      </c>
      <c r="T355" t="str">
        <f>Receive[[#This Row],[服装]]&amp;Receive[[#This Row],[名前]]&amp;Receive[[#This Row],[レアリティ]]</f>
        <v>ユニフォーム松川一静ICONIC</v>
      </c>
    </row>
    <row r="356" spans="1:20" x14ac:dyDescent="0.3">
      <c r="A356">
        <f>VLOOKUP(Receive[[#This Row],[No用]],SetNo[[No.用]:[vlookup 用]],2,FALSE)</f>
        <v>61</v>
      </c>
      <c r="B356" t="s">
        <v>217</v>
      </c>
      <c r="C356" t="s">
        <v>37</v>
      </c>
      <c r="D356" t="s">
        <v>23</v>
      </c>
      <c r="E356" t="s">
        <v>26</v>
      </c>
      <c r="F356" t="s">
        <v>20</v>
      </c>
      <c r="G356" t="s">
        <v>71</v>
      </c>
      <c r="H356">
        <v>1</v>
      </c>
      <c r="I356" t="s">
        <v>241</v>
      </c>
      <c r="J356" s="3" t="s">
        <v>120</v>
      </c>
      <c r="K356" s="3" t="s">
        <v>173</v>
      </c>
      <c r="L356">
        <v>27</v>
      </c>
      <c r="T356" t="str">
        <f>Receive[[#This Row],[服装]]&amp;Receive[[#This Row],[名前]]&amp;Receive[[#This Row],[レアリティ]]</f>
        <v>ユニフォーム松川一静ICONIC</v>
      </c>
    </row>
    <row r="357" spans="1:20" x14ac:dyDescent="0.3">
      <c r="A357">
        <f>VLOOKUP(Receive[[#This Row],[No用]],SetNo[[No.用]:[vlookup 用]],2,FALSE)</f>
        <v>61</v>
      </c>
      <c r="B357" t="s">
        <v>217</v>
      </c>
      <c r="C357" t="s">
        <v>37</v>
      </c>
      <c r="D357" t="s">
        <v>23</v>
      </c>
      <c r="E357" t="s">
        <v>26</v>
      </c>
      <c r="F357" t="s">
        <v>20</v>
      </c>
      <c r="G357" t="s">
        <v>71</v>
      </c>
      <c r="H357">
        <v>1</v>
      </c>
      <c r="I357" t="s">
        <v>241</v>
      </c>
      <c r="J357" s="3" t="s">
        <v>175</v>
      </c>
      <c r="K357" s="3" t="s">
        <v>173</v>
      </c>
      <c r="L357">
        <v>27</v>
      </c>
      <c r="T357" t="str">
        <f>Receive[[#This Row],[服装]]&amp;Receive[[#This Row],[名前]]&amp;Receive[[#This Row],[レアリティ]]</f>
        <v>ユニフォーム松川一静ICONIC</v>
      </c>
    </row>
    <row r="358" spans="1:20" x14ac:dyDescent="0.3">
      <c r="A358">
        <f>VLOOKUP(Receive[[#This Row],[No用]],SetNo[[No.用]:[vlookup 用]],2,FALSE)</f>
        <v>61</v>
      </c>
      <c r="B358" t="s">
        <v>217</v>
      </c>
      <c r="C358" t="s">
        <v>37</v>
      </c>
      <c r="D358" t="s">
        <v>23</v>
      </c>
      <c r="E358" t="s">
        <v>26</v>
      </c>
      <c r="F358" t="s">
        <v>20</v>
      </c>
      <c r="G358" t="s">
        <v>71</v>
      </c>
      <c r="H358">
        <v>1</v>
      </c>
      <c r="I358" t="s">
        <v>241</v>
      </c>
      <c r="J358" s="3" t="s">
        <v>176</v>
      </c>
      <c r="K358" s="3" t="s">
        <v>173</v>
      </c>
      <c r="L358">
        <v>14</v>
      </c>
      <c r="T358" t="str">
        <f>Receive[[#This Row],[服装]]&amp;Receive[[#This Row],[名前]]&amp;Receive[[#This Row],[レアリティ]]</f>
        <v>ユニフォーム松川一静ICONIC</v>
      </c>
    </row>
    <row r="359" spans="1:20" x14ac:dyDescent="0.3">
      <c r="A359">
        <f>VLOOKUP(Receive[[#This Row],[No用]],SetNo[[No.用]:[vlookup 用]],2,FALSE)</f>
        <v>62</v>
      </c>
      <c r="B359" t="s">
        <v>217</v>
      </c>
      <c r="C359" t="s">
        <v>38</v>
      </c>
      <c r="D359" t="s">
        <v>23</v>
      </c>
      <c r="E359" t="s">
        <v>25</v>
      </c>
      <c r="F359" t="s">
        <v>20</v>
      </c>
      <c r="G359" t="s">
        <v>71</v>
      </c>
      <c r="H359">
        <v>1</v>
      </c>
      <c r="I359" t="s">
        <v>241</v>
      </c>
      <c r="J359" s="3" t="s">
        <v>119</v>
      </c>
      <c r="K359" s="3" t="s">
        <v>173</v>
      </c>
      <c r="L359">
        <v>26</v>
      </c>
      <c r="T359" t="str">
        <f>Receive[[#This Row],[服装]]&amp;Receive[[#This Row],[名前]]&amp;Receive[[#This Row],[レアリティ]]</f>
        <v>ユニフォーム花巻貴大ICONIC</v>
      </c>
    </row>
    <row r="360" spans="1:20" x14ac:dyDescent="0.3">
      <c r="A360">
        <f>VLOOKUP(Receive[[#This Row],[No用]],SetNo[[No.用]:[vlookup 用]],2,FALSE)</f>
        <v>62</v>
      </c>
      <c r="B360" t="s">
        <v>217</v>
      </c>
      <c r="C360" t="s">
        <v>38</v>
      </c>
      <c r="D360" t="s">
        <v>23</v>
      </c>
      <c r="E360" t="s">
        <v>25</v>
      </c>
      <c r="F360" t="s">
        <v>20</v>
      </c>
      <c r="G360" t="s">
        <v>71</v>
      </c>
      <c r="H360">
        <v>1</v>
      </c>
      <c r="I360" t="s">
        <v>241</v>
      </c>
      <c r="J360" s="3" t="s">
        <v>174</v>
      </c>
      <c r="K360" s="3" t="s">
        <v>173</v>
      </c>
      <c r="L360">
        <v>26</v>
      </c>
      <c r="T360" t="str">
        <f>Receive[[#This Row],[服装]]&amp;Receive[[#This Row],[名前]]&amp;Receive[[#This Row],[レアリティ]]</f>
        <v>ユニフォーム花巻貴大ICONIC</v>
      </c>
    </row>
    <row r="361" spans="1:20" x14ac:dyDescent="0.3">
      <c r="A361">
        <f>VLOOKUP(Receive[[#This Row],[No用]],SetNo[[No.用]:[vlookup 用]],2,FALSE)</f>
        <v>62</v>
      </c>
      <c r="B361" t="s">
        <v>217</v>
      </c>
      <c r="C361" t="s">
        <v>38</v>
      </c>
      <c r="D361" t="s">
        <v>23</v>
      </c>
      <c r="E361" t="s">
        <v>25</v>
      </c>
      <c r="F361" t="s">
        <v>20</v>
      </c>
      <c r="G361" t="s">
        <v>71</v>
      </c>
      <c r="H361">
        <v>1</v>
      </c>
      <c r="I361" t="s">
        <v>241</v>
      </c>
      <c r="J361" s="3" t="s">
        <v>120</v>
      </c>
      <c r="K361" s="3" t="s">
        <v>173</v>
      </c>
      <c r="L361">
        <v>26</v>
      </c>
      <c r="T361" t="str">
        <f>Receive[[#This Row],[服装]]&amp;Receive[[#This Row],[名前]]&amp;Receive[[#This Row],[レアリティ]]</f>
        <v>ユニフォーム花巻貴大ICONIC</v>
      </c>
    </row>
    <row r="362" spans="1:20" x14ac:dyDescent="0.3">
      <c r="A362">
        <f>VLOOKUP(Receive[[#This Row],[No用]],SetNo[[No.用]:[vlookup 用]],2,FALSE)</f>
        <v>62</v>
      </c>
      <c r="B362" t="s">
        <v>217</v>
      </c>
      <c r="C362" t="s">
        <v>38</v>
      </c>
      <c r="D362" t="s">
        <v>23</v>
      </c>
      <c r="E362" t="s">
        <v>25</v>
      </c>
      <c r="F362" t="s">
        <v>20</v>
      </c>
      <c r="G362" t="s">
        <v>71</v>
      </c>
      <c r="H362">
        <v>1</v>
      </c>
      <c r="I362" t="s">
        <v>241</v>
      </c>
      <c r="J362" s="3" t="s">
        <v>175</v>
      </c>
      <c r="K362" s="3" t="s">
        <v>173</v>
      </c>
      <c r="L362">
        <v>26</v>
      </c>
      <c r="T362" t="str">
        <f>Receive[[#This Row],[服装]]&amp;Receive[[#This Row],[名前]]&amp;Receive[[#This Row],[レアリティ]]</f>
        <v>ユニフォーム花巻貴大ICONIC</v>
      </c>
    </row>
    <row r="363" spans="1:20" x14ac:dyDescent="0.3">
      <c r="A363">
        <f>VLOOKUP(Receive[[#This Row],[No用]],SetNo[[No.用]:[vlookup 用]],2,FALSE)</f>
        <v>62</v>
      </c>
      <c r="B363" t="s">
        <v>217</v>
      </c>
      <c r="C363" t="s">
        <v>38</v>
      </c>
      <c r="D363" t="s">
        <v>23</v>
      </c>
      <c r="E363" t="s">
        <v>25</v>
      </c>
      <c r="F363" t="s">
        <v>20</v>
      </c>
      <c r="G363" t="s">
        <v>71</v>
      </c>
      <c r="H363">
        <v>1</v>
      </c>
      <c r="I363" t="s">
        <v>241</v>
      </c>
      <c r="J363" s="3" t="s">
        <v>176</v>
      </c>
      <c r="K363" s="3" t="s">
        <v>173</v>
      </c>
      <c r="L363">
        <v>13</v>
      </c>
      <c r="T363" t="str">
        <f>Receive[[#This Row],[服装]]&amp;Receive[[#This Row],[名前]]&amp;Receive[[#This Row],[レアリティ]]</f>
        <v>ユニフォーム花巻貴大ICONIC</v>
      </c>
    </row>
    <row r="364" spans="1:20" x14ac:dyDescent="0.3">
      <c r="A364">
        <f>VLOOKUP(Receive[[#This Row],[No用]],SetNo[[No.用]:[vlookup 用]],2,FALSE)</f>
        <v>62</v>
      </c>
      <c r="B364" t="s">
        <v>217</v>
      </c>
      <c r="C364" t="s">
        <v>38</v>
      </c>
      <c r="D364" t="s">
        <v>23</v>
      </c>
      <c r="E364" t="s">
        <v>25</v>
      </c>
      <c r="F364" t="s">
        <v>20</v>
      </c>
      <c r="G364" t="s">
        <v>71</v>
      </c>
      <c r="H364">
        <v>1</v>
      </c>
      <c r="I364" t="s">
        <v>241</v>
      </c>
      <c r="J364" s="3" t="s">
        <v>194</v>
      </c>
      <c r="K364" s="3" t="s">
        <v>237</v>
      </c>
      <c r="L364">
        <v>49</v>
      </c>
      <c r="N364">
        <v>59</v>
      </c>
      <c r="T364" t="str">
        <f>Receive[[#This Row],[服装]]&amp;Receive[[#This Row],[名前]]&amp;Receive[[#This Row],[レアリティ]]</f>
        <v>ユニフォーム花巻貴大ICONIC</v>
      </c>
    </row>
    <row r="365" spans="1:20" x14ac:dyDescent="0.3">
      <c r="A365">
        <f>VLOOKUP(Receive[[#This Row],[No用]],SetNo[[No.用]:[vlookup 用]],2,FALSE)</f>
        <v>63</v>
      </c>
      <c r="B365" t="s">
        <v>217</v>
      </c>
      <c r="C365" t="s">
        <v>55</v>
      </c>
      <c r="D365" t="s">
        <v>23</v>
      </c>
      <c r="E365" t="s">
        <v>25</v>
      </c>
      <c r="F365" t="s">
        <v>56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25</v>
      </c>
      <c r="T365" t="str">
        <f>Receive[[#This Row],[服装]]&amp;Receive[[#This Row],[名前]]&amp;Receive[[#This Row],[レアリティ]]</f>
        <v>ユニフォーム駒木輝ICONIC</v>
      </c>
    </row>
    <row r="366" spans="1:20" x14ac:dyDescent="0.3">
      <c r="A366">
        <f>VLOOKUP(Receive[[#This Row],[No用]],SetNo[[No.用]:[vlookup 用]],2,FALSE)</f>
        <v>63</v>
      </c>
      <c r="B366" t="s">
        <v>217</v>
      </c>
      <c r="C366" t="s">
        <v>55</v>
      </c>
      <c r="D366" t="s">
        <v>23</v>
      </c>
      <c r="E366" t="s">
        <v>25</v>
      </c>
      <c r="F366" t="s">
        <v>56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25</v>
      </c>
      <c r="T366" t="str">
        <f>Receive[[#This Row],[服装]]&amp;Receive[[#This Row],[名前]]&amp;Receive[[#This Row],[レアリティ]]</f>
        <v>ユニフォーム駒木輝ICONIC</v>
      </c>
    </row>
    <row r="367" spans="1:20" x14ac:dyDescent="0.3">
      <c r="A367">
        <f>VLOOKUP(Receive[[#This Row],[No用]],SetNo[[No.用]:[vlookup 用]],2,FALSE)</f>
        <v>63</v>
      </c>
      <c r="B367" t="s">
        <v>217</v>
      </c>
      <c r="C367" t="s">
        <v>55</v>
      </c>
      <c r="D367" t="s">
        <v>23</v>
      </c>
      <c r="E367" t="s">
        <v>25</v>
      </c>
      <c r="F367" t="s">
        <v>56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25</v>
      </c>
      <c r="T367" t="str">
        <f>Receive[[#This Row],[服装]]&amp;Receive[[#This Row],[名前]]&amp;Receive[[#This Row],[レアリティ]]</f>
        <v>ユニフォーム駒木輝ICONIC</v>
      </c>
    </row>
    <row r="368" spans="1:20" x14ac:dyDescent="0.3">
      <c r="A368">
        <f>VLOOKUP(Receive[[#This Row],[No用]],SetNo[[No.用]:[vlookup 用]],2,FALSE)</f>
        <v>63</v>
      </c>
      <c r="B368" t="s">
        <v>217</v>
      </c>
      <c r="C368" t="s">
        <v>55</v>
      </c>
      <c r="D368" t="s">
        <v>23</v>
      </c>
      <c r="E368" t="s">
        <v>25</v>
      </c>
      <c r="F368" t="s">
        <v>56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25</v>
      </c>
      <c r="T368" t="str">
        <f>Receive[[#This Row],[服装]]&amp;Receive[[#This Row],[名前]]&amp;Receive[[#This Row],[レアリティ]]</f>
        <v>ユニフォーム駒木輝ICONIC</v>
      </c>
    </row>
    <row r="369" spans="1:20" x14ac:dyDescent="0.3">
      <c r="A369">
        <f>VLOOKUP(Receive[[#This Row],[No用]],SetNo[[No.用]:[vlookup 用]],2,FALSE)</f>
        <v>63</v>
      </c>
      <c r="B369" t="s">
        <v>217</v>
      </c>
      <c r="C369" t="s">
        <v>55</v>
      </c>
      <c r="D369" t="s">
        <v>23</v>
      </c>
      <c r="E369" t="s">
        <v>25</v>
      </c>
      <c r="F369" t="s">
        <v>56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12</v>
      </c>
      <c r="T369" t="str">
        <f>Receive[[#This Row],[服装]]&amp;Receive[[#This Row],[名前]]&amp;Receive[[#This Row],[レアリティ]]</f>
        <v>ユニフォーム駒木輝ICONIC</v>
      </c>
    </row>
    <row r="370" spans="1:20" x14ac:dyDescent="0.3">
      <c r="A370">
        <f>VLOOKUP(Receive[[#This Row],[No用]],SetNo[[No.用]:[vlookup 用]],2,FALSE)</f>
        <v>64</v>
      </c>
      <c r="B370" t="s">
        <v>217</v>
      </c>
      <c r="C370" t="s">
        <v>57</v>
      </c>
      <c r="D370" t="s">
        <v>24</v>
      </c>
      <c r="E370" t="s">
        <v>26</v>
      </c>
      <c r="F370" t="s">
        <v>56</v>
      </c>
      <c r="G370" t="s">
        <v>71</v>
      </c>
      <c r="H370">
        <v>1</v>
      </c>
      <c r="I370" t="s">
        <v>241</v>
      </c>
      <c r="J370" s="3" t="s">
        <v>119</v>
      </c>
      <c r="K370" s="3" t="s">
        <v>173</v>
      </c>
      <c r="L370">
        <v>25</v>
      </c>
      <c r="T370" t="str">
        <f>Receive[[#This Row],[服装]]&amp;Receive[[#This Row],[名前]]&amp;Receive[[#This Row],[レアリティ]]</f>
        <v>ユニフォーム茶屋和馬ICONIC</v>
      </c>
    </row>
    <row r="371" spans="1:20" x14ac:dyDescent="0.3">
      <c r="A371">
        <f>VLOOKUP(Receive[[#This Row],[No用]],SetNo[[No.用]:[vlookup 用]],2,FALSE)</f>
        <v>64</v>
      </c>
      <c r="B371" t="s">
        <v>217</v>
      </c>
      <c r="C371" t="s">
        <v>57</v>
      </c>
      <c r="D371" t="s">
        <v>24</v>
      </c>
      <c r="E371" t="s">
        <v>26</v>
      </c>
      <c r="F371" t="s">
        <v>56</v>
      </c>
      <c r="G371" t="s">
        <v>71</v>
      </c>
      <c r="H371">
        <v>1</v>
      </c>
      <c r="I371" t="s">
        <v>241</v>
      </c>
      <c r="J371" s="3" t="s">
        <v>174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ユニフォーム茶屋和馬ICONIC</v>
      </c>
    </row>
    <row r="372" spans="1:20" x14ac:dyDescent="0.3">
      <c r="A372">
        <f>VLOOKUP(Receive[[#This Row],[No用]],SetNo[[No.用]:[vlookup 用]],2,FALSE)</f>
        <v>64</v>
      </c>
      <c r="B372" t="s">
        <v>217</v>
      </c>
      <c r="C372" t="s">
        <v>57</v>
      </c>
      <c r="D372" t="s">
        <v>24</v>
      </c>
      <c r="E372" t="s">
        <v>26</v>
      </c>
      <c r="F372" t="s">
        <v>56</v>
      </c>
      <c r="G372" t="s">
        <v>71</v>
      </c>
      <c r="H372">
        <v>1</v>
      </c>
      <c r="I372" t="s">
        <v>241</v>
      </c>
      <c r="J372" s="3" t="s">
        <v>120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ユニフォーム茶屋和馬ICONIC</v>
      </c>
    </row>
    <row r="373" spans="1:20" x14ac:dyDescent="0.3">
      <c r="A373">
        <f>VLOOKUP(Receive[[#This Row],[No用]],SetNo[[No.用]:[vlookup 用]],2,FALSE)</f>
        <v>64</v>
      </c>
      <c r="B373" t="s">
        <v>217</v>
      </c>
      <c r="C373" t="s">
        <v>57</v>
      </c>
      <c r="D373" t="s">
        <v>24</v>
      </c>
      <c r="E373" t="s">
        <v>26</v>
      </c>
      <c r="F373" t="s">
        <v>56</v>
      </c>
      <c r="G373" t="s">
        <v>71</v>
      </c>
      <c r="H373">
        <v>1</v>
      </c>
      <c r="I373" t="s">
        <v>241</v>
      </c>
      <c r="J373" s="3" t="s">
        <v>175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ユニフォーム茶屋和馬ICONIC</v>
      </c>
    </row>
    <row r="374" spans="1:20" x14ac:dyDescent="0.3">
      <c r="A374">
        <f>VLOOKUP(Receive[[#This Row],[No用]],SetNo[[No.用]:[vlookup 用]],2,FALSE)</f>
        <v>64</v>
      </c>
      <c r="B374" t="s">
        <v>217</v>
      </c>
      <c r="C374" t="s">
        <v>57</v>
      </c>
      <c r="D374" t="s">
        <v>24</v>
      </c>
      <c r="E374" t="s">
        <v>26</v>
      </c>
      <c r="F374" t="s">
        <v>56</v>
      </c>
      <c r="G374" t="s">
        <v>71</v>
      </c>
      <c r="H374">
        <v>1</v>
      </c>
      <c r="I374" t="s">
        <v>241</v>
      </c>
      <c r="J374" s="3" t="s">
        <v>176</v>
      </c>
      <c r="K374" s="3" t="s">
        <v>173</v>
      </c>
      <c r="L374">
        <v>12</v>
      </c>
      <c r="T374" t="str">
        <f>Receive[[#This Row],[服装]]&amp;Receive[[#This Row],[名前]]&amp;Receive[[#This Row],[レアリティ]]</f>
        <v>ユニフォーム茶屋和馬ICONIC</v>
      </c>
    </row>
    <row r="375" spans="1:20" x14ac:dyDescent="0.3">
      <c r="A375">
        <f>VLOOKUP(Receive[[#This Row],[No用]],SetNo[[No.用]:[vlookup 用]],2,FALSE)</f>
        <v>65</v>
      </c>
      <c r="B375" t="s">
        <v>217</v>
      </c>
      <c r="C375" t="s">
        <v>58</v>
      </c>
      <c r="D375" t="s">
        <v>24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119</v>
      </c>
      <c r="K375" s="3" t="s">
        <v>173</v>
      </c>
      <c r="L375">
        <v>25</v>
      </c>
      <c r="T375" t="str">
        <f>Receive[[#This Row],[服装]]&amp;Receive[[#This Row],[名前]]&amp;Receive[[#This Row],[レアリティ]]</f>
        <v>ユニフォーム玉川弘樹ICONIC</v>
      </c>
    </row>
    <row r="376" spans="1:20" x14ac:dyDescent="0.3">
      <c r="A376">
        <f>VLOOKUP(Receive[[#This Row],[No用]],SetNo[[No.用]:[vlookup 用]],2,FALSE)</f>
        <v>65</v>
      </c>
      <c r="B376" t="s">
        <v>217</v>
      </c>
      <c r="C376" t="s">
        <v>58</v>
      </c>
      <c r="D376" t="s">
        <v>24</v>
      </c>
      <c r="E376" t="s">
        <v>25</v>
      </c>
      <c r="F376" t="s">
        <v>56</v>
      </c>
      <c r="G376" t="s">
        <v>71</v>
      </c>
      <c r="H376">
        <v>1</v>
      </c>
      <c r="I376" t="s">
        <v>241</v>
      </c>
      <c r="J376" s="3" t="s">
        <v>174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ユニフォーム玉川弘樹ICONIC</v>
      </c>
    </row>
    <row r="377" spans="1:20" x14ac:dyDescent="0.3">
      <c r="A377">
        <f>VLOOKUP(Receive[[#This Row],[No用]],SetNo[[No.用]:[vlookup 用]],2,FALSE)</f>
        <v>65</v>
      </c>
      <c r="B377" t="s">
        <v>217</v>
      </c>
      <c r="C377" t="s">
        <v>58</v>
      </c>
      <c r="D377" t="s">
        <v>24</v>
      </c>
      <c r="E377" t="s">
        <v>25</v>
      </c>
      <c r="F377" t="s">
        <v>56</v>
      </c>
      <c r="G377" t="s">
        <v>71</v>
      </c>
      <c r="H377">
        <v>1</v>
      </c>
      <c r="I377" t="s">
        <v>241</v>
      </c>
      <c r="J377" s="3" t="s">
        <v>120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ユニフォーム玉川弘樹ICONIC</v>
      </c>
    </row>
    <row r="378" spans="1:20" x14ac:dyDescent="0.3">
      <c r="A378">
        <f>VLOOKUP(Receive[[#This Row],[No用]],SetNo[[No.用]:[vlookup 用]],2,FALSE)</f>
        <v>65</v>
      </c>
      <c r="B378" t="s">
        <v>217</v>
      </c>
      <c r="C378" t="s">
        <v>58</v>
      </c>
      <c r="D378" t="s">
        <v>24</v>
      </c>
      <c r="E378" t="s">
        <v>25</v>
      </c>
      <c r="F378" t="s">
        <v>56</v>
      </c>
      <c r="G378" t="s">
        <v>71</v>
      </c>
      <c r="H378">
        <v>1</v>
      </c>
      <c r="I378" t="s">
        <v>241</v>
      </c>
      <c r="J378" s="3" t="s">
        <v>175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ユニフォーム玉川弘樹ICONIC</v>
      </c>
    </row>
    <row r="379" spans="1:20" x14ac:dyDescent="0.3">
      <c r="A379">
        <f>VLOOKUP(Receive[[#This Row],[No用]],SetNo[[No.用]:[vlookup 用]],2,FALSE)</f>
        <v>65</v>
      </c>
      <c r="B379" t="s">
        <v>217</v>
      </c>
      <c r="C379" t="s">
        <v>58</v>
      </c>
      <c r="D379" t="s">
        <v>24</v>
      </c>
      <c r="E379" t="s">
        <v>25</v>
      </c>
      <c r="F379" t="s">
        <v>56</v>
      </c>
      <c r="G379" t="s">
        <v>71</v>
      </c>
      <c r="H379">
        <v>1</v>
      </c>
      <c r="I379" t="s">
        <v>241</v>
      </c>
      <c r="J379" s="3" t="s">
        <v>176</v>
      </c>
      <c r="K379" s="3" t="s">
        <v>173</v>
      </c>
      <c r="L379">
        <v>12</v>
      </c>
      <c r="T379" t="str">
        <f>Receive[[#This Row],[服装]]&amp;Receive[[#This Row],[名前]]&amp;Receive[[#This Row],[レアリティ]]</f>
        <v>ユニフォーム玉川弘樹ICONIC</v>
      </c>
    </row>
    <row r="380" spans="1:20" x14ac:dyDescent="0.3">
      <c r="A380">
        <f>VLOOKUP(Receive[[#This Row],[No用]],SetNo[[No.用]:[vlookup 用]],2,FALSE)</f>
        <v>66</v>
      </c>
      <c r="B380" t="s">
        <v>217</v>
      </c>
      <c r="C380" t="s">
        <v>59</v>
      </c>
      <c r="D380" t="s">
        <v>24</v>
      </c>
      <c r="E380" t="s">
        <v>21</v>
      </c>
      <c r="F380" t="s">
        <v>56</v>
      </c>
      <c r="G380" t="s">
        <v>71</v>
      </c>
      <c r="H380">
        <v>1</v>
      </c>
      <c r="I380" t="s">
        <v>241</v>
      </c>
      <c r="J380" s="3" t="s">
        <v>119</v>
      </c>
      <c r="K380" s="3" t="s">
        <v>184</v>
      </c>
      <c r="L380">
        <v>29</v>
      </c>
      <c r="T380" t="str">
        <f>Receive[[#This Row],[服装]]&amp;Receive[[#This Row],[名前]]&amp;Receive[[#This Row],[レアリティ]]</f>
        <v>ユニフォーム桜井大河ICONIC</v>
      </c>
    </row>
    <row r="381" spans="1:20" x14ac:dyDescent="0.3">
      <c r="A381">
        <f>VLOOKUP(Receive[[#This Row],[No用]],SetNo[[No.用]:[vlookup 用]],2,FALSE)</f>
        <v>66</v>
      </c>
      <c r="B381" t="s">
        <v>217</v>
      </c>
      <c r="C381" t="s">
        <v>59</v>
      </c>
      <c r="D381" t="s">
        <v>24</v>
      </c>
      <c r="E381" t="s">
        <v>21</v>
      </c>
      <c r="F381" t="s">
        <v>56</v>
      </c>
      <c r="G381" t="s">
        <v>71</v>
      </c>
      <c r="H381">
        <v>1</v>
      </c>
      <c r="I381" t="s">
        <v>241</v>
      </c>
      <c r="J381" s="3" t="s">
        <v>174</v>
      </c>
      <c r="K381" s="3" t="s">
        <v>173</v>
      </c>
      <c r="L381">
        <v>31</v>
      </c>
      <c r="T381" t="str">
        <f>Receive[[#This Row],[服装]]&amp;Receive[[#This Row],[名前]]&amp;Receive[[#This Row],[レアリティ]]</f>
        <v>ユニフォーム桜井大河ICONIC</v>
      </c>
    </row>
    <row r="382" spans="1:20" x14ac:dyDescent="0.3">
      <c r="A382">
        <f>VLOOKUP(Receive[[#This Row],[No用]],SetNo[[No.用]:[vlookup 用]],2,FALSE)</f>
        <v>66</v>
      </c>
      <c r="B382" t="s">
        <v>217</v>
      </c>
      <c r="C382" t="s">
        <v>59</v>
      </c>
      <c r="D382" t="s">
        <v>24</v>
      </c>
      <c r="E382" t="s">
        <v>21</v>
      </c>
      <c r="F382" t="s">
        <v>56</v>
      </c>
      <c r="G382" t="s">
        <v>71</v>
      </c>
      <c r="H382">
        <v>1</v>
      </c>
      <c r="I382" t="s">
        <v>241</v>
      </c>
      <c r="J382" s="3" t="s">
        <v>243</v>
      </c>
      <c r="K382" s="3" t="s">
        <v>173</v>
      </c>
      <c r="L382">
        <v>31</v>
      </c>
      <c r="T382" t="str">
        <f>Receive[[#This Row],[服装]]&amp;Receive[[#This Row],[名前]]&amp;Receive[[#This Row],[レアリティ]]</f>
        <v>ユニフォーム桜井大河ICONIC</v>
      </c>
    </row>
    <row r="383" spans="1:20" x14ac:dyDescent="0.3">
      <c r="A383">
        <f>VLOOKUP(Receive[[#This Row],[No用]],SetNo[[No.用]:[vlookup 用]],2,FALSE)</f>
        <v>66</v>
      </c>
      <c r="B383" t="s">
        <v>217</v>
      </c>
      <c r="C383" t="s">
        <v>59</v>
      </c>
      <c r="D383" t="s">
        <v>24</v>
      </c>
      <c r="E383" t="s">
        <v>21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184</v>
      </c>
      <c r="L383">
        <v>29</v>
      </c>
      <c r="T383" t="str">
        <f>Receive[[#This Row],[服装]]&amp;Receive[[#This Row],[名前]]&amp;Receive[[#This Row],[レアリティ]]</f>
        <v>ユニフォーム桜井大河ICONIC</v>
      </c>
    </row>
    <row r="384" spans="1:20" x14ac:dyDescent="0.3">
      <c r="A384">
        <f>VLOOKUP(Receive[[#This Row],[No用]],SetNo[[No.用]:[vlookup 用]],2,FALSE)</f>
        <v>66</v>
      </c>
      <c r="B384" t="s">
        <v>217</v>
      </c>
      <c r="C384" t="s">
        <v>59</v>
      </c>
      <c r="D384" t="s">
        <v>24</v>
      </c>
      <c r="E384" t="s">
        <v>21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31</v>
      </c>
      <c r="T384" t="str">
        <f>Receive[[#This Row],[服装]]&amp;Receive[[#This Row],[名前]]&amp;Receive[[#This Row],[レアリティ]]</f>
        <v>ユニフォーム桜井大河ICONIC</v>
      </c>
    </row>
    <row r="385" spans="1:20" x14ac:dyDescent="0.3">
      <c r="A385">
        <f>VLOOKUP(Receive[[#This Row],[No用]],SetNo[[No.用]:[vlookup 用]],2,FALSE)</f>
        <v>66</v>
      </c>
      <c r="B385" t="s">
        <v>217</v>
      </c>
      <c r="C385" t="s">
        <v>59</v>
      </c>
      <c r="D385" t="s">
        <v>24</v>
      </c>
      <c r="E385" t="s">
        <v>21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31</v>
      </c>
      <c r="T385" t="str">
        <f>Receive[[#This Row],[服装]]&amp;Receive[[#This Row],[名前]]&amp;Receive[[#This Row],[レアリティ]]</f>
        <v>ユニフォーム桜井大河ICONIC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194</v>
      </c>
      <c r="K386" s="3" t="s">
        <v>237</v>
      </c>
      <c r="L386">
        <v>45</v>
      </c>
      <c r="N386">
        <v>55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67</v>
      </c>
      <c r="B387" t="s">
        <v>217</v>
      </c>
      <c r="C387" t="s">
        <v>60</v>
      </c>
      <c r="D387" t="s">
        <v>24</v>
      </c>
      <c r="E387" t="s">
        <v>31</v>
      </c>
      <c r="F387" t="s">
        <v>56</v>
      </c>
      <c r="G387" t="s">
        <v>71</v>
      </c>
      <c r="H387">
        <v>1</v>
      </c>
      <c r="I387" t="s">
        <v>241</v>
      </c>
      <c r="J387" s="3" t="s">
        <v>119</v>
      </c>
      <c r="K387" s="3" t="s">
        <v>173</v>
      </c>
      <c r="L387">
        <v>27</v>
      </c>
      <c r="T387" t="str">
        <f>Receive[[#This Row],[服装]]&amp;Receive[[#This Row],[名前]]&amp;Receive[[#This Row],[レアリティ]]</f>
        <v>ユニフォーム芳賀良治ICONIC</v>
      </c>
    </row>
    <row r="388" spans="1:20" x14ac:dyDescent="0.3">
      <c r="A388">
        <f>VLOOKUP(Receive[[#This Row],[No用]],SetNo[[No.用]:[vlookup 用]],2,FALSE)</f>
        <v>67</v>
      </c>
      <c r="B388" t="s">
        <v>217</v>
      </c>
      <c r="C388" t="s">
        <v>60</v>
      </c>
      <c r="D388" t="s">
        <v>24</v>
      </c>
      <c r="E388" t="s">
        <v>31</v>
      </c>
      <c r="F388" t="s">
        <v>56</v>
      </c>
      <c r="G388" t="s">
        <v>71</v>
      </c>
      <c r="H388">
        <v>1</v>
      </c>
      <c r="I388" t="s">
        <v>241</v>
      </c>
      <c r="J388" s="3" t="s">
        <v>174</v>
      </c>
      <c r="K388" s="3" t="s">
        <v>173</v>
      </c>
      <c r="L388">
        <v>27</v>
      </c>
      <c r="T388" t="str">
        <f>Receive[[#This Row],[服装]]&amp;Receive[[#This Row],[名前]]&amp;Receive[[#This Row],[レアリティ]]</f>
        <v>ユニフォーム芳賀良治ICONIC</v>
      </c>
    </row>
    <row r="389" spans="1:20" x14ac:dyDescent="0.3">
      <c r="A389">
        <f>VLOOKUP(Receive[[#This Row],[No用]],SetNo[[No.用]:[vlookup 用]],2,FALSE)</f>
        <v>67</v>
      </c>
      <c r="B389" t="s">
        <v>217</v>
      </c>
      <c r="C389" t="s">
        <v>60</v>
      </c>
      <c r="D389" t="s">
        <v>24</v>
      </c>
      <c r="E389" t="s">
        <v>31</v>
      </c>
      <c r="F389" t="s">
        <v>56</v>
      </c>
      <c r="G389" t="s">
        <v>71</v>
      </c>
      <c r="H389">
        <v>1</v>
      </c>
      <c r="I389" t="s">
        <v>241</v>
      </c>
      <c r="J389" s="3" t="s">
        <v>243</v>
      </c>
      <c r="K389" s="3" t="s">
        <v>173</v>
      </c>
      <c r="L389">
        <v>27</v>
      </c>
      <c r="T389" t="str">
        <f>Receive[[#This Row],[服装]]&amp;Receive[[#This Row],[名前]]&amp;Receive[[#This Row],[レアリティ]]</f>
        <v>ユニフォーム芳賀良治ICONIC</v>
      </c>
    </row>
    <row r="390" spans="1:20" x14ac:dyDescent="0.3">
      <c r="A390">
        <f>VLOOKUP(Receive[[#This Row],[No用]],SetNo[[No.用]:[vlookup 用]],2,FALSE)</f>
        <v>67</v>
      </c>
      <c r="B390" t="s">
        <v>217</v>
      </c>
      <c r="C390" t="s">
        <v>60</v>
      </c>
      <c r="D390" t="s">
        <v>24</v>
      </c>
      <c r="E390" t="s">
        <v>31</v>
      </c>
      <c r="F390" t="s">
        <v>56</v>
      </c>
      <c r="G390" t="s">
        <v>71</v>
      </c>
      <c r="H390">
        <v>1</v>
      </c>
      <c r="I390" t="s">
        <v>241</v>
      </c>
      <c r="J390" s="3" t="s">
        <v>120</v>
      </c>
      <c r="K390" s="3" t="s">
        <v>173</v>
      </c>
      <c r="L390">
        <v>27</v>
      </c>
      <c r="T390" t="str">
        <f>Receive[[#This Row],[服装]]&amp;Receive[[#This Row],[名前]]&amp;Receive[[#This Row],[レアリティ]]</f>
        <v>ユニフォーム芳賀良治ICONIC</v>
      </c>
    </row>
    <row r="391" spans="1:20" x14ac:dyDescent="0.3">
      <c r="A391">
        <f>VLOOKUP(Receive[[#This Row],[No用]],SetNo[[No.用]:[vlookup 用]],2,FALSE)</f>
        <v>67</v>
      </c>
      <c r="B391" t="s">
        <v>217</v>
      </c>
      <c r="C391" t="s">
        <v>60</v>
      </c>
      <c r="D391" t="s">
        <v>24</v>
      </c>
      <c r="E391" t="s">
        <v>31</v>
      </c>
      <c r="F391" t="s">
        <v>56</v>
      </c>
      <c r="G391" t="s">
        <v>71</v>
      </c>
      <c r="H391">
        <v>1</v>
      </c>
      <c r="I391" t="s">
        <v>241</v>
      </c>
      <c r="J391" s="3" t="s">
        <v>175</v>
      </c>
      <c r="K391" s="3" t="s">
        <v>173</v>
      </c>
      <c r="L391">
        <v>27</v>
      </c>
      <c r="T391" t="str">
        <f>Receive[[#This Row],[服装]]&amp;Receive[[#This Row],[名前]]&amp;Receive[[#This Row],[レアリティ]]</f>
        <v>ユニフォーム芳賀良治ICONIC</v>
      </c>
    </row>
    <row r="392" spans="1:20" x14ac:dyDescent="0.3">
      <c r="A392">
        <f>VLOOKUP(Receive[[#This Row],[No用]],SetNo[[No.用]:[vlookup 用]],2,FALSE)</f>
        <v>67</v>
      </c>
      <c r="B392" t="s">
        <v>217</v>
      </c>
      <c r="C392" t="s">
        <v>60</v>
      </c>
      <c r="D392" t="s">
        <v>24</v>
      </c>
      <c r="E392" t="s">
        <v>31</v>
      </c>
      <c r="F392" t="s">
        <v>56</v>
      </c>
      <c r="G392" t="s">
        <v>71</v>
      </c>
      <c r="H392">
        <v>1</v>
      </c>
      <c r="I392" t="s">
        <v>241</v>
      </c>
      <c r="J392" s="3" t="s">
        <v>176</v>
      </c>
      <c r="K392" s="3" t="s">
        <v>173</v>
      </c>
      <c r="L392">
        <v>13</v>
      </c>
      <c r="T392" t="str">
        <f>Receive[[#This Row],[服装]]&amp;Receive[[#This Row],[名前]]&amp;Receive[[#This Row],[レアリティ]]</f>
        <v>ユニフォーム芳賀良治ICONIC</v>
      </c>
    </row>
    <row r="393" spans="1:20" x14ac:dyDescent="0.3">
      <c r="A393">
        <f>VLOOKUP(Receive[[#This Row],[No用]],SetNo[[No.用]:[vlookup 用]],2,FALSE)</f>
        <v>68</v>
      </c>
      <c r="B393" t="s">
        <v>217</v>
      </c>
      <c r="C393" t="s">
        <v>61</v>
      </c>
      <c r="D393" t="s">
        <v>24</v>
      </c>
      <c r="E393" t="s">
        <v>26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26</v>
      </c>
      <c r="T393" t="str">
        <f>Receive[[#This Row],[服装]]&amp;Receive[[#This Row],[名前]]&amp;Receive[[#This Row],[レアリティ]]</f>
        <v>ユニフォーム渋谷陸斗ICONIC</v>
      </c>
    </row>
    <row r="394" spans="1:20" x14ac:dyDescent="0.3">
      <c r="A394">
        <f>VLOOKUP(Receive[[#This Row],[No用]],SetNo[[No.用]:[vlookup 用]],2,FALSE)</f>
        <v>68</v>
      </c>
      <c r="B394" t="s">
        <v>217</v>
      </c>
      <c r="C394" t="s">
        <v>61</v>
      </c>
      <c r="D394" t="s">
        <v>24</v>
      </c>
      <c r="E394" t="s">
        <v>26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26</v>
      </c>
      <c r="T394" t="str">
        <f>Receive[[#This Row],[服装]]&amp;Receive[[#This Row],[名前]]&amp;Receive[[#This Row],[レアリティ]]</f>
        <v>ユニフォーム渋谷陸斗ICONIC</v>
      </c>
    </row>
    <row r="395" spans="1:20" x14ac:dyDescent="0.3">
      <c r="A395">
        <f>VLOOKUP(Receive[[#This Row],[No用]],SetNo[[No.用]:[vlookup 用]],2,FALSE)</f>
        <v>68</v>
      </c>
      <c r="B395" t="s">
        <v>217</v>
      </c>
      <c r="C395" t="s">
        <v>61</v>
      </c>
      <c r="D395" t="s">
        <v>24</v>
      </c>
      <c r="E395" t="s">
        <v>26</v>
      </c>
      <c r="F395" t="s">
        <v>56</v>
      </c>
      <c r="G395" t="s">
        <v>71</v>
      </c>
      <c r="H395">
        <v>1</v>
      </c>
      <c r="I395" t="s">
        <v>241</v>
      </c>
      <c r="J395" s="3" t="s">
        <v>120</v>
      </c>
      <c r="K395" s="3" t="s">
        <v>173</v>
      </c>
      <c r="L395">
        <v>26</v>
      </c>
      <c r="T395" t="str">
        <f>Receive[[#This Row],[服装]]&amp;Receive[[#This Row],[名前]]&amp;Receive[[#This Row],[レアリティ]]</f>
        <v>ユニフォーム渋谷陸斗ICONIC</v>
      </c>
    </row>
    <row r="396" spans="1:20" x14ac:dyDescent="0.3">
      <c r="A396">
        <f>VLOOKUP(Receive[[#This Row],[No用]],SetNo[[No.用]:[vlookup 用]],2,FALSE)</f>
        <v>68</v>
      </c>
      <c r="B396" t="s">
        <v>217</v>
      </c>
      <c r="C396" t="s">
        <v>61</v>
      </c>
      <c r="D396" t="s">
        <v>24</v>
      </c>
      <c r="E396" t="s">
        <v>26</v>
      </c>
      <c r="F396" t="s">
        <v>56</v>
      </c>
      <c r="G396" t="s">
        <v>71</v>
      </c>
      <c r="H396">
        <v>1</v>
      </c>
      <c r="I396" t="s">
        <v>241</v>
      </c>
      <c r="J396" s="3" t="s">
        <v>175</v>
      </c>
      <c r="K396" s="3" t="s">
        <v>173</v>
      </c>
      <c r="L396">
        <v>26</v>
      </c>
      <c r="T396" t="str">
        <f>Receive[[#This Row],[服装]]&amp;Receive[[#This Row],[名前]]&amp;Receive[[#This Row],[レアリティ]]</f>
        <v>ユニフォーム渋谷陸斗ICONIC</v>
      </c>
    </row>
    <row r="397" spans="1:20" x14ac:dyDescent="0.3">
      <c r="A397">
        <f>VLOOKUP(Receive[[#This Row],[No用]],SetNo[[No.用]:[vlookup 用]],2,FALSE)</f>
        <v>68</v>
      </c>
      <c r="B397" t="s">
        <v>217</v>
      </c>
      <c r="C397" t="s">
        <v>61</v>
      </c>
      <c r="D397" t="s">
        <v>24</v>
      </c>
      <c r="E397" t="s">
        <v>26</v>
      </c>
      <c r="F397" t="s">
        <v>56</v>
      </c>
      <c r="G397" t="s">
        <v>71</v>
      </c>
      <c r="H397">
        <v>1</v>
      </c>
      <c r="I397" t="s">
        <v>241</v>
      </c>
      <c r="J397" s="3" t="s">
        <v>176</v>
      </c>
      <c r="K397" s="3" t="s">
        <v>173</v>
      </c>
      <c r="L397">
        <v>13</v>
      </c>
      <c r="T397" t="str">
        <f>Receive[[#This Row],[服装]]&amp;Receive[[#This Row],[名前]]&amp;Receive[[#This Row],[レアリティ]]</f>
        <v>ユニフォーム渋谷陸斗ICONIC</v>
      </c>
    </row>
    <row r="398" spans="1:20" x14ac:dyDescent="0.3">
      <c r="A398">
        <f>VLOOKUP(Receive[[#This Row],[No用]],SetNo[[No.用]:[vlookup 用]],2,FALSE)</f>
        <v>69</v>
      </c>
      <c r="B398" t="s">
        <v>217</v>
      </c>
      <c r="C398" t="s">
        <v>62</v>
      </c>
      <c r="D398" t="s">
        <v>24</v>
      </c>
      <c r="E398" t="s">
        <v>25</v>
      </c>
      <c r="F398" t="s">
        <v>56</v>
      </c>
      <c r="G398" t="s">
        <v>71</v>
      </c>
      <c r="H398">
        <v>1</v>
      </c>
      <c r="I398" t="s">
        <v>241</v>
      </c>
      <c r="J398" s="3" t="s">
        <v>119</v>
      </c>
      <c r="K398" s="3" t="s">
        <v>173</v>
      </c>
      <c r="L398">
        <v>26</v>
      </c>
      <c r="T398" t="str">
        <f>Receive[[#This Row],[服装]]&amp;Receive[[#This Row],[名前]]&amp;Receive[[#This Row],[レアリティ]]</f>
        <v>ユニフォーム池尻隼人ICONIC</v>
      </c>
    </row>
    <row r="399" spans="1:20" x14ac:dyDescent="0.3">
      <c r="A399">
        <f>VLOOKUP(Receive[[#This Row],[No用]],SetNo[[No.用]:[vlookup 用]],2,FALSE)</f>
        <v>69</v>
      </c>
      <c r="B399" t="s">
        <v>217</v>
      </c>
      <c r="C399" t="s">
        <v>62</v>
      </c>
      <c r="D399" t="s">
        <v>24</v>
      </c>
      <c r="E399" t="s">
        <v>25</v>
      </c>
      <c r="F399" t="s">
        <v>56</v>
      </c>
      <c r="G399" t="s">
        <v>71</v>
      </c>
      <c r="H399">
        <v>1</v>
      </c>
      <c r="I399" t="s">
        <v>241</v>
      </c>
      <c r="J399" s="3" t="s">
        <v>174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ユニフォーム池尻隼人ICONIC</v>
      </c>
    </row>
    <row r="400" spans="1:20" x14ac:dyDescent="0.3">
      <c r="A400">
        <f>VLOOKUP(Receive[[#This Row],[No用]],SetNo[[No.用]:[vlookup 用]],2,FALSE)</f>
        <v>69</v>
      </c>
      <c r="B400" t="s">
        <v>217</v>
      </c>
      <c r="C400" t="s">
        <v>62</v>
      </c>
      <c r="D400" t="s">
        <v>24</v>
      </c>
      <c r="E400" t="s">
        <v>25</v>
      </c>
      <c r="F400" t="s">
        <v>56</v>
      </c>
      <c r="G400" t="s">
        <v>71</v>
      </c>
      <c r="H400">
        <v>1</v>
      </c>
      <c r="I400" t="s">
        <v>241</v>
      </c>
      <c r="J400" s="3" t="s">
        <v>120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ユニフォーム池尻隼人ICONIC</v>
      </c>
    </row>
    <row r="401" spans="1:20" x14ac:dyDescent="0.3">
      <c r="A401">
        <f>VLOOKUP(Receive[[#This Row],[No用]],SetNo[[No.用]:[vlookup 用]],2,FALSE)</f>
        <v>69</v>
      </c>
      <c r="B401" t="s">
        <v>217</v>
      </c>
      <c r="C401" t="s">
        <v>62</v>
      </c>
      <c r="D401" t="s">
        <v>24</v>
      </c>
      <c r="E401" t="s">
        <v>25</v>
      </c>
      <c r="F401" t="s">
        <v>56</v>
      </c>
      <c r="G401" t="s">
        <v>71</v>
      </c>
      <c r="H401">
        <v>1</v>
      </c>
      <c r="I401" t="s">
        <v>241</v>
      </c>
      <c r="J401" s="3" t="s">
        <v>175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ユニフォーム池尻隼人ICONIC</v>
      </c>
    </row>
    <row r="402" spans="1:20" x14ac:dyDescent="0.3">
      <c r="A402">
        <f>VLOOKUP(Receive[[#This Row],[No用]],SetNo[[No.用]:[vlookup 用]],2,FALSE)</f>
        <v>69</v>
      </c>
      <c r="B402" t="s">
        <v>217</v>
      </c>
      <c r="C402" t="s">
        <v>62</v>
      </c>
      <c r="D402" t="s">
        <v>24</v>
      </c>
      <c r="E402" t="s">
        <v>25</v>
      </c>
      <c r="F402" t="s">
        <v>56</v>
      </c>
      <c r="G402" t="s">
        <v>71</v>
      </c>
      <c r="H402">
        <v>1</v>
      </c>
      <c r="I402" t="s">
        <v>241</v>
      </c>
      <c r="J402" s="3" t="s">
        <v>176</v>
      </c>
      <c r="K402" s="3" t="s">
        <v>173</v>
      </c>
      <c r="L402">
        <v>13</v>
      </c>
      <c r="T402" t="str">
        <f>Receive[[#This Row],[服装]]&amp;Receive[[#This Row],[名前]]&amp;Receive[[#This Row],[レアリティ]]</f>
        <v>ユニフォーム池尻隼人ICONIC</v>
      </c>
    </row>
    <row r="403" spans="1:20" x14ac:dyDescent="0.3">
      <c r="A403">
        <f>VLOOKUP(Receive[[#This Row],[No用]],SetNo[[No.用]:[vlookup 用]],2,FALSE)</f>
        <v>70</v>
      </c>
      <c r="B403" t="s">
        <v>217</v>
      </c>
      <c r="C403" t="s">
        <v>63</v>
      </c>
      <c r="D403" t="s">
        <v>28</v>
      </c>
      <c r="E403" t="s">
        <v>25</v>
      </c>
      <c r="F403" t="s">
        <v>64</v>
      </c>
      <c r="G403" t="s">
        <v>71</v>
      </c>
      <c r="H403">
        <v>1</v>
      </c>
      <c r="I403" t="s">
        <v>241</v>
      </c>
      <c r="J403" s="3" t="s">
        <v>119</v>
      </c>
      <c r="K403" s="3" t="s">
        <v>173</v>
      </c>
      <c r="L403">
        <v>26</v>
      </c>
      <c r="T403" t="str">
        <f>Receive[[#This Row],[服装]]&amp;Receive[[#This Row],[名前]]&amp;Receive[[#This Row],[レアリティ]]</f>
        <v>ユニフォーム十和田良樹ICONIC</v>
      </c>
    </row>
    <row r="404" spans="1:20" x14ac:dyDescent="0.3">
      <c r="A404">
        <f>VLOOKUP(Receive[[#This Row],[No用]],SetNo[[No.用]:[vlookup 用]],2,FALSE)</f>
        <v>70</v>
      </c>
      <c r="B404" t="s">
        <v>217</v>
      </c>
      <c r="C404" t="s">
        <v>63</v>
      </c>
      <c r="D404" t="s">
        <v>28</v>
      </c>
      <c r="E404" t="s">
        <v>25</v>
      </c>
      <c r="F404" t="s">
        <v>64</v>
      </c>
      <c r="G404" t="s">
        <v>71</v>
      </c>
      <c r="H404">
        <v>1</v>
      </c>
      <c r="I404" t="s">
        <v>241</v>
      </c>
      <c r="J404" s="3" t="s">
        <v>174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ユニフォーム十和田良樹ICONIC</v>
      </c>
    </row>
    <row r="405" spans="1:20" x14ac:dyDescent="0.3">
      <c r="A405">
        <f>VLOOKUP(Receive[[#This Row],[No用]],SetNo[[No.用]:[vlookup 用]],2,FALSE)</f>
        <v>70</v>
      </c>
      <c r="B405" t="s">
        <v>217</v>
      </c>
      <c r="C405" t="s">
        <v>63</v>
      </c>
      <c r="D405" t="s">
        <v>28</v>
      </c>
      <c r="E405" t="s">
        <v>25</v>
      </c>
      <c r="F405" t="s">
        <v>64</v>
      </c>
      <c r="G405" t="s">
        <v>71</v>
      </c>
      <c r="H405">
        <v>1</v>
      </c>
      <c r="I405" t="s">
        <v>241</v>
      </c>
      <c r="J405" s="3" t="s">
        <v>120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ユニフォーム十和田良樹ICONIC</v>
      </c>
    </row>
    <row r="406" spans="1:20" x14ac:dyDescent="0.3">
      <c r="A406">
        <f>VLOOKUP(Receive[[#This Row],[No用]],SetNo[[No.用]:[vlookup 用]],2,FALSE)</f>
        <v>70</v>
      </c>
      <c r="B406" t="s">
        <v>217</v>
      </c>
      <c r="C406" t="s">
        <v>63</v>
      </c>
      <c r="D406" t="s">
        <v>28</v>
      </c>
      <c r="E406" t="s">
        <v>25</v>
      </c>
      <c r="F406" t="s">
        <v>64</v>
      </c>
      <c r="G406" t="s">
        <v>71</v>
      </c>
      <c r="H406">
        <v>1</v>
      </c>
      <c r="I406" t="s">
        <v>241</v>
      </c>
      <c r="J406" s="3" t="s">
        <v>175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ユニフォーム十和田良樹ICONIC</v>
      </c>
    </row>
    <row r="407" spans="1:20" x14ac:dyDescent="0.3">
      <c r="A407">
        <f>VLOOKUP(Receive[[#This Row],[No用]],SetNo[[No.用]:[vlookup 用]],2,FALSE)</f>
        <v>70</v>
      </c>
      <c r="B407" t="s">
        <v>217</v>
      </c>
      <c r="C407" t="s">
        <v>63</v>
      </c>
      <c r="D407" t="s">
        <v>28</v>
      </c>
      <c r="E407" t="s">
        <v>25</v>
      </c>
      <c r="F407" t="s">
        <v>64</v>
      </c>
      <c r="G407" t="s">
        <v>71</v>
      </c>
      <c r="H407">
        <v>1</v>
      </c>
      <c r="I407" t="s">
        <v>241</v>
      </c>
      <c r="J407" s="3" t="s">
        <v>176</v>
      </c>
      <c r="K407" s="3" t="s">
        <v>173</v>
      </c>
      <c r="L407">
        <v>13</v>
      </c>
      <c r="T407" t="str">
        <f>Receive[[#This Row],[服装]]&amp;Receive[[#This Row],[名前]]&amp;Receive[[#This Row],[レアリティ]]</f>
        <v>ユニフォーム十和田良樹ICONIC</v>
      </c>
    </row>
    <row r="408" spans="1:20" x14ac:dyDescent="0.3">
      <c r="A408">
        <f>VLOOKUP(Receive[[#This Row],[No用]],SetNo[[No.用]:[vlookup 用]],2,FALSE)</f>
        <v>71</v>
      </c>
      <c r="B408" t="s">
        <v>217</v>
      </c>
      <c r="C408" t="s">
        <v>65</v>
      </c>
      <c r="D408" t="s">
        <v>28</v>
      </c>
      <c r="E408" t="s">
        <v>26</v>
      </c>
      <c r="F408" t="s">
        <v>64</v>
      </c>
      <c r="G408" t="s">
        <v>71</v>
      </c>
      <c r="H408">
        <v>1</v>
      </c>
      <c r="I408" t="s">
        <v>241</v>
      </c>
      <c r="J408" s="3" t="s">
        <v>119</v>
      </c>
      <c r="K408" s="3" t="s">
        <v>173</v>
      </c>
      <c r="L408">
        <v>26</v>
      </c>
      <c r="T408" t="str">
        <f>Receive[[#This Row],[服装]]&amp;Receive[[#This Row],[名前]]&amp;Receive[[#This Row],[レアリティ]]</f>
        <v>ユニフォーム森岳歩ICONIC</v>
      </c>
    </row>
    <row r="409" spans="1:20" x14ac:dyDescent="0.3">
      <c r="A409">
        <f>VLOOKUP(Receive[[#This Row],[No用]],SetNo[[No.用]:[vlookup 用]],2,FALSE)</f>
        <v>71</v>
      </c>
      <c r="B409" t="s">
        <v>217</v>
      </c>
      <c r="C409" t="s">
        <v>65</v>
      </c>
      <c r="D409" t="s">
        <v>28</v>
      </c>
      <c r="E409" t="s">
        <v>26</v>
      </c>
      <c r="F409" t="s">
        <v>64</v>
      </c>
      <c r="G409" t="s">
        <v>71</v>
      </c>
      <c r="H409">
        <v>1</v>
      </c>
      <c r="I409" t="s">
        <v>241</v>
      </c>
      <c r="J409" s="3" t="s">
        <v>174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ユニフォーム森岳歩ICONIC</v>
      </c>
    </row>
    <row r="410" spans="1:20" x14ac:dyDescent="0.3">
      <c r="A410">
        <f>VLOOKUP(Receive[[#This Row],[No用]],SetNo[[No.用]:[vlookup 用]],2,FALSE)</f>
        <v>71</v>
      </c>
      <c r="B410" t="s">
        <v>217</v>
      </c>
      <c r="C410" t="s">
        <v>65</v>
      </c>
      <c r="D410" t="s">
        <v>28</v>
      </c>
      <c r="E410" t="s">
        <v>26</v>
      </c>
      <c r="F410" t="s">
        <v>64</v>
      </c>
      <c r="G410" t="s">
        <v>71</v>
      </c>
      <c r="H410">
        <v>1</v>
      </c>
      <c r="I410" t="s">
        <v>241</v>
      </c>
      <c r="J410" s="3" t="s">
        <v>120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ユニフォーム森岳歩ICONIC</v>
      </c>
    </row>
    <row r="411" spans="1:20" x14ac:dyDescent="0.3">
      <c r="A411">
        <f>VLOOKUP(Receive[[#This Row],[No用]],SetNo[[No.用]:[vlookup 用]],2,FALSE)</f>
        <v>71</v>
      </c>
      <c r="B411" t="s">
        <v>217</v>
      </c>
      <c r="C411" t="s">
        <v>65</v>
      </c>
      <c r="D411" t="s">
        <v>28</v>
      </c>
      <c r="E411" t="s">
        <v>26</v>
      </c>
      <c r="F411" t="s">
        <v>64</v>
      </c>
      <c r="G411" t="s">
        <v>71</v>
      </c>
      <c r="H411">
        <v>1</v>
      </c>
      <c r="I411" t="s">
        <v>241</v>
      </c>
      <c r="J411" s="3" t="s">
        <v>175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ユニフォーム森岳歩ICONIC</v>
      </c>
    </row>
    <row r="412" spans="1:20" x14ac:dyDescent="0.3">
      <c r="A412">
        <f>VLOOKUP(Receive[[#This Row],[No用]],SetNo[[No.用]:[vlookup 用]],2,FALSE)</f>
        <v>71</v>
      </c>
      <c r="B412" t="s">
        <v>217</v>
      </c>
      <c r="C412" t="s">
        <v>65</v>
      </c>
      <c r="D412" t="s">
        <v>28</v>
      </c>
      <c r="E412" t="s">
        <v>26</v>
      </c>
      <c r="F412" t="s">
        <v>64</v>
      </c>
      <c r="G412" t="s">
        <v>71</v>
      </c>
      <c r="H412">
        <v>1</v>
      </c>
      <c r="I412" t="s">
        <v>241</v>
      </c>
      <c r="J412" s="3" t="s">
        <v>176</v>
      </c>
      <c r="K412" s="3" t="s">
        <v>173</v>
      </c>
      <c r="L412">
        <v>13</v>
      </c>
      <c r="T412" t="str">
        <f>Receive[[#This Row],[服装]]&amp;Receive[[#This Row],[名前]]&amp;Receive[[#This Row],[レアリティ]]</f>
        <v>ユニフォーム森岳歩ICONIC</v>
      </c>
    </row>
    <row r="413" spans="1:20" x14ac:dyDescent="0.3">
      <c r="A413">
        <f>VLOOKUP(Receive[[#This Row],[No用]],SetNo[[No.用]:[vlookup 用]],2,FALSE)</f>
        <v>72</v>
      </c>
      <c r="B413" t="s">
        <v>217</v>
      </c>
      <c r="C413" t="s">
        <v>66</v>
      </c>
      <c r="D413" t="s">
        <v>24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119</v>
      </c>
      <c r="K413" s="3" t="s">
        <v>173</v>
      </c>
      <c r="L413">
        <v>26</v>
      </c>
      <c r="T413" t="str">
        <f>Receive[[#This Row],[服装]]&amp;Receive[[#This Row],[名前]]&amp;Receive[[#This Row],[レアリティ]]</f>
        <v>ユニフォーム唐松拓巳ICONIC</v>
      </c>
    </row>
    <row r="414" spans="1:20" x14ac:dyDescent="0.3">
      <c r="A414">
        <f>VLOOKUP(Receive[[#This Row],[No用]],SetNo[[No.用]:[vlookup 用]],2,FALSE)</f>
        <v>72</v>
      </c>
      <c r="B414" t="s">
        <v>217</v>
      </c>
      <c r="C414" t="s">
        <v>66</v>
      </c>
      <c r="D414" t="s">
        <v>24</v>
      </c>
      <c r="E414" t="s">
        <v>25</v>
      </c>
      <c r="F414" t="s">
        <v>64</v>
      </c>
      <c r="G414" t="s">
        <v>71</v>
      </c>
      <c r="H414">
        <v>1</v>
      </c>
      <c r="I414" t="s">
        <v>241</v>
      </c>
      <c r="J414" s="3" t="s">
        <v>174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ユニフォーム唐松拓巳ICONIC</v>
      </c>
    </row>
    <row r="415" spans="1:20" x14ac:dyDescent="0.3">
      <c r="A415">
        <f>VLOOKUP(Receive[[#This Row],[No用]],SetNo[[No.用]:[vlookup 用]],2,FALSE)</f>
        <v>72</v>
      </c>
      <c r="B415" t="s">
        <v>217</v>
      </c>
      <c r="C415" t="s">
        <v>66</v>
      </c>
      <c r="D415" t="s">
        <v>24</v>
      </c>
      <c r="E415" t="s">
        <v>25</v>
      </c>
      <c r="F415" t="s">
        <v>64</v>
      </c>
      <c r="G415" t="s">
        <v>71</v>
      </c>
      <c r="H415">
        <v>1</v>
      </c>
      <c r="I415" t="s">
        <v>241</v>
      </c>
      <c r="J415" s="3" t="s">
        <v>120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ユニフォーム唐松拓巳ICONIC</v>
      </c>
    </row>
    <row r="416" spans="1:20" x14ac:dyDescent="0.3">
      <c r="A416">
        <f>VLOOKUP(Receive[[#This Row],[No用]],SetNo[[No.用]:[vlookup 用]],2,FALSE)</f>
        <v>72</v>
      </c>
      <c r="B416" t="s">
        <v>217</v>
      </c>
      <c r="C416" t="s">
        <v>66</v>
      </c>
      <c r="D416" t="s">
        <v>24</v>
      </c>
      <c r="E416" t="s">
        <v>25</v>
      </c>
      <c r="F416" t="s">
        <v>64</v>
      </c>
      <c r="G416" t="s">
        <v>71</v>
      </c>
      <c r="H416">
        <v>1</v>
      </c>
      <c r="I416" t="s">
        <v>241</v>
      </c>
      <c r="J416" s="3" t="s">
        <v>175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ユニフォーム唐松拓巳ICONIC</v>
      </c>
    </row>
    <row r="417" spans="1:20" x14ac:dyDescent="0.3">
      <c r="A417">
        <f>VLOOKUP(Receive[[#This Row],[No用]],SetNo[[No.用]:[vlookup 用]],2,FALSE)</f>
        <v>72</v>
      </c>
      <c r="B417" t="s">
        <v>217</v>
      </c>
      <c r="C417" t="s">
        <v>66</v>
      </c>
      <c r="D417" t="s">
        <v>24</v>
      </c>
      <c r="E417" t="s">
        <v>25</v>
      </c>
      <c r="F417" t="s">
        <v>64</v>
      </c>
      <c r="G417" t="s">
        <v>71</v>
      </c>
      <c r="H417">
        <v>1</v>
      </c>
      <c r="I417" t="s">
        <v>241</v>
      </c>
      <c r="J417" s="3" t="s">
        <v>176</v>
      </c>
      <c r="K417" s="3" t="s">
        <v>173</v>
      </c>
      <c r="L417">
        <v>13</v>
      </c>
      <c r="T417" t="str">
        <f>Receive[[#This Row],[服装]]&amp;Receive[[#This Row],[名前]]&amp;Receive[[#This Row],[レアリティ]]</f>
        <v>ユニフォーム唐松拓巳ICONIC</v>
      </c>
    </row>
    <row r="418" spans="1:20" x14ac:dyDescent="0.3">
      <c r="A418">
        <f>VLOOKUP(Receive[[#This Row],[No用]],SetNo[[No.用]:[vlookup 用]],2,FALSE)</f>
        <v>73</v>
      </c>
      <c r="B418" t="s">
        <v>217</v>
      </c>
      <c r="C418" t="s">
        <v>67</v>
      </c>
      <c r="D418" t="s">
        <v>28</v>
      </c>
      <c r="E418" t="s">
        <v>25</v>
      </c>
      <c r="F418" t="s">
        <v>64</v>
      </c>
      <c r="G418" t="s">
        <v>71</v>
      </c>
      <c r="H418">
        <v>1</v>
      </c>
      <c r="I418" t="s">
        <v>241</v>
      </c>
      <c r="J418" s="3" t="s">
        <v>119</v>
      </c>
      <c r="K418" s="3" t="s">
        <v>173</v>
      </c>
      <c r="L418">
        <v>26</v>
      </c>
      <c r="T418" t="str">
        <f>Receive[[#This Row],[服装]]&amp;Receive[[#This Row],[名前]]&amp;Receive[[#This Row],[レアリティ]]</f>
        <v>ユニフォーム田沢裕樹ICONIC</v>
      </c>
    </row>
    <row r="419" spans="1:20" x14ac:dyDescent="0.3">
      <c r="A419">
        <f>VLOOKUP(Receive[[#This Row],[No用]],SetNo[[No.用]:[vlookup 用]],2,FALSE)</f>
        <v>73</v>
      </c>
      <c r="B419" t="s">
        <v>217</v>
      </c>
      <c r="C419" t="s">
        <v>67</v>
      </c>
      <c r="D419" t="s">
        <v>28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174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ユニフォーム田沢裕樹ICONIC</v>
      </c>
    </row>
    <row r="420" spans="1:20" x14ac:dyDescent="0.3">
      <c r="A420">
        <f>VLOOKUP(Receive[[#This Row],[No用]],SetNo[[No.用]:[vlookup 用]],2,FALSE)</f>
        <v>73</v>
      </c>
      <c r="B420" t="s">
        <v>217</v>
      </c>
      <c r="C420" t="s">
        <v>67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120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ユニフォーム田沢裕樹ICONIC</v>
      </c>
    </row>
    <row r="421" spans="1:20" x14ac:dyDescent="0.3">
      <c r="A421">
        <f>VLOOKUP(Receive[[#This Row],[No用]],SetNo[[No.用]:[vlookup 用]],2,FALSE)</f>
        <v>73</v>
      </c>
      <c r="B421" t="s">
        <v>217</v>
      </c>
      <c r="C421" t="s">
        <v>67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175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ユニフォーム田沢裕樹ICONIC</v>
      </c>
    </row>
    <row r="422" spans="1:20" x14ac:dyDescent="0.3">
      <c r="A422">
        <f>VLOOKUP(Receive[[#This Row],[No用]],SetNo[[No.用]:[vlookup 用]],2,FALSE)</f>
        <v>73</v>
      </c>
      <c r="B422" t="s">
        <v>217</v>
      </c>
      <c r="C422" t="s">
        <v>67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176</v>
      </c>
      <c r="K422" s="3" t="s">
        <v>173</v>
      </c>
      <c r="L422">
        <v>13</v>
      </c>
      <c r="T422" t="str">
        <f>Receive[[#This Row],[服装]]&amp;Receive[[#This Row],[名前]]&amp;Receive[[#This Row],[レアリティ]]</f>
        <v>ユニフォーム田沢裕樹ICONIC</v>
      </c>
    </row>
    <row r="423" spans="1:20" x14ac:dyDescent="0.3">
      <c r="A423">
        <f>VLOOKUP(Receive[[#This Row],[No用]],SetNo[[No.用]:[vlookup 用]],2,FALSE)</f>
        <v>74</v>
      </c>
      <c r="B423" t="s">
        <v>217</v>
      </c>
      <c r="C423" t="s">
        <v>68</v>
      </c>
      <c r="D423" t="s">
        <v>28</v>
      </c>
      <c r="E423" t="s">
        <v>26</v>
      </c>
      <c r="F423" t="s">
        <v>64</v>
      </c>
      <c r="G423" t="s">
        <v>71</v>
      </c>
      <c r="H423">
        <v>1</v>
      </c>
      <c r="I423" t="s">
        <v>241</v>
      </c>
      <c r="J423" s="3" t="s">
        <v>119</v>
      </c>
      <c r="K423" s="3" t="s">
        <v>173</v>
      </c>
      <c r="L423">
        <v>27</v>
      </c>
      <c r="T423" t="str">
        <f>Receive[[#This Row],[服装]]&amp;Receive[[#This Row],[名前]]&amp;Receive[[#This Row],[レアリティ]]</f>
        <v>ユニフォーム子安颯真ICONIC</v>
      </c>
    </row>
    <row r="424" spans="1:20" x14ac:dyDescent="0.3">
      <c r="A424">
        <f>VLOOKUP(Receive[[#This Row],[No用]],SetNo[[No.用]:[vlookup 用]],2,FALSE)</f>
        <v>74</v>
      </c>
      <c r="B424" t="s">
        <v>217</v>
      </c>
      <c r="C424" t="s">
        <v>68</v>
      </c>
      <c r="D424" t="s">
        <v>28</v>
      </c>
      <c r="E424" t="s">
        <v>26</v>
      </c>
      <c r="F424" t="s">
        <v>64</v>
      </c>
      <c r="G424" t="s">
        <v>71</v>
      </c>
      <c r="H424">
        <v>1</v>
      </c>
      <c r="I424" t="s">
        <v>241</v>
      </c>
      <c r="J424" s="3" t="s">
        <v>174</v>
      </c>
      <c r="K424" s="3" t="s">
        <v>173</v>
      </c>
      <c r="L424">
        <v>27</v>
      </c>
      <c r="T424" t="str">
        <f>Receive[[#This Row],[服装]]&amp;Receive[[#This Row],[名前]]&amp;Receive[[#This Row],[レアリティ]]</f>
        <v>ユニフォーム子安颯真ICONIC</v>
      </c>
    </row>
    <row r="425" spans="1:20" x14ac:dyDescent="0.3">
      <c r="A425">
        <f>VLOOKUP(Receive[[#This Row],[No用]],SetNo[[No.用]:[vlookup 用]],2,FALSE)</f>
        <v>74</v>
      </c>
      <c r="B425" t="s">
        <v>217</v>
      </c>
      <c r="C425" t="s">
        <v>68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241</v>
      </c>
      <c r="J425" s="3" t="s">
        <v>120</v>
      </c>
      <c r="K425" s="3" t="s">
        <v>173</v>
      </c>
      <c r="L425">
        <v>27</v>
      </c>
      <c r="T425" t="str">
        <f>Receive[[#This Row],[服装]]&amp;Receive[[#This Row],[名前]]&amp;Receive[[#This Row],[レアリティ]]</f>
        <v>ユニフォーム子安颯真ICONIC</v>
      </c>
    </row>
    <row r="426" spans="1:20" x14ac:dyDescent="0.3">
      <c r="A426">
        <f>VLOOKUP(Receive[[#This Row],[No用]],SetNo[[No.用]:[vlookup 用]],2,FALSE)</f>
        <v>74</v>
      </c>
      <c r="B426" t="s">
        <v>217</v>
      </c>
      <c r="C426" t="s">
        <v>68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241</v>
      </c>
      <c r="J426" s="3" t="s">
        <v>175</v>
      </c>
      <c r="K426" s="3" t="s">
        <v>173</v>
      </c>
      <c r="L426">
        <v>27</v>
      </c>
      <c r="T426" t="str">
        <f>Receive[[#This Row],[服装]]&amp;Receive[[#This Row],[名前]]&amp;Receive[[#This Row],[レアリティ]]</f>
        <v>ユニフォーム子安颯真ICONIC</v>
      </c>
    </row>
    <row r="427" spans="1:20" x14ac:dyDescent="0.3">
      <c r="A427">
        <f>VLOOKUP(Receive[[#This Row],[No用]],SetNo[[No.用]:[vlookup 用]],2,FALSE)</f>
        <v>74</v>
      </c>
      <c r="B427" t="s">
        <v>217</v>
      </c>
      <c r="C427" t="s">
        <v>68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241</v>
      </c>
      <c r="J427" s="3" t="s">
        <v>176</v>
      </c>
      <c r="K427" s="3" t="s">
        <v>173</v>
      </c>
      <c r="L427">
        <v>14</v>
      </c>
      <c r="T427" t="str">
        <f>Receive[[#This Row],[服装]]&amp;Receive[[#This Row],[名前]]&amp;Receive[[#This Row],[レアリティ]]</f>
        <v>ユニフォーム子安颯真ICONIC</v>
      </c>
    </row>
    <row r="428" spans="1:20" x14ac:dyDescent="0.3">
      <c r="A428">
        <f>VLOOKUP(Receive[[#This Row],[No用]],SetNo[[No.用]:[vlookup 用]],2,FALSE)</f>
        <v>75</v>
      </c>
      <c r="B428" t="s">
        <v>217</v>
      </c>
      <c r="C428" t="s">
        <v>69</v>
      </c>
      <c r="D428" t="s">
        <v>28</v>
      </c>
      <c r="E428" t="s">
        <v>21</v>
      </c>
      <c r="F428" t="s">
        <v>64</v>
      </c>
      <c r="G428" t="s">
        <v>71</v>
      </c>
      <c r="H428">
        <v>1</v>
      </c>
      <c r="I428" t="s">
        <v>241</v>
      </c>
      <c r="J428" s="3" t="s">
        <v>119</v>
      </c>
      <c r="K428" s="3" t="s">
        <v>189</v>
      </c>
      <c r="L428">
        <v>31</v>
      </c>
      <c r="T428" t="str">
        <f>Receive[[#This Row],[服装]]&amp;Receive[[#This Row],[名前]]&amp;Receive[[#This Row],[レアリティ]]</f>
        <v>ユニフォーム横手駿ICONIC</v>
      </c>
    </row>
    <row r="429" spans="1:20" x14ac:dyDescent="0.3">
      <c r="A429">
        <f>VLOOKUP(Receive[[#This Row],[No用]],SetNo[[No.用]:[vlookup 用]],2,FALSE)</f>
        <v>75</v>
      </c>
      <c r="B429" t="s">
        <v>217</v>
      </c>
      <c r="C429" t="s">
        <v>69</v>
      </c>
      <c r="D429" t="s">
        <v>28</v>
      </c>
      <c r="E429" t="s">
        <v>21</v>
      </c>
      <c r="F429" t="s">
        <v>64</v>
      </c>
      <c r="G429" t="s">
        <v>71</v>
      </c>
      <c r="H429">
        <v>1</v>
      </c>
      <c r="I429" t="s">
        <v>241</v>
      </c>
      <c r="J429" s="3" t="s">
        <v>206</v>
      </c>
      <c r="K429" s="3" t="s">
        <v>189</v>
      </c>
      <c r="L429">
        <v>36</v>
      </c>
      <c r="T429" t="str">
        <f>Receive[[#This Row],[服装]]&amp;Receive[[#This Row],[名前]]&amp;Receive[[#This Row],[レアリティ]]</f>
        <v>ユニフォーム横手駿ICONIC</v>
      </c>
    </row>
    <row r="430" spans="1:20" x14ac:dyDescent="0.3">
      <c r="A430">
        <f>VLOOKUP(Receive[[#This Row],[No用]],SetNo[[No.用]:[vlookup 用]],2,FALSE)</f>
        <v>75</v>
      </c>
      <c r="B430" t="s">
        <v>217</v>
      </c>
      <c r="C430" t="s">
        <v>69</v>
      </c>
      <c r="D430" t="s">
        <v>28</v>
      </c>
      <c r="E430" t="s">
        <v>21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31</v>
      </c>
      <c r="T430" t="str">
        <f>Receive[[#This Row],[服装]]&amp;Receive[[#This Row],[名前]]&amp;Receive[[#This Row],[レアリティ]]</f>
        <v>ユニフォーム横手駿ICONIC</v>
      </c>
    </row>
    <row r="431" spans="1:20" x14ac:dyDescent="0.3">
      <c r="A431">
        <f>VLOOKUP(Receive[[#This Row],[No用]],SetNo[[No.用]:[vlookup 用]],2,FALSE)</f>
        <v>75</v>
      </c>
      <c r="B431" t="s">
        <v>217</v>
      </c>
      <c r="C431" t="s">
        <v>69</v>
      </c>
      <c r="D431" t="s">
        <v>28</v>
      </c>
      <c r="E431" t="s">
        <v>21</v>
      </c>
      <c r="F431" t="s">
        <v>64</v>
      </c>
      <c r="G431" t="s">
        <v>71</v>
      </c>
      <c r="H431">
        <v>1</v>
      </c>
      <c r="I431" t="s">
        <v>241</v>
      </c>
      <c r="J431" s="3" t="s">
        <v>243</v>
      </c>
      <c r="K431" s="3" t="s">
        <v>173</v>
      </c>
      <c r="L431">
        <v>31</v>
      </c>
      <c r="T431" t="str">
        <f>Receive[[#This Row],[服装]]&amp;Receive[[#This Row],[名前]]&amp;Receive[[#This Row],[レアリティ]]</f>
        <v>ユニフォーム横手駿ICONIC</v>
      </c>
    </row>
    <row r="432" spans="1:20" x14ac:dyDescent="0.3">
      <c r="A432">
        <f>VLOOKUP(Receive[[#This Row],[No用]],SetNo[[No.用]:[vlookup 用]],2,FALSE)</f>
        <v>75</v>
      </c>
      <c r="B432" t="s">
        <v>217</v>
      </c>
      <c r="C432" t="s">
        <v>69</v>
      </c>
      <c r="D432" t="s">
        <v>28</v>
      </c>
      <c r="E432" t="s">
        <v>21</v>
      </c>
      <c r="F432" t="s">
        <v>64</v>
      </c>
      <c r="G432" t="s">
        <v>71</v>
      </c>
      <c r="H432">
        <v>1</v>
      </c>
      <c r="I432" t="s">
        <v>241</v>
      </c>
      <c r="J432" s="3" t="s">
        <v>120</v>
      </c>
      <c r="K432" s="3" t="s">
        <v>189</v>
      </c>
      <c r="L432">
        <v>31</v>
      </c>
      <c r="T432" t="str">
        <f>Receive[[#This Row],[服装]]&amp;Receive[[#This Row],[名前]]&amp;Receive[[#This Row],[レアリティ]]</f>
        <v>ユニフォーム横手駿ICONIC</v>
      </c>
    </row>
    <row r="433" spans="1:20" x14ac:dyDescent="0.3">
      <c r="A433">
        <f>VLOOKUP(Receive[[#This Row],[No用]],SetNo[[No.用]:[vlookup 用]],2,FALSE)</f>
        <v>75</v>
      </c>
      <c r="B433" t="s">
        <v>217</v>
      </c>
      <c r="C433" t="s">
        <v>69</v>
      </c>
      <c r="D433" t="s">
        <v>28</v>
      </c>
      <c r="E433" t="s">
        <v>21</v>
      </c>
      <c r="F433" t="s">
        <v>64</v>
      </c>
      <c r="G433" t="s">
        <v>71</v>
      </c>
      <c r="H433">
        <v>1</v>
      </c>
      <c r="I433" t="s">
        <v>241</v>
      </c>
      <c r="J433" s="3" t="s">
        <v>175</v>
      </c>
      <c r="K433" s="3" t="s">
        <v>173</v>
      </c>
      <c r="L433">
        <v>31</v>
      </c>
      <c r="T433" t="str">
        <f>Receive[[#This Row],[服装]]&amp;Receive[[#This Row],[名前]]&amp;Receive[[#This Row],[レアリティ]]</f>
        <v>ユニフォーム横手駿ICONIC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176</v>
      </c>
      <c r="K434" s="3" t="s">
        <v>173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194</v>
      </c>
      <c r="K435" s="3" t="s">
        <v>237</v>
      </c>
      <c r="L435">
        <v>45</v>
      </c>
      <c r="N435">
        <v>55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76</v>
      </c>
      <c r="B436" t="s">
        <v>217</v>
      </c>
      <c r="C436" t="s">
        <v>70</v>
      </c>
      <c r="D436" t="s">
        <v>28</v>
      </c>
      <c r="E436" t="s">
        <v>31</v>
      </c>
      <c r="F436" t="s">
        <v>64</v>
      </c>
      <c r="G436" t="s">
        <v>71</v>
      </c>
      <c r="H436">
        <v>1</v>
      </c>
      <c r="I436" t="s">
        <v>241</v>
      </c>
      <c r="J436" s="3" t="s">
        <v>119</v>
      </c>
      <c r="K436" s="3" t="s">
        <v>173</v>
      </c>
      <c r="L436">
        <v>28</v>
      </c>
      <c r="T436" t="str">
        <f>Receive[[#This Row],[服装]]&amp;Receive[[#This Row],[名前]]&amp;Receive[[#This Row],[レアリティ]]</f>
        <v>ユニフォーム夏瀬伊吹ICONIC</v>
      </c>
    </row>
    <row r="437" spans="1:20" x14ac:dyDescent="0.3">
      <c r="A437">
        <f>VLOOKUP(Receive[[#This Row],[No用]],SetNo[[No.用]:[vlookup 用]],2,FALSE)</f>
        <v>76</v>
      </c>
      <c r="B437" t="s">
        <v>217</v>
      </c>
      <c r="C437" t="s">
        <v>70</v>
      </c>
      <c r="D437" t="s">
        <v>28</v>
      </c>
      <c r="E437" t="s">
        <v>31</v>
      </c>
      <c r="F437" t="s">
        <v>64</v>
      </c>
      <c r="G437" t="s">
        <v>71</v>
      </c>
      <c r="H437">
        <v>1</v>
      </c>
      <c r="I437" t="s">
        <v>241</v>
      </c>
      <c r="J437" s="3" t="s">
        <v>174</v>
      </c>
      <c r="K437" s="3" t="s">
        <v>173</v>
      </c>
      <c r="L437">
        <v>28</v>
      </c>
      <c r="T437" t="str">
        <f>Receive[[#This Row],[服装]]&amp;Receive[[#This Row],[名前]]&amp;Receive[[#This Row],[レアリティ]]</f>
        <v>ユニフォーム夏瀬伊吹ICONIC</v>
      </c>
    </row>
    <row r="438" spans="1:20" x14ac:dyDescent="0.3">
      <c r="A438">
        <f>VLOOKUP(Receive[[#This Row],[No用]],SetNo[[No.用]:[vlookup 用]],2,FALSE)</f>
        <v>76</v>
      </c>
      <c r="B438" t="s">
        <v>217</v>
      </c>
      <c r="C438" t="s">
        <v>70</v>
      </c>
      <c r="D438" t="s">
        <v>28</v>
      </c>
      <c r="E438" t="s">
        <v>31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173</v>
      </c>
      <c r="L438">
        <v>28</v>
      </c>
      <c r="T438" t="str">
        <f>Receive[[#This Row],[服装]]&amp;Receive[[#This Row],[名前]]&amp;Receive[[#This Row],[レアリティ]]</f>
        <v>ユニフォーム夏瀬伊吹ICONIC</v>
      </c>
    </row>
    <row r="439" spans="1:20" x14ac:dyDescent="0.3">
      <c r="A439">
        <f>VLOOKUP(Receive[[#This Row],[No用]],SetNo[[No.用]:[vlookup 用]],2,FALSE)</f>
        <v>76</v>
      </c>
      <c r="B439" t="s">
        <v>217</v>
      </c>
      <c r="C439" t="s">
        <v>70</v>
      </c>
      <c r="D439" t="s">
        <v>28</v>
      </c>
      <c r="E439" t="s">
        <v>31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28</v>
      </c>
      <c r="T439" t="str">
        <f>Receive[[#This Row],[服装]]&amp;Receive[[#This Row],[名前]]&amp;Receive[[#This Row],[レアリティ]]</f>
        <v>ユニフォーム夏瀬伊吹ICONIC</v>
      </c>
    </row>
    <row r="440" spans="1:20" x14ac:dyDescent="0.3">
      <c r="A440">
        <f>VLOOKUP(Receive[[#This Row],[No用]],SetNo[[No.用]:[vlookup 用]],2,FALSE)</f>
        <v>76</v>
      </c>
      <c r="B440" t="s">
        <v>217</v>
      </c>
      <c r="C440" t="s">
        <v>70</v>
      </c>
      <c r="D440" t="s">
        <v>28</v>
      </c>
      <c r="E440" t="s">
        <v>31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14</v>
      </c>
      <c r="T440" t="str">
        <f>Receive[[#This Row],[服装]]&amp;Receive[[#This Row],[名前]]&amp;Receive[[#This Row],[レアリティ]]</f>
        <v>ユニフォーム夏瀬伊吹ICONIC</v>
      </c>
    </row>
    <row r="441" spans="1:20" x14ac:dyDescent="0.3">
      <c r="A441">
        <f>VLOOKUP(Receive[[#This Row],[No用]],SetNo[[No.用]:[vlookup 用]],2,FALSE)</f>
        <v>77</v>
      </c>
      <c r="B441" t="s">
        <v>217</v>
      </c>
      <c r="C441" t="s">
        <v>72</v>
      </c>
      <c r="D441" t="s">
        <v>23</v>
      </c>
      <c r="E441" t="s">
        <v>31</v>
      </c>
      <c r="F441" t="s">
        <v>75</v>
      </c>
      <c r="G441" t="s">
        <v>71</v>
      </c>
      <c r="H441">
        <v>1</v>
      </c>
      <c r="I441" t="s">
        <v>241</v>
      </c>
      <c r="J441" s="3" t="s">
        <v>119</v>
      </c>
      <c r="K441" s="3" t="s">
        <v>173</v>
      </c>
      <c r="L441">
        <v>28</v>
      </c>
      <c r="T441" t="str">
        <f>Receive[[#This Row],[服装]]&amp;Receive[[#This Row],[名前]]&amp;Receive[[#This Row],[レアリティ]]</f>
        <v>ユニフォーム古牧譲ICONIC</v>
      </c>
    </row>
    <row r="442" spans="1:20" x14ac:dyDescent="0.3">
      <c r="A442">
        <f>VLOOKUP(Receive[[#This Row],[No用]],SetNo[[No.用]:[vlookup 用]],2,FALSE)</f>
        <v>77</v>
      </c>
      <c r="B442" t="s">
        <v>217</v>
      </c>
      <c r="C442" t="s">
        <v>72</v>
      </c>
      <c r="D442" t="s">
        <v>23</v>
      </c>
      <c r="E442" t="s">
        <v>31</v>
      </c>
      <c r="F442" t="s">
        <v>75</v>
      </c>
      <c r="G442" t="s">
        <v>71</v>
      </c>
      <c r="H442">
        <v>1</v>
      </c>
      <c r="I442" t="s">
        <v>241</v>
      </c>
      <c r="J442" s="3" t="s">
        <v>174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ユニフォーム古牧譲ICONIC</v>
      </c>
    </row>
    <row r="443" spans="1:20" x14ac:dyDescent="0.3">
      <c r="A443">
        <f>VLOOKUP(Receive[[#This Row],[No用]],SetNo[[No.用]:[vlookup 用]],2,FALSE)</f>
        <v>77</v>
      </c>
      <c r="B443" t="s">
        <v>217</v>
      </c>
      <c r="C443" t="s">
        <v>72</v>
      </c>
      <c r="D443" t="s">
        <v>23</v>
      </c>
      <c r="E443" t="s">
        <v>31</v>
      </c>
      <c r="F443" t="s">
        <v>75</v>
      </c>
      <c r="G443" t="s">
        <v>71</v>
      </c>
      <c r="H443">
        <v>1</v>
      </c>
      <c r="I443" t="s">
        <v>241</v>
      </c>
      <c r="J443" s="3" t="s">
        <v>243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ユニフォーム古牧譲ICONIC</v>
      </c>
    </row>
    <row r="444" spans="1:20" x14ac:dyDescent="0.3">
      <c r="A444">
        <f>VLOOKUP(Receive[[#This Row],[No用]],SetNo[[No.用]:[vlookup 用]],2,FALSE)</f>
        <v>77</v>
      </c>
      <c r="B444" t="s">
        <v>217</v>
      </c>
      <c r="C444" t="s">
        <v>72</v>
      </c>
      <c r="D444" t="s">
        <v>23</v>
      </c>
      <c r="E444" t="s">
        <v>31</v>
      </c>
      <c r="F444" t="s">
        <v>75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ユニフォーム古牧譲ICONIC</v>
      </c>
    </row>
    <row r="445" spans="1:20" x14ac:dyDescent="0.3">
      <c r="A445">
        <f>VLOOKUP(Receive[[#This Row],[No用]],SetNo[[No.用]:[vlookup 用]],2,FALSE)</f>
        <v>77</v>
      </c>
      <c r="B445" t="s">
        <v>217</v>
      </c>
      <c r="C445" t="s">
        <v>72</v>
      </c>
      <c r="D445" t="s">
        <v>23</v>
      </c>
      <c r="E445" t="s">
        <v>31</v>
      </c>
      <c r="F445" t="s">
        <v>75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ユニフォーム古牧譲ICONIC</v>
      </c>
    </row>
    <row r="446" spans="1:20" x14ac:dyDescent="0.3">
      <c r="A446">
        <f>VLOOKUP(Receive[[#This Row],[No用]],SetNo[[No.用]:[vlookup 用]],2,FALSE)</f>
        <v>77</v>
      </c>
      <c r="B446" t="s">
        <v>217</v>
      </c>
      <c r="C446" t="s">
        <v>72</v>
      </c>
      <c r="D446" t="s">
        <v>23</v>
      </c>
      <c r="E446" t="s">
        <v>31</v>
      </c>
      <c r="F446" t="s">
        <v>75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28</v>
      </c>
      <c r="T446" t="str">
        <f>Receive[[#This Row],[服装]]&amp;Receive[[#This Row],[名前]]&amp;Receive[[#This Row],[レアリティ]]</f>
        <v>ユニフォーム古牧譲ICONIC</v>
      </c>
    </row>
    <row r="447" spans="1:20" x14ac:dyDescent="0.3">
      <c r="A447">
        <f>VLOOKUP(Receive[[#This Row],[No用]],SetNo[[No.用]:[vlookup 用]],2,FALSE)</f>
        <v>78</v>
      </c>
      <c r="B447" t="s">
        <v>217</v>
      </c>
      <c r="C447" t="s">
        <v>76</v>
      </c>
      <c r="D447" t="s">
        <v>28</v>
      </c>
      <c r="E447" t="s">
        <v>25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27</v>
      </c>
      <c r="T447" t="str">
        <f>Receive[[#This Row],[服装]]&amp;Receive[[#This Row],[名前]]&amp;Receive[[#This Row],[レアリティ]]</f>
        <v>ユニフォーム浅虫快人ICONIC</v>
      </c>
    </row>
    <row r="448" spans="1:20" x14ac:dyDescent="0.3">
      <c r="A448">
        <f>VLOOKUP(Receive[[#This Row],[No用]],SetNo[[No.用]:[vlookup 用]],2,FALSE)</f>
        <v>78</v>
      </c>
      <c r="B448" t="s">
        <v>217</v>
      </c>
      <c r="C448" t="s">
        <v>76</v>
      </c>
      <c r="D448" t="s">
        <v>28</v>
      </c>
      <c r="E448" t="s">
        <v>25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27</v>
      </c>
      <c r="T448" t="str">
        <f>Receive[[#This Row],[服装]]&amp;Receive[[#This Row],[名前]]&amp;Receive[[#This Row],[レアリティ]]</f>
        <v>ユニフォーム浅虫快人ICONIC</v>
      </c>
    </row>
    <row r="449" spans="1:20" x14ac:dyDescent="0.3">
      <c r="A449">
        <f>VLOOKUP(Receive[[#This Row],[No用]],SetNo[[No.用]:[vlookup 用]],2,FALSE)</f>
        <v>78</v>
      </c>
      <c r="B449" t="s">
        <v>217</v>
      </c>
      <c r="C449" t="s">
        <v>76</v>
      </c>
      <c r="D449" t="s">
        <v>28</v>
      </c>
      <c r="E449" t="s">
        <v>25</v>
      </c>
      <c r="F449" t="s">
        <v>75</v>
      </c>
      <c r="G449" t="s">
        <v>71</v>
      </c>
      <c r="H449">
        <v>1</v>
      </c>
      <c r="I449" t="s">
        <v>241</v>
      </c>
      <c r="J449" s="3" t="s">
        <v>120</v>
      </c>
      <c r="K449" s="3" t="s">
        <v>173</v>
      </c>
      <c r="L449">
        <v>27</v>
      </c>
      <c r="T449" t="str">
        <f>Receive[[#This Row],[服装]]&amp;Receive[[#This Row],[名前]]&amp;Receive[[#This Row],[レアリティ]]</f>
        <v>ユニフォーム浅虫快人ICONIC</v>
      </c>
    </row>
    <row r="450" spans="1:20" x14ac:dyDescent="0.3">
      <c r="A450">
        <f>VLOOKUP(Receive[[#This Row],[No用]],SetNo[[No.用]:[vlookup 用]],2,FALSE)</f>
        <v>78</v>
      </c>
      <c r="B450" t="s">
        <v>217</v>
      </c>
      <c r="C450" t="s">
        <v>76</v>
      </c>
      <c r="D450" t="s">
        <v>28</v>
      </c>
      <c r="E450" t="s">
        <v>25</v>
      </c>
      <c r="F450" t="s">
        <v>75</v>
      </c>
      <c r="G450" t="s">
        <v>71</v>
      </c>
      <c r="H450">
        <v>1</v>
      </c>
      <c r="I450" t="s">
        <v>241</v>
      </c>
      <c r="J450" s="3" t="s">
        <v>175</v>
      </c>
      <c r="K450" s="3" t="s">
        <v>173</v>
      </c>
      <c r="L450">
        <v>27</v>
      </c>
      <c r="T450" t="str">
        <f>Receive[[#This Row],[服装]]&amp;Receive[[#This Row],[名前]]&amp;Receive[[#This Row],[レアリティ]]</f>
        <v>ユニフォーム浅虫快人ICONIC</v>
      </c>
    </row>
    <row r="451" spans="1:20" x14ac:dyDescent="0.3">
      <c r="A451">
        <f>VLOOKUP(Receive[[#This Row],[No用]],SetNo[[No.用]:[vlookup 用]],2,FALSE)</f>
        <v>78</v>
      </c>
      <c r="B451" t="s">
        <v>217</v>
      </c>
      <c r="C451" t="s">
        <v>76</v>
      </c>
      <c r="D451" t="s">
        <v>28</v>
      </c>
      <c r="E451" t="s">
        <v>25</v>
      </c>
      <c r="F451" t="s">
        <v>75</v>
      </c>
      <c r="G451" t="s">
        <v>71</v>
      </c>
      <c r="H451">
        <v>1</v>
      </c>
      <c r="I451" t="s">
        <v>241</v>
      </c>
      <c r="J451" s="3" t="s">
        <v>176</v>
      </c>
      <c r="K451" s="3" t="s">
        <v>173</v>
      </c>
      <c r="L451">
        <v>14</v>
      </c>
      <c r="T451" t="str">
        <f>Receive[[#This Row],[服装]]&amp;Receive[[#This Row],[名前]]&amp;Receive[[#This Row],[レアリティ]]</f>
        <v>ユニフォーム浅虫快人ICONIC</v>
      </c>
    </row>
    <row r="452" spans="1:20" x14ac:dyDescent="0.3">
      <c r="A452">
        <f>VLOOKUP(Receive[[#This Row],[No用]],SetNo[[No.用]:[vlookup 用]],2,FALSE)</f>
        <v>79</v>
      </c>
      <c r="B452" t="s">
        <v>217</v>
      </c>
      <c r="C452" t="s">
        <v>79</v>
      </c>
      <c r="D452" t="s">
        <v>23</v>
      </c>
      <c r="E452" t="s">
        <v>21</v>
      </c>
      <c r="F452" t="s">
        <v>75</v>
      </c>
      <c r="G452" t="s">
        <v>71</v>
      </c>
      <c r="H452">
        <v>1</v>
      </c>
      <c r="I452" t="s">
        <v>241</v>
      </c>
      <c r="J452" s="3" t="s">
        <v>119</v>
      </c>
      <c r="K452" s="3" t="s">
        <v>184</v>
      </c>
      <c r="L452">
        <v>34</v>
      </c>
      <c r="T452" t="str">
        <f>Receive[[#This Row],[服装]]&amp;Receive[[#This Row],[名前]]&amp;Receive[[#This Row],[レアリティ]]</f>
        <v>ユニフォーム南田大志ICONIC</v>
      </c>
    </row>
    <row r="453" spans="1:20" x14ac:dyDescent="0.3">
      <c r="A453">
        <f>VLOOKUP(Receive[[#This Row],[No用]],SetNo[[No.用]:[vlookup 用]],2,FALSE)</f>
        <v>79</v>
      </c>
      <c r="B453" t="s">
        <v>217</v>
      </c>
      <c r="C453" t="s">
        <v>79</v>
      </c>
      <c r="D453" t="s">
        <v>23</v>
      </c>
      <c r="E453" t="s">
        <v>21</v>
      </c>
      <c r="F453" t="s">
        <v>75</v>
      </c>
      <c r="G453" t="s">
        <v>71</v>
      </c>
      <c r="H453">
        <v>1</v>
      </c>
      <c r="I453" t="s">
        <v>241</v>
      </c>
      <c r="J453" s="3" t="s">
        <v>206</v>
      </c>
      <c r="K453" s="3" t="s">
        <v>184</v>
      </c>
      <c r="L453">
        <v>39</v>
      </c>
      <c r="T453" t="str">
        <f>Receive[[#This Row],[服装]]&amp;Receive[[#This Row],[名前]]&amp;Receive[[#This Row],[レアリティ]]</f>
        <v>ユニフォーム南田大志ICONIC</v>
      </c>
    </row>
    <row r="454" spans="1:20" x14ac:dyDescent="0.3">
      <c r="A454">
        <f>VLOOKUP(Receive[[#This Row],[No用]],SetNo[[No.用]:[vlookup 用]],2,FALSE)</f>
        <v>79</v>
      </c>
      <c r="B454" t="s">
        <v>217</v>
      </c>
      <c r="C454" t="s">
        <v>79</v>
      </c>
      <c r="D454" t="s">
        <v>23</v>
      </c>
      <c r="E454" t="s">
        <v>21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34</v>
      </c>
      <c r="T454" t="str">
        <f>Receive[[#This Row],[服装]]&amp;Receive[[#This Row],[名前]]&amp;Receive[[#This Row],[レアリティ]]</f>
        <v>ユニフォーム南田大志ICONIC</v>
      </c>
    </row>
    <row r="455" spans="1:20" x14ac:dyDescent="0.3">
      <c r="A455">
        <f>VLOOKUP(Receive[[#This Row],[No用]],SetNo[[No.用]:[vlookup 用]],2,FALSE)</f>
        <v>79</v>
      </c>
      <c r="B455" t="s">
        <v>217</v>
      </c>
      <c r="C455" t="s">
        <v>79</v>
      </c>
      <c r="D455" t="s">
        <v>23</v>
      </c>
      <c r="E455" t="s">
        <v>21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184</v>
      </c>
      <c r="L455">
        <v>34</v>
      </c>
      <c r="T455" t="str">
        <f>Receive[[#This Row],[服装]]&amp;Receive[[#This Row],[名前]]&amp;Receive[[#This Row],[レアリティ]]</f>
        <v>ユニフォーム南田大志ICONIC</v>
      </c>
    </row>
    <row r="456" spans="1:20" x14ac:dyDescent="0.3">
      <c r="A456">
        <f>VLOOKUP(Receive[[#This Row],[No用]],SetNo[[No.用]:[vlookup 用]],2,FALSE)</f>
        <v>79</v>
      </c>
      <c r="B456" t="s">
        <v>217</v>
      </c>
      <c r="C456" t="s">
        <v>79</v>
      </c>
      <c r="D456" t="s">
        <v>23</v>
      </c>
      <c r="E456" t="s">
        <v>21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34</v>
      </c>
      <c r="T456" t="str">
        <f>Receive[[#This Row],[服装]]&amp;Receive[[#This Row],[名前]]&amp;Receive[[#This Row],[レアリティ]]</f>
        <v>ユニフォーム南田大志ICONIC</v>
      </c>
    </row>
    <row r="457" spans="1:20" x14ac:dyDescent="0.3">
      <c r="A457">
        <f>VLOOKUP(Receive[[#This Row],[No用]],SetNo[[No.用]:[vlookup 用]],2,FALSE)</f>
        <v>79</v>
      </c>
      <c r="B457" t="s">
        <v>217</v>
      </c>
      <c r="C457" t="s">
        <v>79</v>
      </c>
      <c r="D457" t="s">
        <v>23</v>
      </c>
      <c r="E457" t="s">
        <v>21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34</v>
      </c>
      <c r="T457" t="str">
        <f>Receive[[#This Row],[服装]]&amp;Receive[[#This Row],[名前]]&amp;Receive[[#This Row],[レアリティ]]</f>
        <v>ユニフォーム南田大志ICONIC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194</v>
      </c>
      <c r="K458" s="3" t="s">
        <v>237</v>
      </c>
      <c r="L458">
        <v>44</v>
      </c>
      <c r="N458">
        <v>54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80</v>
      </c>
      <c r="B459" t="s">
        <v>217</v>
      </c>
      <c r="C459" t="s">
        <v>81</v>
      </c>
      <c r="D459" t="s">
        <v>23</v>
      </c>
      <c r="E459" t="s">
        <v>26</v>
      </c>
      <c r="F459" t="s">
        <v>75</v>
      </c>
      <c r="G459" t="s">
        <v>71</v>
      </c>
      <c r="H459">
        <v>1</v>
      </c>
      <c r="I459" t="s">
        <v>241</v>
      </c>
      <c r="J459" s="3" t="s">
        <v>119</v>
      </c>
      <c r="K459" s="3" t="s">
        <v>173</v>
      </c>
      <c r="L459">
        <v>27</v>
      </c>
      <c r="T459" t="str">
        <f>Receive[[#This Row],[服装]]&amp;Receive[[#This Row],[名前]]&amp;Receive[[#This Row],[レアリティ]]</f>
        <v>ユニフォーム湯川良明ICONIC</v>
      </c>
    </row>
    <row r="460" spans="1:20" x14ac:dyDescent="0.3">
      <c r="A460">
        <f>VLOOKUP(Receive[[#This Row],[No用]],SetNo[[No.用]:[vlookup 用]],2,FALSE)</f>
        <v>80</v>
      </c>
      <c r="B460" t="s">
        <v>217</v>
      </c>
      <c r="C460" t="s">
        <v>81</v>
      </c>
      <c r="D460" t="s">
        <v>23</v>
      </c>
      <c r="E460" t="s">
        <v>26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27</v>
      </c>
      <c r="T460" t="str">
        <f>Receive[[#This Row],[服装]]&amp;Receive[[#This Row],[名前]]&amp;Receive[[#This Row],[レアリティ]]</f>
        <v>ユニフォーム湯川良明ICONIC</v>
      </c>
    </row>
    <row r="461" spans="1:20" x14ac:dyDescent="0.3">
      <c r="A461">
        <f>VLOOKUP(Receive[[#This Row],[No用]],SetNo[[No.用]:[vlookup 用]],2,FALSE)</f>
        <v>80</v>
      </c>
      <c r="B461" t="s">
        <v>217</v>
      </c>
      <c r="C461" t="s">
        <v>81</v>
      </c>
      <c r="D461" t="s">
        <v>23</v>
      </c>
      <c r="E461" t="s">
        <v>26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173</v>
      </c>
      <c r="L461">
        <v>27</v>
      </c>
      <c r="T461" t="str">
        <f>Receive[[#This Row],[服装]]&amp;Receive[[#This Row],[名前]]&amp;Receive[[#This Row],[レアリティ]]</f>
        <v>ユニフォーム湯川良明ICONIC</v>
      </c>
    </row>
    <row r="462" spans="1:20" x14ac:dyDescent="0.3">
      <c r="A462">
        <f>VLOOKUP(Receive[[#This Row],[No用]],SetNo[[No.用]:[vlookup 用]],2,FALSE)</f>
        <v>80</v>
      </c>
      <c r="B462" t="s">
        <v>217</v>
      </c>
      <c r="C462" t="s">
        <v>81</v>
      </c>
      <c r="D462" t="s">
        <v>23</v>
      </c>
      <c r="E462" t="s">
        <v>26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27</v>
      </c>
      <c r="T462" t="str">
        <f>Receive[[#This Row],[服装]]&amp;Receive[[#This Row],[名前]]&amp;Receive[[#This Row],[レアリティ]]</f>
        <v>ユニフォーム湯川良明ICONIC</v>
      </c>
    </row>
    <row r="463" spans="1:20" x14ac:dyDescent="0.3">
      <c r="A463">
        <f>VLOOKUP(Receive[[#This Row],[No用]],SetNo[[No.用]:[vlookup 用]],2,FALSE)</f>
        <v>80</v>
      </c>
      <c r="B463" t="s">
        <v>217</v>
      </c>
      <c r="C463" t="s">
        <v>81</v>
      </c>
      <c r="D463" t="s">
        <v>23</v>
      </c>
      <c r="E463" t="s">
        <v>26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14</v>
      </c>
      <c r="T463" t="str">
        <f>Receive[[#This Row],[服装]]&amp;Receive[[#This Row],[名前]]&amp;Receive[[#This Row],[レアリティ]]</f>
        <v>ユニフォーム湯川良明ICONIC</v>
      </c>
    </row>
    <row r="464" spans="1:20" x14ac:dyDescent="0.3">
      <c r="A464">
        <f>VLOOKUP(Receive[[#This Row],[No用]],SetNo[[No.用]:[vlookup 用]],2,FALSE)</f>
        <v>81</v>
      </c>
      <c r="B464" t="s">
        <v>217</v>
      </c>
      <c r="C464" t="s">
        <v>83</v>
      </c>
      <c r="D464" t="s">
        <v>23</v>
      </c>
      <c r="E464" t="s">
        <v>25</v>
      </c>
      <c r="F464" t="s">
        <v>75</v>
      </c>
      <c r="G464" t="s">
        <v>71</v>
      </c>
      <c r="H464">
        <v>1</v>
      </c>
      <c r="I464" t="s">
        <v>241</v>
      </c>
      <c r="J464" s="3" t="s">
        <v>119</v>
      </c>
      <c r="K464" s="3" t="s">
        <v>173</v>
      </c>
      <c r="L464">
        <v>27</v>
      </c>
      <c r="T464" t="str">
        <f>Receive[[#This Row],[服装]]&amp;Receive[[#This Row],[名前]]&amp;Receive[[#This Row],[レアリティ]]</f>
        <v>ユニフォーム稲垣功ICONIC</v>
      </c>
    </row>
    <row r="465" spans="1:20" x14ac:dyDescent="0.3">
      <c r="A465">
        <f>VLOOKUP(Receive[[#This Row],[No用]],SetNo[[No.用]:[vlookup 用]],2,FALSE)</f>
        <v>81</v>
      </c>
      <c r="B465" t="s">
        <v>217</v>
      </c>
      <c r="C465" t="s">
        <v>83</v>
      </c>
      <c r="D465" t="s">
        <v>23</v>
      </c>
      <c r="E465" t="s">
        <v>25</v>
      </c>
      <c r="F465" t="s">
        <v>75</v>
      </c>
      <c r="G465" t="s">
        <v>71</v>
      </c>
      <c r="H465">
        <v>1</v>
      </c>
      <c r="I465" t="s">
        <v>241</v>
      </c>
      <c r="J465" s="3" t="s">
        <v>174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ユニフォーム稲垣功ICONIC</v>
      </c>
    </row>
    <row r="466" spans="1:20" x14ac:dyDescent="0.3">
      <c r="A466">
        <f>VLOOKUP(Receive[[#This Row],[No用]],SetNo[[No.用]:[vlookup 用]],2,FALSE)</f>
        <v>81</v>
      </c>
      <c r="B466" t="s">
        <v>217</v>
      </c>
      <c r="C466" t="s">
        <v>83</v>
      </c>
      <c r="D466" t="s">
        <v>23</v>
      </c>
      <c r="E466" t="s">
        <v>25</v>
      </c>
      <c r="F466" t="s">
        <v>75</v>
      </c>
      <c r="G466" t="s">
        <v>71</v>
      </c>
      <c r="H466">
        <v>1</v>
      </c>
      <c r="I466" t="s">
        <v>241</v>
      </c>
      <c r="J466" s="3" t="s">
        <v>120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ユニフォーム稲垣功ICONIC</v>
      </c>
    </row>
    <row r="467" spans="1:20" x14ac:dyDescent="0.3">
      <c r="A467">
        <f>VLOOKUP(Receive[[#This Row],[No用]],SetNo[[No.用]:[vlookup 用]],2,FALSE)</f>
        <v>81</v>
      </c>
      <c r="B467" t="s">
        <v>217</v>
      </c>
      <c r="C467" t="s">
        <v>83</v>
      </c>
      <c r="D467" t="s">
        <v>23</v>
      </c>
      <c r="E467" t="s">
        <v>25</v>
      </c>
      <c r="F467" t="s">
        <v>75</v>
      </c>
      <c r="G467" t="s">
        <v>71</v>
      </c>
      <c r="H467">
        <v>1</v>
      </c>
      <c r="I467" t="s">
        <v>241</v>
      </c>
      <c r="J467" s="3" t="s">
        <v>175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ユニフォーム稲垣功ICONIC</v>
      </c>
    </row>
    <row r="468" spans="1:20" x14ac:dyDescent="0.3">
      <c r="A468">
        <f>VLOOKUP(Receive[[#This Row],[No用]],SetNo[[No.用]:[vlookup 用]],2,FALSE)</f>
        <v>81</v>
      </c>
      <c r="B468" t="s">
        <v>217</v>
      </c>
      <c r="C468" t="s">
        <v>83</v>
      </c>
      <c r="D468" t="s">
        <v>23</v>
      </c>
      <c r="E468" t="s">
        <v>25</v>
      </c>
      <c r="F468" t="s">
        <v>75</v>
      </c>
      <c r="G468" t="s">
        <v>71</v>
      </c>
      <c r="H468">
        <v>1</v>
      </c>
      <c r="I468" t="s">
        <v>241</v>
      </c>
      <c r="J468" s="3" t="s">
        <v>176</v>
      </c>
      <c r="K468" s="3" t="s">
        <v>173</v>
      </c>
      <c r="L468">
        <v>14</v>
      </c>
      <c r="T468" t="str">
        <f>Receive[[#This Row],[服装]]&amp;Receive[[#This Row],[名前]]&amp;Receive[[#This Row],[レアリティ]]</f>
        <v>ユニフォーム稲垣功ICONIC</v>
      </c>
    </row>
    <row r="469" spans="1:20" x14ac:dyDescent="0.3">
      <c r="A469">
        <f>VLOOKUP(Receive[[#This Row],[No用]],SetNo[[No.用]:[vlookup 用]],2,FALSE)</f>
        <v>82</v>
      </c>
      <c r="B469" t="s">
        <v>217</v>
      </c>
      <c r="C469" t="s">
        <v>86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119</v>
      </c>
      <c r="K469" s="3" t="s">
        <v>173</v>
      </c>
      <c r="L469">
        <v>27</v>
      </c>
      <c r="T469" t="str">
        <f>Receive[[#This Row],[服装]]&amp;Receive[[#This Row],[名前]]&amp;Receive[[#This Row],[レアリティ]]</f>
        <v>ユニフォーム馬門英治ICONIC</v>
      </c>
    </row>
    <row r="470" spans="1:20" x14ac:dyDescent="0.3">
      <c r="A470">
        <f>VLOOKUP(Receive[[#This Row],[No用]],SetNo[[No.用]:[vlookup 用]],2,FALSE)</f>
        <v>82</v>
      </c>
      <c r="B470" t="s">
        <v>217</v>
      </c>
      <c r="C470" t="s">
        <v>86</v>
      </c>
      <c r="D470" t="s">
        <v>23</v>
      </c>
      <c r="E470" t="s">
        <v>26</v>
      </c>
      <c r="F470" t="s">
        <v>75</v>
      </c>
      <c r="G470" t="s">
        <v>71</v>
      </c>
      <c r="H470">
        <v>1</v>
      </c>
      <c r="I470" t="s">
        <v>241</v>
      </c>
      <c r="J470" s="3" t="s">
        <v>174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ユニフォーム馬門英治ICONIC</v>
      </c>
    </row>
    <row r="471" spans="1:20" x14ac:dyDescent="0.3">
      <c r="A471">
        <f>VLOOKUP(Receive[[#This Row],[No用]],SetNo[[No.用]:[vlookup 用]],2,FALSE)</f>
        <v>82</v>
      </c>
      <c r="B471" t="s">
        <v>217</v>
      </c>
      <c r="C471" t="s">
        <v>86</v>
      </c>
      <c r="D471" t="s">
        <v>23</v>
      </c>
      <c r="E471" t="s">
        <v>26</v>
      </c>
      <c r="F471" t="s">
        <v>75</v>
      </c>
      <c r="G471" t="s">
        <v>71</v>
      </c>
      <c r="H471">
        <v>1</v>
      </c>
      <c r="I471" t="s">
        <v>241</v>
      </c>
      <c r="J471" s="3" t="s">
        <v>120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ユニフォーム馬門英治ICONIC</v>
      </c>
    </row>
    <row r="472" spans="1:20" x14ac:dyDescent="0.3">
      <c r="A472">
        <f>VLOOKUP(Receive[[#This Row],[No用]],SetNo[[No.用]:[vlookup 用]],2,FALSE)</f>
        <v>82</v>
      </c>
      <c r="B472" t="s">
        <v>217</v>
      </c>
      <c r="C472" t="s">
        <v>86</v>
      </c>
      <c r="D472" t="s">
        <v>23</v>
      </c>
      <c r="E472" t="s">
        <v>26</v>
      </c>
      <c r="F472" t="s">
        <v>75</v>
      </c>
      <c r="G472" t="s">
        <v>71</v>
      </c>
      <c r="H472">
        <v>1</v>
      </c>
      <c r="I472" t="s">
        <v>241</v>
      </c>
      <c r="J472" s="3" t="s">
        <v>175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ユニフォーム馬門英治ICONIC</v>
      </c>
    </row>
    <row r="473" spans="1:20" x14ac:dyDescent="0.3">
      <c r="A473">
        <f>VLOOKUP(Receive[[#This Row],[No用]],SetNo[[No.用]:[vlookup 用]],2,FALSE)</f>
        <v>82</v>
      </c>
      <c r="B473" t="s">
        <v>217</v>
      </c>
      <c r="C473" t="s">
        <v>86</v>
      </c>
      <c r="D473" t="s">
        <v>23</v>
      </c>
      <c r="E473" t="s">
        <v>26</v>
      </c>
      <c r="F473" t="s">
        <v>75</v>
      </c>
      <c r="G473" t="s">
        <v>71</v>
      </c>
      <c r="H473">
        <v>1</v>
      </c>
      <c r="I473" t="s">
        <v>241</v>
      </c>
      <c r="J473" s="3" t="s">
        <v>176</v>
      </c>
      <c r="K473" s="3" t="s">
        <v>173</v>
      </c>
      <c r="L473">
        <v>14</v>
      </c>
      <c r="T473" t="str">
        <f>Receive[[#This Row],[服装]]&amp;Receive[[#This Row],[名前]]&amp;Receive[[#This Row],[レアリティ]]</f>
        <v>ユニフォーム馬門英治ICONIC</v>
      </c>
    </row>
    <row r="474" spans="1:20" x14ac:dyDescent="0.3">
      <c r="A474">
        <f>VLOOKUP(Receive[[#This Row],[No用]],SetNo[[No.用]:[vlookup 用]],2,FALSE)</f>
        <v>83</v>
      </c>
      <c r="B474" t="s">
        <v>217</v>
      </c>
      <c r="C474" t="s">
        <v>88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119</v>
      </c>
      <c r="K474" s="3" t="s">
        <v>173</v>
      </c>
      <c r="L474">
        <v>25</v>
      </c>
      <c r="T474" t="str">
        <f>Receive[[#This Row],[服装]]&amp;Receive[[#This Row],[名前]]&amp;Receive[[#This Row],[レアリティ]]</f>
        <v>ユニフォーム百沢雄大ICONIC</v>
      </c>
    </row>
    <row r="475" spans="1:20" x14ac:dyDescent="0.3">
      <c r="A475">
        <f>VLOOKUP(Receive[[#This Row],[No用]],SetNo[[No.用]:[vlookup 用]],2,FALSE)</f>
        <v>83</v>
      </c>
      <c r="B475" t="s">
        <v>217</v>
      </c>
      <c r="C475" t="s">
        <v>88</v>
      </c>
      <c r="D475" t="s">
        <v>23</v>
      </c>
      <c r="E475" t="s">
        <v>25</v>
      </c>
      <c r="F475" t="s">
        <v>75</v>
      </c>
      <c r="G475" t="s">
        <v>71</v>
      </c>
      <c r="H475">
        <v>1</v>
      </c>
      <c r="I475" t="s">
        <v>241</v>
      </c>
      <c r="J475" s="3" t="s">
        <v>243</v>
      </c>
      <c r="K475" s="3" t="s">
        <v>173</v>
      </c>
      <c r="L475">
        <v>25</v>
      </c>
      <c r="T475" t="str">
        <f>Receive[[#This Row],[服装]]&amp;Receive[[#This Row],[名前]]&amp;Receive[[#This Row],[レアリティ]]</f>
        <v>ユニフォーム百沢雄大ICONIC</v>
      </c>
    </row>
    <row r="476" spans="1:20" x14ac:dyDescent="0.3">
      <c r="A476">
        <f>VLOOKUP(Receive[[#This Row],[No用]],SetNo[[No.用]:[vlookup 用]],2,FALSE)</f>
        <v>83</v>
      </c>
      <c r="B476" t="s">
        <v>217</v>
      </c>
      <c r="C476" t="s">
        <v>88</v>
      </c>
      <c r="D476" t="s">
        <v>23</v>
      </c>
      <c r="E476" t="s">
        <v>25</v>
      </c>
      <c r="F476" t="s">
        <v>75</v>
      </c>
      <c r="G476" t="s">
        <v>71</v>
      </c>
      <c r="H476">
        <v>1</v>
      </c>
      <c r="I476" t="s">
        <v>241</v>
      </c>
      <c r="J476" s="3" t="s">
        <v>120</v>
      </c>
      <c r="K476" s="3" t="s">
        <v>173</v>
      </c>
      <c r="L476">
        <v>25</v>
      </c>
      <c r="T476" t="str">
        <f>Receive[[#This Row],[服装]]&amp;Receive[[#This Row],[名前]]&amp;Receive[[#This Row],[レアリティ]]</f>
        <v>ユニフォーム百沢雄大ICONIC</v>
      </c>
    </row>
    <row r="477" spans="1:20" x14ac:dyDescent="0.3">
      <c r="A477">
        <f>VLOOKUP(Receive[[#This Row],[No用]],SetNo[[No.用]:[vlookup 用]],2,FALSE)</f>
        <v>83</v>
      </c>
      <c r="B477" t="s">
        <v>217</v>
      </c>
      <c r="C477" t="s">
        <v>88</v>
      </c>
      <c r="D477" t="s">
        <v>23</v>
      </c>
      <c r="E477" t="s">
        <v>25</v>
      </c>
      <c r="F477" t="s">
        <v>75</v>
      </c>
      <c r="G477" t="s">
        <v>71</v>
      </c>
      <c r="H477">
        <v>1</v>
      </c>
      <c r="I477" t="s">
        <v>241</v>
      </c>
      <c r="J477" s="3" t="s">
        <v>175</v>
      </c>
      <c r="K477" s="3" t="s">
        <v>173</v>
      </c>
      <c r="L477">
        <v>25</v>
      </c>
      <c r="T477" t="str">
        <f>Receive[[#This Row],[服装]]&amp;Receive[[#This Row],[名前]]&amp;Receive[[#This Row],[レアリティ]]</f>
        <v>ユニフォーム百沢雄大ICONIC</v>
      </c>
    </row>
    <row r="478" spans="1:20" x14ac:dyDescent="0.3">
      <c r="A478">
        <f>VLOOKUP(Receive[[#This Row],[No用]],SetNo[[No.用]:[vlookup 用]],2,FALSE)</f>
        <v>83</v>
      </c>
      <c r="B478" t="s">
        <v>217</v>
      </c>
      <c r="C478" t="s">
        <v>88</v>
      </c>
      <c r="D478" t="s">
        <v>23</v>
      </c>
      <c r="E478" t="s">
        <v>25</v>
      </c>
      <c r="F478" t="s">
        <v>75</v>
      </c>
      <c r="G478" t="s">
        <v>71</v>
      </c>
      <c r="H478">
        <v>1</v>
      </c>
      <c r="I478" t="s">
        <v>241</v>
      </c>
      <c r="J478" s="3" t="s">
        <v>176</v>
      </c>
      <c r="K478" s="3" t="s">
        <v>173</v>
      </c>
      <c r="L478">
        <v>12</v>
      </c>
      <c r="T478" t="str">
        <f>Receive[[#This Row],[服装]]&amp;Receive[[#This Row],[名前]]&amp;Receive[[#This Row],[レアリティ]]</f>
        <v>ユニフォーム百沢雄大ICONIC</v>
      </c>
    </row>
    <row r="479" spans="1:20" x14ac:dyDescent="0.3">
      <c r="A479">
        <f>VLOOKUP(Receive[[#This Row],[No用]],SetNo[[No.用]:[vlookup 用]],2,FALSE)</f>
        <v>84</v>
      </c>
      <c r="B479" t="s">
        <v>108</v>
      </c>
      <c r="C479" t="s">
        <v>89</v>
      </c>
      <c r="D479" t="s">
        <v>90</v>
      </c>
      <c r="E479" t="s">
        <v>78</v>
      </c>
      <c r="F479" t="s">
        <v>91</v>
      </c>
      <c r="G479" t="s">
        <v>71</v>
      </c>
      <c r="H479">
        <v>1</v>
      </c>
      <c r="I479" t="s">
        <v>241</v>
      </c>
      <c r="J479" s="3" t="s">
        <v>119</v>
      </c>
      <c r="K479" s="3" t="s">
        <v>173</v>
      </c>
      <c r="L479">
        <v>29</v>
      </c>
      <c r="T479" t="str">
        <f>Receive[[#This Row],[服装]]&amp;Receive[[#This Row],[名前]]&amp;Receive[[#This Row],[レアリティ]]</f>
        <v>ユニフォーム照島游児ICONIC</v>
      </c>
    </row>
    <row r="480" spans="1:20" x14ac:dyDescent="0.3">
      <c r="A480">
        <f>VLOOKUP(Receive[[#This Row],[No用]],SetNo[[No.用]:[vlookup 用]],2,FALSE)</f>
        <v>84</v>
      </c>
      <c r="B480" t="s">
        <v>108</v>
      </c>
      <c r="C480" t="s">
        <v>89</v>
      </c>
      <c r="D480" t="s">
        <v>90</v>
      </c>
      <c r="E480" t="s">
        <v>78</v>
      </c>
      <c r="F480" t="s">
        <v>91</v>
      </c>
      <c r="G480" t="s">
        <v>71</v>
      </c>
      <c r="H480">
        <v>1</v>
      </c>
      <c r="I480" t="s">
        <v>241</v>
      </c>
      <c r="J480" s="3" t="s">
        <v>174</v>
      </c>
      <c r="K480" s="3" t="s">
        <v>173</v>
      </c>
      <c r="L480">
        <v>29</v>
      </c>
      <c r="T480" t="str">
        <f>Receive[[#This Row],[服装]]&amp;Receive[[#This Row],[名前]]&amp;Receive[[#This Row],[レアリティ]]</f>
        <v>ユニフォーム照島游児ICONIC</v>
      </c>
    </row>
    <row r="481" spans="1:20" x14ac:dyDescent="0.3">
      <c r="A481">
        <f>VLOOKUP(Receive[[#This Row],[No用]],SetNo[[No.用]:[vlookup 用]],2,FALSE)</f>
        <v>84</v>
      </c>
      <c r="B481" t="s">
        <v>108</v>
      </c>
      <c r="C481" t="s">
        <v>89</v>
      </c>
      <c r="D481" t="s">
        <v>90</v>
      </c>
      <c r="E481" t="s">
        <v>78</v>
      </c>
      <c r="F481" t="s">
        <v>91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29</v>
      </c>
      <c r="T481" t="str">
        <f>Receive[[#This Row],[服装]]&amp;Receive[[#This Row],[名前]]&amp;Receive[[#This Row],[レアリティ]]</f>
        <v>ユニフォーム照島游児ICONIC</v>
      </c>
    </row>
    <row r="482" spans="1:20" x14ac:dyDescent="0.3">
      <c r="A482">
        <f>VLOOKUP(Receive[[#This Row],[No用]],SetNo[[No.用]:[vlookup 用]],2,FALSE)</f>
        <v>84</v>
      </c>
      <c r="B482" t="s">
        <v>108</v>
      </c>
      <c r="C482" t="s">
        <v>89</v>
      </c>
      <c r="D482" t="s">
        <v>90</v>
      </c>
      <c r="E482" t="s">
        <v>78</v>
      </c>
      <c r="F482" t="s">
        <v>91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29</v>
      </c>
      <c r="T482" t="str">
        <f>Receive[[#This Row],[服装]]&amp;Receive[[#This Row],[名前]]&amp;Receive[[#This Row],[レアリティ]]</f>
        <v>ユニフォーム照島游児ICONIC</v>
      </c>
    </row>
    <row r="483" spans="1:20" x14ac:dyDescent="0.3">
      <c r="A483">
        <f>VLOOKUP(Receive[[#This Row],[No用]],SetNo[[No.用]:[vlookup 用]],2,FALSE)</f>
        <v>84</v>
      </c>
      <c r="B483" t="s">
        <v>108</v>
      </c>
      <c r="C483" t="s">
        <v>89</v>
      </c>
      <c r="D483" t="s">
        <v>90</v>
      </c>
      <c r="E483" t="s">
        <v>78</v>
      </c>
      <c r="F483" t="s">
        <v>91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29</v>
      </c>
      <c r="T483" t="str">
        <f>Receive[[#This Row],[服装]]&amp;Receive[[#This Row],[名前]]&amp;Receive[[#This Row],[レアリティ]]</f>
        <v>ユニフォーム照島游児ICONIC</v>
      </c>
    </row>
    <row r="484" spans="1:20" x14ac:dyDescent="0.3">
      <c r="A484">
        <f>VLOOKUP(Receive[[#This Row],[No用]],SetNo[[No.用]:[vlookup 用]],2,FALSE)</f>
        <v>84</v>
      </c>
      <c r="B484" t="s">
        <v>108</v>
      </c>
      <c r="C484" t="s">
        <v>89</v>
      </c>
      <c r="D484" t="s">
        <v>90</v>
      </c>
      <c r="E484" t="s">
        <v>78</v>
      </c>
      <c r="F484" t="s">
        <v>91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13</v>
      </c>
      <c r="T484" t="str">
        <f>Receive[[#This Row],[服装]]&amp;Receive[[#This Row],[名前]]&amp;Receive[[#This Row],[レアリティ]]</f>
        <v>ユニフォーム照島游児ICONIC</v>
      </c>
    </row>
    <row r="485" spans="1:20" x14ac:dyDescent="0.3">
      <c r="A485">
        <f>VLOOKUP(Receive[[#This Row],[No用]],SetNo[[No.用]:[vlookup 用]],2,FALSE)</f>
        <v>85</v>
      </c>
      <c r="B485" t="s">
        <v>149</v>
      </c>
      <c r="C485" t="s">
        <v>89</v>
      </c>
      <c r="D485" t="s">
        <v>77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189</v>
      </c>
      <c r="L485">
        <v>32</v>
      </c>
      <c r="T485" t="str">
        <f>Receive[[#This Row],[服装]]&amp;Receive[[#This Row],[名前]]&amp;Receive[[#This Row],[レアリティ]]</f>
        <v>制服照島游児ICONIC</v>
      </c>
    </row>
    <row r="486" spans="1:20" x14ac:dyDescent="0.3">
      <c r="A486">
        <f>VLOOKUP(Receive[[#This Row],[No用]],SetNo[[No.用]:[vlookup 用]],2,FALSE)</f>
        <v>85</v>
      </c>
      <c r="B486" t="s">
        <v>149</v>
      </c>
      <c r="C486" t="s">
        <v>89</v>
      </c>
      <c r="D486" t="s">
        <v>77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制服照島游児ICONIC</v>
      </c>
    </row>
    <row r="487" spans="1:20" x14ac:dyDescent="0.3">
      <c r="A487">
        <f>VLOOKUP(Receive[[#This Row],[No用]],SetNo[[No.用]:[vlookup 用]],2,FALSE)</f>
        <v>85</v>
      </c>
      <c r="B487" t="s">
        <v>149</v>
      </c>
      <c r="C487" t="s">
        <v>89</v>
      </c>
      <c r="D487" t="s">
        <v>77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制服照島游児ICONIC</v>
      </c>
    </row>
    <row r="488" spans="1:20" x14ac:dyDescent="0.3">
      <c r="A488">
        <f>VLOOKUP(Receive[[#This Row],[No用]],SetNo[[No.用]:[vlookup 用]],2,FALSE)</f>
        <v>85</v>
      </c>
      <c r="B488" t="s">
        <v>149</v>
      </c>
      <c r="C488" t="s">
        <v>89</v>
      </c>
      <c r="D488" t="s">
        <v>77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189</v>
      </c>
      <c r="L488">
        <v>32</v>
      </c>
      <c r="T488" t="str">
        <f>Receive[[#This Row],[服装]]&amp;Receive[[#This Row],[名前]]&amp;Receive[[#This Row],[レアリティ]]</f>
        <v>制服照島游児ICONIC</v>
      </c>
    </row>
    <row r="489" spans="1:20" x14ac:dyDescent="0.3">
      <c r="A489">
        <f>VLOOKUP(Receive[[#This Row],[No用]],SetNo[[No.用]:[vlookup 用]],2,FALSE)</f>
        <v>85</v>
      </c>
      <c r="B489" t="s">
        <v>149</v>
      </c>
      <c r="C489" t="s">
        <v>89</v>
      </c>
      <c r="D489" t="s">
        <v>77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制服照島游児ICONIC</v>
      </c>
    </row>
    <row r="490" spans="1:20" x14ac:dyDescent="0.3">
      <c r="A490">
        <f>VLOOKUP(Receive[[#This Row],[No用]],SetNo[[No.用]:[vlookup 用]],2,FALSE)</f>
        <v>85</v>
      </c>
      <c r="B490" t="s">
        <v>149</v>
      </c>
      <c r="C490" t="s">
        <v>89</v>
      </c>
      <c r="D490" t="s">
        <v>77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制服照島游児ICONIC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194</v>
      </c>
      <c r="K491" s="3" t="s">
        <v>237</v>
      </c>
      <c r="L491">
        <v>51</v>
      </c>
      <c r="N491">
        <v>61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86</v>
      </c>
      <c r="B492" t="s">
        <v>108</v>
      </c>
      <c r="C492" t="s">
        <v>92</v>
      </c>
      <c r="D492" t="s">
        <v>90</v>
      </c>
      <c r="E492" t="s">
        <v>82</v>
      </c>
      <c r="F492" t="s">
        <v>91</v>
      </c>
      <c r="G492" t="s">
        <v>71</v>
      </c>
      <c r="H492">
        <v>1</v>
      </c>
      <c r="I492" t="s">
        <v>241</v>
      </c>
      <c r="J492" s="3" t="s">
        <v>119</v>
      </c>
      <c r="K492" s="3" t="s">
        <v>173</v>
      </c>
      <c r="L492">
        <v>27</v>
      </c>
      <c r="T492" t="str">
        <f>Receive[[#This Row],[服装]]&amp;Receive[[#This Row],[名前]]&amp;Receive[[#This Row],[レアリティ]]</f>
        <v>ユニフォーム母畑和馬ICONIC</v>
      </c>
    </row>
    <row r="493" spans="1:20" x14ac:dyDescent="0.3">
      <c r="A493">
        <f>VLOOKUP(Receive[[#This Row],[No用]],SetNo[[No.用]:[vlookup 用]],2,FALSE)</f>
        <v>86</v>
      </c>
      <c r="B493" t="s">
        <v>108</v>
      </c>
      <c r="C493" t="s">
        <v>92</v>
      </c>
      <c r="D493" t="s">
        <v>90</v>
      </c>
      <c r="E493" t="s">
        <v>82</v>
      </c>
      <c r="F493" t="s">
        <v>91</v>
      </c>
      <c r="G493" t="s">
        <v>71</v>
      </c>
      <c r="H493">
        <v>1</v>
      </c>
      <c r="I493" t="s">
        <v>241</v>
      </c>
      <c r="J493" s="3" t="s">
        <v>174</v>
      </c>
      <c r="K493" s="3" t="s">
        <v>173</v>
      </c>
      <c r="L493">
        <v>27</v>
      </c>
      <c r="T493" t="str">
        <f>Receive[[#This Row],[服装]]&amp;Receive[[#This Row],[名前]]&amp;Receive[[#This Row],[レアリティ]]</f>
        <v>ユニフォーム母畑和馬ICONIC</v>
      </c>
    </row>
    <row r="494" spans="1:20" x14ac:dyDescent="0.3">
      <c r="A494">
        <f>VLOOKUP(Receive[[#This Row],[No用]],SetNo[[No.用]:[vlookup 用]],2,FALSE)</f>
        <v>86</v>
      </c>
      <c r="B494" t="s">
        <v>108</v>
      </c>
      <c r="C494" t="s">
        <v>92</v>
      </c>
      <c r="D494" t="s">
        <v>90</v>
      </c>
      <c r="E494" t="s">
        <v>82</v>
      </c>
      <c r="F494" t="s">
        <v>91</v>
      </c>
      <c r="G494" t="s">
        <v>71</v>
      </c>
      <c r="H494">
        <v>1</v>
      </c>
      <c r="I494" t="s">
        <v>241</v>
      </c>
      <c r="J494" s="3" t="s">
        <v>243</v>
      </c>
      <c r="K494" s="3" t="s">
        <v>173</v>
      </c>
      <c r="L494">
        <v>27</v>
      </c>
      <c r="T494" t="str">
        <f>Receive[[#This Row],[服装]]&amp;Receive[[#This Row],[名前]]&amp;Receive[[#This Row],[レアリティ]]</f>
        <v>ユニフォーム母畑和馬ICONIC</v>
      </c>
    </row>
    <row r="495" spans="1:20" x14ac:dyDescent="0.3">
      <c r="A495">
        <f>VLOOKUP(Receive[[#This Row],[No用]],SetNo[[No.用]:[vlookup 用]],2,FALSE)</f>
        <v>86</v>
      </c>
      <c r="B495" t="s">
        <v>108</v>
      </c>
      <c r="C495" t="s">
        <v>92</v>
      </c>
      <c r="D495" t="s">
        <v>90</v>
      </c>
      <c r="E495" t="s">
        <v>82</v>
      </c>
      <c r="F495" t="s">
        <v>91</v>
      </c>
      <c r="G495" t="s">
        <v>71</v>
      </c>
      <c r="H495">
        <v>1</v>
      </c>
      <c r="I495" t="s">
        <v>241</v>
      </c>
      <c r="J495" s="3" t="s">
        <v>120</v>
      </c>
      <c r="K495" s="3" t="s">
        <v>173</v>
      </c>
      <c r="L495">
        <v>27</v>
      </c>
      <c r="T495" t="str">
        <f>Receive[[#This Row],[服装]]&amp;Receive[[#This Row],[名前]]&amp;Receive[[#This Row],[レアリティ]]</f>
        <v>ユニフォーム母畑和馬ICONIC</v>
      </c>
    </row>
    <row r="496" spans="1:20" x14ac:dyDescent="0.3">
      <c r="A496">
        <f>VLOOKUP(Receive[[#This Row],[No用]],SetNo[[No.用]:[vlookup 用]],2,FALSE)</f>
        <v>86</v>
      </c>
      <c r="B496" t="s">
        <v>108</v>
      </c>
      <c r="C496" t="s">
        <v>92</v>
      </c>
      <c r="D496" t="s">
        <v>90</v>
      </c>
      <c r="E496" t="s">
        <v>82</v>
      </c>
      <c r="F496" t="s">
        <v>91</v>
      </c>
      <c r="G496" t="s">
        <v>71</v>
      </c>
      <c r="H496">
        <v>1</v>
      </c>
      <c r="I496" t="s">
        <v>241</v>
      </c>
      <c r="J496" s="3" t="s">
        <v>175</v>
      </c>
      <c r="K496" s="3" t="s">
        <v>173</v>
      </c>
      <c r="L496">
        <v>27</v>
      </c>
      <c r="T496" t="str">
        <f>Receive[[#This Row],[服装]]&amp;Receive[[#This Row],[名前]]&amp;Receive[[#This Row],[レアリティ]]</f>
        <v>ユニフォーム母畑和馬ICONIC</v>
      </c>
    </row>
    <row r="497" spans="1:20" x14ac:dyDescent="0.3">
      <c r="A497">
        <f>VLOOKUP(Receive[[#This Row],[No用]],SetNo[[No.用]:[vlookup 用]],2,FALSE)</f>
        <v>86</v>
      </c>
      <c r="B497" t="s">
        <v>108</v>
      </c>
      <c r="C497" t="s">
        <v>92</v>
      </c>
      <c r="D497" t="s">
        <v>90</v>
      </c>
      <c r="E497" t="s">
        <v>82</v>
      </c>
      <c r="F497" t="s">
        <v>91</v>
      </c>
      <c r="G497" t="s">
        <v>71</v>
      </c>
      <c r="H497">
        <v>1</v>
      </c>
      <c r="I497" t="s">
        <v>241</v>
      </c>
      <c r="J497" s="3" t="s">
        <v>176</v>
      </c>
      <c r="K497" s="3" t="s">
        <v>173</v>
      </c>
      <c r="L497">
        <v>14</v>
      </c>
      <c r="T497" t="str">
        <f>Receive[[#This Row],[服装]]&amp;Receive[[#This Row],[名前]]&amp;Receive[[#This Row],[レアリティ]]</f>
        <v>ユニフォーム母畑和馬ICONIC</v>
      </c>
    </row>
    <row r="498" spans="1:20" x14ac:dyDescent="0.3">
      <c r="A498">
        <f>VLOOKUP(Receive[[#This Row],[No用]],SetNo[[No.用]:[vlookup 用]],2,FALSE)</f>
        <v>87</v>
      </c>
      <c r="B498" t="s">
        <v>108</v>
      </c>
      <c r="C498" t="s">
        <v>93</v>
      </c>
      <c r="D498" t="s">
        <v>73</v>
      </c>
      <c r="E498" t="s">
        <v>74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28</v>
      </c>
      <c r="T498" t="str">
        <f>Receive[[#This Row],[服装]]&amp;Receive[[#This Row],[名前]]&amp;Receive[[#This Row],[レアリティ]]</f>
        <v>ユニフォーム二岐丈晴ICONIC</v>
      </c>
    </row>
    <row r="499" spans="1:20" x14ac:dyDescent="0.3">
      <c r="A499">
        <f>VLOOKUP(Receive[[#This Row],[No用]],SetNo[[No.用]:[vlookup 用]],2,FALSE)</f>
        <v>87</v>
      </c>
      <c r="B499" t="s">
        <v>108</v>
      </c>
      <c r="C499" t="s">
        <v>93</v>
      </c>
      <c r="D499" t="s">
        <v>73</v>
      </c>
      <c r="E499" t="s">
        <v>74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28</v>
      </c>
      <c r="T499" t="str">
        <f>Receive[[#This Row],[服装]]&amp;Receive[[#This Row],[名前]]&amp;Receive[[#This Row],[レアリティ]]</f>
        <v>ユニフォーム二岐丈晴ICONIC</v>
      </c>
    </row>
    <row r="500" spans="1:20" x14ac:dyDescent="0.3">
      <c r="A500">
        <f>VLOOKUP(Receive[[#This Row],[No用]],SetNo[[No.用]:[vlookup 用]],2,FALSE)</f>
        <v>87</v>
      </c>
      <c r="B500" t="s">
        <v>108</v>
      </c>
      <c r="C500" t="s">
        <v>93</v>
      </c>
      <c r="D500" t="s">
        <v>73</v>
      </c>
      <c r="E500" t="s">
        <v>74</v>
      </c>
      <c r="F500" t="s">
        <v>91</v>
      </c>
      <c r="G500" t="s">
        <v>71</v>
      </c>
      <c r="H500">
        <v>1</v>
      </c>
      <c r="I500" t="s">
        <v>241</v>
      </c>
      <c r="J500" s="3" t="s">
        <v>120</v>
      </c>
      <c r="K500" s="3" t="s">
        <v>173</v>
      </c>
      <c r="L500">
        <v>28</v>
      </c>
      <c r="T500" t="str">
        <f>Receive[[#This Row],[服装]]&amp;Receive[[#This Row],[名前]]&amp;Receive[[#This Row],[レアリティ]]</f>
        <v>ユニフォーム二岐丈晴ICONIC</v>
      </c>
    </row>
    <row r="501" spans="1:20" x14ac:dyDescent="0.3">
      <c r="A501">
        <f>VLOOKUP(Receive[[#This Row],[No用]],SetNo[[No.用]:[vlookup 用]],2,FALSE)</f>
        <v>87</v>
      </c>
      <c r="B501" t="s">
        <v>108</v>
      </c>
      <c r="C501" t="s">
        <v>93</v>
      </c>
      <c r="D501" t="s">
        <v>73</v>
      </c>
      <c r="E501" t="s">
        <v>74</v>
      </c>
      <c r="F501" t="s">
        <v>91</v>
      </c>
      <c r="G501" t="s">
        <v>71</v>
      </c>
      <c r="H501">
        <v>1</v>
      </c>
      <c r="I501" t="s">
        <v>241</v>
      </c>
      <c r="J501" s="3" t="s">
        <v>175</v>
      </c>
      <c r="K501" s="3" t="s">
        <v>173</v>
      </c>
      <c r="L501">
        <v>28</v>
      </c>
      <c r="T501" t="str">
        <f>Receive[[#This Row],[服装]]&amp;Receive[[#This Row],[名前]]&amp;Receive[[#This Row],[レアリティ]]</f>
        <v>ユニフォーム二岐丈晴ICONIC</v>
      </c>
    </row>
    <row r="502" spans="1:20" x14ac:dyDescent="0.3">
      <c r="A502">
        <f>VLOOKUP(Receive[[#This Row],[No用]],SetNo[[No.用]:[vlookup 用]],2,FALSE)</f>
        <v>87</v>
      </c>
      <c r="B502" t="s">
        <v>108</v>
      </c>
      <c r="C502" t="s">
        <v>93</v>
      </c>
      <c r="D502" t="s">
        <v>73</v>
      </c>
      <c r="E502" t="s">
        <v>74</v>
      </c>
      <c r="F502" t="s">
        <v>91</v>
      </c>
      <c r="G502" t="s">
        <v>71</v>
      </c>
      <c r="H502">
        <v>1</v>
      </c>
      <c r="I502" t="s">
        <v>241</v>
      </c>
      <c r="J502" s="3" t="s">
        <v>176</v>
      </c>
      <c r="K502" s="3" t="s">
        <v>173</v>
      </c>
      <c r="L502">
        <v>28</v>
      </c>
      <c r="T502" t="str">
        <f>Receive[[#This Row],[服装]]&amp;Receive[[#This Row],[名前]]&amp;Receive[[#This Row],[レアリティ]]</f>
        <v>ユニフォーム二岐丈晴ICONIC</v>
      </c>
    </row>
    <row r="503" spans="1:20" x14ac:dyDescent="0.3">
      <c r="A503">
        <f>VLOOKUP(Receive[[#This Row],[No用]],SetNo[[No.用]:[vlookup 用]],2,FALSE)</f>
        <v>88</v>
      </c>
      <c r="B503" t="s">
        <v>149</v>
      </c>
      <c r="C503" t="s">
        <v>93</v>
      </c>
      <c r="D503" t="s">
        <v>90</v>
      </c>
      <c r="E503" t="s">
        <v>74</v>
      </c>
      <c r="F503" t="s">
        <v>91</v>
      </c>
      <c r="G503" t="s">
        <v>71</v>
      </c>
      <c r="H503">
        <v>1</v>
      </c>
      <c r="I503" t="s">
        <v>241</v>
      </c>
      <c r="J503" s="3" t="s">
        <v>119</v>
      </c>
      <c r="K503" s="3" t="s">
        <v>173</v>
      </c>
      <c r="L503">
        <v>28</v>
      </c>
      <c r="T503" t="str">
        <f>Receive[[#This Row],[服装]]&amp;Receive[[#This Row],[名前]]&amp;Receive[[#This Row],[レアリティ]]</f>
        <v>制服二岐丈晴ICONIC</v>
      </c>
    </row>
    <row r="504" spans="1:20" x14ac:dyDescent="0.3">
      <c r="A504">
        <f>VLOOKUP(Receive[[#This Row],[No用]],SetNo[[No.用]:[vlookup 用]],2,FALSE)</f>
        <v>88</v>
      </c>
      <c r="B504" t="s">
        <v>149</v>
      </c>
      <c r="C504" t="s">
        <v>93</v>
      </c>
      <c r="D504" t="s">
        <v>90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174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制服二岐丈晴ICONIC</v>
      </c>
    </row>
    <row r="505" spans="1:20" x14ac:dyDescent="0.3">
      <c r="A505">
        <f>VLOOKUP(Receive[[#This Row],[No用]],SetNo[[No.用]:[vlookup 用]],2,FALSE)</f>
        <v>88</v>
      </c>
      <c r="B505" t="s">
        <v>149</v>
      </c>
      <c r="C505" t="s">
        <v>93</v>
      </c>
      <c r="D505" t="s">
        <v>90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120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制服二岐丈晴ICONIC</v>
      </c>
    </row>
    <row r="506" spans="1:20" x14ac:dyDescent="0.3">
      <c r="A506">
        <f>VLOOKUP(Receive[[#This Row],[No用]],SetNo[[No.用]:[vlookup 用]],2,FALSE)</f>
        <v>88</v>
      </c>
      <c r="B506" t="s">
        <v>149</v>
      </c>
      <c r="C506" t="s">
        <v>93</v>
      </c>
      <c r="D506" t="s">
        <v>90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175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制服二岐丈晴ICONIC</v>
      </c>
    </row>
    <row r="507" spans="1:20" x14ac:dyDescent="0.3">
      <c r="A507">
        <f>VLOOKUP(Receive[[#This Row],[No用]],SetNo[[No.用]:[vlookup 用]],2,FALSE)</f>
        <v>88</v>
      </c>
      <c r="B507" t="s">
        <v>149</v>
      </c>
      <c r="C507" t="s">
        <v>93</v>
      </c>
      <c r="D507" t="s">
        <v>90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176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制服二岐丈晴ICONIC</v>
      </c>
    </row>
    <row r="508" spans="1:20" x14ac:dyDescent="0.3">
      <c r="A508">
        <f>VLOOKUP(Receive[[#This Row],[No用]],SetNo[[No.用]:[vlookup 用]],2,FALSE)</f>
        <v>89</v>
      </c>
      <c r="B508" t="s">
        <v>108</v>
      </c>
      <c r="C508" t="s">
        <v>99</v>
      </c>
      <c r="D508" t="s">
        <v>73</v>
      </c>
      <c r="E508" t="s">
        <v>78</v>
      </c>
      <c r="F508" t="s">
        <v>91</v>
      </c>
      <c r="G508" t="s">
        <v>71</v>
      </c>
      <c r="H508">
        <v>1</v>
      </c>
      <c r="I508" t="s">
        <v>241</v>
      </c>
      <c r="J508" s="3" t="s">
        <v>119</v>
      </c>
      <c r="K508" s="3" t="s">
        <v>173</v>
      </c>
      <c r="L508">
        <v>27</v>
      </c>
      <c r="T508" t="str">
        <f>Receive[[#This Row],[服装]]&amp;Receive[[#This Row],[名前]]&amp;Receive[[#This Row],[レアリティ]]</f>
        <v>ユニフォーム沼尻凛太郎ICONIC</v>
      </c>
    </row>
    <row r="509" spans="1:20" x14ac:dyDescent="0.3">
      <c r="A509">
        <f>VLOOKUP(Receive[[#This Row],[No用]],SetNo[[No.用]:[vlookup 用]],2,FALSE)</f>
        <v>89</v>
      </c>
      <c r="B509" t="s">
        <v>108</v>
      </c>
      <c r="C509" t="s">
        <v>99</v>
      </c>
      <c r="D509" t="s">
        <v>73</v>
      </c>
      <c r="E509" t="s">
        <v>78</v>
      </c>
      <c r="F509" t="s">
        <v>91</v>
      </c>
      <c r="G509" t="s">
        <v>71</v>
      </c>
      <c r="H509">
        <v>1</v>
      </c>
      <c r="I509" t="s">
        <v>241</v>
      </c>
      <c r="J509" s="3" t="s">
        <v>174</v>
      </c>
      <c r="K509" s="3" t="s">
        <v>173</v>
      </c>
      <c r="L509">
        <v>27</v>
      </c>
      <c r="T509" t="str">
        <f>Receive[[#This Row],[服装]]&amp;Receive[[#This Row],[名前]]&amp;Receive[[#This Row],[レアリティ]]</f>
        <v>ユニフォーム沼尻凛太郎ICONIC</v>
      </c>
    </row>
    <row r="510" spans="1:20" x14ac:dyDescent="0.3">
      <c r="A510">
        <f>VLOOKUP(Receive[[#This Row],[No用]],SetNo[[No.用]:[vlookup 用]],2,FALSE)</f>
        <v>89</v>
      </c>
      <c r="B510" t="s">
        <v>108</v>
      </c>
      <c r="C510" t="s">
        <v>99</v>
      </c>
      <c r="D510" t="s">
        <v>73</v>
      </c>
      <c r="E510" t="s">
        <v>78</v>
      </c>
      <c r="F510" t="s">
        <v>91</v>
      </c>
      <c r="G510" t="s">
        <v>71</v>
      </c>
      <c r="H510">
        <v>1</v>
      </c>
      <c r="I510" t="s">
        <v>241</v>
      </c>
      <c r="J510" s="3" t="s">
        <v>120</v>
      </c>
      <c r="K510" s="3" t="s">
        <v>173</v>
      </c>
      <c r="L510">
        <v>27</v>
      </c>
      <c r="T510" t="str">
        <f>Receive[[#This Row],[服装]]&amp;Receive[[#This Row],[名前]]&amp;Receive[[#This Row],[レアリティ]]</f>
        <v>ユニフォーム沼尻凛太郎ICONIC</v>
      </c>
    </row>
    <row r="511" spans="1:20" x14ac:dyDescent="0.3">
      <c r="A511">
        <f>VLOOKUP(Receive[[#This Row],[No用]],SetNo[[No.用]:[vlookup 用]],2,FALSE)</f>
        <v>89</v>
      </c>
      <c r="B511" t="s">
        <v>108</v>
      </c>
      <c r="C511" t="s">
        <v>99</v>
      </c>
      <c r="D511" t="s">
        <v>73</v>
      </c>
      <c r="E511" t="s">
        <v>78</v>
      </c>
      <c r="F511" t="s">
        <v>91</v>
      </c>
      <c r="G511" t="s">
        <v>71</v>
      </c>
      <c r="H511">
        <v>1</v>
      </c>
      <c r="I511" t="s">
        <v>241</v>
      </c>
      <c r="J511" s="3" t="s">
        <v>175</v>
      </c>
      <c r="K511" s="3" t="s">
        <v>173</v>
      </c>
      <c r="L511">
        <v>27</v>
      </c>
      <c r="T511" t="str">
        <f>Receive[[#This Row],[服装]]&amp;Receive[[#This Row],[名前]]&amp;Receive[[#This Row],[レアリティ]]</f>
        <v>ユニフォーム沼尻凛太郎ICONIC</v>
      </c>
    </row>
    <row r="512" spans="1:20" x14ac:dyDescent="0.3">
      <c r="A512">
        <f>VLOOKUP(Receive[[#This Row],[No用]],SetNo[[No.用]:[vlookup 用]],2,FALSE)</f>
        <v>89</v>
      </c>
      <c r="B512" t="s">
        <v>108</v>
      </c>
      <c r="C512" t="s">
        <v>99</v>
      </c>
      <c r="D512" t="s">
        <v>73</v>
      </c>
      <c r="E512" t="s">
        <v>78</v>
      </c>
      <c r="F512" t="s">
        <v>91</v>
      </c>
      <c r="G512" t="s">
        <v>71</v>
      </c>
      <c r="H512">
        <v>1</v>
      </c>
      <c r="I512" t="s">
        <v>241</v>
      </c>
      <c r="J512" s="3" t="s">
        <v>176</v>
      </c>
      <c r="K512" s="3" t="s">
        <v>173</v>
      </c>
      <c r="L512">
        <v>14</v>
      </c>
      <c r="T512" t="str">
        <f>Receive[[#This Row],[服装]]&amp;Receive[[#This Row],[名前]]&amp;Receive[[#This Row],[レアリティ]]</f>
        <v>ユニフォーム沼尻凛太郎ICONIC</v>
      </c>
    </row>
    <row r="513" spans="1:20" x14ac:dyDescent="0.3">
      <c r="A513">
        <f>VLOOKUP(Receive[[#This Row],[No用]],SetNo[[No.用]:[vlookup 用]],2,FALSE)</f>
        <v>90</v>
      </c>
      <c r="B513" t="s">
        <v>108</v>
      </c>
      <c r="C513" t="s">
        <v>94</v>
      </c>
      <c r="D513" t="s">
        <v>90</v>
      </c>
      <c r="E513" t="s">
        <v>82</v>
      </c>
      <c r="F513" t="s">
        <v>91</v>
      </c>
      <c r="G513" t="s">
        <v>71</v>
      </c>
      <c r="H513">
        <v>1</v>
      </c>
      <c r="I513" t="s">
        <v>241</v>
      </c>
      <c r="J513" s="3" t="s">
        <v>119</v>
      </c>
      <c r="K513" s="3" t="s">
        <v>173</v>
      </c>
      <c r="L513">
        <v>27</v>
      </c>
      <c r="T513" t="str">
        <f>Receive[[#This Row],[服装]]&amp;Receive[[#This Row],[名前]]&amp;Receive[[#This Row],[レアリティ]]</f>
        <v>ユニフォーム飯坂信義ICONIC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94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241</v>
      </c>
      <c r="J514" s="3" t="s">
        <v>174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ユニフォーム飯坂信義ICONIC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94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241</v>
      </c>
      <c r="J515" s="3" t="s">
        <v>120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ユニフォーム飯坂信義ICONIC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94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241</v>
      </c>
      <c r="J516" s="3" t="s">
        <v>175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ユニフォーム飯坂信義ICONIC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94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241</v>
      </c>
      <c r="J517" s="3" t="s">
        <v>176</v>
      </c>
      <c r="K517" s="3" t="s">
        <v>173</v>
      </c>
      <c r="L517">
        <v>14</v>
      </c>
      <c r="T517" t="str">
        <f>Receive[[#This Row],[服装]]&amp;Receive[[#This Row],[名前]]&amp;Receive[[#This Row],[レアリティ]]</f>
        <v>ユニフォーム飯坂信義ICONIC</v>
      </c>
    </row>
    <row r="518" spans="1:20" x14ac:dyDescent="0.3">
      <c r="A518">
        <f>VLOOKUP(Receive[[#This Row],[No用]],SetNo[[No.用]:[vlookup 用]],2,FALSE)</f>
        <v>91</v>
      </c>
      <c r="B518" t="s">
        <v>108</v>
      </c>
      <c r="C518" t="s">
        <v>95</v>
      </c>
      <c r="D518" t="s">
        <v>90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119</v>
      </c>
      <c r="K518" s="3" t="s">
        <v>173</v>
      </c>
      <c r="L518">
        <v>27</v>
      </c>
      <c r="T518" t="str">
        <f>Receive[[#This Row],[服装]]&amp;Receive[[#This Row],[名前]]&amp;Receive[[#This Row],[レアリティ]]</f>
        <v>ユニフォーム東山勝道ICONIC</v>
      </c>
    </row>
    <row r="519" spans="1:20" x14ac:dyDescent="0.3">
      <c r="A519">
        <f>VLOOKUP(Receive[[#This Row],[No用]],SetNo[[No.用]:[vlookup 用]],2,FALSE)</f>
        <v>91</v>
      </c>
      <c r="B519" t="s">
        <v>108</v>
      </c>
      <c r="C519" t="s">
        <v>95</v>
      </c>
      <c r="D519" t="s">
        <v>90</v>
      </c>
      <c r="E519" t="s">
        <v>78</v>
      </c>
      <c r="F519" t="s">
        <v>91</v>
      </c>
      <c r="G519" t="s">
        <v>71</v>
      </c>
      <c r="H519">
        <v>1</v>
      </c>
      <c r="I519" t="s">
        <v>241</v>
      </c>
      <c r="J519" s="3" t="s">
        <v>174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ユニフォーム東山勝道ICONIC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95</v>
      </c>
      <c r="D520" t="s">
        <v>90</v>
      </c>
      <c r="E520" t="s">
        <v>78</v>
      </c>
      <c r="F520" t="s">
        <v>91</v>
      </c>
      <c r="G520" t="s">
        <v>71</v>
      </c>
      <c r="H520">
        <v>1</v>
      </c>
      <c r="I520" t="s">
        <v>241</v>
      </c>
      <c r="J520" s="3" t="s">
        <v>120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ユニフォーム東山勝道ICONIC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95</v>
      </c>
      <c r="D521" t="s">
        <v>90</v>
      </c>
      <c r="E521" t="s">
        <v>78</v>
      </c>
      <c r="F521" t="s">
        <v>91</v>
      </c>
      <c r="G521" t="s">
        <v>71</v>
      </c>
      <c r="H521">
        <v>1</v>
      </c>
      <c r="I521" t="s">
        <v>241</v>
      </c>
      <c r="J521" s="3" t="s">
        <v>175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ユニフォーム東山勝道ICONIC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95</v>
      </c>
      <c r="D522" t="s">
        <v>90</v>
      </c>
      <c r="E522" t="s">
        <v>78</v>
      </c>
      <c r="F522" t="s">
        <v>91</v>
      </c>
      <c r="G522" t="s">
        <v>71</v>
      </c>
      <c r="H522">
        <v>1</v>
      </c>
      <c r="I522" t="s">
        <v>241</v>
      </c>
      <c r="J522" s="3" t="s">
        <v>176</v>
      </c>
      <c r="K522" s="3" t="s">
        <v>173</v>
      </c>
      <c r="L522">
        <v>14</v>
      </c>
      <c r="T522" t="str">
        <f>Receive[[#This Row],[服装]]&amp;Receive[[#This Row],[名前]]&amp;Receive[[#This Row],[レアリティ]]</f>
        <v>ユニフォーム東山勝道ICONIC</v>
      </c>
    </row>
    <row r="523" spans="1:20" x14ac:dyDescent="0.3">
      <c r="A523">
        <f>VLOOKUP(Receive[[#This Row],[No用]],SetNo[[No.用]:[vlookup 用]],2,FALSE)</f>
        <v>92</v>
      </c>
      <c r="B523" t="s">
        <v>108</v>
      </c>
      <c r="C523" t="s">
        <v>96</v>
      </c>
      <c r="D523" t="s">
        <v>90</v>
      </c>
      <c r="E523" t="s">
        <v>80</v>
      </c>
      <c r="F523" t="s">
        <v>91</v>
      </c>
      <c r="G523" t="s">
        <v>71</v>
      </c>
      <c r="H523">
        <v>1</v>
      </c>
      <c r="I523" t="s">
        <v>241</v>
      </c>
      <c r="J523" s="3" t="s">
        <v>119</v>
      </c>
      <c r="K523" s="3" t="s">
        <v>184</v>
      </c>
      <c r="L523">
        <v>36</v>
      </c>
      <c r="T523" t="str">
        <f>Receive[[#This Row],[服装]]&amp;Receive[[#This Row],[名前]]&amp;Receive[[#This Row],[レアリティ]]</f>
        <v>ユニフォーム土湯新ICONIC</v>
      </c>
    </row>
    <row r="524" spans="1:20" x14ac:dyDescent="0.3">
      <c r="A524">
        <f>VLOOKUP(Receive[[#This Row],[No用]],SetNo[[No.用]:[vlookup 用]],2,FALSE)</f>
        <v>92</v>
      </c>
      <c r="B524" t="s">
        <v>108</v>
      </c>
      <c r="C524" t="s">
        <v>96</v>
      </c>
      <c r="D524" t="s">
        <v>90</v>
      </c>
      <c r="E524" t="s">
        <v>80</v>
      </c>
      <c r="F524" t="s">
        <v>91</v>
      </c>
      <c r="G524" t="s">
        <v>71</v>
      </c>
      <c r="H524">
        <v>1</v>
      </c>
      <c r="I524" t="s">
        <v>241</v>
      </c>
      <c r="J524" s="3" t="s">
        <v>206</v>
      </c>
      <c r="K524" s="3" t="s">
        <v>184</v>
      </c>
      <c r="L524">
        <v>42</v>
      </c>
      <c r="T524" t="str">
        <f>Receive[[#This Row],[服装]]&amp;Receive[[#This Row],[名前]]&amp;Receive[[#This Row],[レアリティ]]</f>
        <v>ユニフォーム土湯新ICONIC</v>
      </c>
    </row>
    <row r="525" spans="1:20" x14ac:dyDescent="0.3">
      <c r="A525">
        <f>VLOOKUP(Receive[[#This Row],[No用]],SetNo[[No.用]:[vlookup 用]],2,FALSE)</f>
        <v>92</v>
      </c>
      <c r="B525" t="s">
        <v>108</v>
      </c>
      <c r="C525" t="s">
        <v>96</v>
      </c>
      <c r="D525" t="s">
        <v>90</v>
      </c>
      <c r="E525" t="s">
        <v>80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34</v>
      </c>
      <c r="T525" t="str">
        <f>Receive[[#This Row],[服装]]&amp;Receive[[#This Row],[名前]]&amp;Receive[[#This Row],[レアリティ]]</f>
        <v>ユニフォーム土湯新ICONIC</v>
      </c>
    </row>
    <row r="526" spans="1:20" x14ac:dyDescent="0.3">
      <c r="A526">
        <f>VLOOKUP(Receive[[#This Row],[No用]],SetNo[[No.用]:[vlookup 用]],2,FALSE)</f>
        <v>92</v>
      </c>
      <c r="B526" t="s">
        <v>108</v>
      </c>
      <c r="C526" t="s">
        <v>96</v>
      </c>
      <c r="D526" t="s">
        <v>90</v>
      </c>
      <c r="E526" t="s">
        <v>80</v>
      </c>
      <c r="F526" t="s">
        <v>91</v>
      </c>
      <c r="G526" t="s">
        <v>71</v>
      </c>
      <c r="H526">
        <v>1</v>
      </c>
      <c r="I526" t="s">
        <v>241</v>
      </c>
      <c r="J526" s="3" t="s">
        <v>243</v>
      </c>
      <c r="K526" s="3" t="s">
        <v>173</v>
      </c>
      <c r="L526">
        <v>34</v>
      </c>
      <c r="T526" t="str">
        <f>Receive[[#This Row],[服装]]&amp;Receive[[#This Row],[名前]]&amp;Receive[[#This Row],[レアリティ]]</f>
        <v>ユニフォーム土湯新ICONIC</v>
      </c>
    </row>
    <row r="527" spans="1:20" x14ac:dyDescent="0.3">
      <c r="A527">
        <f>VLOOKUP(Receive[[#This Row],[No用]],SetNo[[No.用]:[vlookup 用]],2,FALSE)</f>
        <v>92</v>
      </c>
      <c r="B527" t="s">
        <v>108</v>
      </c>
      <c r="C527" t="s">
        <v>96</v>
      </c>
      <c r="D527" t="s">
        <v>90</v>
      </c>
      <c r="E527" t="s">
        <v>80</v>
      </c>
      <c r="F527" t="s">
        <v>91</v>
      </c>
      <c r="G527" t="s">
        <v>71</v>
      </c>
      <c r="H527">
        <v>1</v>
      </c>
      <c r="I527" t="s">
        <v>241</v>
      </c>
      <c r="J527" s="3" t="s">
        <v>120</v>
      </c>
      <c r="K527" s="3" t="s">
        <v>184</v>
      </c>
      <c r="L527">
        <v>36</v>
      </c>
      <c r="T527" t="str">
        <f>Receive[[#This Row],[服装]]&amp;Receive[[#This Row],[名前]]&amp;Receive[[#This Row],[レアリティ]]</f>
        <v>ユニフォーム土湯新ICONIC</v>
      </c>
    </row>
    <row r="528" spans="1:20" x14ac:dyDescent="0.3">
      <c r="A528">
        <f>VLOOKUP(Receive[[#This Row],[No用]],SetNo[[No.用]:[vlookup 用]],2,FALSE)</f>
        <v>92</v>
      </c>
      <c r="B528" t="s">
        <v>108</v>
      </c>
      <c r="C528" t="s">
        <v>96</v>
      </c>
      <c r="D528" t="s">
        <v>90</v>
      </c>
      <c r="E528" t="s">
        <v>80</v>
      </c>
      <c r="F528" t="s">
        <v>91</v>
      </c>
      <c r="G528" t="s">
        <v>71</v>
      </c>
      <c r="H528">
        <v>1</v>
      </c>
      <c r="I528" t="s">
        <v>241</v>
      </c>
      <c r="J528" s="3" t="s">
        <v>175</v>
      </c>
      <c r="K528" s="3" t="s">
        <v>173</v>
      </c>
      <c r="L528">
        <v>34</v>
      </c>
      <c r="T528" t="str">
        <f>Receive[[#This Row],[服装]]&amp;Receive[[#This Row],[名前]]&amp;Receive[[#This Row],[レアリティ]]</f>
        <v>ユニフォーム土湯新ICONIC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176</v>
      </c>
      <c r="K529" s="3" t="s">
        <v>173</v>
      </c>
      <c r="L529">
        <v>34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194</v>
      </c>
      <c r="K530" s="3" t="s">
        <v>237</v>
      </c>
      <c r="L530">
        <v>47</v>
      </c>
      <c r="N530">
        <v>57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93</v>
      </c>
      <c r="B531" t="s">
        <v>217</v>
      </c>
      <c r="C531" t="s">
        <v>586</v>
      </c>
      <c r="D531" t="s">
        <v>28</v>
      </c>
      <c r="E531" t="s">
        <v>25</v>
      </c>
      <c r="F531" t="s">
        <v>158</v>
      </c>
      <c r="G531" t="s">
        <v>71</v>
      </c>
      <c r="H531">
        <v>1</v>
      </c>
      <c r="I531" t="s">
        <v>241</v>
      </c>
      <c r="J531" s="3" t="s">
        <v>119</v>
      </c>
      <c r="K531" s="3" t="s">
        <v>173</v>
      </c>
      <c r="L531">
        <v>26</v>
      </c>
      <c r="T531" t="str">
        <f>Receive[[#This Row],[服装]]&amp;Receive[[#This Row],[名前]]&amp;Receive[[#This Row],[レアリティ]]</f>
        <v>ユニフォーム中島猛ICONIC</v>
      </c>
    </row>
    <row r="532" spans="1:20" x14ac:dyDescent="0.3">
      <c r="A532">
        <f>VLOOKUP(Receive[[#This Row],[No用]],SetNo[[No.用]:[vlookup 用]],2,FALSE)</f>
        <v>93</v>
      </c>
      <c r="B532" t="s">
        <v>217</v>
      </c>
      <c r="C532" t="s">
        <v>586</v>
      </c>
      <c r="D532" t="s">
        <v>28</v>
      </c>
      <c r="E532" t="s">
        <v>25</v>
      </c>
      <c r="F532" t="s">
        <v>158</v>
      </c>
      <c r="G532" t="s">
        <v>71</v>
      </c>
      <c r="H532">
        <v>1</v>
      </c>
      <c r="I532" t="s">
        <v>241</v>
      </c>
      <c r="J532" s="3" t="s">
        <v>174</v>
      </c>
      <c r="K532" s="3" t="s">
        <v>173</v>
      </c>
      <c r="L532">
        <v>26</v>
      </c>
      <c r="T532" t="str">
        <f>Receive[[#This Row],[服装]]&amp;Receive[[#This Row],[名前]]&amp;Receive[[#This Row],[レアリティ]]</f>
        <v>ユニフォーム中島猛ICONIC</v>
      </c>
    </row>
    <row r="533" spans="1:20" x14ac:dyDescent="0.3">
      <c r="A533">
        <f>VLOOKUP(Receive[[#This Row],[No用]],SetNo[[No.用]:[vlookup 用]],2,FALSE)</f>
        <v>93</v>
      </c>
      <c r="B533" t="s">
        <v>217</v>
      </c>
      <c r="C533" t="s">
        <v>586</v>
      </c>
      <c r="D533" t="s">
        <v>28</v>
      </c>
      <c r="E533" t="s">
        <v>25</v>
      </c>
      <c r="F533" t="s">
        <v>158</v>
      </c>
      <c r="G533" t="s">
        <v>71</v>
      </c>
      <c r="H533">
        <v>1</v>
      </c>
      <c r="I533" t="s">
        <v>241</v>
      </c>
      <c r="J533" s="3" t="s">
        <v>243</v>
      </c>
      <c r="K533" s="3" t="s">
        <v>173</v>
      </c>
      <c r="L533">
        <v>26</v>
      </c>
      <c r="T533" t="str">
        <f>Receive[[#This Row],[服装]]&amp;Receive[[#This Row],[名前]]&amp;Receive[[#This Row],[レアリティ]]</f>
        <v>ユニフォーム中島猛ICONIC</v>
      </c>
    </row>
    <row r="534" spans="1:20" x14ac:dyDescent="0.3">
      <c r="A534">
        <f>VLOOKUP(Receive[[#This Row],[No用]],SetNo[[No.用]:[vlookup 用]],2,FALSE)</f>
        <v>93</v>
      </c>
      <c r="B534" t="s">
        <v>217</v>
      </c>
      <c r="C534" t="s">
        <v>586</v>
      </c>
      <c r="D534" t="s">
        <v>28</v>
      </c>
      <c r="E534" t="s">
        <v>25</v>
      </c>
      <c r="F534" t="s">
        <v>158</v>
      </c>
      <c r="G534" t="s">
        <v>71</v>
      </c>
      <c r="H534">
        <v>1</v>
      </c>
      <c r="I534" t="s">
        <v>241</v>
      </c>
      <c r="J534" s="3" t="s">
        <v>120</v>
      </c>
      <c r="K534" s="3" t="s">
        <v>173</v>
      </c>
      <c r="L534">
        <v>26</v>
      </c>
      <c r="T534" t="str">
        <f>Receive[[#This Row],[服装]]&amp;Receive[[#This Row],[名前]]&amp;Receive[[#This Row],[レアリティ]]</f>
        <v>ユニフォーム中島猛ICONIC</v>
      </c>
    </row>
    <row r="535" spans="1:20" x14ac:dyDescent="0.3">
      <c r="A535">
        <f>VLOOKUP(Receive[[#This Row],[No用]],SetNo[[No.用]:[vlookup 用]],2,FALSE)</f>
        <v>93</v>
      </c>
      <c r="B535" t="s">
        <v>217</v>
      </c>
      <c r="C535" t="s">
        <v>586</v>
      </c>
      <c r="D535" t="s">
        <v>28</v>
      </c>
      <c r="E535" t="s">
        <v>25</v>
      </c>
      <c r="F535" t="s">
        <v>158</v>
      </c>
      <c r="G535" t="s">
        <v>71</v>
      </c>
      <c r="H535">
        <v>1</v>
      </c>
      <c r="I535" t="s">
        <v>241</v>
      </c>
      <c r="J535" s="3" t="s">
        <v>175</v>
      </c>
      <c r="K535" s="3" t="s">
        <v>173</v>
      </c>
      <c r="L535">
        <v>26</v>
      </c>
      <c r="T535" t="str">
        <f>Receive[[#This Row],[服装]]&amp;Receive[[#This Row],[名前]]&amp;Receive[[#This Row],[レアリティ]]</f>
        <v>ユニフォーム中島猛ICONIC</v>
      </c>
    </row>
    <row r="536" spans="1:20" x14ac:dyDescent="0.3">
      <c r="A536">
        <f>VLOOKUP(Receive[[#This Row],[No用]],SetNo[[No.用]:[vlookup 用]],2,FALSE)</f>
        <v>93</v>
      </c>
      <c r="B536" t="s">
        <v>217</v>
      </c>
      <c r="C536" t="s">
        <v>586</v>
      </c>
      <c r="D536" t="s">
        <v>28</v>
      </c>
      <c r="E536" t="s">
        <v>25</v>
      </c>
      <c r="F536" t="s">
        <v>158</v>
      </c>
      <c r="G536" t="s">
        <v>71</v>
      </c>
      <c r="H536">
        <v>1</v>
      </c>
      <c r="I536" t="s">
        <v>241</v>
      </c>
      <c r="J536" s="3" t="s">
        <v>176</v>
      </c>
      <c r="K536" s="3" t="s">
        <v>173</v>
      </c>
      <c r="L536">
        <v>13</v>
      </c>
      <c r="T536" t="str">
        <f>Receive[[#This Row],[服装]]&amp;Receive[[#This Row],[名前]]&amp;Receive[[#This Row],[レアリティ]]</f>
        <v>ユニフォーム中島猛ICONIC</v>
      </c>
    </row>
    <row r="537" spans="1:20" x14ac:dyDescent="0.3">
      <c r="A537">
        <f>VLOOKUP(Receive[[#This Row],[No用]],SetNo[[No.用]:[vlookup 用]],2,FALSE)</f>
        <v>94</v>
      </c>
      <c r="B537" t="s">
        <v>217</v>
      </c>
      <c r="C537" t="s">
        <v>589</v>
      </c>
      <c r="D537" t="s">
        <v>24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25</v>
      </c>
      <c r="T537" t="str">
        <f>Receive[[#This Row],[服装]]&amp;Receive[[#This Row],[名前]]&amp;Receive[[#This Row],[レアリティ]]</f>
        <v>ユニフォーム白石優希ICONIC</v>
      </c>
    </row>
    <row r="538" spans="1:20" x14ac:dyDescent="0.3">
      <c r="A538">
        <f>VLOOKUP(Receive[[#This Row],[No用]],SetNo[[No.用]:[vlookup 用]],2,FALSE)</f>
        <v>94</v>
      </c>
      <c r="B538" t="s">
        <v>217</v>
      </c>
      <c r="C538" t="s">
        <v>589</v>
      </c>
      <c r="D538" t="s">
        <v>24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25</v>
      </c>
      <c r="T538" t="str">
        <f>Receive[[#This Row],[服装]]&amp;Receive[[#This Row],[名前]]&amp;Receive[[#This Row],[レアリティ]]</f>
        <v>ユニフォーム白石優希ICONIC</v>
      </c>
    </row>
    <row r="539" spans="1:20" x14ac:dyDescent="0.3">
      <c r="A539">
        <f>VLOOKUP(Receive[[#This Row],[No用]],SetNo[[No.用]:[vlookup 用]],2,FALSE)</f>
        <v>94</v>
      </c>
      <c r="B539" t="s">
        <v>217</v>
      </c>
      <c r="C539" t="s">
        <v>589</v>
      </c>
      <c r="D539" t="s">
        <v>24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120</v>
      </c>
      <c r="K539" s="3" t="s">
        <v>173</v>
      </c>
      <c r="L539">
        <v>25</v>
      </c>
      <c r="T539" t="str">
        <f>Receive[[#This Row],[服装]]&amp;Receive[[#This Row],[名前]]&amp;Receive[[#This Row],[レアリティ]]</f>
        <v>ユニフォーム白石優希ICONIC</v>
      </c>
    </row>
    <row r="540" spans="1:20" x14ac:dyDescent="0.3">
      <c r="A540">
        <f>VLOOKUP(Receive[[#This Row],[No用]],SetNo[[No.用]:[vlookup 用]],2,FALSE)</f>
        <v>94</v>
      </c>
      <c r="B540" t="s">
        <v>217</v>
      </c>
      <c r="C540" t="s">
        <v>589</v>
      </c>
      <c r="D540" t="s">
        <v>24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175</v>
      </c>
      <c r="K540" s="3" t="s">
        <v>173</v>
      </c>
      <c r="L540">
        <v>25</v>
      </c>
      <c r="T540" t="str">
        <f>Receive[[#This Row],[服装]]&amp;Receive[[#This Row],[名前]]&amp;Receive[[#This Row],[レアリティ]]</f>
        <v>ユニフォーム白石優希ICONIC</v>
      </c>
    </row>
    <row r="541" spans="1:20" x14ac:dyDescent="0.3">
      <c r="A541">
        <f>VLOOKUP(Receive[[#This Row],[No用]],SetNo[[No.用]:[vlookup 用]],2,FALSE)</f>
        <v>94</v>
      </c>
      <c r="B541" t="s">
        <v>217</v>
      </c>
      <c r="C541" t="s">
        <v>589</v>
      </c>
      <c r="D541" t="s">
        <v>24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176</v>
      </c>
      <c r="K541" s="3" t="s">
        <v>173</v>
      </c>
      <c r="L541">
        <v>12</v>
      </c>
      <c r="T541" t="str">
        <f>Receive[[#This Row],[服装]]&amp;Receive[[#This Row],[名前]]&amp;Receive[[#This Row],[レアリティ]]</f>
        <v>ユニフォーム白石優希ICONIC</v>
      </c>
    </row>
    <row r="542" spans="1:20" x14ac:dyDescent="0.3">
      <c r="A542">
        <f>VLOOKUP(Receive[[#This Row],[No用]],SetNo[[No.用]:[vlookup 用]],2,FALSE)</f>
        <v>95</v>
      </c>
      <c r="B542" t="s">
        <v>217</v>
      </c>
      <c r="C542" t="s">
        <v>592</v>
      </c>
      <c r="D542" t="s">
        <v>28</v>
      </c>
      <c r="E542" t="s">
        <v>31</v>
      </c>
      <c r="F542" t="s">
        <v>158</v>
      </c>
      <c r="G542" t="s">
        <v>71</v>
      </c>
      <c r="H542">
        <v>1</v>
      </c>
      <c r="I542" t="s">
        <v>241</v>
      </c>
      <c r="J542" s="3" t="s">
        <v>119</v>
      </c>
      <c r="K542" s="3" t="s">
        <v>173</v>
      </c>
      <c r="L542">
        <v>27</v>
      </c>
      <c r="T542" t="str">
        <f>Receive[[#This Row],[服装]]&amp;Receive[[#This Row],[名前]]&amp;Receive[[#This Row],[レアリティ]]</f>
        <v>ユニフォーム花山一雅ICONIC</v>
      </c>
    </row>
    <row r="543" spans="1:20" x14ac:dyDescent="0.3">
      <c r="A543">
        <f>VLOOKUP(Receive[[#This Row],[No用]],SetNo[[No.用]:[vlookup 用]],2,FALSE)</f>
        <v>95</v>
      </c>
      <c r="B543" t="s">
        <v>217</v>
      </c>
      <c r="C543" t="s">
        <v>592</v>
      </c>
      <c r="D543" t="s">
        <v>28</v>
      </c>
      <c r="E543" t="s">
        <v>31</v>
      </c>
      <c r="F543" t="s">
        <v>158</v>
      </c>
      <c r="G543" t="s">
        <v>71</v>
      </c>
      <c r="H543">
        <v>1</v>
      </c>
      <c r="I543" t="s">
        <v>241</v>
      </c>
      <c r="J543" s="3" t="s">
        <v>174</v>
      </c>
      <c r="K543" s="3" t="s">
        <v>173</v>
      </c>
      <c r="L543">
        <v>27</v>
      </c>
      <c r="T543" t="str">
        <f>Receive[[#This Row],[服装]]&amp;Receive[[#This Row],[名前]]&amp;Receive[[#This Row],[レアリティ]]</f>
        <v>ユニフォーム花山一雅ICONIC</v>
      </c>
    </row>
    <row r="544" spans="1:20" x14ac:dyDescent="0.3">
      <c r="A544">
        <f>VLOOKUP(Receive[[#This Row],[No用]],SetNo[[No.用]:[vlookup 用]],2,FALSE)</f>
        <v>95</v>
      </c>
      <c r="B544" t="s">
        <v>217</v>
      </c>
      <c r="C544" t="s">
        <v>592</v>
      </c>
      <c r="D544" t="s">
        <v>28</v>
      </c>
      <c r="E544" t="s">
        <v>31</v>
      </c>
      <c r="F544" t="s">
        <v>158</v>
      </c>
      <c r="G544" t="s">
        <v>71</v>
      </c>
      <c r="H544">
        <v>1</v>
      </c>
      <c r="I544" t="s">
        <v>241</v>
      </c>
      <c r="J544" s="3" t="s">
        <v>120</v>
      </c>
      <c r="K544" s="3" t="s">
        <v>173</v>
      </c>
      <c r="L544">
        <v>27</v>
      </c>
      <c r="T544" t="str">
        <f>Receive[[#This Row],[服装]]&amp;Receive[[#This Row],[名前]]&amp;Receive[[#This Row],[レアリティ]]</f>
        <v>ユニフォーム花山一雅ICONIC</v>
      </c>
    </row>
    <row r="545" spans="1:20" x14ac:dyDescent="0.3">
      <c r="A545">
        <f>VLOOKUP(Receive[[#This Row],[No用]],SetNo[[No.用]:[vlookup 用]],2,FALSE)</f>
        <v>95</v>
      </c>
      <c r="B545" t="s">
        <v>217</v>
      </c>
      <c r="C545" t="s">
        <v>592</v>
      </c>
      <c r="D545" t="s">
        <v>28</v>
      </c>
      <c r="E545" t="s">
        <v>31</v>
      </c>
      <c r="F545" t="s">
        <v>158</v>
      </c>
      <c r="G545" t="s">
        <v>71</v>
      </c>
      <c r="H545">
        <v>1</v>
      </c>
      <c r="I545" t="s">
        <v>241</v>
      </c>
      <c r="J545" s="3" t="s">
        <v>175</v>
      </c>
      <c r="K545" s="3" t="s">
        <v>173</v>
      </c>
      <c r="L545">
        <v>27</v>
      </c>
      <c r="T545" t="str">
        <f>Receive[[#This Row],[服装]]&amp;Receive[[#This Row],[名前]]&amp;Receive[[#This Row],[レアリティ]]</f>
        <v>ユニフォーム花山一雅ICONIC</v>
      </c>
    </row>
    <row r="546" spans="1:20" x14ac:dyDescent="0.3">
      <c r="A546">
        <f>VLOOKUP(Receive[[#This Row],[No用]],SetNo[[No.用]:[vlookup 用]],2,FALSE)</f>
        <v>95</v>
      </c>
      <c r="B546" t="s">
        <v>217</v>
      </c>
      <c r="C546" t="s">
        <v>592</v>
      </c>
      <c r="D546" t="s">
        <v>28</v>
      </c>
      <c r="E546" t="s">
        <v>31</v>
      </c>
      <c r="F546" t="s">
        <v>158</v>
      </c>
      <c r="G546" t="s">
        <v>71</v>
      </c>
      <c r="H546">
        <v>1</v>
      </c>
      <c r="I546" t="s">
        <v>241</v>
      </c>
      <c r="J546" s="3" t="s">
        <v>176</v>
      </c>
      <c r="K546" s="3" t="s">
        <v>173</v>
      </c>
      <c r="L546">
        <v>13</v>
      </c>
      <c r="T546" t="str">
        <f>Receive[[#This Row],[服装]]&amp;Receive[[#This Row],[名前]]&amp;Receive[[#This Row],[レアリティ]]</f>
        <v>ユニフォーム花山一雅ICONIC</v>
      </c>
    </row>
    <row r="547" spans="1:20" x14ac:dyDescent="0.3">
      <c r="A547">
        <f>VLOOKUP(Receive[[#This Row],[No用]],SetNo[[No.用]:[vlookup 用]],2,FALSE)</f>
        <v>96</v>
      </c>
      <c r="B547" t="s">
        <v>217</v>
      </c>
      <c r="C547" t="s">
        <v>595</v>
      </c>
      <c r="D547" t="s">
        <v>28</v>
      </c>
      <c r="E547" t="s">
        <v>26</v>
      </c>
      <c r="F547" t="s">
        <v>158</v>
      </c>
      <c r="G547" t="s">
        <v>71</v>
      </c>
      <c r="H547">
        <v>1</v>
      </c>
      <c r="I547" t="s">
        <v>241</v>
      </c>
      <c r="J547" s="3" t="s">
        <v>119</v>
      </c>
      <c r="K547" s="3" t="s">
        <v>173</v>
      </c>
      <c r="L547">
        <v>26</v>
      </c>
      <c r="T547" t="str">
        <f>Receive[[#This Row],[服装]]&amp;Receive[[#This Row],[名前]]&amp;Receive[[#This Row],[レアリティ]]</f>
        <v>ユニフォーム鳴子哲平ICONIC</v>
      </c>
    </row>
    <row r="548" spans="1:20" x14ac:dyDescent="0.3">
      <c r="A548">
        <f>VLOOKUP(Receive[[#This Row],[No用]],SetNo[[No.用]:[vlookup 用]],2,FALSE)</f>
        <v>96</v>
      </c>
      <c r="B548" t="s">
        <v>217</v>
      </c>
      <c r="C548" t="s">
        <v>595</v>
      </c>
      <c r="D548" t="s">
        <v>28</v>
      </c>
      <c r="E548" t="s">
        <v>26</v>
      </c>
      <c r="F548" t="s">
        <v>158</v>
      </c>
      <c r="G548" t="s">
        <v>71</v>
      </c>
      <c r="H548">
        <v>1</v>
      </c>
      <c r="I548" t="s">
        <v>241</v>
      </c>
      <c r="J548" s="3" t="s">
        <v>174</v>
      </c>
      <c r="K548" s="3" t="s">
        <v>173</v>
      </c>
      <c r="L548">
        <v>26</v>
      </c>
      <c r="T548" t="str">
        <f>Receive[[#This Row],[服装]]&amp;Receive[[#This Row],[名前]]&amp;Receive[[#This Row],[レアリティ]]</f>
        <v>ユニフォーム鳴子哲平ICONIC</v>
      </c>
    </row>
    <row r="549" spans="1:20" x14ac:dyDescent="0.3">
      <c r="A549">
        <f>VLOOKUP(Receive[[#This Row],[No用]],SetNo[[No.用]:[vlookup 用]],2,FALSE)</f>
        <v>96</v>
      </c>
      <c r="B549" t="s">
        <v>217</v>
      </c>
      <c r="C549" t="s">
        <v>595</v>
      </c>
      <c r="D549" t="s">
        <v>28</v>
      </c>
      <c r="E549" t="s">
        <v>26</v>
      </c>
      <c r="F549" t="s">
        <v>158</v>
      </c>
      <c r="G549" t="s">
        <v>71</v>
      </c>
      <c r="H549">
        <v>1</v>
      </c>
      <c r="I549" t="s">
        <v>241</v>
      </c>
      <c r="J549" s="3" t="s">
        <v>120</v>
      </c>
      <c r="K549" s="3" t="s">
        <v>173</v>
      </c>
      <c r="L549">
        <v>26</v>
      </c>
      <c r="T549" t="str">
        <f>Receive[[#This Row],[服装]]&amp;Receive[[#This Row],[名前]]&amp;Receive[[#This Row],[レアリティ]]</f>
        <v>ユニフォーム鳴子哲平ICONIC</v>
      </c>
    </row>
    <row r="550" spans="1:20" x14ac:dyDescent="0.3">
      <c r="A550">
        <f>VLOOKUP(Receive[[#This Row],[No用]],SetNo[[No.用]:[vlookup 用]],2,FALSE)</f>
        <v>96</v>
      </c>
      <c r="B550" t="s">
        <v>217</v>
      </c>
      <c r="C550" t="s">
        <v>595</v>
      </c>
      <c r="D550" t="s">
        <v>28</v>
      </c>
      <c r="E550" t="s">
        <v>26</v>
      </c>
      <c r="F550" t="s">
        <v>158</v>
      </c>
      <c r="G550" t="s">
        <v>71</v>
      </c>
      <c r="H550">
        <v>1</v>
      </c>
      <c r="I550" t="s">
        <v>241</v>
      </c>
      <c r="J550" s="3" t="s">
        <v>175</v>
      </c>
      <c r="K550" s="3" t="s">
        <v>173</v>
      </c>
      <c r="L550">
        <v>26</v>
      </c>
      <c r="T550" t="str">
        <f>Receive[[#This Row],[服装]]&amp;Receive[[#This Row],[名前]]&amp;Receive[[#This Row],[レアリティ]]</f>
        <v>ユニフォーム鳴子哲平ICONIC</v>
      </c>
    </row>
    <row r="551" spans="1:20" x14ac:dyDescent="0.3">
      <c r="A551">
        <f>VLOOKUP(Receive[[#This Row],[No用]],SetNo[[No.用]:[vlookup 用]],2,FALSE)</f>
        <v>96</v>
      </c>
      <c r="B551" t="s">
        <v>217</v>
      </c>
      <c r="C551" t="s">
        <v>595</v>
      </c>
      <c r="D551" t="s">
        <v>28</v>
      </c>
      <c r="E551" t="s">
        <v>26</v>
      </c>
      <c r="F551" t="s">
        <v>158</v>
      </c>
      <c r="G551" t="s">
        <v>71</v>
      </c>
      <c r="H551">
        <v>1</v>
      </c>
      <c r="I551" t="s">
        <v>241</v>
      </c>
      <c r="J551" s="3" t="s">
        <v>176</v>
      </c>
      <c r="K551" s="3" t="s">
        <v>173</v>
      </c>
      <c r="L551">
        <v>13</v>
      </c>
      <c r="T551" t="str">
        <f>Receive[[#This Row],[服装]]&amp;Receive[[#This Row],[名前]]&amp;Receive[[#This Row],[レアリティ]]</f>
        <v>ユニフォーム鳴子哲平ICONIC</v>
      </c>
    </row>
    <row r="552" spans="1:20" x14ac:dyDescent="0.3">
      <c r="A552">
        <f>VLOOKUP(Receive[[#This Row],[No用]],SetNo[[No.用]:[vlookup 用]],2,FALSE)</f>
        <v>97</v>
      </c>
      <c r="B552" t="s">
        <v>217</v>
      </c>
      <c r="C552" t="s">
        <v>598</v>
      </c>
      <c r="D552" t="s">
        <v>28</v>
      </c>
      <c r="E552" t="s">
        <v>21</v>
      </c>
      <c r="F552" t="s">
        <v>158</v>
      </c>
      <c r="G552" t="s">
        <v>71</v>
      </c>
      <c r="H552">
        <v>1</v>
      </c>
      <c r="I552" t="s">
        <v>241</v>
      </c>
      <c r="J552" s="3" t="s">
        <v>119</v>
      </c>
      <c r="K552" s="3" t="s">
        <v>184</v>
      </c>
      <c r="L552" s="3">
        <v>37</v>
      </c>
      <c r="T552" t="str">
        <f>Receive[[#This Row],[服装]]&amp;Receive[[#This Row],[名前]]&amp;Receive[[#This Row],[レアリティ]]</f>
        <v>ユニフォーム秋保和光ICONIC</v>
      </c>
    </row>
    <row r="553" spans="1:20" x14ac:dyDescent="0.3">
      <c r="A553">
        <f>VLOOKUP(Receive[[#This Row],[No用]],SetNo[[No.用]:[vlookup 用]],2,FALSE)</f>
        <v>97</v>
      </c>
      <c r="B553" t="s">
        <v>217</v>
      </c>
      <c r="C553" t="s">
        <v>598</v>
      </c>
      <c r="D553" t="s">
        <v>28</v>
      </c>
      <c r="E553" t="s">
        <v>21</v>
      </c>
      <c r="F553" t="s">
        <v>158</v>
      </c>
      <c r="G553" t="s">
        <v>71</v>
      </c>
      <c r="H553">
        <v>1</v>
      </c>
      <c r="I553" t="s">
        <v>241</v>
      </c>
      <c r="J553" s="3" t="s">
        <v>206</v>
      </c>
      <c r="K553" s="3" t="s">
        <v>184</v>
      </c>
      <c r="L553">
        <v>42</v>
      </c>
      <c r="T553" t="str">
        <f>Receive[[#This Row],[服装]]&amp;Receive[[#This Row],[名前]]&amp;Receive[[#This Row],[レアリティ]]</f>
        <v>ユニフォーム秋保和光ICONIC</v>
      </c>
    </row>
    <row r="554" spans="1:20" x14ac:dyDescent="0.3">
      <c r="A554">
        <f>VLOOKUP(Receive[[#This Row],[No用]],SetNo[[No.用]:[vlookup 用]],2,FALSE)</f>
        <v>97</v>
      </c>
      <c r="B554" t="s">
        <v>217</v>
      </c>
      <c r="C554" t="s">
        <v>598</v>
      </c>
      <c r="D554" t="s">
        <v>28</v>
      </c>
      <c r="E554" t="s">
        <v>21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34</v>
      </c>
      <c r="T554" t="str">
        <f>Receive[[#This Row],[服装]]&amp;Receive[[#This Row],[名前]]&amp;Receive[[#This Row],[レアリティ]]</f>
        <v>ユニフォーム秋保和光ICONIC</v>
      </c>
    </row>
    <row r="555" spans="1:20" x14ac:dyDescent="0.3">
      <c r="A555">
        <f>VLOOKUP(Receive[[#This Row],[No用]],SetNo[[No.用]:[vlookup 用]],2,FALSE)</f>
        <v>97</v>
      </c>
      <c r="B555" t="s">
        <v>217</v>
      </c>
      <c r="C555" t="s">
        <v>598</v>
      </c>
      <c r="D555" t="s">
        <v>28</v>
      </c>
      <c r="E555" t="s">
        <v>21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184</v>
      </c>
      <c r="L555">
        <v>37</v>
      </c>
      <c r="T555" t="str">
        <f>Receive[[#This Row],[服装]]&amp;Receive[[#This Row],[名前]]&amp;Receive[[#This Row],[レアリティ]]</f>
        <v>ユニフォーム秋保和光ICONIC</v>
      </c>
    </row>
    <row r="556" spans="1:20" x14ac:dyDescent="0.3">
      <c r="A556">
        <f>VLOOKUP(Receive[[#This Row],[No用]],SetNo[[No.用]:[vlookup 用]],2,FALSE)</f>
        <v>97</v>
      </c>
      <c r="B556" t="s">
        <v>217</v>
      </c>
      <c r="C556" t="s">
        <v>598</v>
      </c>
      <c r="D556" t="s">
        <v>28</v>
      </c>
      <c r="E556" t="s">
        <v>21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34</v>
      </c>
      <c r="T556" t="str">
        <f>Receive[[#This Row],[服装]]&amp;Receive[[#This Row],[名前]]&amp;Receive[[#This Row],[レアリティ]]</f>
        <v>ユニフォーム秋保和光ICONIC</v>
      </c>
    </row>
    <row r="557" spans="1:20" x14ac:dyDescent="0.3">
      <c r="A557">
        <f>VLOOKUP(Receive[[#This Row],[No用]],SetNo[[No.用]:[vlookup 用]],2,FALSE)</f>
        <v>97</v>
      </c>
      <c r="B557" t="s">
        <v>217</v>
      </c>
      <c r="C557" t="s">
        <v>598</v>
      </c>
      <c r="D557" t="s">
        <v>28</v>
      </c>
      <c r="E557" t="s">
        <v>21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34</v>
      </c>
      <c r="T557" t="str">
        <f>Receive[[#This Row],[服装]]&amp;Receive[[#This Row],[名前]]&amp;Receive[[#This Row],[レアリティ]]</f>
        <v>ユニフォーム秋保和光ICONIC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194</v>
      </c>
      <c r="K558" s="3" t="s">
        <v>237</v>
      </c>
      <c r="L558">
        <v>46</v>
      </c>
      <c r="N558">
        <v>56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98</v>
      </c>
      <c r="B559" t="s">
        <v>217</v>
      </c>
      <c r="C559" t="s">
        <v>601</v>
      </c>
      <c r="D559" t="s">
        <v>28</v>
      </c>
      <c r="E559" t="s">
        <v>26</v>
      </c>
      <c r="F559" t="s">
        <v>158</v>
      </c>
      <c r="G559" t="s">
        <v>71</v>
      </c>
      <c r="H559">
        <v>1</v>
      </c>
      <c r="I559" t="s">
        <v>241</v>
      </c>
      <c r="J559" s="3" t="s">
        <v>119</v>
      </c>
      <c r="K559" s="3" t="s">
        <v>173</v>
      </c>
      <c r="L559">
        <v>25</v>
      </c>
      <c r="T559" t="str">
        <f>Receive[[#This Row],[服装]]&amp;Receive[[#This Row],[名前]]&amp;Receive[[#This Row],[レアリティ]]</f>
        <v>ユニフォーム松島剛ICONIC</v>
      </c>
    </row>
    <row r="560" spans="1:20" x14ac:dyDescent="0.3">
      <c r="A560">
        <f>VLOOKUP(Receive[[#This Row],[No用]],SetNo[[No.用]:[vlookup 用]],2,FALSE)</f>
        <v>98</v>
      </c>
      <c r="B560" t="s">
        <v>217</v>
      </c>
      <c r="C560" t="s">
        <v>601</v>
      </c>
      <c r="D560" t="s">
        <v>28</v>
      </c>
      <c r="E560" t="s">
        <v>26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25</v>
      </c>
      <c r="T560" t="str">
        <f>Receive[[#This Row],[服装]]&amp;Receive[[#This Row],[名前]]&amp;Receive[[#This Row],[レアリティ]]</f>
        <v>ユニフォーム松島剛ICONIC</v>
      </c>
    </row>
    <row r="561" spans="1:20" x14ac:dyDescent="0.3">
      <c r="A561">
        <f>VLOOKUP(Receive[[#This Row],[No用]],SetNo[[No.用]:[vlookup 用]],2,FALSE)</f>
        <v>98</v>
      </c>
      <c r="B561" t="s">
        <v>217</v>
      </c>
      <c r="C561" t="s">
        <v>601</v>
      </c>
      <c r="D561" t="s">
        <v>28</v>
      </c>
      <c r="E561" t="s">
        <v>26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173</v>
      </c>
      <c r="L561">
        <v>25</v>
      </c>
      <c r="T561" t="str">
        <f>Receive[[#This Row],[服装]]&amp;Receive[[#This Row],[名前]]&amp;Receive[[#This Row],[レアリティ]]</f>
        <v>ユニフォーム松島剛ICONIC</v>
      </c>
    </row>
    <row r="562" spans="1:20" x14ac:dyDescent="0.3">
      <c r="A562">
        <f>VLOOKUP(Receive[[#This Row],[No用]],SetNo[[No.用]:[vlookup 用]],2,FALSE)</f>
        <v>98</v>
      </c>
      <c r="B562" t="s">
        <v>217</v>
      </c>
      <c r="C562" t="s">
        <v>601</v>
      </c>
      <c r="D562" t="s">
        <v>28</v>
      </c>
      <c r="E562" t="s">
        <v>26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25</v>
      </c>
      <c r="T562" t="str">
        <f>Receive[[#This Row],[服装]]&amp;Receive[[#This Row],[名前]]&amp;Receive[[#This Row],[レアリティ]]</f>
        <v>ユニフォーム松島剛ICONIC</v>
      </c>
    </row>
    <row r="563" spans="1:20" x14ac:dyDescent="0.3">
      <c r="A563">
        <f>VLOOKUP(Receive[[#This Row],[No用]],SetNo[[No.用]:[vlookup 用]],2,FALSE)</f>
        <v>98</v>
      </c>
      <c r="B563" t="s">
        <v>217</v>
      </c>
      <c r="C563" t="s">
        <v>601</v>
      </c>
      <c r="D563" t="s">
        <v>28</v>
      </c>
      <c r="E563" t="s">
        <v>26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12</v>
      </c>
      <c r="T563" t="str">
        <f>Receive[[#This Row],[服装]]&amp;Receive[[#This Row],[名前]]&amp;Receive[[#This Row],[レアリティ]]</f>
        <v>ユニフォーム松島剛ICONIC</v>
      </c>
    </row>
    <row r="564" spans="1:20" x14ac:dyDescent="0.3">
      <c r="A564">
        <f>VLOOKUP(Receive[[#This Row],[No用]],SetNo[[No.用]:[vlookup 用]],2,FALSE)</f>
        <v>99</v>
      </c>
      <c r="B564" t="s">
        <v>217</v>
      </c>
      <c r="C564" t="s">
        <v>604</v>
      </c>
      <c r="D564" t="s">
        <v>28</v>
      </c>
      <c r="E564" t="s">
        <v>25</v>
      </c>
      <c r="F564" t="s">
        <v>158</v>
      </c>
      <c r="G564" t="s">
        <v>71</v>
      </c>
      <c r="H564">
        <v>1</v>
      </c>
      <c r="I564" t="s">
        <v>241</v>
      </c>
      <c r="J564" s="3" t="s">
        <v>119</v>
      </c>
      <c r="K564" s="3" t="s">
        <v>173</v>
      </c>
      <c r="L564">
        <v>27</v>
      </c>
      <c r="T564" t="str">
        <f>Receive[[#This Row],[服装]]&amp;Receive[[#This Row],[名前]]&amp;Receive[[#This Row],[レアリティ]]</f>
        <v>ユニフォーム川渡瞬己ICONIC</v>
      </c>
    </row>
    <row r="565" spans="1:20" x14ac:dyDescent="0.3">
      <c r="A565">
        <f>VLOOKUP(Receive[[#This Row],[No用]],SetNo[[No.用]:[vlookup 用]],2,FALSE)</f>
        <v>99</v>
      </c>
      <c r="B565" t="s">
        <v>217</v>
      </c>
      <c r="C565" t="s">
        <v>604</v>
      </c>
      <c r="D565" t="s">
        <v>28</v>
      </c>
      <c r="E565" t="s">
        <v>25</v>
      </c>
      <c r="F565" t="s">
        <v>158</v>
      </c>
      <c r="G565" t="s">
        <v>71</v>
      </c>
      <c r="H565">
        <v>1</v>
      </c>
      <c r="I565" t="s">
        <v>241</v>
      </c>
      <c r="J565" s="3" t="s">
        <v>174</v>
      </c>
      <c r="K565" s="3" t="s">
        <v>173</v>
      </c>
      <c r="L565">
        <v>27</v>
      </c>
      <c r="T565" t="str">
        <f>Receive[[#This Row],[服装]]&amp;Receive[[#This Row],[名前]]&amp;Receive[[#This Row],[レアリティ]]</f>
        <v>ユニフォーム川渡瞬己ICONIC</v>
      </c>
    </row>
    <row r="566" spans="1:20" x14ac:dyDescent="0.3">
      <c r="A566">
        <f>VLOOKUP(Receive[[#This Row],[No用]],SetNo[[No.用]:[vlookup 用]],2,FALSE)</f>
        <v>99</v>
      </c>
      <c r="B566" t="s">
        <v>217</v>
      </c>
      <c r="C566" t="s">
        <v>604</v>
      </c>
      <c r="D566" t="s">
        <v>28</v>
      </c>
      <c r="E566" t="s">
        <v>25</v>
      </c>
      <c r="F566" t="s">
        <v>158</v>
      </c>
      <c r="G566" t="s">
        <v>71</v>
      </c>
      <c r="H566">
        <v>1</v>
      </c>
      <c r="I566" t="s">
        <v>241</v>
      </c>
      <c r="J566" s="3" t="s">
        <v>243</v>
      </c>
      <c r="K566" s="3" t="s">
        <v>173</v>
      </c>
      <c r="L566">
        <v>27</v>
      </c>
      <c r="T566" t="str">
        <f>Receive[[#This Row],[服装]]&amp;Receive[[#This Row],[名前]]&amp;Receive[[#This Row],[レアリティ]]</f>
        <v>ユニフォーム川渡瞬己ICONIC</v>
      </c>
    </row>
    <row r="567" spans="1:20" x14ac:dyDescent="0.3">
      <c r="A567">
        <f>VLOOKUP(Receive[[#This Row],[No用]],SetNo[[No.用]:[vlookup 用]],2,FALSE)</f>
        <v>99</v>
      </c>
      <c r="B567" t="s">
        <v>217</v>
      </c>
      <c r="C567" t="s">
        <v>604</v>
      </c>
      <c r="D567" t="s">
        <v>28</v>
      </c>
      <c r="E567" t="s">
        <v>25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27</v>
      </c>
      <c r="T567" t="str">
        <f>Receive[[#This Row],[服装]]&amp;Receive[[#This Row],[名前]]&amp;Receive[[#This Row],[レアリティ]]</f>
        <v>ユニフォーム川渡瞬己ICONIC</v>
      </c>
    </row>
    <row r="568" spans="1:20" x14ac:dyDescent="0.3">
      <c r="A568">
        <f>VLOOKUP(Receive[[#This Row],[No用]],SetNo[[No.用]:[vlookup 用]],2,FALSE)</f>
        <v>99</v>
      </c>
      <c r="B568" t="s">
        <v>217</v>
      </c>
      <c r="C568" t="s">
        <v>604</v>
      </c>
      <c r="D568" t="s">
        <v>28</v>
      </c>
      <c r="E568" t="s">
        <v>25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27</v>
      </c>
      <c r="T568" t="str">
        <f>Receive[[#This Row],[服装]]&amp;Receive[[#This Row],[名前]]&amp;Receive[[#This Row],[レアリティ]]</f>
        <v>ユニフォーム川渡瞬己ICONIC</v>
      </c>
    </row>
    <row r="569" spans="1:20" x14ac:dyDescent="0.3">
      <c r="A569">
        <f>VLOOKUP(Receive[[#This Row],[No用]],SetNo[[No.用]:[vlookup 用]],2,FALSE)</f>
        <v>99</v>
      </c>
      <c r="B569" t="s">
        <v>217</v>
      </c>
      <c r="C569" t="s">
        <v>604</v>
      </c>
      <c r="D569" t="s">
        <v>28</v>
      </c>
      <c r="E569" t="s">
        <v>25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14</v>
      </c>
      <c r="T569" t="str">
        <f>Receive[[#This Row],[服装]]&amp;Receive[[#This Row],[名前]]&amp;Receive[[#This Row],[レアリティ]]</f>
        <v>ユニフォーム川渡瞬己ICONIC</v>
      </c>
    </row>
    <row r="570" spans="1:20" x14ac:dyDescent="0.3">
      <c r="A570">
        <f>VLOOKUP(Receive[[#This Row],[No用]],SetNo[[No.用]:[vlookup 用]],2,FALSE)</f>
        <v>100</v>
      </c>
      <c r="B570" t="s">
        <v>108</v>
      </c>
      <c r="C570" t="s">
        <v>109</v>
      </c>
      <c r="D570" t="s">
        <v>73</v>
      </c>
      <c r="E570" t="s">
        <v>78</v>
      </c>
      <c r="F570" t="s">
        <v>118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28</v>
      </c>
      <c r="T570" t="str">
        <f>Receive[[#This Row],[服装]]&amp;Receive[[#This Row],[名前]]&amp;Receive[[#This Row],[レアリティ]]</f>
        <v>ユニフォーム牛島若利ICONIC</v>
      </c>
    </row>
    <row r="571" spans="1:20" x14ac:dyDescent="0.3">
      <c r="A571">
        <f>VLOOKUP(Receive[[#This Row],[No用]],SetNo[[No.用]:[vlookup 用]],2,FALSE)</f>
        <v>100</v>
      </c>
      <c r="B571" t="s">
        <v>108</v>
      </c>
      <c r="C571" t="s">
        <v>109</v>
      </c>
      <c r="D571" t="s">
        <v>73</v>
      </c>
      <c r="E571" t="s">
        <v>78</v>
      </c>
      <c r="F571" t="s">
        <v>118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28</v>
      </c>
      <c r="T571" t="str">
        <f>Receive[[#This Row],[服装]]&amp;Receive[[#This Row],[名前]]&amp;Receive[[#This Row],[レアリティ]]</f>
        <v>ユニフォーム牛島若利ICONIC</v>
      </c>
    </row>
    <row r="572" spans="1:20" x14ac:dyDescent="0.3">
      <c r="A572">
        <f>VLOOKUP(Receive[[#This Row],[No用]],SetNo[[No.用]:[vlookup 用]],2,FALSE)</f>
        <v>100</v>
      </c>
      <c r="B572" t="s">
        <v>108</v>
      </c>
      <c r="C572" t="s">
        <v>109</v>
      </c>
      <c r="D572" t="s">
        <v>73</v>
      </c>
      <c r="E572" t="s">
        <v>78</v>
      </c>
      <c r="F572" t="s">
        <v>118</v>
      </c>
      <c r="G572" t="s">
        <v>71</v>
      </c>
      <c r="H572">
        <v>1</v>
      </c>
      <c r="I572" t="s">
        <v>241</v>
      </c>
      <c r="J572" s="3" t="s">
        <v>120</v>
      </c>
      <c r="K572" s="3" t="s">
        <v>173</v>
      </c>
      <c r="L572">
        <v>28</v>
      </c>
      <c r="T572" t="str">
        <f>Receive[[#This Row],[服装]]&amp;Receive[[#This Row],[名前]]&amp;Receive[[#This Row],[レアリティ]]</f>
        <v>ユニフォーム牛島若利ICONIC</v>
      </c>
    </row>
    <row r="573" spans="1:20" x14ac:dyDescent="0.3">
      <c r="A573">
        <f>VLOOKUP(Receive[[#This Row],[No用]],SetNo[[No.用]:[vlookup 用]],2,FALSE)</f>
        <v>100</v>
      </c>
      <c r="B573" t="s">
        <v>108</v>
      </c>
      <c r="C573" t="s">
        <v>109</v>
      </c>
      <c r="D573" t="s">
        <v>73</v>
      </c>
      <c r="E573" t="s">
        <v>78</v>
      </c>
      <c r="F573" t="s">
        <v>118</v>
      </c>
      <c r="G573" t="s">
        <v>71</v>
      </c>
      <c r="H573">
        <v>1</v>
      </c>
      <c r="I573" t="s">
        <v>241</v>
      </c>
      <c r="J573" s="3" t="s">
        <v>175</v>
      </c>
      <c r="K573" s="3" t="s">
        <v>173</v>
      </c>
      <c r="L573">
        <v>28</v>
      </c>
      <c r="T573" t="str">
        <f>Receive[[#This Row],[服装]]&amp;Receive[[#This Row],[名前]]&amp;Receive[[#This Row],[レアリティ]]</f>
        <v>ユニフォーム牛島若利ICONIC</v>
      </c>
    </row>
    <row r="574" spans="1:20" x14ac:dyDescent="0.3">
      <c r="A574">
        <f>VLOOKUP(Receive[[#This Row],[No用]],SetNo[[No.用]:[vlookup 用]],2,FALSE)</f>
        <v>100</v>
      </c>
      <c r="B574" t="s">
        <v>108</v>
      </c>
      <c r="C574" t="s">
        <v>109</v>
      </c>
      <c r="D574" t="s">
        <v>73</v>
      </c>
      <c r="E574" t="s">
        <v>78</v>
      </c>
      <c r="F574" t="s">
        <v>118</v>
      </c>
      <c r="G574" t="s">
        <v>71</v>
      </c>
      <c r="H574">
        <v>1</v>
      </c>
      <c r="I574" t="s">
        <v>241</v>
      </c>
      <c r="J574" s="3" t="s">
        <v>176</v>
      </c>
      <c r="K574" s="3" t="s">
        <v>173</v>
      </c>
      <c r="L574">
        <v>13</v>
      </c>
      <c r="T574" t="str">
        <f>Receive[[#This Row],[服装]]&amp;Receive[[#This Row],[名前]]&amp;Receive[[#This Row],[レアリティ]]</f>
        <v>ユニフォーム牛島若利ICONIC</v>
      </c>
    </row>
    <row r="575" spans="1:20" x14ac:dyDescent="0.3">
      <c r="A575">
        <f>VLOOKUP(Receive[[#This Row],[No用]],SetNo[[No.用]:[vlookup 用]],2,FALSE)</f>
        <v>101</v>
      </c>
      <c r="B575" t="s">
        <v>116</v>
      </c>
      <c r="C575" t="s">
        <v>109</v>
      </c>
      <c r="D575" t="s">
        <v>90</v>
      </c>
      <c r="E575" t="s">
        <v>78</v>
      </c>
      <c r="F575" t="s">
        <v>118</v>
      </c>
      <c r="G575" t="s">
        <v>71</v>
      </c>
      <c r="H575">
        <v>1</v>
      </c>
      <c r="I575" t="s">
        <v>241</v>
      </c>
      <c r="J575" s="3" t="s">
        <v>119</v>
      </c>
      <c r="K575" s="3" t="s">
        <v>173</v>
      </c>
      <c r="L575">
        <v>28</v>
      </c>
      <c r="T575" t="str">
        <f>Receive[[#This Row],[服装]]&amp;Receive[[#This Row],[名前]]&amp;Receive[[#This Row],[レアリティ]]</f>
        <v>水着牛島若利ICONIC</v>
      </c>
    </row>
    <row r="576" spans="1:20" x14ac:dyDescent="0.3">
      <c r="A576">
        <f>VLOOKUP(Receive[[#This Row],[No用]],SetNo[[No.用]:[vlookup 用]],2,FALSE)</f>
        <v>101</v>
      </c>
      <c r="B576" t="s">
        <v>116</v>
      </c>
      <c r="C576" t="s">
        <v>109</v>
      </c>
      <c r="D576" t="s">
        <v>90</v>
      </c>
      <c r="E576" t="s">
        <v>78</v>
      </c>
      <c r="F576" t="s">
        <v>118</v>
      </c>
      <c r="G576" t="s">
        <v>71</v>
      </c>
      <c r="H576">
        <v>1</v>
      </c>
      <c r="I576" t="s">
        <v>241</v>
      </c>
      <c r="J576" s="3" t="s">
        <v>174</v>
      </c>
      <c r="K576" s="3" t="s">
        <v>173</v>
      </c>
      <c r="L576">
        <v>28</v>
      </c>
      <c r="T576" t="str">
        <f>Receive[[#This Row],[服装]]&amp;Receive[[#This Row],[名前]]&amp;Receive[[#This Row],[レアリティ]]</f>
        <v>水着牛島若利ICONIC</v>
      </c>
    </row>
    <row r="577" spans="1:20" x14ac:dyDescent="0.3">
      <c r="A577">
        <f>VLOOKUP(Receive[[#This Row],[No用]],SetNo[[No.用]:[vlookup 用]],2,FALSE)</f>
        <v>101</v>
      </c>
      <c r="B577" t="s">
        <v>116</v>
      </c>
      <c r="C577" t="s">
        <v>109</v>
      </c>
      <c r="D577" t="s">
        <v>90</v>
      </c>
      <c r="E577" t="s">
        <v>78</v>
      </c>
      <c r="F577" t="s">
        <v>118</v>
      </c>
      <c r="G577" t="s">
        <v>71</v>
      </c>
      <c r="H577">
        <v>1</v>
      </c>
      <c r="I577" t="s">
        <v>241</v>
      </c>
      <c r="J577" s="3" t="s">
        <v>120</v>
      </c>
      <c r="K577" s="3" t="s">
        <v>173</v>
      </c>
      <c r="L577">
        <v>28</v>
      </c>
      <c r="T577" t="str">
        <f>Receive[[#This Row],[服装]]&amp;Receive[[#This Row],[名前]]&amp;Receive[[#This Row],[レアリティ]]</f>
        <v>水着牛島若利ICONIC</v>
      </c>
    </row>
    <row r="578" spans="1:20" x14ac:dyDescent="0.3">
      <c r="A578">
        <f>VLOOKUP(Receive[[#This Row],[No用]],SetNo[[No.用]:[vlookup 用]],2,FALSE)</f>
        <v>101</v>
      </c>
      <c r="B578" t="s">
        <v>116</v>
      </c>
      <c r="C578" t="s">
        <v>109</v>
      </c>
      <c r="D578" t="s">
        <v>90</v>
      </c>
      <c r="E578" t="s">
        <v>78</v>
      </c>
      <c r="F578" t="s">
        <v>118</v>
      </c>
      <c r="G578" t="s">
        <v>71</v>
      </c>
      <c r="H578">
        <v>1</v>
      </c>
      <c r="I578" t="s">
        <v>241</v>
      </c>
      <c r="J578" s="3" t="s">
        <v>175</v>
      </c>
      <c r="K578" s="3" t="s">
        <v>173</v>
      </c>
      <c r="L578">
        <v>28</v>
      </c>
      <c r="T578" t="str">
        <f>Receive[[#This Row],[服装]]&amp;Receive[[#This Row],[名前]]&amp;Receive[[#This Row],[レアリティ]]</f>
        <v>水着牛島若利ICONIC</v>
      </c>
    </row>
    <row r="579" spans="1:20" x14ac:dyDescent="0.3">
      <c r="A579">
        <f>VLOOKUP(Receive[[#This Row],[No用]],SetNo[[No.用]:[vlookup 用]],2,FALSE)</f>
        <v>101</v>
      </c>
      <c r="B579" t="s">
        <v>116</v>
      </c>
      <c r="C579" t="s">
        <v>109</v>
      </c>
      <c r="D579" t="s">
        <v>90</v>
      </c>
      <c r="E579" t="s">
        <v>78</v>
      </c>
      <c r="F579" t="s">
        <v>118</v>
      </c>
      <c r="G579" t="s">
        <v>71</v>
      </c>
      <c r="H579">
        <v>1</v>
      </c>
      <c r="I579" t="s">
        <v>241</v>
      </c>
      <c r="J579" s="3" t="s">
        <v>176</v>
      </c>
      <c r="K579" s="3" t="s">
        <v>173</v>
      </c>
      <c r="L579">
        <v>13</v>
      </c>
      <c r="T579" t="str">
        <f>Receive[[#This Row],[服装]]&amp;Receive[[#This Row],[名前]]&amp;Receive[[#This Row],[レアリティ]]</f>
        <v>水着牛島若利ICONIC</v>
      </c>
    </row>
    <row r="580" spans="1:20" x14ac:dyDescent="0.3">
      <c r="A580">
        <f>VLOOKUP(Receive[[#This Row],[No用]],SetNo[[No.用]:[vlookup 用]],2,FALSE)</f>
        <v>102</v>
      </c>
      <c r="B580" t="s">
        <v>108</v>
      </c>
      <c r="C580" t="s">
        <v>110</v>
      </c>
      <c r="D580" t="s">
        <v>73</v>
      </c>
      <c r="E580" t="s">
        <v>82</v>
      </c>
      <c r="F580" t="s">
        <v>118</v>
      </c>
      <c r="G580" t="s">
        <v>71</v>
      </c>
      <c r="H580">
        <v>1</v>
      </c>
      <c r="I580" t="s">
        <v>241</v>
      </c>
      <c r="J580" s="3" t="s">
        <v>119</v>
      </c>
      <c r="K580" s="3" t="s">
        <v>173</v>
      </c>
      <c r="L580">
        <v>26</v>
      </c>
      <c r="T580" t="str">
        <f>Receive[[#This Row],[服装]]&amp;Receive[[#This Row],[名前]]&amp;Receive[[#This Row],[レアリティ]]</f>
        <v>ユニフォーム天童覚ICONIC</v>
      </c>
    </row>
    <row r="581" spans="1:20" x14ac:dyDescent="0.3">
      <c r="A581">
        <f>VLOOKUP(Receive[[#This Row],[No用]],SetNo[[No.用]:[vlookup 用]],2,FALSE)</f>
        <v>102</v>
      </c>
      <c r="B581" t="s">
        <v>108</v>
      </c>
      <c r="C581" t="s">
        <v>110</v>
      </c>
      <c r="D581" t="s">
        <v>73</v>
      </c>
      <c r="E581" t="s">
        <v>82</v>
      </c>
      <c r="F581" t="s">
        <v>118</v>
      </c>
      <c r="G581" t="s">
        <v>71</v>
      </c>
      <c r="H581">
        <v>1</v>
      </c>
      <c r="I581" t="s">
        <v>241</v>
      </c>
      <c r="J581" s="3" t="s">
        <v>174</v>
      </c>
      <c r="K581" s="3" t="s">
        <v>173</v>
      </c>
      <c r="L581">
        <v>26</v>
      </c>
      <c r="T581" t="str">
        <f>Receive[[#This Row],[服装]]&amp;Receive[[#This Row],[名前]]&amp;Receive[[#This Row],[レアリティ]]</f>
        <v>ユニフォーム天童覚ICONIC</v>
      </c>
    </row>
    <row r="582" spans="1:20" x14ac:dyDescent="0.3">
      <c r="A582">
        <f>VLOOKUP(Receive[[#This Row],[No用]],SetNo[[No.用]:[vlookup 用]],2,FALSE)</f>
        <v>102</v>
      </c>
      <c r="B582" t="s">
        <v>108</v>
      </c>
      <c r="C582" t="s">
        <v>110</v>
      </c>
      <c r="D582" t="s">
        <v>73</v>
      </c>
      <c r="E582" t="s">
        <v>82</v>
      </c>
      <c r="F582" t="s">
        <v>118</v>
      </c>
      <c r="G582" t="s">
        <v>71</v>
      </c>
      <c r="H582">
        <v>1</v>
      </c>
      <c r="I582" t="s">
        <v>241</v>
      </c>
      <c r="J582" s="3" t="s">
        <v>120</v>
      </c>
      <c r="K582" s="3" t="s">
        <v>173</v>
      </c>
      <c r="L582">
        <v>26</v>
      </c>
      <c r="T582" t="str">
        <f>Receive[[#This Row],[服装]]&amp;Receive[[#This Row],[名前]]&amp;Receive[[#This Row],[レアリティ]]</f>
        <v>ユニフォーム天童覚ICONIC</v>
      </c>
    </row>
    <row r="583" spans="1:20" x14ac:dyDescent="0.3">
      <c r="A583">
        <f>VLOOKUP(Receive[[#This Row],[No用]],SetNo[[No.用]:[vlookup 用]],2,FALSE)</f>
        <v>102</v>
      </c>
      <c r="B583" t="s">
        <v>108</v>
      </c>
      <c r="C583" t="s">
        <v>110</v>
      </c>
      <c r="D583" t="s">
        <v>73</v>
      </c>
      <c r="E583" t="s">
        <v>82</v>
      </c>
      <c r="F583" t="s">
        <v>118</v>
      </c>
      <c r="G583" t="s">
        <v>71</v>
      </c>
      <c r="H583">
        <v>1</v>
      </c>
      <c r="I583" t="s">
        <v>241</v>
      </c>
      <c r="J583" s="3" t="s">
        <v>175</v>
      </c>
      <c r="K583" s="3" t="s">
        <v>173</v>
      </c>
      <c r="L583">
        <v>27</v>
      </c>
      <c r="T583" t="str">
        <f>Receive[[#This Row],[服装]]&amp;Receive[[#This Row],[名前]]&amp;Receive[[#This Row],[レアリティ]]</f>
        <v>ユニフォーム天童覚ICONIC</v>
      </c>
    </row>
    <row r="584" spans="1:20" x14ac:dyDescent="0.3">
      <c r="A584">
        <f>VLOOKUP(Receive[[#This Row],[No用]],SetNo[[No.用]:[vlookup 用]],2,FALSE)</f>
        <v>102</v>
      </c>
      <c r="B584" t="s">
        <v>108</v>
      </c>
      <c r="C584" t="s">
        <v>110</v>
      </c>
      <c r="D584" t="s">
        <v>73</v>
      </c>
      <c r="E584" t="s">
        <v>82</v>
      </c>
      <c r="F584" t="s">
        <v>118</v>
      </c>
      <c r="G584" t="s">
        <v>71</v>
      </c>
      <c r="H584">
        <v>1</v>
      </c>
      <c r="I584" t="s">
        <v>241</v>
      </c>
      <c r="J584" s="3" t="s">
        <v>176</v>
      </c>
      <c r="K584" s="3" t="s">
        <v>173</v>
      </c>
      <c r="L584">
        <v>12</v>
      </c>
      <c r="T584" t="str">
        <f>Receive[[#This Row],[服装]]&amp;Receive[[#This Row],[名前]]&amp;Receive[[#This Row],[レアリティ]]</f>
        <v>ユニフォーム天童覚ICONIC</v>
      </c>
    </row>
    <row r="585" spans="1:20" x14ac:dyDescent="0.3">
      <c r="A585">
        <f>VLOOKUP(Receive[[#This Row],[No用]],SetNo[[No.用]:[vlookup 用]],2,FALSE)</f>
        <v>103</v>
      </c>
      <c r="B585" t="s">
        <v>116</v>
      </c>
      <c r="C585" t="s">
        <v>110</v>
      </c>
      <c r="D585" t="s">
        <v>90</v>
      </c>
      <c r="E585" t="s">
        <v>82</v>
      </c>
      <c r="F585" t="s">
        <v>118</v>
      </c>
      <c r="G585" t="s">
        <v>71</v>
      </c>
      <c r="H585">
        <v>1</v>
      </c>
      <c r="I585" t="s">
        <v>241</v>
      </c>
      <c r="J585" s="3" t="s">
        <v>119</v>
      </c>
      <c r="K585" s="3" t="s">
        <v>173</v>
      </c>
      <c r="L585">
        <v>26</v>
      </c>
      <c r="T585" t="str">
        <f>Receive[[#This Row],[服装]]&amp;Receive[[#This Row],[名前]]&amp;Receive[[#This Row],[レアリティ]]</f>
        <v>水着天童覚ICONIC</v>
      </c>
    </row>
    <row r="586" spans="1:20" x14ac:dyDescent="0.3">
      <c r="A586">
        <f>VLOOKUP(Receive[[#This Row],[No用]],SetNo[[No.用]:[vlookup 用]],2,FALSE)</f>
        <v>103</v>
      </c>
      <c r="B586" t="s">
        <v>116</v>
      </c>
      <c r="C586" t="s">
        <v>110</v>
      </c>
      <c r="D586" t="s">
        <v>90</v>
      </c>
      <c r="E586" t="s">
        <v>82</v>
      </c>
      <c r="F586" t="s">
        <v>118</v>
      </c>
      <c r="G586" t="s">
        <v>71</v>
      </c>
      <c r="H586">
        <v>1</v>
      </c>
      <c r="I586" t="s">
        <v>241</v>
      </c>
      <c r="J586" s="3" t="s">
        <v>174</v>
      </c>
      <c r="K586" s="3" t="s">
        <v>173</v>
      </c>
      <c r="L586">
        <v>26</v>
      </c>
      <c r="T586" t="str">
        <f>Receive[[#This Row],[服装]]&amp;Receive[[#This Row],[名前]]&amp;Receive[[#This Row],[レアリティ]]</f>
        <v>水着天童覚ICONIC</v>
      </c>
    </row>
    <row r="587" spans="1:20" x14ac:dyDescent="0.3">
      <c r="A587">
        <f>VLOOKUP(Receive[[#This Row],[No用]],SetNo[[No.用]:[vlookup 用]],2,FALSE)</f>
        <v>103</v>
      </c>
      <c r="B587" t="s">
        <v>116</v>
      </c>
      <c r="C587" t="s">
        <v>110</v>
      </c>
      <c r="D587" t="s">
        <v>90</v>
      </c>
      <c r="E587" t="s">
        <v>82</v>
      </c>
      <c r="F587" t="s">
        <v>118</v>
      </c>
      <c r="G587" t="s">
        <v>71</v>
      </c>
      <c r="H587">
        <v>1</v>
      </c>
      <c r="I587" t="s">
        <v>241</v>
      </c>
      <c r="J587" s="3" t="s">
        <v>120</v>
      </c>
      <c r="K587" s="3" t="s">
        <v>173</v>
      </c>
      <c r="L587">
        <v>26</v>
      </c>
      <c r="T587" t="str">
        <f>Receive[[#This Row],[服装]]&amp;Receive[[#This Row],[名前]]&amp;Receive[[#This Row],[レアリティ]]</f>
        <v>水着天童覚ICONIC</v>
      </c>
    </row>
    <row r="588" spans="1:20" x14ac:dyDescent="0.3">
      <c r="A588">
        <f>VLOOKUP(Receive[[#This Row],[No用]],SetNo[[No.用]:[vlookup 用]],2,FALSE)</f>
        <v>103</v>
      </c>
      <c r="B588" t="s">
        <v>116</v>
      </c>
      <c r="C588" t="s">
        <v>110</v>
      </c>
      <c r="D588" t="s">
        <v>90</v>
      </c>
      <c r="E588" t="s">
        <v>82</v>
      </c>
      <c r="F588" t="s">
        <v>118</v>
      </c>
      <c r="G588" t="s">
        <v>71</v>
      </c>
      <c r="H588">
        <v>1</v>
      </c>
      <c r="I588" t="s">
        <v>241</v>
      </c>
      <c r="J588" s="3" t="s">
        <v>175</v>
      </c>
      <c r="K588" s="3" t="s">
        <v>173</v>
      </c>
      <c r="L588">
        <v>27</v>
      </c>
      <c r="T588" t="str">
        <f>Receive[[#This Row],[服装]]&amp;Receive[[#This Row],[名前]]&amp;Receive[[#This Row],[レアリティ]]</f>
        <v>水着天童覚ICONIC</v>
      </c>
    </row>
    <row r="589" spans="1:20" x14ac:dyDescent="0.3">
      <c r="A589">
        <f>VLOOKUP(Receive[[#This Row],[No用]],SetNo[[No.用]:[vlookup 用]],2,FALSE)</f>
        <v>103</v>
      </c>
      <c r="B589" t="s">
        <v>116</v>
      </c>
      <c r="C589" t="s">
        <v>110</v>
      </c>
      <c r="D589" t="s">
        <v>90</v>
      </c>
      <c r="E589" t="s">
        <v>82</v>
      </c>
      <c r="F589" t="s">
        <v>118</v>
      </c>
      <c r="G589" t="s">
        <v>71</v>
      </c>
      <c r="H589">
        <v>1</v>
      </c>
      <c r="I589" t="s">
        <v>241</v>
      </c>
      <c r="J589" s="3" t="s">
        <v>176</v>
      </c>
      <c r="K589" s="3" t="s">
        <v>173</v>
      </c>
      <c r="L589">
        <v>12</v>
      </c>
      <c r="T589" t="str">
        <f>Receive[[#This Row],[服装]]&amp;Receive[[#This Row],[名前]]&amp;Receive[[#This Row],[レアリティ]]</f>
        <v>水着天童覚ICONIC</v>
      </c>
    </row>
    <row r="590" spans="1:20" x14ac:dyDescent="0.3">
      <c r="A590">
        <f>VLOOKUP(Receive[[#This Row],[No用]],SetNo[[No.用]:[vlookup 用]],2,FALSE)</f>
        <v>104</v>
      </c>
      <c r="B590" t="s">
        <v>108</v>
      </c>
      <c r="C590" t="s">
        <v>111</v>
      </c>
      <c r="D590" t="s">
        <v>77</v>
      </c>
      <c r="E590" t="s">
        <v>78</v>
      </c>
      <c r="F590" t="s">
        <v>118</v>
      </c>
      <c r="G590" t="s">
        <v>71</v>
      </c>
      <c r="H590">
        <v>1</v>
      </c>
      <c r="I590" t="s">
        <v>241</v>
      </c>
      <c r="J590" s="3" t="s">
        <v>119</v>
      </c>
      <c r="K590" s="3" t="s">
        <v>173</v>
      </c>
      <c r="L590">
        <v>29</v>
      </c>
      <c r="T590" t="str">
        <f>Receive[[#This Row],[服装]]&amp;Receive[[#This Row],[名前]]&amp;Receive[[#This Row],[レアリティ]]</f>
        <v>ユニフォーム五色工ICONIC</v>
      </c>
    </row>
    <row r="591" spans="1:20" x14ac:dyDescent="0.3">
      <c r="A591">
        <f>VLOOKUP(Receive[[#This Row],[No用]],SetNo[[No.用]:[vlookup 用]],2,FALSE)</f>
        <v>104</v>
      </c>
      <c r="B591" t="s">
        <v>108</v>
      </c>
      <c r="C591" t="s">
        <v>111</v>
      </c>
      <c r="D591" t="s">
        <v>77</v>
      </c>
      <c r="E591" t="s">
        <v>78</v>
      </c>
      <c r="F591" t="s">
        <v>118</v>
      </c>
      <c r="G591" t="s">
        <v>71</v>
      </c>
      <c r="H591">
        <v>1</v>
      </c>
      <c r="I591" t="s">
        <v>241</v>
      </c>
      <c r="J591" s="3" t="s">
        <v>174</v>
      </c>
      <c r="K591" s="3" t="s">
        <v>173</v>
      </c>
      <c r="L591">
        <v>29</v>
      </c>
      <c r="T591" t="str">
        <f>Receive[[#This Row],[服装]]&amp;Receive[[#This Row],[名前]]&amp;Receive[[#This Row],[レアリティ]]</f>
        <v>ユニフォーム五色工ICONIC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111</v>
      </c>
      <c r="D592" t="s">
        <v>77</v>
      </c>
      <c r="E592" t="s">
        <v>78</v>
      </c>
      <c r="F592" t="s">
        <v>118</v>
      </c>
      <c r="G592" t="s">
        <v>71</v>
      </c>
      <c r="H592">
        <v>1</v>
      </c>
      <c r="I592" t="s">
        <v>241</v>
      </c>
      <c r="J592" s="3" t="s">
        <v>120</v>
      </c>
      <c r="K592" s="3" t="s">
        <v>173</v>
      </c>
      <c r="L592">
        <v>29</v>
      </c>
      <c r="T592" t="str">
        <f>Receive[[#This Row],[服装]]&amp;Receive[[#This Row],[名前]]&amp;Receive[[#This Row],[レアリティ]]</f>
        <v>ユニフォーム五色工ICONIC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111</v>
      </c>
      <c r="D593" t="s">
        <v>77</v>
      </c>
      <c r="E593" t="s">
        <v>78</v>
      </c>
      <c r="F593" t="s">
        <v>118</v>
      </c>
      <c r="G593" t="s">
        <v>71</v>
      </c>
      <c r="H593">
        <v>1</v>
      </c>
      <c r="I593" t="s">
        <v>241</v>
      </c>
      <c r="J593" s="3" t="s">
        <v>175</v>
      </c>
      <c r="K593" s="3" t="s">
        <v>173</v>
      </c>
      <c r="L593">
        <v>29</v>
      </c>
      <c r="T593" t="str">
        <f>Receive[[#This Row],[服装]]&amp;Receive[[#This Row],[名前]]&amp;Receive[[#This Row],[レアリティ]]</f>
        <v>ユニフォーム五色工ICONIC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111</v>
      </c>
      <c r="D594" t="s">
        <v>77</v>
      </c>
      <c r="E594" t="s">
        <v>78</v>
      </c>
      <c r="F594" t="s">
        <v>118</v>
      </c>
      <c r="G594" t="s">
        <v>71</v>
      </c>
      <c r="H594">
        <v>1</v>
      </c>
      <c r="I594" t="s">
        <v>241</v>
      </c>
      <c r="J594" s="3" t="s">
        <v>176</v>
      </c>
      <c r="K594" s="3" t="s">
        <v>173</v>
      </c>
      <c r="L594">
        <v>14</v>
      </c>
      <c r="T594" t="str">
        <f>Receive[[#This Row],[服装]]&amp;Receive[[#This Row],[名前]]&amp;Receive[[#This Row],[レアリティ]]</f>
        <v>ユニフォーム五色工ICONIC</v>
      </c>
    </row>
    <row r="595" spans="1:20" x14ac:dyDescent="0.3">
      <c r="A595">
        <f>VLOOKUP(Receive[[#This Row],[No用]],SetNo[[No.用]:[vlookup 用]],2,FALSE)</f>
        <v>105</v>
      </c>
      <c r="B595" t="s">
        <v>108</v>
      </c>
      <c r="C595" t="s">
        <v>112</v>
      </c>
      <c r="D595" t="s">
        <v>73</v>
      </c>
      <c r="E595" t="s">
        <v>74</v>
      </c>
      <c r="F595" t="s">
        <v>118</v>
      </c>
      <c r="G595" t="s">
        <v>71</v>
      </c>
      <c r="H595">
        <v>1</v>
      </c>
      <c r="I595" t="s">
        <v>241</v>
      </c>
      <c r="J595" t="s">
        <v>276</v>
      </c>
      <c r="K595" t="s">
        <v>277</v>
      </c>
      <c r="L595">
        <v>28</v>
      </c>
      <c r="T595" t="str">
        <f>Receive[[#This Row],[服装]]&amp;Receive[[#This Row],[名前]]&amp;Receive[[#This Row],[レアリティ]]</f>
        <v>ユニフォーム白布賢二郎ICONIC</v>
      </c>
    </row>
    <row r="596" spans="1:20" x14ac:dyDescent="0.3">
      <c r="A596">
        <f>VLOOKUP(Receive[[#This Row],[No用]],SetNo[[No.用]:[vlookup 用]],2,FALSE)</f>
        <v>105</v>
      </c>
      <c r="B596" t="s">
        <v>108</v>
      </c>
      <c r="C596" t="s">
        <v>112</v>
      </c>
      <c r="D596" t="s">
        <v>73</v>
      </c>
      <c r="E596" t="s">
        <v>74</v>
      </c>
      <c r="F596" t="s">
        <v>118</v>
      </c>
      <c r="G596" t="s">
        <v>71</v>
      </c>
      <c r="H596">
        <v>1</v>
      </c>
      <c r="I596" t="s">
        <v>241</v>
      </c>
      <c r="J596" t="s">
        <v>278</v>
      </c>
      <c r="K596" t="s">
        <v>277</v>
      </c>
      <c r="L596">
        <v>28</v>
      </c>
      <c r="T596" t="str">
        <f>Receive[[#This Row],[服装]]&amp;Receive[[#This Row],[名前]]&amp;Receive[[#This Row],[レアリティ]]</f>
        <v>ユニフォーム白布賢二郎ICONIC</v>
      </c>
    </row>
    <row r="597" spans="1:20" x14ac:dyDescent="0.3">
      <c r="A597">
        <f>VLOOKUP(Receive[[#This Row],[No用]],SetNo[[No.用]:[vlookup 用]],2,FALSE)</f>
        <v>105</v>
      </c>
      <c r="B597" t="s">
        <v>108</v>
      </c>
      <c r="C597" t="s">
        <v>112</v>
      </c>
      <c r="D597" t="s">
        <v>73</v>
      </c>
      <c r="E597" t="s">
        <v>74</v>
      </c>
      <c r="F597" t="s">
        <v>118</v>
      </c>
      <c r="G597" t="s">
        <v>71</v>
      </c>
      <c r="H597">
        <v>1</v>
      </c>
      <c r="I597" t="s">
        <v>241</v>
      </c>
      <c r="J597" t="s">
        <v>279</v>
      </c>
      <c r="K597" t="s">
        <v>277</v>
      </c>
      <c r="L597">
        <v>28</v>
      </c>
      <c r="T597" t="str">
        <f>Receive[[#This Row],[服装]]&amp;Receive[[#This Row],[名前]]&amp;Receive[[#This Row],[レアリティ]]</f>
        <v>ユニフォーム白布賢二郎ICONIC</v>
      </c>
    </row>
    <row r="598" spans="1:20" x14ac:dyDescent="0.3">
      <c r="A598">
        <f>VLOOKUP(Receive[[#This Row],[No用]],SetNo[[No.用]:[vlookup 用]],2,FALSE)</f>
        <v>105</v>
      </c>
      <c r="B598" t="s">
        <v>108</v>
      </c>
      <c r="C598" t="s">
        <v>112</v>
      </c>
      <c r="D598" t="s">
        <v>73</v>
      </c>
      <c r="E598" t="s">
        <v>74</v>
      </c>
      <c r="F598" t="s">
        <v>118</v>
      </c>
      <c r="G598" t="s">
        <v>71</v>
      </c>
      <c r="H598">
        <v>1</v>
      </c>
      <c r="I598" t="s">
        <v>241</v>
      </c>
      <c r="J598" t="s">
        <v>280</v>
      </c>
      <c r="K598" t="s">
        <v>277</v>
      </c>
      <c r="L598">
        <v>28</v>
      </c>
      <c r="T598" t="str">
        <f>Receive[[#This Row],[服装]]&amp;Receive[[#This Row],[名前]]&amp;Receive[[#This Row],[レアリティ]]</f>
        <v>ユニフォーム白布賢二郎ICONIC</v>
      </c>
    </row>
    <row r="599" spans="1:20" x14ac:dyDescent="0.3">
      <c r="A599">
        <f>VLOOKUP(Receive[[#This Row],[No用]],SetNo[[No.用]:[vlookup 用]],2,FALSE)</f>
        <v>105</v>
      </c>
      <c r="B599" t="s">
        <v>108</v>
      </c>
      <c r="C599" t="s">
        <v>112</v>
      </c>
      <c r="D599" t="s">
        <v>73</v>
      </c>
      <c r="E599" t="s">
        <v>74</v>
      </c>
      <c r="F599" t="s">
        <v>118</v>
      </c>
      <c r="G599" t="s">
        <v>71</v>
      </c>
      <c r="H599">
        <v>1</v>
      </c>
      <c r="I599" t="s">
        <v>241</v>
      </c>
      <c r="J599" t="s">
        <v>281</v>
      </c>
      <c r="K599" t="s">
        <v>277</v>
      </c>
      <c r="L599">
        <v>14</v>
      </c>
      <c r="T599" t="str">
        <f>Receive[[#This Row],[服装]]&amp;Receive[[#This Row],[名前]]&amp;Receive[[#This Row],[レアリティ]]</f>
        <v>ユニフォーム白布賢二郎ICONIC</v>
      </c>
    </row>
    <row r="600" spans="1:20" x14ac:dyDescent="0.3">
      <c r="A600">
        <f>VLOOKUP(Receive[[#This Row],[No用]],SetNo[[No.用]:[vlookup 用]],2,FALSE)</f>
        <v>106</v>
      </c>
      <c r="B600" t="s">
        <v>408</v>
      </c>
      <c r="C600" t="s">
        <v>409</v>
      </c>
      <c r="D600" t="s">
        <v>24</v>
      </c>
      <c r="E600" t="s">
        <v>31</v>
      </c>
      <c r="F600" t="s">
        <v>159</v>
      </c>
      <c r="G600" t="s">
        <v>71</v>
      </c>
      <c r="H600">
        <v>1</v>
      </c>
      <c r="I600" t="s">
        <v>241</v>
      </c>
      <c r="J600" t="s">
        <v>276</v>
      </c>
      <c r="K600" t="s">
        <v>277</v>
      </c>
      <c r="L600">
        <v>28</v>
      </c>
      <c r="T600" t="str">
        <f>Receive[[#This Row],[服装]]&amp;Receive[[#This Row],[名前]]&amp;Receive[[#This Row],[レアリティ]]</f>
        <v>探偵白布賢二郎ICONIC</v>
      </c>
    </row>
    <row r="601" spans="1:20" x14ac:dyDescent="0.3">
      <c r="A601">
        <f>VLOOKUP(Receive[[#This Row],[No用]],SetNo[[No.用]:[vlookup 用]],2,FALSE)</f>
        <v>106</v>
      </c>
      <c r="B601" t="s">
        <v>408</v>
      </c>
      <c r="C601" t="s">
        <v>409</v>
      </c>
      <c r="D601" t="s">
        <v>24</v>
      </c>
      <c r="E601" t="s">
        <v>31</v>
      </c>
      <c r="F601" t="s">
        <v>159</v>
      </c>
      <c r="G601" t="s">
        <v>71</v>
      </c>
      <c r="H601">
        <v>1</v>
      </c>
      <c r="I601" t="s">
        <v>241</v>
      </c>
      <c r="J601" t="s">
        <v>278</v>
      </c>
      <c r="K601" t="s">
        <v>277</v>
      </c>
      <c r="L601">
        <v>28</v>
      </c>
      <c r="T601" t="str">
        <f>Receive[[#This Row],[服装]]&amp;Receive[[#This Row],[名前]]&amp;Receive[[#This Row],[レアリティ]]</f>
        <v>探偵白布賢二郎ICONIC</v>
      </c>
    </row>
    <row r="602" spans="1:20" x14ac:dyDescent="0.3">
      <c r="A602">
        <f>VLOOKUP(Receive[[#This Row],[No用]],SetNo[[No.用]:[vlookup 用]],2,FALSE)</f>
        <v>106</v>
      </c>
      <c r="B602" t="s">
        <v>408</v>
      </c>
      <c r="C602" t="s">
        <v>409</v>
      </c>
      <c r="D602" t="s">
        <v>24</v>
      </c>
      <c r="E602" t="s">
        <v>31</v>
      </c>
      <c r="F602" t="s">
        <v>159</v>
      </c>
      <c r="G602" t="s">
        <v>71</v>
      </c>
      <c r="H602">
        <v>1</v>
      </c>
      <c r="I602" t="s">
        <v>241</v>
      </c>
      <c r="J602" t="s">
        <v>279</v>
      </c>
      <c r="K602" t="s">
        <v>277</v>
      </c>
      <c r="L602">
        <v>28</v>
      </c>
      <c r="T602" t="str">
        <f>Receive[[#This Row],[服装]]&amp;Receive[[#This Row],[名前]]&amp;Receive[[#This Row],[レアリティ]]</f>
        <v>探偵白布賢二郎ICONIC</v>
      </c>
    </row>
    <row r="603" spans="1:20" x14ac:dyDescent="0.3">
      <c r="A603">
        <f>VLOOKUP(Receive[[#This Row],[No用]],SetNo[[No.用]:[vlookup 用]],2,FALSE)</f>
        <v>106</v>
      </c>
      <c r="B603" t="s">
        <v>408</v>
      </c>
      <c r="C603" t="s">
        <v>409</v>
      </c>
      <c r="D603" t="s">
        <v>24</v>
      </c>
      <c r="E603" t="s">
        <v>31</v>
      </c>
      <c r="F603" t="s">
        <v>159</v>
      </c>
      <c r="G603" t="s">
        <v>71</v>
      </c>
      <c r="H603">
        <v>1</v>
      </c>
      <c r="I603" t="s">
        <v>16</v>
      </c>
      <c r="J603" t="s">
        <v>280</v>
      </c>
      <c r="K603" t="s">
        <v>277</v>
      </c>
      <c r="L603">
        <v>28</v>
      </c>
      <c r="T603" t="str">
        <f>Receive[[#This Row],[服装]]&amp;Receive[[#This Row],[名前]]&amp;Receive[[#This Row],[レアリティ]]</f>
        <v>探偵白布賢二郎ICONIC</v>
      </c>
    </row>
    <row r="604" spans="1:20" x14ac:dyDescent="0.3">
      <c r="A604">
        <f>VLOOKUP(Receive[[#This Row],[No用]],SetNo[[No.用]:[vlookup 用]],2,FALSE)</f>
        <v>106</v>
      </c>
      <c r="B604" t="s">
        <v>408</v>
      </c>
      <c r="C604" t="s">
        <v>409</v>
      </c>
      <c r="D604" t="s">
        <v>24</v>
      </c>
      <c r="E604" t="s">
        <v>31</v>
      </c>
      <c r="F604" t="s">
        <v>159</v>
      </c>
      <c r="G604" t="s">
        <v>71</v>
      </c>
      <c r="H604">
        <v>1</v>
      </c>
      <c r="I604" t="s">
        <v>16</v>
      </c>
      <c r="J604" t="s">
        <v>281</v>
      </c>
      <c r="K604" t="s">
        <v>277</v>
      </c>
      <c r="L604">
        <v>14</v>
      </c>
      <c r="T604" t="str">
        <f>Receive[[#This Row],[服装]]&amp;Receive[[#This Row],[名前]]&amp;Receive[[#This Row],[レアリティ]]</f>
        <v>探偵白布賢二郎ICONIC</v>
      </c>
    </row>
    <row r="605" spans="1:20" x14ac:dyDescent="0.3">
      <c r="A605">
        <f>VLOOKUP(Receive[[#This Row],[No用]],SetNo[[No.用]:[vlookup 用]],2,FALSE)</f>
        <v>107</v>
      </c>
      <c r="B605" t="s">
        <v>108</v>
      </c>
      <c r="C605" t="s">
        <v>113</v>
      </c>
      <c r="D605" t="s">
        <v>73</v>
      </c>
      <c r="E605" t="s">
        <v>78</v>
      </c>
      <c r="F605" t="s">
        <v>118</v>
      </c>
      <c r="G605" t="s">
        <v>71</v>
      </c>
      <c r="H605">
        <v>1</v>
      </c>
      <c r="I605" t="s">
        <v>16</v>
      </c>
      <c r="J605" s="3" t="s">
        <v>119</v>
      </c>
      <c r="K605" t="s">
        <v>277</v>
      </c>
      <c r="L605">
        <v>27</v>
      </c>
      <c r="T605" t="str">
        <f>Receive[[#This Row],[服装]]&amp;Receive[[#This Row],[名前]]&amp;Receive[[#This Row],[レアリティ]]</f>
        <v>ユニフォーム大平獅音ICONIC</v>
      </c>
    </row>
    <row r="606" spans="1:20" x14ac:dyDescent="0.3">
      <c r="A606">
        <f>VLOOKUP(Receive[[#This Row],[No用]],SetNo[[No.用]:[vlookup 用]],2,FALSE)</f>
        <v>107</v>
      </c>
      <c r="B606" t="s">
        <v>108</v>
      </c>
      <c r="C606" t="s">
        <v>113</v>
      </c>
      <c r="D606" t="s">
        <v>73</v>
      </c>
      <c r="E606" t="s">
        <v>78</v>
      </c>
      <c r="F606" t="s">
        <v>118</v>
      </c>
      <c r="G606" t="s">
        <v>71</v>
      </c>
      <c r="H606">
        <v>1</v>
      </c>
      <c r="I606" t="s">
        <v>16</v>
      </c>
      <c r="J606" s="3" t="s">
        <v>174</v>
      </c>
      <c r="K606" t="s">
        <v>277</v>
      </c>
      <c r="L606">
        <v>27</v>
      </c>
      <c r="T606" t="str">
        <f>Receive[[#This Row],[服装]]&amp;Receive[[#This Row],[名前]]&amp;Receive[[#This Row],[レアリティ]]</f>
        <v>ユニフォーム大平獅音ICONIC</v>
      </c>
    </row>
    <row r="607" spans="1:20" x14ac:dyDescent="0.3">
      <c r="A607">
        <f>VLOOKUP(Receive[[#This Row],[No用]],SetNo[[No.用]:[vlookup 用]],2,FALSE)</f>
        <v>107</v>
      </c>
      <c r="B607" t="s">
        <v>108</v>
      </c>
      <c r="C607" t="s">
        <v>113</v>
      </c>
      <c r="D607" t="s">
        <v>73</v>
      </c>
      <c r="E607" t="s">
        <v>78</v>
      </c>
      <c r="F607" t="s">
        <v>118</v>
      </c>
      <c r="G607" t="s">
        <v>71</v>
      </c>
      <c r="H607">
        <v>1</v>
      </c>
      <c r="I607" t="s">
        <v>16</v>
      </c>
      <c r="J607" s="3" t="s">
        <v>243</v>
      </c>
      <c r="K607" t="s">
        <v>277</v>
      </c>
      <c r="L607">
        <v>27</v>
      </c>
      <c r="T607" t="str">
        <f>Receive[[#This Row],[服装]]&amp;Receive[[#This Row],[名前]]&amp;Receive[[#This Row],[レアリティ]]</f>
        <v>ユニフォーム大平獅音ICONIC</v>
      </c>
    </row>
    <row r="608" spans="1:20" x14ac:dyDescent="0.3">
      <c r="A608">
        <f>VLOOKUP(Receive[[#This Row],[No用]],SetNo[[No.用]:[vlookup 用]],2,FALSE)</f>
        <v>107</v>
      </c>
      <c r="B608" t="s">
        <v>108</v>
      </c>
      <c r="C608" t="s">
        <v>113</v>
      </c>
      <c r="D608" t="s">
        <v>73</v>
      </c>
      <c r="E608" t="s">
        <v>78</v>
      </c>
      <c r="F608" t="s">
        <v>118</v>
      </c>
      <c r="G608" t="s">
        <v>71</v>
      </c>
      <c r="H608">
        <v>1</v>
      </c>
      <c r="I608" t="s">
        <v>241</v>
      </c>
      <c r="J608" s="3" t="s">
        <v>120</v>
      </c>
      <c r="K608" t="s">
        <v>277</v>
      </c>
      <c r="L608">
        <v>27</v>
      </c>
      <c r="T608" t="str">
        <f>Receive[[#This Row],[服装]]&amp;Receive[[#This Row],[名前]]&amp;Receive[[#This Row],[レアリティ]]</f>
        <v>ユニフォーム大平獅音ICONIC</v>
      </c>
    </row>
    <row r="609" spans="1:20" x14ac:dyDescent="0.3">
      <c r="A609">
        <f>VLOOKUP(Receive[[#This Row],[No用]],SetNo[[No.用]:[vlookup 用]],2,FALSE)</f>
        <v>107</v>
      </c>
      <c r="B609" t="s">
        <v>108</v>
      </c>
      <c r="C609" t="s">
        <v>113</v>
      </c>
      <c r="D609" t="s">
        <v>73</v>
      </c>
      <c r="E609" t="s">
        <v>78</v>
      </c>
      <c r="F609" t="s">
        <v>118</v>
      </c>
      <c r="G609" t="s">
        <v>71</v>
      </c>
      <c r="H609">
        <v>1</v>
      </c>
      <c r="I609" t="s">
        <v>241</v>
      </c>
      <c r="J609" s="3" t="s">
        <v>175</v>
      </c>
      <c r="K609" t="s">
        <v>277</v>
      </c>
      <c r="L609">
        <v>27</v>
      </c>
      <c r="T609" t="str">
        <f>Receive[[#This Row],[服装]]&amp;Receive[[#This Row],[名前]]&amp;Receive[[#This Row],[レアリティ]]</f>
        <v>ユニフォーム大平獅音ICONIC</v>
      </c>
    </row>
    <row r="610" spans="1:20" x14ac:dyDescent="0.3">
      <c r="A610">
        <f>VLOOKUP(Receive[[#This Row],[No用]],SetNo[[No.用]:[vlookup 用]],2,FALSE)</f>
        <v>107</v>
      </c>
      <c r="B610" t="s">
        <v>108</v>
      </c>
      <c r="C610" t="s">
        <v>113</v>
      </c>
      <c r="D610" t="s">
        <v>73</v>
      </c>
      <c r="E610" t="s">
        <v>78</v>
      </c>
      <c r="F610" t="s">
        <v>118</v>
      </c>
      <c r="G610" t="s">
        <v>71</v>
      </c>
      <c r="H610">
        <v>1</v>
      </c>
      <c r="I610" t="s">
        <v>241</v>
      </c>
      <c r="J610" s="3" t="s">
        <v>176</v>
      </c>
      <c r="K610" t="s">
        <v>277</v>
      </c>
      <c r="L610">
        <v>14</v>
      </c>
      <c r="T610" t="str">
        <f>Receive[[#This Row],[服装]]&amp;Receive[[#This Row],[名前]]&amp;Receive[[#This Row],[レアリティ]]</f>
        <v>ユニフォーム大平獅音ICONIC</v>
      </c>
    </row>
    <row r="611" spans="1:20" x14ac:dyDescent="0.3">
      <c r="A611">
        <f>VLOOKUP(Receive[[#This Row],[No用]],SetNo[[No.用]:[vlookup 用]],2,FALSE)</f>
        <v>108</v>
      </c>
      <c r="B611" t="s">
        <v>108</v>
      </c>
      <c r="C611" t="s">
        <v>114</v>
      </c>
      <c r="D611" t="s">
        <v>73</v>
      </c>
      <c r="E611" t="s">
        <v>82</v>
      </c>
      <c r="F611" t="s">
        <v>118</v>
      </c>
      <c r="G611" t="s">
        <v>71</v>
      </c>
      <c r="H611">
        <v>1</v>
      </c>
      <c r="I611" t="s">
        <v>241</v>
      </c>
      <c r="J611" s="3" t="s">
        <v>119</v>
      </c>
      <c r="K611" t="s">
        <v>277</v>
      </c>
      <c r="L611">
        <v>27</v>
      </c>
      <c r="T611" t="str">
        <f>Receive[[#This Row],[服装]]&amp;Receive[[#This Row],[名前]]&amp;Receive[[#This Row],[レアリティ]]</f>
        <v>ユニフォーム川西太一ICONIC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114</v>
      </c>
      <c r="D612" t="s">
        <v>73</v>
      </c>
      <c r="E612" t="s">
        <v>82</v>
      </c>
      <c r="F612" t="s">
        <v>118</v>
      </c>
      <c r="G612" t="s">
        <v>71</v>
      </c>
      <c r="H612">
        <v>1</v>
      </c>
      <c r="I612" t="s">
        <v>241</v>
      </c>
      <c r="J612" s="3" t="s">
        <v>174</v>
      </c>
      <c r="K612" t="s">
        <v>277</v>
      </c>
      <c r="L612">
        <v>27</v>
      </c>
      <c r="T612" t="str">
        <f>Receive[[#This Row],[服装]]&amp;Receive[[#This Row],[名前]]&amp;Receive[[#This Row],[レアリティ]]</f>
        <v>ユニフォーム川西太一ICONIC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114</v>
      </c>
      <c r="D613" t="s">
        <v>73</v>
      </c>
      <c r="E613" t="s">
        <v>82</v>
      </c>
      <c r="F613" t="s">
        <v>118</v>
      </c>
      <c r="G613" t="s">
        <v>71</v>
      </c>
      <c r="H613">
        <v>1</v>
      </c>
      <c r="I613" t="s">
        <v>241</v>
      </c>
      <c r="J613" s="3" t="s">
        <v>120</v>
      </c>
      <c r="K613" t="s">
        <v>277</v>
      </c>
      <c r="L613">
        <v>27</v>
      </c>
      <c r="T613" t="str">
        <f>Receive[[#This Row],[服装]]&amp;Receive[[#This Row],[名前]]&amp;Receive[[#This Row],[レアリティ]]</f>
        <v>ユニフォーム川西太一ICONIC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114</v>
      </c>
      <c r="D614" t="s">
        <v>73</v>
      </c>
      <c r="E614" t="s">
        <v>82</v>
      </c>
      <c r="F614" t="s">
        <v>118</v>
      </c>
      <c r="G614" t="s">
        <v>71</v>
      </c>
      <c r="H614">
        <v>1</v>
      </c>
      <c r="I614" t="s">
        <v>241</v>
      </c>
      <c r="J614" s="3" t="s">
        <v>175</v>
      </c>
      <c r="K614" t="s">
        <v>277</v>
      </c>
      <c r="L614">
        <v>27</v>
      </c>
      <c r="T614" t="str">
        <f>Receive[[#This Row],[服装]]&amp;Receive[[#This Row],[名前]]&amp;Receive[[#This Row],[レアリティ]]</f>
        <v>ユニフォーム川西太一ICONIC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114</v>
      </c>
      <c r="D615" t="s">
        <v>73</v>
      </c>
      <c r="E615" t="s">
        <v>82</v>
      </c>
      <c r="F615" t="s">
        <v>118</v>
      </c>
      <c r="G615" t="s">
        <v>71</v>
      </c>
      <c r="H615">
        <v>1</v>
      </c>
      <c r="I615" t="s">
        <v>241</v>
      </c>
      <c r="J615" s="3" t="s">
        <v>176</v>
      </c>
      <c r="K615" t="s">
        <v>277</v>
      </c>
      <c r="L615">
        <v>14</v>
      </c>
      <c r="T615" t="str">
        <f>Receive[[#This Row],[服装]]&amp;Receive[[#This Row],[名前]]&amp;Receive[[#This Row],[レアリティ]]</f>
        <v>ユニフォーム川西太一ICONIC</v>
      </c>
    </row>
    <row r="616" spans="1:20" x14ac:dyDescent="0.3">
      <c r="A616">
        <f>VLOOKUP(Receive[[#This Row],[No用]],SetNo[[No.用]:[vlookup 用]],2,FALSE)</f>
        <v>109</v>
      </c>
      <c r="B616" t="s">
        <v>108</v>
      </c>
      <c r="C616" s="3" t="s">
        <v>679</v>
      </c>
      <c r="D616" t="s">
        <v>73</v>
      </c>
      <c r="E616" t="s">
        <v>74</v>
      </c>
      <c r="F616" t="s">
        <v>118</v>
      </c>
      <c r="G616" t="s">
        <v>71</v>
      </c>
      <c r="H616">
        <v>1</v>
      </c>
      <c r="I616" t="s">
        <v>241</v>
      </c>
      <c r="J616" s="3" t="s">
        <v>119</v>
      </c>
      <c r="K616" t="s">
        <v>277</v>
      </c>
      <c r="L616">
        <v>28</v>
      </c>
      <c r="T616" t="str">
        <f>Receive[[#This Row],[服装]]&amp;Receive[[#This Row],[名前]]&amp;Receive[[#This Row],[レアリティ]]</f>
        <v>ユニフォーム瀬見英太ICONIC</v>
      </c>
    </row>
    <row r="617" spans="1:20" x14ac:dyDescent="0.3">
      <c r="A617">
        <f>VLOOKUP(Receive[[#This Row],[No用]],SetNo[[No.用]:[vlookup 用]],2,FALSE)</f>
        <v>109</v>
      </c>
      <c r="B617" t="s">
        <v>108</v>
      </c>
      <c r="C617" s="3" t="s">
        <v>679</v>
      </c>
      <c r="D617" t="s">
        <v>73</v>
      </c>
      <c r="E617" t="s">
        <v>74</v>
      </c>
      <c r="F617" t="s">
        <v>118</v>
      </c>
      <c r="G617" t="s">
        <v>71</v>
      </c>
      <c r="H617">
        <v>1</v>
      </c>
      <c r="I617" t="s">
        <v>241</v>
      </c>
      <c r="J617" s="3" t="s">
        <v>174</v>
      </c>
      <c r="K617" t="s">
        <v>277</v>
      </c>
      <c r="L617">
        <v>28</v>
      </c>
      <c r="T617" t="str">
        <f>Receive[[#This Row],[服装]]&amp;Receive[[#This Row],[名前]]&amp;Receive[[#This Row],[レアリティ]]</f>
        <v>ユニフォーム瀬見英太ICONIC</v>
      </c>
    </row>
    <row r="618" spans="1:20" x14ac:dyDescent="0.3">
      <c r="A618">
        <f>VLOOKUP(Receive[[#This Row],[No用]],SetNo[[No.用]:[vlookup 用]],2,FALSE)</f>
        <v>109</v>
      </c>
      <c r="B618" t="s">
        <v>108</v>
      </c>
      <c r="C618" s="3" t="s">
        <v>679</v>
      </c>
      <c r="D618" t="s">
        <v>73</v>
      </c>
      <c r="E618" t="s">
        <v>74</v>
      </c>
      <c r="F618" t="s">
        <v>118</v>
      </c>
      <c r="G618" t="s">
        <v>71</v>
      </c>
      <c r="H618">
        <v>1</v>
      </c>
      <c r="I618" t="s">
        <v>241</v>
      </c>
      <c r="J618" s="3" t="s">
        <v>120</v>
      </c>
      <c r="K618" t="s">
        <v>277</v>
      </c>
      <c r="L618">
        <v>28</v>
      </c>
      <c r="T618" t="str">
        <f>Receive[[#This Row],[服装]]&amp;Receive[[#This Row],[名前]]&amp;Receive[[#This Row],[レアリティ]]</f>
        <v>ユニフォーム瀬見英太ICONIC</v>
      </c>
    </row>
    <row r="619" spans="1:20" x14ac:dyDescent="0.3">
      <c r="A619">
        <f>VLOOKUP(Receive[[#This Row],[No用]],SetNo[[No.用]:[vlookup 用]],2,FALSE)</f>
        <v>109</v>
      </c>
      <c r="B619" t="s">
        <v>108</v>
      </c>
      <c r="C619" s="3" t="s">
        <v>679</v>
      </c>
      <c r="D619" t="s">
        <v>73</v>
      </c>
      <c r="E619" t="s">
        <v>74</v>
      </c>
      <c r="F619" t="s">
        <v>118</v>
      </c>
      <c r="G619" t="s">
        <v>71</v>
      </c>
      <c r="H619">
        <v>1</v>
      </c>
      <c r="I619" t="s">
        <v>241</v>
      </c>
      <c r="J619" s="3" t="s">
        <v>175</v>
      </c>
      <c r="K619" t="s">
        <v>277</v>
      </c>
      <c r="L619">
        <v>28</v>
      </c>
      <c r="T619" t="str">
        <f>Receive[[#This Row],[服装]]&amp;Receive[[#This Row],[名前]]&amp;Receive[[#This Row],[レアリティ]]</f>
        <v>ユニフォーム瀬見英太ICONIC</v>
      </c>
    </row>
    <row r="620" spans="1:20" x14ac:dyDescent="0.3">
      <c r="A620">
        <f>VLOOKUP(Receive[[#This Row],[No用]],SetNo[[No.用]:[vlookup 用]],2,FALSE)</f>
        <v>109</v>
      </c>
      <c r="B620" t="s">
        <v>108</v>
      </c>
      <c r="C620" s="3" t="s">
        <v>679</v>
      </c>
      <c r="D620" t="s">
        <v>73</v>
      </c>
      <c r="E620" t="s">
        <v>74</v>
      </c>
      <c r="F620" t="s">
        <v>118</v>
      </c>
      <c r="G620" t="s">
        <v>71</v>
      </c>
      <c r="H620">
        <v>1</v>
      </c>
      <c r="I620" t="s">
        <v>241</v>
      </c>
      <c r="J620" s="3" t="s">
        <v>176</v>
      </c>
      <c r="K620" t="s">
        <v>277</v>
      </c>
      <c r="L620">
        <v>13</v>
      </c>
      <c r="T620" t="str">
        <f>Receive[[#This Row],[服装]]&amp;Receive[[#This Row],[名前]]&amp;Receive[[#This Row],[レアリティ]]</f>
        <v>ユニフォーム瀬見英太ICONIC</v>
      </c>
    </row>
    <row r="621" spans="1:20" x14ac:dyDescent="0.3">
      <c r="A621">
        <f>VLOOKUP(Receive[[#This Row],[No用]],SetNo[[No.用]:[vlookup 用]],2,FALSE)</f>
        <v>110</v>
      </c>
      <c r="B621" t="s">
        <v>108</v>
      </c>
      <c r="C621" t="s">
        <v>115</v>
      </c>
      <c r="D621" t="s">
        <v>73</v>
      </c>
      <c r="E621" t="s">
        <v>80</v>
      </c>
      <c r="F621" t="s">
        <v>118</v>
      </c>
      <c r="G621" t="s">
        <v>71</v>
      </c>
      <c r="H621">
        <v>1</v>
      </c>
      <c r="I621" t="s">
        <v>241</v>
      </c>
      <c r="J621" s="3" t="s">
        <v>119</v>
      </c>
      <c r="K621" s="3" t="s">
        <v>184</v>
      </c>
      <c r="L621">
        <v>34</v>
      </c>
      <c r="T621" t="str">
        <f>Receive[[#This Row],[服装]]&amp;Receive[[#This Row],[名前]]&amp;Receive[[#This Row],[レアリティ]]</f>
        <v>ユニフォーム山形隼人ICONIC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115</v>
      </c>
      <c r="D622" t="s">
        <v>73</v>
      </c>
      <c r="E622" t="s">
        <v>80</v>
      </c>
      <c r="F622" t="s">
        <v>118</v>
      </c>
      <c r="G622" t="s">
        <v>71</v>
      </c>
      <c r="H622">
        <v>1</v>
      </c>
      <c r="I622" t="s">
        <v>241</v>
      </c>
      <c r="J622" s="3" t="s">
        <v>206</v>
      </c>
      <c r="K622" s="3" t="s">
        <v>189</v>
      </c>
      <c r="L622">
        <v>39</v>
      </c>
      <c r="T622" t="str">
        <f>Receive[[#This Row],[服装]]&amp;Receive[[#This Row],[名前]]&amp;Receive[[#This Row],[レアリティ]]</f>
        <v>ユニフォーム山形隼人ICONIC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115</v>
      </c>
      <c r="D623" t="s">
        <v>73</v>
      </c>
      <c r="E623" t="s">
        <v>80</v>
      </c>
      <c r="F623" t="s">
        <v>118</v>
      </c>
      <c r="G623" t="s">
        <v>71</v>
      </c>
      <c r="H623">
        <v>1</v>
      </c>
      <c r="I623" t="s">
        <v>241</v>
      </c>
      <c r="J623" s="3" t="s">
        <v>174</v>
      </c>
      <c r="K623" s="3" t="s">
        <v>173</v>
      </c>
      <c r="L623">
        <v>34</v>
      </c>
      <c r="T623" t="str">
        <f>Receive[[#This Row],[服装]]&amp;Receive[[#This Row],[名前]]&amp;Receive[[#This Row],[レアリティ]]</f>
        <v>ユニフォーム山形隼人ICONIC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115</v>
      </c>
      <c r="D624" t="s">
        <v>73</v>
      </c>
      <c r="E624" t="s">
        <v>80</v>
      </c>
      <c r="F624" t="s">
        <v>118</v>
      </c>
      <c r="G624" t="s">
        <v>71</v>
      </c>
      <c r="H624">
        <v>1</v>
      </c>
      <c r="I624" t="s">
        <v>241</v>
      </c>
      <c r="J624" s="3" t="s">
        <v>243</v>
      </c>
      <c r="K624" s="3" t="s">
        <v>173</v>
      </c>
      <c r="L624">
        <v>34</v>
      </c>
      <c r="T624" t="str">
        <f>Receive[[#This Row],[服装]]&amp;Receive[[#This Row],[名前]]&amp;Receive[[#This Row],[レアリティ]]</f>
        <v>ユニフォーム山形隼人ICONIC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115</v>
      </c>
      <c r="D625" t="s">
        <v>73</v>
      </c>
      <c r="E625" t="s">
        <v>80</v>
      </c>
      <c r="F625" t="s">
        <v>118</v>
      </c>
      <c r="G625" t="s">
        <v>71</v>
      </c>
      <c r="H625">
        <v>1</v>
      </c>
      <c r="I625" t="s">
        <v>241</v>
      </c>
      <c r="J625" s="3" t="s">
        <v>120</v>
      </c>
      <c r="K625" s="3" t="s">
        <v>184</v>
      </c>
      <c r="L625">
        <v>34</v>
      </c>
      <c r="T625" t="str">
        <f>Receive[[#This Row],[服装]]&amp;Receive[[#This Row],[名前]]&amp;Receive[[#This Row],[レアリティ]]</f>
        <v>ユニフォーム山形隼人ICONIC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115</v>
      </c>
      <c r="D626" t="s">
        <v>73</v>
      </c>
      <c r="E626" t="s">
        <v>80</v>
      </c>
      <c r="F626" t="s">
        <v>118</v>
      </c>
      <c r="G626" t="s">
        <v>71</v>
      </c>
      <c r="H626">
        <v>1</v>
      </c>
      <c r="I626" t="s">
        <v>241</v>
      </c>
      <c r="J626" s="3" t="s">
        <v>175</v>
      </c>
      <c r="K626" s="3" t="s">
        <v>173</v>
      </c>
      <c r="L626">
        <v>34</v>
      </c>
      <c r="T626" t="str">
        <f>Receive[[#This Row],[服装]]&amp;Receive[[#This Row],[名前]]&amp;Receive[[#This Row],[レアリティ]]</f>
        <v>ユニフォーム山形隼人ICONIC</v>
      </c>
    </row>
    <row r="627" spans="1:20" x14ac:dyDescent="0.3">
      <c r="A627">
        <f>VLOOKUP(Receive[[#This Row],[No用]],SetNo[[No.用]:[vlookup 用]],2,FALSE)</f>
        <v>110</v>
      </c>
      <c r="B627" t="s">
        <v>108</v>
      </c>
      <c r="C627" t="s">
        <v>115</v>
      </c>
      <c r="D627" t="s">
        <v>73</v>
      </c>
      <c r="E627" t="s">
        <v>80</v>
      </c>
      <c r="F627" t="s">
        <v>118</v>
      </c>
      <c r="G627" t="s">
        <v>71</v>
      </c>
      <c r="H627">
        <v>1</v>
      </c>
      <c r="I627" t="s">
        <v>241</v>
      </c>
      <c r="J627" s="3" t="s">
        <v>176</v>
      </c>
      <c r="K627" s="3" t="s">
        <v>173</v>
      </c>
      <c r="L627">
        <v>34</v>
      </c>
      <c r="T627" t="str">
        <f>Receive[[#This Row],[服装]]&amp;Receive[[#This Row],[名前]]&amp;Receive[[#This Row],[レアリティ]]</f>
        <v>ユニフォーム山形隼人ICONIC</v>
      </c>
    </row>
    <row r="628" spans="1:20" x14ac:dyDescent="0.3">
      <c r="A628">
        <f>VLOOKUP(Receive[[#This Row],[No用]],SetNo[[No.用]:[vlookup 用]],2,FALSE)</f>
        <v>110</v>
      </c>
      <c r="B628" t="s">
        <v>108</v>
      </c>
      <c r="C628" t="s">
        <v>115</v>
      </c>
      <c r="D628" t="s">
        <v>73</v>
      </c>
      <c r="E628" t="s">
        <v>80</v>
      </c>
      <c r="F628" t="s">
        <v>118</v>
      </c>
      <c r="G628" t="s">
        <v>71</v>
      </c>
      <c r="H628">
        <v>1</v>
      </c>
      <c r="I628" t="s">
        <v>241</v>
      </c>
      <c r="J628" s="3" t="s">
        <v>194</v>
      </c>
      <c r="K628" s="3" t="s">
        <v>237</v>
      </c>
      <c r="L628">
        <v>51</v>
      </c>
      <c r="N628">
        <v>62</v>
      </c>
      <c r="T628" t="str">
        <f>Receive[[#This Row],[服装]]&amp;Receive[[#This Row],[名前]]&amp;Receive[[#This Row],[レアリティ]]</f>
        <v>ユニフォーム山形隼人ICONIC</v>
      </c>
    </row>
    <row r="629" spans="1:20" x14ac:dyDescent="0.3">
      <c r="A629">
        <f>VLOOKUP(Receive[[#This Row],[No用]],SetNo[[No.用]:[vlookup 用]],2,FALSE)</f>
        <v>111</v>
      </c>
      <c r="B629" t="s">
        <v>108</v>
      </c>
      <c r="C629" t="s">
        <v>197</v>
      </c>
      <c r="D629" t="s">
        <v>77</v>
      </c>
      <c r="E629" t="s">
        <v>74</v>
      </c>
      <c r="F629" t="s">
        <v>196</v>
      </c>
      <c r="G629" t="s">
        <v>71</v>
      </c>
      <c r="H629">
        <v>1</v>
      </c>
      <c r="I629" t="s">
        <v>241</v>
      </c>
      <c r="J629" s="3" t="s">
        <v>119</v>
      </c>
      <c r="K629" s="3" t="s">
        <v>173</v>
      </c>
      <c r="L629">
        <v>31</v>
      </c>
      <c r="T629" t="str">
        <f>Receive[[#This Row],[服装]]&amp;Receive[[#This Row],[名前]]&amp;Receive[[#This Row],[レアリティ]]</f>
        <v>ユニフォーム宮侑ICONIC</v>
      </c>
    </row>
    <row r="630" spans="1:20" x14ac:dyDescent="0.3">
      <c r="A630">
        <f>VLOOKUP(Receive[[#This Row],[No用]],SetNo[[No.用]:[vlookup 用]],2,FALSE)</f>
        <v>111</v>
      </c>
      <c r="B630" t="s">
        <v>108</v>
      </c>
      <c r="C630" t="s">
        <v>197</v>
      </c>
      <c r="D630" t="s">
        <v>77</v>
      </c>
      <c r="E630" t="s">
        <v>74</v>
      </c>
      <c r="F630" t="s">
        <v>196</v>
      </c>
      <c r="G630" t="s">
        <v>71</v>
      </c>
      <c r="H630">
        <v>1</v>
      </c>
      <c r="I630" t="s">
        <v>241</v>
      </c>
      <c r="J630" s="3" t="s">
        <v>206</v>
      </c>
      <c r="K630" s="3" t="s">
        <v>189</v>
      </c>
      <c r="L630">
        <v>34</v>
      </c>
      <c r="T630" t="str">
        <f>Receive[[#This Row],[服装]]&amp;Receive[[#This Row],[名前]]&amp;Receive[[#This Row],[レアリティ]]</f>
        <v>ユニフォーム宮侑ICONIC</v>
      </c>
    </row>
    <row r="631" spans="1:20" x14ac:dyDescent="0.3">
      <c r="A631">
        <f>VLOOKUP(Receive[[#This Row],[No用]],SetNo[[No.用]:[vlookup 用]],2,FALSE)</f>
        <v>111</v>
      </c>
      <c r="B631" t="s">
        <v>108</v>
      </c>
      <c r="C631" t="s">
        <v>197</v>
      </c>
      <c r="D631" t="s">
        <v>77</v>
      </c>
      <c r="E631" t="s">
        <v>74</v>
      </c>
      <c r="F631" t="s">
        <v>196</v>
      </c>
      <c r="G631" t="s">
        <v>71</v>
      </c>
      <c r="H631">
        <v>1</v>
      </c>
      <c r="I631" t="s">
        <v>241</v>
      </c>
      <c r="J631" s="3" t="s">
        <v>174</v>
      </c>
      <c r="K631" s="3" t="s">
        <v>173</v>
      </c>
      <c r="L631">
        <v>31</v>
      </c>
      <c r="T631" t="str">
        <f>Receive[[#This Row],[服装]]&amp;Receive[[#This Row],[名前]]&amp;Receive[[#This Row],[レアリティ]]</f>
        <v>ユニフォーム宮侑ICONIC</v>
      </c>
    </row>
    <row r="632" spans="1:20" x14ac:dyDescent="0.3">
      <c r="A632">
        <f>VLOOKUP(Receive[[#This Row],[No用]],SetNo[[No.用]:[vlookup 用]],2,FALSE)</f>
        <v>111</v>
      </c>
      <c r="B632" t="s">
        <v>108</v>
      </c>
      <c r="C632" t="s">
        <v>197</v>
      </c>
      <c r="D632" t="s">
        <v>77</v>
      </c>
      <c r="E632" t="s">
        <v>74</v>
      </c>
      <c r="F632" t="s">
        <v>196</v>
      </c>
      <c r="G632" t="s">
        <v>71</v>
      </c>
      <c r="H632">
        <v>1</v>
      </c>
      <c r="I632" t="s">
        <v>241</v>
      </c>
      <c r="J632" s="3" t="s">
        <v>120</v>
      </c>
      <c r="K632" s="3" t="s">
        <v>173</v>
      </c>
      <c r="L632">
        <v>31</v>
      </c>
      <c r="T632" t="str">
        <f>Receive[[#This Row],[服装]]&amp;Receive[[#This Row],[名前]]&amp;Receive[[#This Row],[レアリティ]]</f>
        <v>ユニフォーム宮侑ICONIC</v>
      </c>
    </row>
    <row r="633" spans="1:20" x14ac:dyDescent="0.3">
      <c r="A633">
        <f>VLOOKUP(Receive[[#This Row],[No用]],SetNo[[No.用]:[vlookup 用]],2,FALSE)</f>
        <v>111</v>
      </c>
      <c r="B633" t="s">
        <v>108</v>
      </c>
      <c r="C633" t="s">
        <v>197</v>
      </c>
      <c r="D633" t="s">
        <v>77</v>
      </c>
      <c r="E633" t="s">
        <v>74</v>
      </c>
      <c r="F633" t="s">
        <v>196</v>
      </c>
      <c r="G633" t="s">
        <v>71</v>
      </c>
      <c r="H633">
        <v>1</v>
      </c>
      <c r="I633" t="s">
        <v>241</v>
      </c>
      <c r="J633" s="3" t="s">
        <v>175</v>
      </c>
      <c r="K633" s="3" t="s">
        <v>173</v>
      </c>
      <c r="L633">
        <v>31</v>
      </c>
      <c r="T633" t="str">
        <f>Receive[[#This Row],[服装]]&amp;Receive[[#This Row],[名前]]&amp;Receive[[#This Row],[レアリティ]]</f>
        <v>ユニフォーム宮侑ICONIC</v>
      </c>
    </row>
    <row r="634" spans="1:20" x14ac:dyDescent="0.3">
      <c r="A634">
        <f>VLOOKUP(Receive[[#This Row],[No用]],SetNo[[No.用]:[vlookup 用]],2,FALSE)</f>
        <v>111</v>
      </c>
      <c r="B634" t="s">
        <v>108</v>
      </c>
      <c r="C634" t="s">
        <v>197</v>
      </c>
      <c r="D634" t="s">
        <v>77</v>
      </c>
      <c r="E634" t="s">
        <v>74</v>
      </c>
      <c r="F634" t="s">
        <v>196</v>
      </c>
      <c r="G634" t="s">
        <v>71</v>
      </c>
      <c r="H634">
        <v>1</v>
      </c>
      <c r="I634" t="s">
        <v>241</v>
      </c>
      <c r="J634" s="3" t="s">
        <v>176</v>
      </c>
      <c r="K634" s="3" t="s">
        <v>173</v>
      </c>
      <c r="L634">
        <v>13</v>
      </c>
      <c r="T634" t="str">
        <f>Receive[[#This Row],[服装]]&amp;Receive[[#This Row],[名前]]&amp;Receive[[#This Row],[レアリティ]]</f>
        <v>ユニフォーム宮侑ICONIC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198</v>
      </c>
      <c r="D635" t="s">
        <v>90</v>
      </c>
      <c r="E635" t="s">
        <v>78</v>
      </c>
      <c r="F635" t="s">
        <v>196</v>
      </c>
      <c r="G635" t="s">
        <v>71</v>
      </c>
      <c r="H635">
        <v>1</v>
      </c>
      <c r="I635" t="s">
        <v>241</v>
      </c>
      <c r="J635" s="3" t="s">
        <v>119</v>
      </c>
      <c r="K635" s="3" t="s">
        <v>173</v>
      </c>
      <c r="L635">
        <v>28</v>
      </c>
      <c r="T635" t="str">
        <f>Receive[[#This Row],[服装]]&amp;Receive[[#This Row],[名前]]&amp;Receive[[#This Row],[レアリティ]]</f>
        <v>ユニフォーム宮治ICONIC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198</v>
      </c>
      <c r="D636" t="s">
        <v>90</v>
      </c>
      <c r="E636" t="s">
        <v>78</v>
      </c>
      <c r="F636" t="s">
        <v>196</v>
      </c>
      <c r="G636" t="s">
        <v>71</v>
      </c>
      <c r="H636">
        <v>1</v>
      </c>
      <c r="I636" t="s">
        <v>241</v>
      </c>
      <c r="J636" s="3" t="s">
        <v>174</v>
      </c>
      <c r="K636" s="3" t="s">
        <v>173</v>
      </c>
      <c r="L636">
        <v>28</v>
      </c>
      <c r="T636" t="str">
        <f>Receive[[#This Row],[服装]]&amp;Receive[[#This Row],[名前]]&amp;Receive[[#This Row],[レアリティ]]</f>
        <v>ユニフォーム宮治ICONIC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198</v>
      </c>
      <c r="D637" t="s">
        <v>90</v>
      </c>
      <c r="E637" t="s">
        <v>78</v>
      </c>
      <c r="F637" t="s">
        <v>196</v>
      </c>
      <c r="G637" t="s">
        <v>71</v>
      </c>
      <c r="H637">
        <v>1</v>
      </c>
      <c r="I637" t="s">
        <v>241</v>
      </c>
      <c r="J637" s="3" t="s">
        <v>120</v>
      </c>
      <c r="K637" s="3" t="s">
        <v>173</v>
      </c>
      <c r="L637">
        <v>28</v>
      </c>
      <c r="T637" t="str">
        <f>Receive[[#This Row],[服装]]&amp;Receive[[#This Row],[名前]]&amp;Receive[[#This Row],[レアリティ]]</f>
        <v>ユニフォーム宮治ICONIC</v>
      </c>
    </row>
    <row r="638" spans="1:20" x14ac:dyDescent="0.3">
      <c r="A638">
        <f>VLOOKUP(Receive[[#This Row],[No用]],SetNo[[No.用]:[vlookup 用]],2,FALSE)</f>
        <v>112</v>
      </c>
      <c r="B638" t="s">
        <v>108</v>
      </c>
      <c r="C638" t="s">
        <v>198</v>
      </c>
      <c r="D638" t="s">
        <v>90</v>
      </c>
      <c r="E638" t="s">
        <v>78</v>
      </c>
      <c r="F638" t="s">
        <v>196</v>
      </c>
      <c r="G638" t="s">
        <v>71</v>
      </c>
      <c r="H638">
        <v>1</v>
      </c>
      <c r="I638" t="s">
        <v>241</v>
      </c>
      <c r="J638" s="3" t="s">
        <v>175</v>
      </c>
      <c r="K638" s="3" t="s">
        <v>173</v>
      </c>
      <c r="L638">
        <v>28</v>
      </c>
      <c r="T638" t="str">
        <f>Receive[[#This Row],[服装]]&amp;Receive[[#This Row],[名前]]&amp;Receive[[#This Row],[レアリティ]]</f>
        <v>ユニフォーム宮治ICONIC</v>
      </c>
    </row>
    <row r="639" spans="1:20" x14ac:dyDescent="0.3">
      <c r="A639">
        <f>VLOOKUP(Receive[[#This Row],[No用]],SetNo[[No.用]:[vlookup 用]],2,FALSE)</f>
        <v>112</v>
      </c>
      <c r="B639" t="s">
        <v>108</v>
      </c>
      <c r="C639" t="s">
        <v>198</v>
      </c>
      <c r="D639" t="s">
        <v>90</v>
      </c>
      <c r="E639" t="s">
        <v>78</v>
      </c>
      <c r="F639" t="s">
        <v>196</v>
      </c>
      <c r="G639" t="s">
        <v>71</v>
      </c>
      <c r="H639">
        <v>1</v>
      </c>
      <c r="I639" t="s">
        <v>241</v>
      </c>
      <c r="J639" s="3" t="s">
        <v>176</v>
      </c>
      <c r="K639" s="3" t="s">
        <v>173</v>
      </c>
      <c r="L639">
        <v>13</v>
      </c>
      <c r="T639" t="str">
        <f>Receive[[#This Row],[服装]]&amp;Receive[[#This Row],[名前]]&amp;Receive[[#This Row],[レアリティ]]</f>
        <v>ユニフォーム宮治ICONIC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199</v>
      </c>
      <c r="D640" t="s">
        <v>77</v>
      </c>
      <c r="E640" t="s">
        <v>82</v>
      </c>
      <c r="F640" t="s">
        <v>196</v>
      </c>
      <c r="G640" t="s">
        <v>71</v>
      </c>
      <c r="H640">
        <v>1</v>
      </c>
      <c r="I640" t="s">
        <v>241</v>
      </c>
      <c r="J640" s="3" t="s">
        <v>119</v>
      </c>
      <c r="K640" s="3" t="s">
        <v>173</v>
      </c>
      <c r="L640">
        <v>27</v>
      </c>
      <c r="T640" t="str">
        <f>Receive[[#This Row],[服装]]&amp;Receive[[#This Row],[名前]]&amp;Receive[[#This Row],[レアリティ]]</f>
        <v>ユニフォーム角名倫太郎ICONIC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199</v>
      </c>
      <c r="D641" t="s">
        <v>77</v>
      </c>
      <c r="E641" t="s">
        <v>82</v>
      </c>
      <c r="F641" t="s">
        <v>196</v>
      </c>
      <c r="G641" t="s">
        <v>71</v>
      </c>
      <c r="H641">
        <v>1</v>
      </c>
      <c r="I641" t="s">
        <v>241</v>
      </c>
      <c r="J641" s="3" t="s">
        <v>174</v>
      </c>
      <c r="K641" s="3" t="s">
        <v>173</v>
      </c>
      <c r="L641">
        <v>27</v>
      </c>
      <c r="T641" t="str">
        <f>Receive[[#This Row],[服装]]&amp;Receive[[#This Row],[名前]]&amp;Receive[[#This Row],[レアリティ]]</f>
        <v>ユニフォーム角名倫太郎ICONIC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199</v>
      </c>
      <c r="D642" t="s">
        <v>77</v>
      </c>
      <c r="E642" t="s">
        <v>82</v>
      </c>
      <c r="F642" t="s">
        <v>196</v>
      </c>
      <c r="G642" t="s">
        <v>71</v>
      </c>
      <c r="H642">
        <v>1</v>
      </c>
      <c r="I642" t="s">
        <v>241</v>
      </c>
      <c r="J642" s="3" t="s">
        <v>120</v>
      </c>
      <c r="K642" s="3" t="s">
        <v>173</v>
      </c>
      <c r="L642">
        <v>27</v>
      </c>
      <c r="T642" t="str">
        <f>Receive[[#This Row],[服装]]&amp;Receive[[#This Row],[名前]]&amp;Receive[[#This Row],[レアリティ]]</f>
        <v>ユニフォーム角名倫太郎ICONIC</v>
      </c>
    </row>
    <row r="643" spans="1:20" x14ac:dyDescent="0.3">
      <c r="A643">
        <f>VLOOKUP(Receive[[#This Row],[No用]],SetNo[[No.用]:[vlookup 用]],2,FALSE)</f>
        <v>113</v>
      </c>
      <c r="B643" t="s">
        <v>108</v>
      </c>
      <c r="C643" t="s">
        <v>199</v>
      </c>
      <c r="D643" t="s">
        <v>77</v>
      </c>
      <c r="E643" t="s">
        <v>82</v>
      </c>
      <c r="F643" t="s">
        <v>196</v>
      </c>
      <c r="G643" t="s">
        <v>71</v>
      </c>
      <c r="H643">
        <v>1</v>
      </c>
      <c r="I643" t="s">
        <v>241</v>
      </c>
      <c r="J643" s="3" t="s">
        <v>175</v>
      </c>
      <c r="K643" s="3" t="s">
        <v>173</v>
      </c>
      <c r="L643">
        <v>27</v>
      </c>
      <c r="T643" t="str">
        <f>Receive[[#This Row],[服装]]&amp;Receive[[#This Row],[名前]]&amp;Receive[[#This Row],[レアリティ]]</f>
        <v>ユニフォーム角名倫太郎ICONIC</v>
      </c>
    </row>
    <row r="644" spans="1:20" x14ac:dyDescent="0.3">
      <c r="A644">
        <f>VLOOKUP(Receive[[#This Row],[No用]],SetNo[[No.用]:[vlookup 用]],2,FALSE)</f>
        <v>113</v>
      </c>
      <c r="B644" t="s">
        <v>108</v>
      </c>
      <c r="C644" t="s">
        <v>199</v>
      </c>
      <c r="D644" t="s">
        <v>77</v>
      </c>
      <c r="E644" t="s">
        <v>82</v>
      </c>
      <c r="F644" t="s">
        <v>196</v>
      </c>
      <c r="G644" t="s">
        <v>71</v>
      </c>
      <c r="H644">
        <v>1</v>
      </c>
      <c r="I644" t="s">
        <v>241</v>
      </c>
      <c r="J644" s="3" t="s">
        <v>176</v>
      </c>
      <c r="K644" s="3" t="s">
        <v>173</v>
      </c>
      <c r="L644">
        <v>13</v>
      </c>
      <c r="T644" t="str">
        <f>Receive[[#This Row],[服装]]&amp;Receive[[#This Row],[名前]]&amp;Receive[[#This Row],[レアリティ]]</f>
        <v>ユニフォーム角名倫太郎ICONIC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t="s">
        <v>200</v>
      </c>
      <c r="D645" t="s">
        <v>77</v>
      </c>
      <c r="E645" t="s">
        <v>78</v>
      </c>
      <c r="F645" t="s">
        <v>196</v>
      </c>
      <c r="G645" t="s">
        <v>71</v>
      </c>
      <c r="H645">
        <v>1</v>
      </c>
      <c r="I645" t="s">
        <v>241</v>
      </c>
      <c r="J645" s="3" t="s">
        <v>119</v>
      </c>
      <c r="K645" s="3" t="s">
        <v>189</v>
      </c>
      <c r="L645">
        <v>35</v>
      </c>
      <c r="T645" t="str">
        <f>Receive[[#This Row],[服装]]&amp;Receive[[#This Row],[名前]]&amp;Receive[[#This Row],[レアリティ]]</f>
        <v>ユニフォーム北信介ICONIC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t="s">
        <v>200</v>
      </c>
      <c r="D646" t="s">
        <v>77</v>
      </c>
      <c r="E646" t="s">
        <v>78</v>
      </c>
      <c r="F646" t="s">
        <v>196</v>
      </c>
      <c r="G646" t="s">
        <v>71</v>
      </c>
      <c r="H646">
        <v>1</v>
      </c>
      <c r="I646" t="s">
        <v>241</v>
      </c>
      <c r="J646" s="3" t="s">
        <v>174</v>
      </c>
      <c r="K646" s="3" t="s">
        <v>173</v>
      </c>
      <c r="L646">
        <v>32</v>
      </c>
      <c r="T646" t="str">
        <f>Receive[[#This Row],[服装]]&amp;Receive[[#This Row],[名前]]&amp;Receive[[#This Row],[レアリティ]]</f>
        <v>ユニフォーム北信介ICONIC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t="s">
        <v>200</v>
      </c>
      <c r="D647" t="s">
        <v>77</v>
      </c>
      <c r="E647" t="s">
        <v>78</v>
      </c>
      <c r="F647" t="s">
        <v>196</v>
      </c>
      <c r="G647" t="s">
        <v>71</v>
      </c>
      <c r="H647">
        <v>1</v>
      </c>
      <c r="I647" t="s">
        <v>241</v>
      </c>
      <c r="J647" s="3" t="s">
        <v>243</v>
      </c>
      <c r="K647" s="3" t="s">
        <v>173</v>
      </c>
      <c r="L647">
        <v>32</v>
      </c>
      <c r="T647" t="str">
        <f>Receive[[#This Row],[服装]]&amp;Receive[[#This Row],[名前]]&amp;Receive[[#This Row],[レアリティ]]</f>
        <v>ユニフォーム北信介ICONIC</v>
      </c>
    </row>
    <row r="648" spans="1:20" x14ac:dyDescent="0.3">
      <c r="A648">
        <f>VLOOKUP(Receive[[#This Row],[No用]],SetNo[[No.用]:[vlookup 用]],2,FALSE)</f>
        <v>114</v>
      </c>
      <c r="B648" t="s">
        <v>108</v>
      </c>
      <c r="C648" t="s">
        <v>200</v>
      </c>
      <c r="D648" t="s">
        <v>77</v>
      </c>
      <c r="E648" t="s">
        <v>78</v>
      </c>
      <c r="F648" t="s">
        <v>196</v>
      </c>
      <c r="G648" t="s">
        <v>71</v>
      </c>
      <c r="H648">
        <v>1</v>
      </c>
      <c r="I648" t="s">
        <v>241</v>
      </c>
      <c r="J648" s="3" t="s">
        <v>120</v>
      </c>
      <c r="K648" s="3" t="s">
        <v>184</v>
      </c>
      <c r="L648">
        <v>36</v>
      </c>
      <c r="T648" t="str">
        <f>Receive[[#This Row],[服装]]&amp;Receive[[#This Row],[名前]]&amp;Receive[[#This Row],[レアリティ]]</f>
        <v>ユニフォーム北信介ICONIC</v>
      </c>
    </row>
    <row r="649" spans="1:20" x14ac:dyDescent="0.3">
      <c r="A649">
        <f>VLOOKUP(Receive[[#This Row],[No用]],SetNo[[No.用]:[vlookup 用]],2,FALSE)</f>
        <v>114</v>
      </c>
      <c r="B649" t="s">
        <v>108</v>
      </c>
      <c r="C649" t="s">
        <v>200</v>
      </c>
      <c r="D649" t="s">
        <v>77</v>
      </c>
      <c r="E649" t="s">
        <v>78</v>
      </c>
      <c r="F649" t="s">
        <v>196</v>
      </c>
      <c r="G649" t="s">
        <v>71</v>
      </c>
      <c r="H649">
        <v>1</v>
      </c>
      <c r="I649" t="s">
        <v>241</v>
      </c>
      <c r="J649" s="3" t="s">
        <v>175</v>
      </c>
      <c r="K649" s="3" t="s">
        <v>173</v>
      </c>
      <c r="L649">
        <v>32</v>
      </c>
      <c r="T649" t="str">
        <f>Receive[[#This Row],[服装]]&amp;Receive[[#This Row],[名前]]&amp;Receive[[#This Row],[レアリティ]]</f>
        <v>ユニフォーム北信介ICONIC</v>
      </c>
    </row>
    <row r="650" spans="1:20" x14ac:dyDescent="0.3">
      <c r="A650">
        <f>VLOOKUP(Receive[[#This Row],[No用]],SetNo[[No.用]:[vlookup 用]],2,FALSE)</f>
        <v>114</v>
      </c>
      <c r="B650" t="s">
        <v>108</v>
      </c>
      <c r="C650" t="s">
        <v>200</v>
      </c>
      <c r="D650" t="s">
        <v>77</v>
      </c>
      <c r="E650" t="s">
        <v>78</v>
      </c>
      <c r="F650" t="s">
        <v>196</v>
      </c>
      <c r="G650" t="s">
        <v>71</v>
      </c>
      <c r="H650">
        <v>1</v>
      </c>
      <c r="I650" t="s">
        <v>241</v>
      </c>
      <c r="J650" s="3" t="s">
        <v>176</v>
      </c>
      <c r="K650" s="3" t="s">
        <v>173</v>
      </c>
      <c r="L650">
        <v>13</v>
      </c>
      <c r="T650" t="str">
        <f>Receive[[#This Row],[服装]]&amp;Receive[[#This Row],[名前]]&amp;Receive[[#This Row],[レアリティ]]</f>
        <v>ユニフォーム北信介ICONIC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s="3" t="s">
        <v>682</v>
      </c>
      <c r="D651" t="s">
        <v>77</v>
      </c>
      <c r="E651" s="3" t="s">
        <v>78</v>
      </c>
      <c r="F651" t="s">
        <v>196</v>
      </c>
      <c r="G651" t="s">
        <v>71</v>
      </c>
      <c r="H651">
        <v>1</v>
      </c>
      <c r="I651" t="s">
        <v>241</v>
      </c>
      <c r="J651" s="3" t="s">
        <v>119</v>
      </c>
      <c r="K651" s="3" t="s">
        <v>173</v>
      </c>
      <c r="L651">
        <v>25</v>
      </c>
      <c r="T651" t="str">
        <f>Receive[[#This Row],[服装]]&amp;Receive[[#This Row],[名前]]&amp;Receive[[#This Row],[レアリティ]]</f>
        <v>ユニフォーム尾白アランICONIC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s="3" t="s">
        <v>682</v>
      </c>
      <c r="D652" t="s">
        <v>77</v>
      </c>
      <c r="E652" s="3" t="s">
        <v>78</v>
      </c>
      <c r="F652" t="s">
        <v>196</v>
      </c>
      <c r="G652" t="s">
        <v>71</v>
      </c>
      <c r="H652">
        <v>1</v>
      </c>
      <c r="I652" t="s">
        <v>241</v>
      </c>
      <c r="J652" s="3" t="s">
        <v>174</v>
      </c>
      <c r="K652" s="3" t="s">
        <v>173</v>
      </c>
      <c r="L652">
        <v>25</v>
      </c>
      <c r="T652" t="str">
        <f>Receive[[#This Row],[服装]]&amp;Receive[[#This Row],[名前]]&amp;Receive[[#This Row],[レアリティ]]</f>
        <v>ユニフォーム尾白アランICONIC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s="3" t="s">
        <v>682</v>
      </c>
      <c r="D653" t="s">
        <v>77</v>
      </c>
      <c r="E653" s="3" t="s">
        <v>78</v>
      </c>
      <c r="F653" t="s">
        <v>196</v>
      </c>
      <c r="G653" t="s">
        <v>71</v>
      </c>
      <c r="H653">
        <v>1</v>
      </c>
      <c r="I653" t="s">
        <v>241</v>
      </c>
      <c r="J653" s="3" t="s">
        <v>120</v>
      </c>
      <c r="K653" s="3" t="s">
        <v>173</v>
      </c>
      <c r="L653">
        <v>25</v>
      </c>
      <c r="T653" t="str">
        <f>Receive[[#This Row],[服装]]&amp;Receive[[#This Row],[名前]]&amp;Receive[[#This Row],[レアリティ]]</f>
        <v>ユニフォーム尾白アランICONIC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s="3" t="s">
        <v>682</v>
      </c>
      <c r="D654" t="s">
        <v>77</v>
      </c>
      <c r="E654" s="3" t="s">
        <v>78</v>
      </c>
      <c r="F654" t="s">
        <v>196</v>
      </c>
      <c r="G654" t="s">
        <v>71</v>
      </c>
      <c r="H654">
        <v>1</v>
      </c>
      <c r="I654" t="s">
        <v>241</v>
      </c>
      <c r="J654" s="3" t="s">
        <v>175</v>
      </c>
      <c r="K654" s="3" t="s">
        <v>173</v>
      </c>
      <c r="L654">
        <v>25</v>
      </c>
      <c r="T654" t="str">
        <f>Receive[[#This Row],[服装]]&amp;Receive[[#This Row],[名前]]&amp;Receive[[#This Row],[レアリティ]]</f>
        <v>ユニフォーム尾白アランICONIC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s="3" t="s">
        <v>682</v>
      </c>
      <c r="D655" t="s">
        <v>77</v>
      </c>
      <c r="E655" s="3" t="s">
        <v>78</v>
      </c>
      <c r="F655" t="s">
        <v>196</v>
      </c>
      <c r="G655" t="s">
        <v>71</v>
      </c>
      <c r="H655">
        <v>1</v>
      </c>
      <c r="I655" t="s">
        <v>241</v>
      </c>
      <c r="J655" s="3" t="s">
        <v>176</v>
      </c>
      <c r="K655" s="3" t="s">
        <v>173</v>
      </c>
      <c r="L655">
        <v>13</v>
      </c>
      <c r="T655" t="str">
        <f>Receive[[#This Row],[服装]]&amp;Receive[[#This Row],[名前]]&amp;Receive[[#This Row],[レアリティ]]</f>
        <v>ユニフォーム尾白アランICONIC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s="3" t="s">
        <v>684</v>
      </c>
      <c r="D656" t="s">
        <v>77</v>
      </c>
      <c r="E656" s="3" t="s">
        <v>80</v>
      </c>
      <c r="F656" t="s">
        <v>196</v>
      </c>
      <c r="G656" t="s">
        <v>71</v>
      </c>
      <c r="H656">
        <v>1</v>
      </c>
      <c r="I656" t="s">
        <v>241</v>
      </c>
      <c r="J656" s="3" t="s">
        <v>119</v>
      </c>
      <c r="K656" s="3" t="s">
        <v>189</v>
      </c>
      <c r="L656">
        <v>36</v>
      </c>
      <c r="T656" t="str">
        <f>Receive[[#This Row],[服装]]&amp;Receive[[#This Row],[名前]]&amp;Receive[[#This Row],[レアリティ]]</f>
        <v>ユニフォーム赤木路成ICONIC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s="3" t="s">
        <v>684</v>
      </c>
      <c r="D657" t="s">
        <v>77</v>
      </c>
      <c r="E657" s="3" t="s">
        <v>80</v>
      </c>
      <c r="F657" t="s">
        <v>196</v>
      </c>
      <c r="G657" t="s">
        <v>71</v>
      </c>
      <c r="H657">
        <v>1</v>
      </c>
      <c r="I657" t="s">
        <v>241</v>
      </c>
      <c r="J657" s="3" t="s">
        <v>206</v>
      </c>
      <c r="K657" s="3" t="s">
        <v>184</v>
      </c>
      <c r="L657">
        <v>41</v>
      </c>
      <c r="T657" t="str">
        <f>Receive[[#This Row],[服装]]&amp;Receive[[#This Row],[名前]]&amp;Receive[[#This Row],[レアリティ]]</f>
        <v>ユニフォーム赤木路成ICONIC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s="3" t="s">
        <v>684</v>
      </c>
      <c r="D658" t="s">
        <v>77</v>
      </c>
      <c r="E658" s="3" t="s">
        <v>80</v>
      </c>
      <c r="F658" t="s">
        <v>196</v>
      </c>
      <c r="G658" t="s">
        <v>71</v>
      </c>
      <c r="H658">
        <v>1</v>
      </c>
      <c r="I658" t="s">
        <v>241</v>
      </c>
      <c r="J658" s="3" t="s">
        <v>174</v>
      </c>
      <c r="K658" s="3" t="s">
        <v>173</v>
      </c>
      <c r="L658">
        <v>33</v>
      </c>
      <c r="T658" t="str">
        <f>Receive[[#This Row],[服装]]&amp;Receive[[#This Row],[名前]]&amp;Receive[[#This Row],[レアリティ]]</f>
        <v>ユニフォーム赤木路成ICONIC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s="3" t="s">
        <v>684</v>
      </c>
      <c r="D659" t="s">
        <v>77</v>
      </c>
      <c r="E659" s="3" t="s">
        <v>80</v>
      </c>
      <c r="F659" t="s">
        <v>196</v>
      </c>
      <c r="G659" t="s">
        <v>71</v>
      </c>
      <c r="H659">
        <v>1</v>
      </c>
      <c r="I659" t="s">
        <v>241</v>
      </c>
      <c r="J659" s="3" t="s">
        <v>243</v>
      </c>
      <c r="K659" s="3" t="s">
        <v>237</v>
      </c>
      <c r="L659">
        <v>57</v>
      </c>
      <c r="T659" t="str">
        <f>Receive[[#This Row],[服装]]&amp;Receive[[#This Row],[名前]]&amp;Receive[[#This Row],[レアリティ]]</f>
        <v>ユニフォーム赤木路成ICONIC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s="3" t="s">
        <v>684</v>
      </c>
      <c r="D660" t="s">
        <v>77</v>
      </c>
      <c r="E660" s="3" t="s">
        <v>80</v>
      </c>
      <c r="F660" t="s">
        <v>196</v>
      </c>
      <c r="G660" t="s">
        <v>71</v>
      </c>
      <c r="H660">
        <v>1</v>
      </c>
      <c r="I660" t="s">
        <v>241</v>
      </c>
      <c r="J660" s="3" t="s">
        <v>120</v>
      </c>
      <c r="K660" s="3" t="s">
        <v>184</v>
      </c>
      <c r="L660">
        <v>36</v>
      </c>
      <c r="T660" t="str">
        <f>Receive[[#This Row],[服装]]&amp;Receive[[#This Row],[名前]]&amp;Receive[[#This Row],[レアリティ]]</f>
        <v>ユニフォーム赤木路成ICONIC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s="3" t="s">
        <v>684</v>
      </c>
      <c r="D661" t="s">
        <v>77</v>
      </c>
      <c r="E661" s="3" t="s">
        <v>80</v>
      </c>
      <c r="F661" t="s">
        <v>196</v>
      </c>
      <c r="G661" t="s">
        <v>71</v>
      </c>
      <c r="H661">
        <v>1</v>
      </c>
      <c r="I661" t="s">
        <v>241</v>
      </c>
      <c r="J661" s="3" t="s">
        <v>175</v>
      </c>
      <c r="K661" s="3" t="s">
        <v>173</v>
      </c>
      <c r="L661">
        <v>33</v>
      </c>
      <c r="T661" t="str">
        <f>Receive[[#This Row],[服装]]&amp;Receive[[#This Row],[名前]]&amp;Receive[[#This Row],[レアリティ]]</f>
        <v>ユニフォーム赤木路成ICONIC</v>
      </c>
    </row>
    <row r="662" spans="1:20" x14ac:dyDescent="0.3">
      <c r="A662">
        <f>VLOOKUP(Receive[[#This Row],[No用]],SetNo[[No.用]:[vlookup 用]],2,FALSE)</f>
        <v>116</v>
      </c>
      <c r="B662" t="s">
        <v>108</v>
      </c>
      <c r="C662" s="3" t="s">
        <v>684</v>
      </c>
      <c r="D662" t="s">
        <v>77</v>
      </c>
      <c r="E662" s="3" t="s">
        <v>80</v>
      </c>
      <c r="F662" t="s">
        <v>196</v>
      </c>
      <c r="G662" t="s">
        <v>71</v>
      </c>
      <c r="H662">
        <v>1</v>
      </c>
      <c r="I662" t="s">
        <v>241</v>
      </c>
      <c r="J662" s="3" t="s">
        <v>176</v>
      </c>
      <c r="K662" s="3" t="s">
        <v>173</v>
      </c>
      <c r="L662">
        <v>33</v>
      </c>
      <c r="T662" t="str">
        <f>Receive[[#This Row],[服装]]&amp;Receive[[#This Row],[名前]]&amp;Receive[[#This Row],[レアリティ]]</f>
        <v>ユニフォーム赤木路成ICONIC</v>
      </c>
    </row>
    <row r="663" spans="1:20" x14ac:dyDescent="0.3">
      <c r="A663">
        <f>VLOOKUP(Receive[[#This Row],[No用]],SetNo[[No.用]:[vlookup 用]],2,FALSE)</f>
        <v>116</v>
      </c>
      <c r="B663" t="s">
        <v>108</v>
      </c>
      <c r="C663" s="3" t="s">
        <v>684</v>
      </c>
      <c r="D663" t="s">
        <v>77</v>
      </c>
      <c r="E663" s="3" t="s">
        <v>80</v>
      </c>
      <c r="F663" t="s">
        <v>196</v>
      </c>
      <c r="G663" t="s">
        <v>71</v>
      </c>
      <c r="H663">
        <v>1</v>
      </c>
      <c r="I663" t="s">
        <v>241</v>
      </c>
      <c r="J663" s="3" t="s">
        <v>194</v>
      </c>
      <c r="K663" s="3" t="s">
        <v>237</v>
      </c>
      <c r="L663">
        <v>47</v>
      </c>
      <c r="T663" t="str">
        <f>Receive[[#This Row],[服装]]&amp;Receive[[#This Row],[名前]]&amp;Receive[[#This Row],[レアリティ]]</f>
        <v>ユニフォーム赤木路成ICONIC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s="3" t="s">
        <v>686</v>
      </c>
      <c r="D664" t="s">
        <v>77</v>
      </c>
      <c r="E664" s="3" t="s">
        <v>82</v>
      </c>
      <c r="F664" t="s">
        <v>196</v>
      </c>
      <c r="G664" t="s">
        <v>71</v>
      </c>
      <c r="H664">
        <v>1</v>
      </c>
      <c r="I664" t="s">
        <v>241</v>
      </c>
      <c r="J664" s="3" t="s">
        <v>119</v>
      </c>
      <c r="K664" s="3" t="s">
        <v>173</v>
      </c>
      <c r="L664">
        <v>28</v>
      </c>
      <c r="T664" t="str">
        <f>Receive[[#This Row],[服装]]&amp;Receive[[#This Row],[名前]]&amp;Receive[[#This Row],[レアリティ]]</f>
        <v>ユニフォーム大耳練ICONIC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s="3" t="s">
        <v>686</v>
      </c>
      <c r="D665" t="s">
        <v>77</v>
      </c>
      <c r="E665" s="3" t="s">
        <v>82</v>
      </c>
      <c r="F665" t="s">
        <v>196</v>
      </c>
      <c r="G665" t="s">
        <v>71</v>
      </c>
      <c r="H665">
        <v>1</v>
      </c>
      <c r="I665" t="s">
        <v>241</v>
      </c>
      <c r="J665" s="3" t="s">
        <v>174</v>
      </c>
      <c r="K665" s="3" t="s">
        <v>173</v>
      </c>
      <c r="L665">
        <v>28</v>
      </c>
      <c r="T665" t="str">
        <f>Receive[[#This Row],[服装]]&amp;Receive[[#This Row],[名前]]&amp;Receive[[#This Row],[レアリティ]]</f>
        <v>ユニフォーム大耳練ICONIC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s="3" t="s">
        <v>686</v>
      </c>
      <c r="D666" t="s">
        <v>77</v>
      </c>
      <c r="E666" s="3" t="s">
        <v>82</v>
      </c>
      <c r="F666" t="s">
        <v>196</v>
      </c>
      <c r="G666" t="s">
        <v>71</v>
      </c>
      <c r="H666">
        <v>1</v>
      </c>
      <c r="I666" t="s">
        <v>241</v>
      </c>
      <c r="J666" s="3" t="s">
        <v>120</v>
      </c>
      <c r="K666" s="3" t="s">
        <v>173</v>
      </c>
      <c r="L666">
        <v>28</v>
      </c>
      <c r="T666" t="str">
        <f>Receive[[#This Row],[服装]]&amp;Receive[[#This Row],[名前]]&amp;Receive[[#This Row],[レアリティ]]</f>
        <v>ユニフォーム大耳練ICONIC</v>
      </c>
    </row>
    <row r="667" spans="1:20" x14ac:dyDescent="0.3">
      <c r="A667">
        <f>VLOOKUP(Receive[[#This Row],[No用]],SetNo[[No.用]:[vlookup 用]],2,FALSE)</f>
        <v>117</v>
      </c>
      <c r="B667" t="s">
        <v>108</v>
      </c>
      <c r="C667" s="3" t="s">
        <v>686</v>
      </c>
      <c r="D667" t="s">
        <v>77</v>
      </c>
      <c r="E667" s="3" t="s">
        <v>82</v>
      </c>
      <c r="F667" t="s">
        <v>196</v>
      </c>
      <c r="G667" t="s">
        <v>71</v>
      </c>
      <c r="H667">
        <v>1</v>
      </c>
      <c r="I667" t="s">
        <v>241</v>
      </c>
      <c r="J667" s="3" t="s">
        <v>175</v>
      </c>
      <c r="K667" s="3" t="s">
        <v>173</v>
      </c>
      <c r="L667">
        <v>28</v>
      </c>
      <c r="T667" t="str">
        <f>Receive[[#This Row],[服装]]&amp;Receive[[#This Row],[名前]]&amp;Receive[[#This Row],[レアリティ]]</f>
        <v>ユニフォーム大耳練ICONIC</v>
      </c>
    </row>
    <row r="668" spans="1:20" x14ac:dyDescent="0.3">
      <c r="A668">
        <f>VLOOKUP(Receive[[#This Row],[No用]],SetNo[[No.用]:[vlookup 用]],2,FALSE)</f>
        <v>117</v>
      </c>
      <c r="B668" t="s">
        <v>108</v>
      </c>
      <c r="C668" s="3" t="s">
        <v>686</v>
      </c>
      <c r="D668" t="s">
        <v>77</v>
      </c>
      <c r="E668" s="3" t="s">
        <v>82</v>
      </c>
      <c r="F668" t="s">
        <v>196</v>
      </c>
      <c r="G668" t="s">
        <v>71</v>
      </c>
      <c r="H668">
        <v>1</v>
      </c>
      <c r="I668" t="s">
        <v>241</v>
      </c>
      <c r="J668" s="3" t="s">
        <v>176</v>
      </c>
      <c r="K668" s="3" t="s">
        <v>173</v>
      </c>
      <c r="L668">
        <v>13</v>
      </c>
      <c r="T668" t="str">
        <f>Receive[[#This Row],[服装]]&amp;Receive[[#This Row],[名前]]&amp;Receive[[#This Row],[レアリティ]]</f>
        <v>ユニフォーム大耳練ICONIC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s="3" t="s">
        <v>688</v>
      </c>
      <c r="D669" t="s">
        <v>77</v>
      </c>
      <c r="E669" s="3" t="s">
        <v>78</v>
      </c>
      <c r="F669" t="s">
        <v>196</v>
      </c>
      <c r="G669" t="s">
        <v>71</v>
      </c>
      <c r="H669">
        <v>1</v>
      </c>
      <c r="I669" t="s">
        <v>241</v>
      </c>
      <c r="J669" s="3" t="s">
        <v>119</v>
      </c>
      <c r="K669" s="3" t="s">
        <v>189</v>
      </c>
      <c r="L669">
        <v>28</v>
      </c>
      <c r="T669" t="str">
        <f>Receive[[#This Row],[服装]]&amp;Receive[[#This Row],[名前]]&amp;Receive[[#This Row],[レアリティ]]</f>
        <v>ユニフォーム理石平介ICONIC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s="3" t="s">
        <v>688</v>
      </c>
      <c r="D670" t="s">
        <v>77</v>
      </c>
      <c r="E670" s="3" t="s">
        <v>78</v>
      </c>
      <c r="F670" t="s">
        <v>196</v>
      </c>
      <c r="G670" t="s">
        <v>71</v>
      </c>
      <c r="H670">
        <v>1</v>
      </c>
      <c r="I670" t="s">
        <v>241</v>
      </c>
      <c r="J670" s="3" t="s">
        <v>206</v>
      </c>
      <c r="K670" s="3" t="s">
        <v>184</v>
      </c>
      <c r="L670">
        <v>31</v>
      </c>
      <c r="T670" t="str">
        <f>Receive[[#This Row],[服装]]&amp;Receive[[#This Row],[名前]]&amp;Receive[[#This Row],[レアリティ]]</f>
        <v>ユニフォーム理石平介ICONIC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s="3" t="s">
        <v>688</v>
      </c>
      <c r="D671" t="s">
        <v>77</v>
      </c>
      <c r="E671" s="3" t="s">
        <v>78</v>
      </c>
      <c r="F671" t="s">
        <v>196</v>
      </c>
      <c r="G671" t="s">
        <v>71</v>
      </c>
      <c r="H671">
        <v>1</v>
      </c>
      <c r="I671" t="s">
        <v>241</v>
      </c>
      <c r="J671" s="3" t="s">
        <v>174</v>
      </c>
      <c r="K671" s="3" t="s">
        <v>173</v>
      </c>
      <c r="L671">
        <v>25</v>
      </c>
      <c r="T671" t="str">
        <f>Receive[[#This Row],[服装]]&amp;Receive[[#This Row],[名前]]&amp;Receive[[#This Row],[レアリティ]]</f>
        <v>ユニフォーム理石平介ICONIC</v>
      </c>
    </row>
    <row r="672" spans="1:20" x14ac:dyDescent="0.3">
      <c r="A672">
        <f>VLOOKUP(Receive[[#This Row],[No用]],SetNo[[No.用]:[vlookup 用]],2,FALSE)</f>
        <v>118</v>
      </c>
      <c r="B672" t="s">
        <v>108</v>
      </c>
      <c r="C672" s="3" t="s">
        <v>688</v>
      </c>
      <c r="D672" t="s">
        <v>77</v>
      </c>
      <c r="E672" s="3" t="s">
        <v>78</v>
      </c>
      <c r="F672" t="s">
        <v>196</v>
      </c>
      <c r="G672" t="s">
        <v>71</v>
      </c>
      <c r="H672">
        <v>1</v>
      </c>
      <c r="I672" t="s">
        <v>241</v>
      </c>
      <c r="J672" s="3" t="s">
        <v>120</v>
      </c>
      <c r="K672" s="3" t="s">
        <v>189</v>
      </c>
      <c r="L672">
        <v>28</v>
      </c>
      <c r="T672" t="str">
        <f>Receive[[#This Row],[服装]]&amp;Receive[[#This Row],[名前]]&amp;Receive[[#This Row],[レアリティ]]</f>
        <v>ユニフォーム理石平介ICONIC</v>
      </c>
    </row>
    <row r="673" spans="1:20" x14ac:dyDescent="0.3">
      <c r="A673">
        <f>VLOOKUP(Receive[[#This Row],[No用]],SetNo[[No.用]:[vlookup 用]],2,FALSE)</f>
        <v>118</v>
      </c>
      <c r="B673" t="s">
        <v>108</v>
      </c>
      <c r="C673" s="3" t="s">
        <v>688</v>
      </c>
      <c r="D673" t="s">
        <v>77</v>
      </c>
      <c r="E673" s="3" t="s">
        <v>78</v>
      </c>
      <c r="F673" t="s">
        <v>196</v>
      </c>
      <c r="G673" t="s">
        <v>71</v>
      </c>
      <c r="H673">
        <v>1</v>
      </c>
      <c r="I673" t="s">
        <v>241</v>
      </c>
      <c r="J673" s="3" t="s">
        <v>175</v>
      </c>
      <c r="K673" s="3" t="s">
        <v>173</v>
      </c>
      <c r="L673">
        <v>25</v>
      </c>
      <c r="T673" t="str">
        <f>Receive[[#This Row],[服装]]&amp;Receive[[#This Row],[名前]]&amp;Receive[[#This Row],[レアリティ]]</f>
        <v>ユニフォーム理石平介ICONIC</v>
      </c>
    </row>
    <row r="674" spans="1:20" x14ac:dyDescent="0.3">
      <c r="A674">
        <f>VLOOKUP(Receive[[#This Row],[No用]],SetNo[[No.用]:[vlookup 用]],2,FALSE)</f>
        <v>118</v>
      </c>
      <c r="B674" t="s">
        <v>108</v>
      </c>
      <c r="C674" s="3" t="s">
        <v>688</v>
      </c>
      <c r="D674" t="s">
        <v>77</v>
      </c>
      <c r="E674" s="3" t="s">
        <v>78</v>
      </c>
      <c r="F674" t="s">
        <v>196</v>
      </c>
      <c r="G674" t="s">
        <v>71</v>
      </c>
      <c r="H674">
        <v>1</v>
      </c>
      <c r="I674" t="s">
        <v>241</v>
      </c>
      <c r="J674" s="3" t="s">
        <v>176</v>
      </c>
      <c r="K674" s="3" t="s">
        <v>173</v>
      </c>
      <c r="L674">
        <v>13</v>
      </c>
      <c r="T674" t="str">
        <f>Receive[[#This Row],[服装]]&amp;Receive[[#This Row],[名前]]&amp;Receive[[#This Row],[レアリティ]]</f>
        <v>ユニフォーム理石平介ICONIC</v>
      </c>
    </row>
    <row r="675" spans="1:20" x14ac:dyDescent="0.3">
      <c r="A675" t="e">
        <f>VLOOKUP(Receive[[#This Row],[No用]],SetNo[[No.用]:[vlookup 用]],2,FALSE)</f>
        <v>#N/A</v>
      </c>
      <c r="G675" t="s">
        <v>71</v>
      </c>
      <c r="H675">
        <v>1</v>
      </c>
      <c r="I675" t="s">
        <v>16</v>
      </c>
      <c r="T675" t="str">
        <f>Receive[[#This Row],[服装]]&amp;Receive[[#This Row],[名前]]&amp;Receive[[#This Row],[レアリティ]]</f>
        <v>ICONIC</v>
      </c>
    </row>
    <row r="676" spans="1:20" x14ac:dyDescent="0.3">
      <c r="A676" t="e">
        <f>VLOOKUP(Receive[[#This Row],[No用]],SetNo[[No.用]:[vlookup 用]],2,FALSE)</f>
        <v>#N/A</v>
      </c>
      <c r="G676" t="s">
        <v>71</v>
      </c>
      <c r="H676">
        <v>1</v>
      </c>
      <c r="I676" t="s">
        <v>16</v>
      </c>
      <c r="T676" t="str">
        <f>Receive[[#This Row],[服装]]&amp;Receive[[#This Row],[名前]]&amp;Receive[[#This Row],[レアリティ]]</f>
        <v>ICONIC</v>
      </c>
    </row>
    <row r="677" spans="1:20" x14ac:dyDescent="0.3">
      <c r="A677" t="e">
        <f>VLOOKUP(Receive[[#This Row],[No用]],SetNo[[No.用]:[vlookup 用]],2,FALSE)</f>
        <v>#N/A</v>
      </c>
      <c r="G677" t="s">
        <v>71</v>
      </c>
      <c r="H677">
        <v>1</v>
      </c>
      <c r="I677" t="s">
        <v>16</v>
      </c>
      <c r="T677" t="str">
        <f>Receive[[#This Row],[服装]]&amp;Receive[[#This Row],[名前]]&amp;Receive[[#This Row],[レアリティ]]</f>
        <v>ICONIC</v>
      </c>
    </row>
    <row r="678" spans="1:20" x14ac:dyDescent="0.3">
      <c r="A678" t="e">
        <f>VLOOKUP(Receive[[#This Row],[No用]],SetNo[[No.用]:[vlookup 用]],2,FALSE)</f>
        <v>#N/A</v>
      </c>
      <c r="G678" t="s">
        <v>71</v>
      </c>
      <c r="H678">
        <v>1</v>
      </c>
      <c r="I678" t="s">
        <v>16</v>
      </c>
      <c r="T678" t="str">
        <f>Receive[[#This Row],[服装]]&amp;Receive[[#This Row],[名前]]&amp;Receive[[#This Row],[レアリティ]]</f>
        <v>ICONIC</v>
      </c>
    </row>
    <row r="679" spans="1:20" x14ac:dyDescent="0.3">
      <c r="A679" t="e">
        <f>VLOOKUP(Receive[[#This Row],[No用]],SetNo[[No.用]:[vlookup 用]],2,FALSE)</f>
        <v>#N/A</v>
      </c>
      <c r="G679" t="s">
        <v>71</v>
      </c>
      <c r="H679">
        <v>1</v>
      </c>
      <c r="I679" t="s">
        <v>16</v>
      </c>
      <c r="T679" t="str">
        <f>Receive[[#This Row],[服装]]&amp;Receive[[#This Row],[名前]]&amp;Receive[[#This Row],[レアリティ]]</f>
        <v>ICONIC</v>
      </c>
    </row>
    <row r="680" spans="1:20" x14ac:dyDescent="0.3">
      <c r="A680" t="e">
        <f>VLOOKUP(Receive[[#This Row],[No用]],SetNo[[No.用]:[vlookup 用]],2,FALSE)</f>
        <v>#N/A</v>
      </c>
      <c r="G680" t="s">
        <v>71</v>
      </c>
      <c r="H680">
        <v>1</v>
      </c>
      <c r="I680" t="s">
        <v>16</v>
      </c>
      <c r="T680" t="str">
        <f>Receive[[#This Row],[服装]]&amp;Receive[[#This Row],[名前]]&amp;Receive[[#This Row],[レアリティ]]</f>
        <v>ICONIC</v>
      </c>
    </row>
    <row r="681" spans="1:20" x14ac:dyDescent="0.3">
      <c r="A681" t="e">
        <f>VLOOKUP(Receive[[#This Row],[No用]],SetNo[[No.用]:[vlookup 用]],2,FALSE)</f>
        <v>#N/A</v>
      </c>
      <c r="G681" t="s">
        <v>71</v>
      </c>
      <c r="H681">
        <v>1</v>
      </c>
      <c r="I681" t="s">
        <v>16</v>
      </c>
      <c r="T681" t="str">
        <f>Receive[[#This Row],[服装]]&amp;Receive[[#This Row],[名前]]&amp;Receive[[#This Row],[レアリティ]]</f>
        <v>ICONIC</v>
      </c>
    </row>
    <row r="682" spans="1:20" x14ac:dyDescent="0.3">
      <c r="A682" t="e">
        <f>VLOOKUP(Receive[[#This Row],[No用]],SetNo[[No.用]:[vlookup 用]],2,FALSE)</f>
        <v>#N/A</v>
      </c>
      <c r="G682" t="s">
        <v>71</v>
      </c>
      <c r="H682">
        <v>1</v>
      </c>
      <c r="I682" t="s">
        <v>241</v>
      </c>
      <c r="T682" t="str">
        <f>Receive[[#This Row],[服装]]&amp;Receive[[#This Row],[名前]]&amp;Receive[[#This Row],[レアリティ]]</f>
        <v>ICONIC</v>
      </c>
    </row>
    <row r="683" spans="1:20" x14ac:dyDescent="0.3">
      <c r="A683" t="e">
        <f>VLOOKUP(Receive[[#This Row],[No用]],SetNo[[No.用]:[vlookup 用]],2,FALSE)</f>
        <v>#N/A</v>
      </c>
      <c r="G683" t="s">
        <v>71</v>
      </c>
      <c r="H683">
        <v>1</v>
      </c>
      <c r="I683" t="s">
        <v>241</v>
      </c>
      <c r="T683" t="str">
        <f>Receive[[#This Row],[服装]]&amp;Receive[[#This Row],[名前]]&amp;Receive[[#This Row],[レアリティ]]</f>
        <v>ICONIC</v>
      </c>
    </row>
    <row r="684" spans="1:20" x14ac:dyDescent="0.3">
      <c r="A684" t="e">
        <f>VLOOKUP(Receive[[#This Row],[No用]],SetNo[[No.用]:[vlookup 用]],2,FALSE)</f>
        <v>#N/A</v>
      </c>
      <c r="G684" t="s">
        <v>71</v>
      </c>
      <c r="H684">
        <v>1</v>
      </c>
      <c r="I684" t="s">
        <v>241</v>
      </c>
      <c r="T684" t="str">
        <f>Receive[[#This Row],[服装]]&amp;Receive[[#This Row],[名前]]&amp;Receive[[#This Row],[レアリティ]]</f>
        <v>ICONIC</v>
      </c>
    </row>
    <row r="685" spans="1:20" x14ac:dyDescent="0.3">
      <c r="A685" t="e">
        <f>VLOOKUP(Receive[[#This Row],[No用]],SetNo[[No.用]:[vlookup 用]],2,FALSE)</f>
        <v>#N/A</v>
      </c>
      <c r="G685" t="s">
        <v>71</v>
      </c>
      <c r="H685">
        <v>1</v>
      </c>
      <c r="I685" t="s">
        <v>241</v>
      </c>
      <c r="T685" t="str">
        <f>Receive[[#This Row],[服装]]&amp;Receive[[#This Row],[名前]]&amp;Receive[[#This Row],[レアリティ]]</f>
        <v>ICONIC</v>
      </c>
    </row>
    <row r="686" spans="1:20" x14ac:dyDescent="0.3">
      <c r="A686" t="e">
        <f>VLOOKUP(Receive[[#This Row],[No用]],SetNo[[No.用]:[vlookup 用]],2,FALSE)</f>
        <v>#N/A</v>
      </c>
      <c r="G686" t="s">
        <v>71</v>
      </c>
      <c r="H686">
        <v>1</v>
      </c>
      <c r="I686" t="s">
        <v>241</v>
      </c>
      <c r="T686" t="str">
        <f>Receive[[#This Row],[服装]]&amp;Receive[[#This Row],[名前]]&amp;Receive[[#This Row],[レアリティ]]</f>
        <v>ICONIC</v>
      </c>
    </row>
    <row r="687" spans="1:20" x14ac:dyDescent="0.3">
      <c r="A687" t="e">
        <f>VLOOKUP(Receive[[#This Row],[No用]],SetNo[[No.用]:[vlookup 用]],2,FALSE)</f>
        <v>#N/A</v>
      </c>
      <c r="G687" t="s">
        <v>71</v>
      </c>
      <c r="H687">
        <v>1</v>
      </c>
      <c r="I687" t="s">
        <v>241</v>
      </c>
      <c r="T687" t="str">
        <f>Receive[[#This Row],[服装]]&amp;Receive[[#This Row],[名前]]&amp;Receive[[#This Row],[レアリティ]]</f>
        <v>ICONIC</v>
      </c>
    </row>
    <row r="688" spans="1:20" x14ac:dyDescent="0.3">
      <c r="A688" t="e">
        <f>VLOOKUP(Receive[[#This Row],[No用]],SetNo[[No.用]:[vlookup 用]],2,FALSE)</f>
        <v>#N/A</v>
      </c>
      <c r="G688" t="s">
        <v>71</v>
      </c>
      <c r="H688">
        <v>1</v>
      </c>
      <c r="I688" t="s">
        <v>241</v>
      </c>
      <c r="T688" t="str">
        <f>Receive[[#This Row],[服装]]&amp;Receive[[#This Row],[名前]]&amp;Receive[[#This Row],[レアリティ]]</f>
        <v>ICONIC</v>
      </c>
    </row>
    <row r="689" spans="1:20" x14ac:dyDescent="0.3">
      <c r="A689" t="e">
        <f>VLOOKUP(Receive[[#This Row],[No用]],SetNo[[No.用]:[vlookup 用]],2,FALSE)</f>
        <v>#N/A</v>
      </c>
      <c r="G689" t="s">
        <v>71</v>
      </c>
      <c r="H689">
        <v>1</v>
      </c>
      <c r="I689" t="s">
        <v>241</v>
      </c>
      <c r="T689" t="str">
        <f>Receive[[#This Row],[服装]]&amp;Receive[[#This Row],[名前]]&amp;Receive[[#This Row],[レアリティ]]</f>
        <v>ICONIC</v>
      </c>
    </row>
    <row r="690" spans="1:20" x14ac:dyDescent="0.3">
      <c r="A690" t="e">
        <f>VLOOKUP(Receive[[#This Row],[No用]],SetNo[[No.用]:[vlookup 用]],2,FALSE)</f>
        <v>#N/A</v>
      </c>
      <c r="G690" t="s">
        <v>71</v>
      </c>
      <c r="H690">
        <v>1</v>
      </c>
      <c r="I690" t="s">
        <v>241</v>
      </c>
      <c r="T690" t="str">
        <f>Receive[[#This Row],[服装]]&amp;Receive[[#This Row],[名前]]&amp;Receive[[#This Row],[レアリティ]]</f>
        <v>ICONIC</v>
      </c>
    </row>
    <row r="691" spans="1:20" x14ac:dyDescent="0.3">
      <c r="A691" t="e">
        <f>VLOOKUP(Receive[[#This Row],[No用]],SetNo[[No.用]:[vlookup 用]],2,FALSE)</f>
        <v>#N/A</v>
      </c>
      <c r="G691" t="s">
        <v>71</v>
      </c>
      <c r="H691">
        <v>1</v>
      </c>
      <c r="I691" t="s">
        <v>241</v>
      </c>
      <c r="T691" t="str">
        <f>Receive[[#This Row],[服装]]&amp;Receive[[#This Row],[名前]]&amp;Receive[[#This Row],[レアリティ]]</f>
        <v>ICONIC</v>
      </c>
    </row>
    <row r="692" spans="1:20" x14ac:dyDescent="0.3">
      <c r="A692" t="e">
        <f>VLOOKUP(Receive[[#This Row],[No用]],SetNo[[No.用]:[vlookup 用]],2,FALSE)</f>
        <v>#N/A</v>
      </c>
      <c r="G692" t="s">
        <v>71</v>
      </c>
      <c r="H692">
        <v>1</v>
      </c>
      <c r="I692" t="s">
        <v>241</v>
      </c>
      <c r="T692" t="str">
        <f>Receive[[#This Row],[服装]]&amp;Receive[[#This Row],[名前]]&amp;Receive[[#This Row],[レアリティ]]</f>
        <v>ICONIC</v>
      </c>
    </row>
    <row r="693" spans="1:20" x14ac:dyDescent="0.3">
      <c r="A693">
        <f>VLOOKUP(Receive[[#This Row],[No用]],SetNo[[No.用]:[vlookup 用]],2,FALSE)</f>
        <v>122</v>
      </c>
      <c r="B693" s="3" t="s">
        <v>402</v>
      </c>
      <c r="C693" t="s">
        <v>123</v>
      </c>
      <c r="D693" s="3" t="s">
        <v>77</v>
      </c>
      <c r="E693" t="s">
        <v>78</v>
      </c>
      <c r="F693" t="s">
        <v>128</v>
      </c>
      <c r="G693" t="s">
        <v>71</v>
      </c>
      <c r="H693">
        <v>1</v>
      </c>
      <c r="I693" t="s">
        <v>241</v>
      </c>
      <c r="J693" s="3" t="s">
        <v>119</v>
      </c>
      <c r="K693" s="3" t="s">
        <v>184</v>
      </c>
      <c r="L693">
        <v>33</v>
      </c>
      <c r="T693" t="str">
        <f>Receive[[#This Row],[服装]]&amp;Receive[[#This Row],[名前]]&amp;Receive[[#This Row],[レアリティ]]</f>
        <v>探偵木葉秋紀ICONIC</v>
      </c>
    </row>
    <row r="694" spans="1:20" x14ac:dyDescent="0.3">
      <c r="A694">
        <f>VLOOKUP(Receive[[#This Row],[No用]],SetNo[[No.用]:[vlookup 用]],2,FALSE)</f>
        <v>122</v>
      </c>
      <c r="B694" s="3" t="s">
        <v>402</v>
      </c>
      <c r="C694" t="s">
        <v>123</v>
      </c>
      <c r="D694" s="3" t="s">
        <v>77</v>
      </c>
      <c r="E694" t="s">
        <v>78</v>
      </c>
      <c r="F694" t="s">
        <v>128</v>
      </c>
      <c r="G694" t="s">
        <v>71</v>
      </c>
      <c r="H694">
        <v>1</v>
      </c>
      <c r="I694" t="s">
        <v>241</v>
      </c>
      <c r="J694" s="3" t="s">
        <v>174</v>
      </c>
      <c r="K694" s="3" t="s">
        <v>173</v>
      </c>
      <c r="L694">
        <v>30</v>
      </c>
      <c r="T694" t="str">
        <f>Receive[[#This Row],[服装]]&amp;Receive[[#This Row],[名前]]&amp;Receive[[#This Row],[レアリティ]]</f>
        <v>探偵木葉秋紀ICONIC</v>
      </c>
    </row>
    <row r="695" spans="1:20" x14ac:dyDescent="0.3">
      <c r="A695">
        <f>VLOOKUP(Receive[[#This Row],[No用]],SetNo[[No.用]:[vlookup 用]],2,FALSE)</f>
        <v>122</v>
      </c>
      <c r="B695" s="3" t="s">
        <v>402</v>
      </c>
      <c r="C695" t="s">
        <v>123</v>
      </c>
      <c r="D695" s="3" t="s">
        <v>77</v>
      </c>
      <c r="E695" t="s">
        <v>78</v>
      </c>
      <c r="F695" t="s">
        <v>128</v>
      </c>
      <c r="G695" t="s">
        <v>71</v>
      </c>
      <c r="H695">
        <v>1</v>
      </c>
      <c r="I695" t="s">
        <v>241</v>
      </c>
      <c r="J695" s="3" t="s">
        <v>243</v>
      </c>
      <c r="K695" s="3" t="s">
        <v>173</v>
      </c>
      <c r="L695">
        <v>30</v>
      </c>
      <c r="T695" t="str">
        <f>Receive[[#This Row],[服装]]&amp;Receive[[#This Row],[名前]]&amp;Receive[[#This Row],[レアリティ]]</f>
        <v>探偵木葉秋紀ICONIC</v>
      </c>
    </row>
    <row r="696" spans="1:20" x14ac:dyDescent="0.3">
      <c r="A696">
        <f>VLOOKUP(Receive[[#This Row],[No用]],SetNo[[No.用]:[vlookup 用]],2,FALSE)</f>
        <v>122</v>
      </c>
      <c r="B696" s="3" t="s">
        <v>402</v>
      </c>
      <c r="C696" t="s">
        <v>123</v>
      </c>
      <c r="D696" s="3" t="s">
        <v>77</v>
      </c>
      <c r="E696" t="s">
        <v>78</v>
      </c>
      <c r="F696" t="s">
        <v>128</v>
      </c>
      <c r="G696" t="s">
        <v>71</v>
      </c>
      <c r="H696">
        <v>1</v>
      </c>
      <c r="I696" t="s">
        <v>241</v>
      </c>
      <c r="J696" s="3" t="s">
        <v>120</v>
      </c>
      <c r="K696" s="3" t="s">
        <v>184</v>
      </c>
      <c r="L696">
        <v>33</v>
      </c>
      <c r="T696" t="str">
        <f>Receive[[#This Row],[服装]]&amp;Receive[[#This Row],[名前]]&amp;Receive[[#This Row],[レアリティ]]</f>
        <v>探偵木葉秋紀ICONIC</v>
      </c>
    </row>
    <row r="697" spans="1:20" x14ac:dyDescent="0.3">
      <c r="A697">
        <f>VLOOKUP(Receive[[#This Row],[No用]],SetNo[[No.用]:[vlookup 用]],2,FALSE)</f>
        <v>122</v>
      </c>
      <c r="B697" s="3" t="s">
        <v>402</v>
      </c>
      <c r="C697" t="s">
        <v>123</v>
      </c>
      <c r="D697" s="3" t="s">
        <v>77</v>
      </c>
      <c r="E697" t="s">
        <v>78</v>
      </c>
      <c r="F697" t="s">
        <v>128</v>
      </c>
      <c r="G697" t="s">
        <v>71</v>
      </c>
      <c r="H697">
        <v>1</v>
      </c>
      <c r="I697" t="s">
        <v>241</v>
      </c>
      <c r="J697" s="3" t="s">
        <v>175</v>
      </c>
      <c r="K697" s="3" t="s">
        <v>173</v>
      </c>
      <c r="L697">
        <v>30</v>
      </c>
      <c r="T697" t="str">
        <f>Receive[[#This Row],[服装]]&amp;Receive[[#This Row],[名前]]&amp;Receive[[#This Row],[レアリティ]]</f>
        <v>探偵木葉秋紀ICONIC</v>
      </c>
    </row>
    <row r="698" spans="1:20" x14ac:dyDescent="0.3">
      <c r="A698">
        <f>VLOOKUP(Receive[[#This Row],[No用]],SetNo[[No.用]:[vlookup 用]],2,FALSE)</f>
        <v>122</v>
      </c>
      <c r="B698" s="3" t="s">
        <v>402</v>
      </c>
      <c r="C698" t="s">
        <v>123</v>
      </c>
      <c r="D698" s="3" t="s">
        <v>77</v>
      </c>
      <c r="E698" t="s">
        <v>78</v>
      </c>
      <c r="F698" t="s">
        <v>128</v>
      </c>
      <c r="G698" t="s">
        <v>71</v>
      </c>
      <c r="H698">
        <v>1</v>
      </c>
      <c r="I698" t="s">
        <v>241</v>
      </c>
      <c r="J698" s="3" t="s">
        <v>176</v>
      </c>
      <c r="K698" s="3" t="s">
        <v>173</v>
      </c>
      <c r="L698">
        <v>13</v>
      </c>
      <c r="T698" t="str">
        <f>Receive[[#This Row],[服装]]&amp;Receive[[#This Row],[名前]]&amp;Receive[[#This Row],[レアリティ]]</f>
        <v>探偵木葉秋紀ICONIC</v>
      </c>
    </row>
    <row r="699" spans="1:20" x14ac:dyDescent="0.3">
      <c r="A699">
        <f>VLOOKUP(Receive[[#This Row],[No用]],SetNo[[No.用]:[vlookup 用]],2,FALSE)</f>
        <v>122</v>
      </c>
      <c r="B699" s="3" t="s">
        <v>402</v>
      </c>
      <c r="C699" t="s">
        <v>123</v>
      </c>
      <c r="D699" s="3" t="s">
        <v>77</v>
      </c>
      <c r="E699" t="s">
        <v>78</v>
      </c>
      <c r="F699" t="s">
        <v>128</v>
      </c>
      <c r="G699" t="s">
        <v>71</v>
      </c>
      <c r="H699">
        <v>1</v>
      </c>
      <c r="I699" t="s">
        <v>241</v>
      </c>
      <c r="J699" s="3" t="s">
        <v>194</v>
      </c>
      <c r="K699" s="3" t="s">
        <v>237</v>
      </c>
      <c r="L699">
        <v>49</v>
      </c>
      <c r="N699">
        <v>59</v>
      </c>
      <c r="T699" t="str">
        <f>Receive[[#This Row],[服装]]&amp;Receive[[#This Row],[名前]]&amp;Receive[[#This Row],[レアリティ]]</f>
        <v>探偵木葉秋紀ICONIC</v>
      </c>
    </row>
    <row r="700" spans="1:20" x14ac:dyDescent="0.3">
      <c r="A700">
        <f>VLOOKUP(Receive[[#This Row],[No用]],SetNo[[No.用]:[vlookup 用]],2,FALSE)</f>
        <v>133</v>
      </c>
      <c r="B700" t="s">
        <v>108</v>
      </c>
      <c r="C700" s="3" t="s">
        <v>763</v>
      </c>
      <c r="D700" s="3" t="s">
        <v>90</v>
      </c>
      <c r="E700" s="3" t="s">
        <v>78</v>
      </c>
      <c r="F700" s="3" t="s">
        <v>765</v>
      </c>
      <c r="G700" t="s">
        <v>71</v>
      </c>
      <c r="H700">
        <v>1</v>
      </c>
      <c r="I700" t="s">
        <v>241</v>
      </c>
      <c r="J700" s="3" t="s">
        <v>119</v>
      </c>
      <c r="K700" s="3" t="s">
        <v>775</v>
      </c>
      <c r="L700">
        <v>36</v>
      </c>
      <c r="T700" t="str">
        <f>Receive[[#This Row],[服装]]&amp;Receive[[#This Row],[名前]]&amp;Receive[[#This Row],[レアリティ]]</f>
        <v>ユニフォーム大将優ICONIC</v>
      </c>
    </row>
    <row r="701" spans="1:20" x14ac:dyDescent="0.3">
      <c r="A701">
        <f>VLOOKUP(Receive[[#This Row],[No用]],SetNo[[No.用]:[vlookup 用]],2,FALSE)</f>
        <v>133</v>
      </c>
      <c r="B701" t="s">
        <v>108</v>
      </c>
      <c r="C701" s="3" t="s">
        <v>763</v>
      </c>
      <c r="D701" s="3" t="s">
        <v>90</v>
      </c>
      <c r="E701" s="3" t="s">
        <v>78</v>
      </c>
      <c r="F701" s="3" t="s">
        <v>765</v>
      </c>
      <c r="G701" t="s">
        <v>71</v>
      </c>
      <c r="H701">
        <v>1</v>
      </c>
      <c r="I701" t="s">
        <v>241</v>
      </c>
      <c r="J701" s="3" t="s">
        <v>174</v>
      </c>
      <c r="K701" s="3" t="s">
        <v>173</v>
      </c>
      <c r="L701">
        <v>33</v>
      </c>
      <c r="T701" t="str">
        <f>Receive[[#This Row],[服装]]&amp;Receive[[#This Row],[名前]]&amp;Receive[[#This Row],[レアリティ]]</f>
        <v>ユニフォーム大将優ICONIC</v>
      </c>
    </row>
    <row r="702" spans="1:20" x14ac:dyDescent="0.3">
      <c r="A702">
        <f>VLOOKUP(Receive[[#This Row],[No用]],SetNo[[No.用]:[vlookup 用]],2,FALSE)</f>
        <v>133</v>
      </c>
      <c r="B702" t="s">
        <v>108</v>
      </c>
      <c r="C702" s="3" t="s">
        <v>763</v>
      </c>
      <c r="D702" s="3" t="s">
        <v>90</v>
      </c>
      <c r="E702" s="3" t="s">
        <v>78</v>
      </c>
      <c r="F702" s="3" t="s">
        <v>765</v>
      </c>
      <c r="G702" t="s">
        <v>71</v>
      </c>
      <c r="H702">
        <v>1</v>
      </c>
      <c r="I702" t="s">
        <v>241</v>
      </c>
      <c r="J702" s="3" t="s">
        <v>243</v>
      </c>
      <c r="K702" s="3" t="s">
        <v>173</v>
      </c>
      <c r="L702">
        <v>33</v>
      </c>
      <c r="T702" t="str">
        <f>Receive[[#This Row],[服装]]&amp;Receive[[#This Row],[名前]]&amp;Receive[[#This Row],[レアリティ]]</f>
        <v>ユニフォーム大将優ICONIC</v>
      </c>
    </row>
    <row r="703" spans="1:20" x14ac:dyDescent="0.3">
      <c r="A703">
        <f>VLOOKUP(Receive[[#This Row],[No用]],SetNo[[No.用]:[vlookup 用]],2,FALSE)</f>
        <v>133</v>
      </c>
      <c r="B703" t="s">
        <v>108</v>
      </c>
      <c r="C703" s="3" t="s">
        <v>763</v>
      </c>
      <c r="D703" s="3" t="s">
        <v>90</v>
      </c>
      <c r="E703" s="3" t="s">
        <v>78</v>
      </c>
      <c r="F703" s="3" t="s">
        <v>765</v>
      </c>
      <c r="G703" t="s">
        <v>71</v>
      </c>
      <c r="H703">
        <v>1</v>
      </c>
      <c r="I703" t="s">
        <v>241</v>
      </c>
      <c r="J703" s="3" t="s">
        <v>120</v>
      </c>
      <c r="K703" s="3" t="s">
        <v>173</v>
      </c>
      <c r="L703">
        <v>33</v>
      </c>
      <c r="T703" t="str">
        <f>Receive[[#This Row],[服装]]&amp;Receive[[#This Row],[名前]]&amp;Receive[[#This Row],[レアリティ]]</f>
        <v>ユニフォーム大将優ICONIC</v>
      </c>
    </row>
    <row r="704" spans="1:20" x14ac:dyDescent="0.3">
      <c r="A704">
        <f>VLOOKUP(Receive[[#This Row],[No用]],SetNo[[No.用]:[vlookup 用]],2,FALSE)</f>
        <v>133</v>
      </c>
      <c r="B704" t="s">
        <v>108</v>
      </c>
      <c r="C704" s="3" t="s">
        <v>763</v>
      </c>
      <c r="D704" s="3" t="s">
        <v>90</v>
      </c>
      <c r="E704" s="3" t="s">
        <v>78</v>
      </c>
      <c r="F704" s="3" t="s">
        <v>765</v>
      </c>
      <c r="G704" t="s">
        <v>71</v>
      </c>
      <c r="H704">
        <v>1</v>
      </c>
      <c r="I704" t="s">
        <v>241</v>
      </c>
      <c r="J704" s="3" t="s">
        <v>175</v>
      </c>
      <c r="K704" s="3" t="s">
        <v>173</v>
      </c>
      <c r="L704">
        <v>33</v>
      </c>
      <c r="T704" t="str">
        <f>Receive[[#This Row],[服装]]&amp;Receive[[#This Row],[名前]]&amp;Receive[[#This Row],[レアリティ]]</f>
        <v>ユニフォーム大将優ICONIC</v>
      </c>
    </row>
    <row r="705" spans="1:20" x14ac:dyDescent="0.3">
      <c r="A705">
        <f>VLOOKUP(Receive[[#This Row],[No用]],SetNo[[No.用]:[vlookup 用]],2,FALSE)</f>
        <v>133</v>
      </c>
      <c r="B705" t="s">
        <v>108</v>
      </c>
      <c r="C705" s="3" t="s">
        <v>763</v>
      </c>
      <c r="D705" s="3" t="s">
        <v>90</v>
      </c>
      <c r="E705" s="3" t="s">
        <v>78</v>
      </c>
      <c r="F705" s="3" t="s">
        <v>765</v>
      </c>
      <c r="G705" t="s">
        <v>71</v>
      </c>
      <c r="H705">
        <v>1</v>
      </c>
      <c r="I705" t="s">
        <v>241</v>
      </c>
      <c r="J705" s="3" t="s">
        <v>176</v>
      </c>
      <c r="K705" s="3" t="s">
        <v>173</v>
      </c>
      <c r="L705">
        <v>14</v>
      </c>
      <c r="T705" t="str">
        <f>Receive[[#This Row],[服装]]&amp;Receive[[#This Row],[名前]]&amp;Receive[[#This Row],[レアリティ]]</f>
        <v>ユニフォーム大将優ICONIC</v>
      </c>
    </row>
    <row r="706" spans="1:20" x14ac:dyDescent="0.3">
      <c r="A706">
        <f>VLOOKUP(Receive[[#This Row],[No用]],SetNo[[No.用]:[vlookup 用]],2,FALSE)</f>
        <v>134</v>
      </c>
      <c r="B706" t="s">
        <v>108</v>
      </c>
      <c r="C706" s="3" t="s">
        <v>768</v>
      </c>
      <c r="D706" s="3" t="s">
        <v>90</v>
      </c>
      <c r="E706" s="3" t="s">
        <v>78</v>
      </c>
      <c r="F706" s="3" t="s">
        <v>765</v>
      </c>
      <c r="G706" t="s">
        <v>71</v>
      </c>
      <c r="H706">
        <v>1</v>
      </c>
      <c r="I706" t="s">
        <v>241</v>
      </c>
      <c r="J706" s="3" t="s">
        <v>119</v>
      </c>
      <c r="K706" s="3" t="s">
        <v>173</v>
      </c>
      <c r="L706">
        <v>29</v>
      </c>
      <c r="T706" t="str">
        <f>Receive[[#This Row],[服装]]&amp;Receive[[#This Row],[名前]]&amp;Receive[[#This Row],[レアリティ]]</f>
        <v>ユニフォーム沼井和馬ICONIC</v>
      </c>
    </row>
    <row r="707" spans="1:20" x14ac:dyDescent="0.3">
      <c r="A707">
        <f>VLOOKUP(Receive[[#This Row],[No用]],SetNo[[No.用]:[vlookup 用]],2,FALSE)</f>
        <v>134</v>
      </c>
      <c r="B707" t="s">
        <v>108</v>
      </c>
      <c r="C707" s="3" t="s">
        <v>768</v>
      </c>
      <c r="D707" s="3" t="s">
        <v>90</v>
      </c>
      <c r="E707" s="3" t="s">
        <v>78</v>
      </c>
      <c r="F707" s="3" t="s">
        <v>765</v>
      </c>
      <c r="G707" t="s">
        <v>71</v>
      </c>
      <c r="H707">
        <v>1</v>
      </c>
      <c r="I707" t="s">
        <v>241</v>
      </c>
      <c r="J707" s="3" t="s">
        <v>174</v>
      </c>
      <c r="K707" s="3" t="s">
        <v>173</v>
      </c>
      <c r="L707">
        <v>29</v>
      </c>
      <c r="T707" t="str">
        <f>Receive[[#This Row],[服装]]&amp;Receive[[#This Row],[名前]]&amp;Receive[[#This Row],[レアリティ]]</f>
        <v>ユニフォーム沼井和馬ICONIC</v>
      </c>
    </row>
    <row r="708" spans="1:20" x14ac:dyDescent="0.3">
      <c r="A708">
        <f>VLOOKUP(Receive[[#This Row],[No用]],SetNo[[No.用]:[vlookup 用]],2,FALSE)</f>
        <v>134</v>
      </c>
      <c r="B708" t="s">
        <v>108</v>
      </c>
      <c r="C708" s="3" t="s">
        <v>768</v>
      </c>
      <c r="D708" s="3" t="s">
        <v>90</v>
      </c>
      <c r="E708" s="3" t="s">
        <v>78</v>
      </c>
      <c r="F708" s="3" t="s">
        <v>765</v>
      </c>
      <c r="G708" t="s">
        <v>71</v>
      </c>
      <c r="H708">
        <v>1</v>
      </c>
      <c r="I708" t="s">
        <v>241</v>
      </c>
      <c r="J708" s="3" t="s">
        <v>120</v>
      </c>
      <c r="K708" s="3" t="s">
        <v>173</v>
      </c>
      <c r="L708">
        <v>29</v>
      </c>
      <c r="T708" t="str">
        <f>Receive[[#This Row],[服装]]&amp;Receive[[#This Row],[名前]]&amp;Receive[[#This Row],[レアリティ]]</f>
        <v>ユニフォーム沼井和馬ICONIC</v>
      </c>
    </row>
    <row r="709" spans="1:20" x14ac:dyDescent="0.3">
      <c r="A709">
        <f>VLOOKUP(Receive[[#This Row],[No用]],SetNo[[No.用]:[vlookup 用]],2,FALSE)</f>
        <v>134</v>
      </c>
      <c r="B709" t="s">
        <v>108</v>
      </c>
      <c r="C709" s="3" t="s">
        <v>768</v>
      </c>
      <c r="D709" s="3" t="s">
        <v>90</v>
      </c>
      <c r="E709" s="3" t="s">
        <v>78</v>
      </c>
      <c r="F709" s="3" t="s">
        <v>765</v>
      </c>
      <c r="G709" t="s">
        <v>71</v>
      </c>
      <c r="H709">
        <v>1</v>
      </c>
      <c r="I709" t="s">
        <v>241</v>
      </c>
      <c r="J709" s="3" t="s">
        <v>175</v>
      </c>
      <c r="K709" s="3" t="s">
        <v>173</v>
      </c>
      <c r="L709">
        <v>29</v>
      </c>
      <c r="T709" t="str">
        <f>Receive[[#This Row],[服装]]&amp;Receive[[#This Row],[名前]]&amp;Receive[[#This Row],[レアリティ]]</f>
        <v>ユニフォーム沼井和馬ICONIC</v>
      </c>
    </row>
    <row r="710" spans="1:20" x14ac:dyDescent="0.3">
      <c r="A710">
        <f>VLOOKUP(Receive[[#This Row],[No用]],SetNo[[No.用]:[vlookup 用]],2,FALSE)</f>
        <v>134</v>
      </c>
      <c r="B710" t="s">
        <v>108</v>
      </c>
      <c r="C710" s="3" t="s">
        <v>768</v>
      </c>
      <c r="D710" s="3" t="s">
        <v>90</v>
      </c>
      <c r="E710" s="3" t="s">
        <v>78</v>
      </c>
      <c r="F710" s="3" t="s">
        <v>765</v>
      </c>
      <c r="G710" t="s">
        <v>71</v>
      </c>
      <c r="H710">
        <v>1</v>
      </c>
      <c r="I710" t="s">
        <v>241</v>
      </c>
      <c r="J710" s="3" t="s">
        <v>176</v>
      </c>
      <c r="K710" s="3" t="s">
        <v>173</v>
      </c>
      <c r="L710">
        <v>13</v>
      </c>
      <c r="T710" t="str">
        <f>Receive[[#This Row],[服装]]&amp;Receive[[#This Row],[名前]]&amp;Receive[[#This Row],[レアリティ]]</f>
        <v>ユニフォーム沼井和馬ICONIC</v>
      </c>
    </row>
    <row r="711" spans="1:20" x14ac:dyDescent="0.3">
      <c r="A711" t="e">
        <f>VLOOKUP(Receive[[#This Row],[No用]],SetNo[[No.用]:[vlookup 用]],2,FALSE)</f>
        <v>#N/A</v>
      </c>
      <c r="C711" s="3"/>
      <c r="E711" s="3"/>
      <c r="G711" t="s">
        <v>71</v>
      </c>
      <c r="H711">
        <v>1</v>
      </c>
      <c r="I711" t="s">
        <v>241</v>
      </c>
      <c r="J711" s="3"/>
      <c r="K711" s="3"/>
      <c r="T711" t="str">
        <f>Receive[[#This Row],[服装]]&amp;Receive[[#This Row],[名前]]&amp;Receive[[#This Row],[レアリティ]]</f>
        <v>ICONIC</v>
      </c>
    </row>
    <row r="712" spans="1:20" x14ac:dyDescent="0.3">
      <c r="A712" t="e">
        <f>VLOOKUP(Receive[[#This Row],[No用]],SetNo[[No.用]:[vlookup 用]],2,FALSE)</f>
        <v>#N/A</v>
      </c>
      <c r="C712" s="3"/>
      <c r="E712" s="3"/>
      <c r="G712" t="s">
        <v>71</v>
      </c>
      <c r="H712">
        <v>1</v>
      </c>
      <c r="I712" t="s">
        <v>241</v>
      </c>
      <c r="J712" s="3"/>
      <c r="K712" s="3"/>
      <c r="T712" t="str">
        <f>Receive[[#This Row],[服装]]&amp;Receive[[#This Row],[名前]]&amp;Receive[[#This Row],[レアリティ]]</f>
        <v>ICONIC</v>
      </c>
    </row>
    <row r="713" spans="1:20" x14ac:dyDescent="0.3">
      <c r="A713" t="e">
        <f>VLOOKUP(Receive[[#This Row],[No用]],SetNo[[No.用]:[vlookup 用]],2,FALSE)</f>
        <v>#N/A</v>
      </c>
      <c r="C713" s="3"/>
      <c r="E713" s="3"/>
      <c r="G713" t="s">
        <v>71</v>
      </c>
      <c r="H713">
        <v>1</v>
      </c>
      <c r="I713" t="s">
        <v>241</v>
      </c>
      <c r="J713" s="3"/>
      <c r="K713" s="3"/>
      <c r="T713" t="str">
        <f>Receive[[#This Row],[服装]]&amp;Receive[[#This Row],[名前]]&amp;Receive[[#This Row],[レアリティ]]</f>
        <v>ICONIC</v>
      </c>
    </row>
    <row r="714" spans="1:20" x14ac:dyDescent="0.3">
      <c r="A714" t="e">
        <f>VLOOKUP(Receive[[#This Row],[No用]],SetNo[[No.用]:[vlookup 用]],2,FALSE)</f>
        <v>#N/A</v>
      </c>
      <c r="G714" t="s">
        <v>71</v>
      </c>
      <c r="H714">
        <v>1</v>
      </c>
      <c r="I714" t="s">
        <v>16</v>
      </c>
      <c r="T714" t="str">
        <f>Receive[[#This Row],[服装]]&amp;Receive[[#This Row],[名前]]&amp;Receive[[#This Row],[レアリティ]]</f>
        <v>ICONIC</v>
      </c>
    </row>
    <row r="715" spans="1:20" x14ac:dyDescent="0.3">
      <c r="A715" t="e">
        <f>VLOOKUP(Receive[[#This Row],[No用]],SetNo[[No.用]:[vlookup 用]],2,FALSE)</f>
        <v>#N/A</v>
      </c>
      <c r="G715" t="s">
        <v>71</v>
      </c>
      <c r="H715">
        <v>1</v>
      </c>
      <c r="I715" t="s">
        <v>241</v>
      </c>
      <c r="T715" t="str">
        <f>Receive[[#This Row],[服装]]&amp;Receive[[#This Row],[名前]]&amp;Receive[[#This Row],[レアリティ]]</f>
        <v>ICONIC</v>
      </c>
    </row>
    <row r="716" spans="1:20" x14ac:dyDescent="0.3">
      <c r="A716" t="e">
        <f>VLOOKUP(Receive[[#This Row],[No用]],SetNo[[No.用]:[vlookup 用]],2,FALSE)</f>
        <v>#N/A</v>
      </c>
      <c r="G716" t="s">
        <v>71</v>
      </c>
      <c r="H716">
        <v>1</v>
      </c>
      <c r="I716" t="s">
        <v>241</v>
      </c>
      <c r="T716" t="str">
        <f>Receive[[#This Row],[服装]]&amp;Receive[[#This Row],[名前]]&amp;Receive[[#This Row],[レアリティ]]</f>
        <v>ICONIC</v>
      </c>
    </row>
    <row r="717" spans="1:20" x14ac:dyDescent="0.3">
      <c r="A717" t="e">
        <f>VLOOKUP(Receive[[#This Row],[No用]],SetNo[[No.用]:[vlookup 用]],2,FALSE)</f>
        <v>#N/A</v>
      </c>
      <c r="G717" t="s">
        <v>71</v>
      </c>
      <c r="H717">
        <v>1</v>
      </c>
      <c r="I717" t="s">
        <v>241</v>
      </c>
      <c r="T717" t="str">
        <f>Receive[[#This Row],[服装]]&amp;Receive[[#This Row],[名前]]&amp;Receive[[#This Row],[レアリティ]]</f>
        <v>ICONIC</v>
      </c>
    </row>
    <row r="718" spans="1:20" x14ac:dyDescent="0.3">
      <c r="A718" t="e">
        <f>VLOOKUP(Receive[[#This Row],[No用]],SetNo[[No.用]:[vlookup 用]],2,FALSE)</f>
        <v>#N/A</v>
      </c>
      <c r="G718" t="s">
        <v>71</v>
      </c>
      <c r="H718">
        <v>1</v>
      </c>
      <c r="I718" t="s">
        <v>241</v>
      </c>
      <c r="T718" t="str">
        <f>Receive[[#This Row],[服装]]&amp;Receive[[#This Row],[名前]]&amp;Receive[[#This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53"/>
  <sheetViews>
    <sheetView topLeftCell="A301" workbookViewId="0">
      <selection activeCell="M360" sqref="M360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>
        <f>VLOOKUP(Toss[[#This Row],[No用]],SetNo[[No.用]:[vlookup 用]],2,FALSE)</f>
        <v>100</v>
      </c>
      <c r="B273" t="s">
        <v>108</v>
      </c>
      <c r="C273" t="s">
        <v>109</v>
      </c>
      <c r="D273" t="s">
        <v>73</v>
      </c>
      <c r="E273" t="s">
        <v>78</v>
      </c>
      <c r="F273" t="s">
        <v>118</v>
      </c>
      <c r="G273" t="s">
        <v>71</v>
      </c>
      <c r="H273">
        <v>1</v>
      </c>
      <c r="I273" t="s">
        <v>244</v>
      </c>
      <c r="J273" s="3" t="s">
        <v>177</v>
      </c>
      <c r="K273" s="3" t="s">
        <v>173</v>
      </c>
      <c r="L273">
        <v>25</v>
      </c>
      <c r="T273" t="str">
        <f>Toss[[#This Row],[服装]]&amp;Toss[[#This Row],[名前]]&amp;Toss[[#This Row],[レアリティ]]</f>
        <v>ユニフォーム牛島若利ICONIC</v>
      </c>
    </row>
    <row r="274" spans="1:20" x14ac:dyDescent="0.3">
      <c r="A274">
        <f>VLOOKUP(Toss[[#This Row],[No用]],SetNo[[No.用]:[vlookup 用]],2,FALSE)</f>
        <v>100</v>
      </c>
      <c r="B274" t="s">
        <v>108</v>
      </c>
      <c r="C274" t="s">
        <v>109</v>
      </c>
      <c r="D274" t="s">
        <v>73</v>
      </c>
      <c r="E274" t="s">
        <v>78</v>
      </c>
      <c r="F274" t="s">
        <v>118</v>
      </c>
      <c r="G274" t="s">
        <v>71</v>
      </c>
      <c r="H274">
        <v>1</v>
      </c>
      <c r="I274" t="s">
        <v>244</v>
      </c>
      <c r="J274" s="3" t="s">
        <v>178</v>
      </c>
      <c r="K274" s="3" t="s">
        <v>173</v>
      </c>
      <c r="L274">
        <v>30</v>
      </c>
      <c r="T274" t="str">
        <f>Toss[[#This Row],[服装]]&amp;Toss[[#This Row],[名前]]&amp;Toss[[#This Row],[レアリティ]]</f>
        <v>ユニフォーム牛島若利ICONIC</v>
      </c>
    </row>
    <row r="275" spans="1:20" x14ac:dyDescent="0.3">
      <c r="A275">
        <f>VLOOKUP(Toss[[#This Row],[No用]],SetNo[[No.用]:[vlookup 用]],2,FALSE)</f>
        <v>101</v>
      </c>
      <c r="B275" t="s">
        <v>116</v>
      </c>
      <c r="C275" t="s">
        <v>109</v>
      </c>
      <c r="D275" t="s">
        <v>90</v>
      </c>
      <c r="E275" t="s">
        <v>78</v>
      </c>
      <c r="F275" t="s">
        <v>118</v>
      </c>
      <c r="G275" t="s">
        <v>71</v>
      </c>
      <c r="H275">
        <v>1</v>
      </c>
      <c r="I275" t="s">
        <v>244</v>
      </c>
      <c r="J275" s="3" t="s">
        <v>177</v>
      </c>
      <c r="K275" s="3" t="s">
        <v>173</v>
      </c>
      <c r="L275">
        <v>25</v>
      </c>
      <c r="T275" t="str">
        <f>Toss[[#This Row],[服装]]&amp;Toss[[#This Row],[名前]]&amp;Toss[[#This Row],[レアリティ]]</f>
        <v>水着牛島若利ICONIC</v>
      </c>
    </row>
    <row r="276" spans="1:20" x14ac:dyDescent="0.3">
      <c r="A276">
        <f>VLOOKUP(Toss[[#This Row],[No用]],SetNo[[No.用]:[vlookup 用]],2,FALSE)</f>
        <v>101</v>
      </c>
      <c r="B276" t="s">
        <v>116</v>
      </c>
      <c r="C276" t="s">
        <v>109</v>
      </c>
      <c r="D276" t="s">
        <v>90</v>
      </c>
      <c r="E276" t="s">
        <v>78</v>
      </c>
      <c r="F276" t="s">
        <v>118</v>
      </c>
      <c r="G276" t="s">
        <v>71</v>
      </c>
      <c r="H276">
        <v>1</v>
      </c>
      <c r="I276" t="s">
        <v>244</v>
      </c>
      <c r="J276" s="3" t="s">
        <v>178</v>
      </c>
      <c r="K276" s="3" t="s">
        <v>173</v>
      </c>
      <c r="L276">
        <v>30</v>
      </c>
      <c r="T276" t="str">
        <f>Toss[[#This Row],[服装]]&amp;Toss[[#This Row],[名前]]&amp;Toss[[#This Row],[レアリティ]]</f>
        <v>水着牛島若利ICONIC</v>
      </c>
    </row>
    <row r="277" spans="1:20" x14ac:dyDescent="0.3">
      <c r="A277">
        <f>VLOOKUP(Toss[[#This Row],[No用]],SetNo[[No.用]:[vlookup 用]],2,FALSE)</f>
        <v>102</v>
      </c>
      <c r="B277" t="s">
        <v>108</v>
      </c>
      <c r="C277" t="s">
        <v>110</v>
      </c>
      <c r="D277" t="s">
        <v>73</v>
      </c>
      <c r="E277" t="s">
        <v>82</v>
      </c>
      <c r="F277" t="s">
        <v>118</v>
      </c>
      <c r="G277" t="s">
        <v>71</v>
      </c>
      <c r="H277">
        <v>1</v>
      </c>
      <c r="I277" t="s">
        <v>244</v>
      </c>
      <c r="J277" s="3" t="s">
        <v>177</v>
      </c>
      <c r="K277" s="3" t="s">
        <v>173</v>
      </c>
      <c r="L277">
        <v>25</v>
      </c>
      <c r="T277" t="str">
        <f>Toss[[#This Row],[服装]]&amp;Toss[[#This Row],[名前]]&amp;Toss[[#This Row],[レアリティ]]</f>
        <v>ユニフォーム天童覚ICONIC</v>
      </c>
    </row>
    <row r="278" spans="1:20" x14ac:dyDescent="0.3">
      <c r="A278">
        <f>VLOOKUP(Toss[[#This Row],[No用]],SetNo[[No.用]:[vlookup 用]],2,FALSE)</f>
        <v>102</v>
      </c>
      <c r="B278" t="s">
        <v>108</v>
      </c>
      <c r="C278" t="s">
        <v>110</v>
      </c>
      <c r="D278" t="s">
        <v>73</v>
      </c>
      <c r="E278" t="s">
        <v>82</v>
      </c>
      <c r="F278" t="s">
        <v>118</v>
      </c>
      <c r="G278" t="s">
        <v>71</v>
      </c>
      <c r="H278">
        <v>1</v>
      </c>
      <c r="I278" t="s">
        <v>244</v>
      </c>
      <c r="J278" s="3" t="s">
        <v>178</v>
      </c>
      <c r="K278" s="3" t="s">
        <v>173</v>
      </c>
      <c r="L278">
        <v>30</v>
      </c>
      <c r="T278" t="str">
        <f>Toss[[#This Row],[服装]]&amp;Toss[[#This Row],[名前]]&amp;Toss[[#This Row],[レアリティ]]</f>
        <v>ユニフォーム天童覚ICONIC</v>
      </c>
    </row>
    <row r="279" spans="1:20" x14ac:dyDescent="0.3">
      <c r="A279">
        <f>VLOOKUP(Toss[[#This Row],[No用]],SetNo[[No.用]:[vlookup 用]],2,FALSE)</f>
        <v>103</v>
      </c>
      <c r="B279" t="s">
        <v>116</v>
      </c>
      <c r="C279" t="s">
        <v>110</v>
      </c>
      <c r="D279" t="s">
        <v>90</v>
      </c>
      <c r="E279" t="s">
        <v>82</v>
      </c>
      <c r="F279" t="s">
        <v>118</v>
      </c>
      <c r="G279" t="s">
        <v>71</v>
      </c>
      <c r="H279">
        <v>1</v>
      </c>
      <c r="I279" t="s">
        <v>244</v>
      </c>
      <c r="J279" s="3" t="s">
        <v>177</v>
      </c>
      <c r="K279" s="3" t="s">
        <v>173</v>
      </c>
      <c r="L279">
        <v>25</v>
      </c>
      <c r="T279" t="str">
        <f>Toss[[#This Row],[服装]]&amp;Toss[[#This Row],[名前]]&amp;Toss[[#This Row],[レアリティ]]</f>
        <v>水着天童覚ICONIC</v>
      </c>
    </row>
    <row r="280" spans="1:20" x14ac:dyDescent="0.3">
      <c r="A280">
        <f>VLOOKUP(Toss[[#This Row],[No用]],SetNo[[No.用]:[vlookup 用]],2,FALSE)</f>
        <v>103</v>
      </c>
      <c r="B280" t="s">
        <v>116</v>
      </c>
      <c r="C280" t="s">
        <v>110</v>
      </c>
      <c r="D280" t="s">
        <v>90</v>
      </c>
      <c r="E280" t="s">
        <v>82</v>
      </c>
      <c r="F280" t="s">
        <v>118</v>
      </c>
      <c r="G280" t="s">
        <v>71</v>
      </c>
      <c r="H280">
        <v>1</v>
      </c>
      <c r="I280" t="s">
        <v>244</v>
      </c>
      <c r="J280" s="3" t="s">
        <v>178</v>
      </c>
      <c r="K280" s="3" t="s">
        <v>173</v>
      </c>
      <c r="L280">
        <v>30</v>
      </c>
      <c r="T280" t="str">
        <f>Toss[[#This Row],[服装]]&amp;Toss[[#This Row],[名前]]&amp;Toss[[#This Row],[レアリティ]]</f>
        <v>水着天童覚ICONIC</v>
      </c>
    </row>
    <row r="281" spans="1:20" x14ac:dyDescent="0.3">
      <c r="A281">
        <f>VLOOKUP(Toss[[#This Row],[No用]],SetNo[[No.用]:[vlookup 用]],2,FALSE)</f>
        <v>104</v>
      </c>
      <c r="B281" t="s">
        <v>108</v>
      </c>
      <c r="C281" t="s">
        <v>111</v>
      </c>
      <c r="D281" t="s">
        <v>77</v>
      </c>
      <c r="E281" t="s">
        <v>78</v>
      </c>
      <c r="F281" t="s">
        <v>118</v>
      </c>
      <c r="G281" t="s">
        <v>71</v>
      </c>
      <c r="H281">
        <v>1</v>
      </c>
      <c r="I281" t="s">
        <v>244</v>
      </c>
      <c r="J281" s="3" t="s">
        <v>177</v>
      </c>
      <c r="K281" s="3" t="s">
        <v>173</v>
      </c>
      <c r="L281">
        <v>27</v>
      </c>
      <c r="T281" t="str">
        <f>Toss[[#This Row],[服装]]&amp;Toss[[#This Row],[名前]]&amp;Toss[[#This Row],[レアリティ]]</f>
        <v>ユニフォーム五色工ICONIC</v>
      </c>
    </row>
    <row r="282" spans="1:20" x14ac:dyDescent="0.3">
      <c r="A282">
        <f>VLOOKUP(Toss[[#This Row],[No用]],SetNo[[No.用]:[vlookup 用]],2,FALSE)</f>
        <v>104</v>
      </c>
      <c r="B282" t="s">
        <v>108</v>
      </c>
      <c r="C282" t="s">
        <v>111</v>
      </c>
      <c r="D282" t="s">
        <v>77</v>
      </c>
      <c r="E282" t="s">
        <v>78</v>
      </c>
      <c r="F282" t="s">
        <v>118</v>
      </c>
      <c r="G282" t="s">
        <v>71</v>
      </c>
      <c r="H282">
        <v>1</v>
      </c>
      <c r="I282" t="s">
        <v>244</v>
      </c>
      <c r="J282" s="3" t="s">
        <v>178</v>
      </c>
      <c r="K282" s="3" t="s">
        <v>173</v>
      </c>
      <c r="L282">
        <v>31</v>
      </c>
      <c r="T282" t="str">
        <f>Toss[[#This Row],[服装]]&amp;Toss[[#This Row],[名前]]&amp;Toss[[#This Row],[レアリティ]]</f>
        <v>ユニフォーム五色工ICONIC</v>
      </c>
    </row>
    <row r="283" spans="1:20" x14ac:dyDescent="0.3">
      <c r="A283">
        <f>VLOOKUP(Toss[[#This Row],[No用]],SetNo[[No.用]:[vlookup 用]],2,FALSE)</f>
        <v>105</v>
      </c>
      <c r="B283" t="s">
        <v>108</v>
      </c>
      <c r="C283" t="s">
        <v>112</v>
      </c>
      <c r="D283" t="s">
        <v>73</v>
      </c>
      <c r="E283" t="s">
        <v>74</v>
      </c>
      <c r="F283" t="s">
        <v>118</v>
      </c>
      <c r="G283" t="s">
        <v>71</v>
      </c>
      <c r="H283">
        <v>1</v>
      </c>
      <c r="I283" t="s">
        <v>244</v>
      </c>
      <c r="J283" t="s">
        <v>412</v>
      </c>
      <c r="K283" t="s">
        <v>290</v>
      </c>
      <c r="L283">
        <v>34</v>
      </c>
      <c r="T283" t="str">
        <f>Toss[[#This Row],[服装]]&amp;Toss[[#This Row],[名前]]&amp;Toss[[#This Row],[レアリティ]]</f>
        <v>ユニフォーム白布賢二郎ICONIC</v>
      </c>
    </row>
    <row r="284" spans="1:20" x14ac:dyDescent="0.3">
      <c r="A284">
        <f>VLOOKUP(Toss[[#This Row],[No用]],SetNo[[No.用]:[vlookup 用]],2,FALSE)</f>
        <v>105</v>
      </c>
      <c r="B284" t="s">
        <v>108</v>
      </c>
      <c r="C284" t="s">
        <v>112</v>
      </c>
      <c r="D284" t="s">
        <v>73</v>
      </c>
      <c r="E284" t="s">
        <v>74</v>
      </c>
      <c r="F284" t="s">
        <v>118</v>
      </c>
      <c r="G284" t="s">
        <v>71</v>
      </c>
      <c r="H284">
        <v>1</v>
      </c>
      <c r="I284" t="s">
        <v>244</v>
      </c>
      <c r="J284" t="s">
        <v>413</v>
      </c>
      <c r="K284" t="s">
        <v>290</v>
      </c>
      <c r="L284">
        <v>34</v>
      </c>
      <c r="T284" t="str">
        <f>Toss[[#This Row],[服装]]&amp;Toss[[#This Row],[名前]]&amp;Toss[[#This Row],[レアリティ]]</f>
        <v>ユニフォーム白布賢二郎ICONIC</v>
      </c>
    </row>
    <row r="285" spans="1:20" x14ac:dyDescent="0.3">
      <c r="A285">
        <f>VLOOKUP(Toss[[#This Row],[No用]],SetNo[[No.用]:[vlookup 用]],2,FALSE)</f>
        <v>105</v>
      </c>
      <c r="B285" t="s">
        <v>108</v>
      </c>
      <c r="C285" t="s">
        <v>112</v>
      </c>
      <c r="D285" t="s">
        <v>73</v>
      </c>
      <c r="E285" t="s">
        <v>74</v>
      </c>
      <c r="F285" t="s">
        <v>118</v>
      </c>
      <c r="G285" t="s">
        <v>71</v>
      </c>
      <c r="H285">
        <v>1</v>
      </c>
      <c r="I285" t="s">
        <v>244</v>
      </c>
      <c r="J285" t="s">
        <v>416</v>
      </c>
      <c r="K285" t="s">
        <v>290</v>
      </c>
      <c r="L285">
        <v>36</v>
      </c>
      <c r="T285" t="str">
        <f>Toss[[#This Row],[服装]]&amp;Toss[[#This Row],[名前]]&amp;Toss[[#This Row],[レアリティ]]</f>
        <v>ユニフォーム白布賢二郎ICONIC</v>
      </c>
    </row>
    <row r="286" spans="1:20" x14ac:dyDescent="0.3">
      <c r="A286">
        <f>VLOOKUP(Toss[[#This Row],[No用]],SetNo[[No.用]:[vlookup 用]],2,FALSE)</f>
        <v>105</v>
      </c>
      <c r="B286" t="s">
        <v>108</v>
      </c>
      <c r="C286" t="s">
        <v>112</v>
      </c>
      <c r="D286" t="s">
        <v>73</v>
      </c>
      <c r="E286" t="s">
        <v>74</v>
      </c>
      <c r="F286" t="s">
        <v>118</v>
      </c>
      <c r="G286" t="s">
        <v>71</v>
      </c>
      <c r="H286">
        <v>1</v>
      </c>
      <c r="I286" t="s">
        <v>244</v>
      </c>
      <c r="J286" t="s">
        <v>417</v>
      </c>
      <c r="K286" s="3" t="s">
        <v>173</v>
      </c>
      <c r="L286">
        <v>34</v>
      </c>
      <c r="T286" t="str">
        <f>Toss[[#This Row],[服装]]&amp;Toss[[#This Row],[名前]]&amp;Toss[[#This Row],[レアリティ]]</f>
        <v>ユニフォーム白布賢二郎ICONIC</v>
      </c>
    </row>
    <row r="287" spans="1:20" x14ac:dyDescent="0.3">
      <c r="A287">
        <f>VLOOKUP(Toss[[#This Row],[No用]],SetNo[[No.用]:[vlookup 用]],2,FALSE)</f>
        <v>105</v>
      </c>
      <c r="B287" t="s">
        <v>108</v>
      </c>
      <c r="C287" t="s">
        <v>112</v>
      </c>
      <c r="D287" t="s">
        <v>73</v>
      </c>
      <c r="E287" t="s">
        <v>74</v>
      </c>
      <c r="F287" t="s">
        <v>118</v>
      </c>
      <c r="G287" t="s">
        <v>71</v>
      </c>
      <c r="H287">
        <v>1</v>
      </c>
      <c r="I287" t="s">
        <v>244</v>
      </c>
      <c r="J287" t="s">
        <v>418</v>
      </c>
      <c r="K287" t="s">
        <v>419</v>
      </c>
      <c r="L287">
        <v>49</v>
      </c>
      <c r="N287">
        <v>59</v>
      </c>
      <c r="T287" t="str">
        <f>Toss[[#This Row],[服装]]&amp;Toss[[#This Row],[名前]]&amp;Toss[[#This Row],[レアリティ]]</f>
        <v>ユニフォーム白布賢二郎ICONIC</v>
      </c>
    </row>
    <row r="288" spans="1:20" x14ac:dyDescent="0.3">
      <c r="A288">
        <f>VLOOKUP(Toss[[#This Row],[No用]],SetNo[[No.用]:[vlookup 用]],2,FALSE)</f>
        <v>106</v>
      </c>
      <c r="B288" t="s">
        <v>408</v>
      </c>
      <c r="C288" t="s">
        <v>409</v>
      </c>
      <c r="D288" t="s">
        <v>24</v>
      </c>
      <c r="E288" t="s">
        <v>31</v>
      </c>
      <c r="F288" t="s">
        <v>159</v>
      </c>
      <c r="G288" t="s">
        <v>71</v>
      </c>
      <c r="H288">
        <v>1</v>
      </c>
      <c r="I288" t="s">
        <v>244</v>
      </c>
      <c r="J288" t="s">
        <v>412</v>
      </c>
      <c r="K288" t="s">
        <v>290</v>
      </c>
      <c r="L288">
        <v>34</v>
      </c>
      <c r="T288" t="str">
        <f>Toss[[#This Row],[服装]]&amp;Toss[[#This Row],[名前]]&amp;Toss[[#This Row],[レアリティ]]</f>
        <v>探偵白布賢二郎ICONIC</v>
      </c>
    </row>
    <row r="289" spans="1:20" x14ac:dyDescent="0.3">
      <c r="A289">
        <f>VLOOKUP(Toss[[#This Row],[No用]],SetNo[[No.用]:[vlookup 用]],2,FALSE)</f>
        <v>106</v>
      </c>
      <c r="B289" t="s">
        <v>408</v>
      </c>
      <c r="C289" t="s">
        <v>409</v>
      </c>
      <c r="D289" t="s">
        <v>24</v>
      </c>
      <c r="E289" t="s">
        <v>31</v>
      </c>
      <c r="F289" t="s">
        <v>159</v>
      </c>
      <c r="G289" t="s">
        <v>71</v>
      </c>
      <c r="H289">
        <v>1</v>
      </c>
      <c r="I289" t="s">
        <v>244</v>
      </c>
      <c r="J289" t="s">
        <v>413</v>
      </c>
      <c r="K289" t="s">
        <v>290</v>
      </c>
      <c r="L289">
        <v>34</v>
      </c>
      <c r="T289" t="str">
        <f>Toss[[#This Row],[服装]]&amp;Toss[[#This Row],[名前]]&amp;Toss[[#This Row],[レアリティ]]</f>
        <v>探偵白布賢二郎ICONIC</v>
      </c>
    </row>
    <row r="290" spans="1:20" x14ac:dyDescent="0.3">
      <c r="A290">
        <f>VLOOKUP(Toss[[#This Row],[No用]],SetNo[[No.用]:[vlookup 用]],2,FALSE)</f>
        <v>106</v>
      </c>
      <c r="B290" t="s">
        <v>408</v>
      </c>
      <c r="C290" t="s">
        <v>409</v>
      </c>
      <c r="D290" t="s">
        <v>24</v>
      </c>
      <c r="E290" t="s">
        <v>31</v>
      </c>
      <c r="F290" t="s">
        <v>159</v>
      </c>
      <c r="G290" t="s">
        <v>71</v>
      </c>
      <c r="H290">
        <v>1</v>
      </c>
      <c r="I290" t="s">
        <v>244</v>
      </c>
      <c r="J290" t="s">
        <v>414</v>
      </c>
      <c r="K290" t="s">
        <v>415</v>
      </c>
      <c r="L290">
        <v>31</v>
      </c>
      <c r="T290" t="str">
        <f>Toss[[#This Row],[服装]]&amp;Toss[[#This Row],[名前]]&amp;Toss[[#This Row],[レアリティ]]</f>
        <v>探偵白布賢二郎ICONIC</v>
      </c>
    </row>
    <row r="291" spans="1:20" x14ac:dyDescent="0.3">
      <c r="A291">
        <f>VLOOKUP(Toss[[#This Row],[No用]],SetNo[[No.用]:[vlookup 用]],2,FALSE)</f>
        <v>106</v>
      </c>
      <c r="B291" t="s">
        <v>408</v>
      </c>
      <c r="C291" t="s">
        <v>409</v>
      </c>
      <c r="D291" t="s">
        <v>24</v>
      </c>
      <c r="E291" t="s">
        <v>31</v>
      </c>
      <c r="F291" t="s">
        <v>159</v>
      </c>
      <c r="G291" t="s">
        <v>71</v>
      </c>
      <c r="H291">
        <v>1</v>
      </c>
      <c r="I291" t="s">
        <v>411</v>
      </c>
      <c r="J291" t="s">
        <v>416</v>
      </c>
      <c r="K291" t="s">
        <v>290</v>
      </c>
      <c r="L291">
        <v>36</v>
      </c>
      <c r="T291" t="str">
        <f>Toss[[#This Row],[服装]]&amp;Toss[[#This Row],[名前]]&amp;Toss[[#This Row],[レアリティ]]</f>
        <v>探偵白布賢二郎ICONIC</v>
      </c>
    </row>
    <row r="292" spans="1:20" x14ac:dyDescent="0.3">
      <c r="A292">
        <f>VLOOKUP(Toss[[#This Row],[No用]],SetNo[[No.用]:[vlookup 用]],2,FALSE)</f>
        <v>106</v>
      </c>
      <c r="B292" t="s">
        <v>408</v>
      </c>
      <c r="C292" t="s">
        <v>409</v>
      </c>
      <c r="D292" t="s">
        <v>24</v>
      </c>
      <c r="E292" t="s">
        <v>31</v>
      </c>
      <c r="F292" t="s">
        <v>159</v>
      </c>
      <c r="G292" t="s">
        <v>71</v>
      </c>
      <c r="H292">
        <v>1</v>
      </c>
      <c r="I292" t="s">
        <v>411</v>
      </c>
      <c r="J292" t="s">
        <v>417</v>
      </c>
      <c r="K292" t="s">
        <v>415</v>
      </c>
      <c r="L292">
        <v>37</v>
      </c>
      <c r="T292" t="str">
        <f>Toss[[#This Row],[服装]]&amp;Toss[[#This Row],[名前]]&amp;Toss[[#This Row],[レアリティ]]</f>
        <v>探偵白布賢二郎ICONIC</v>
      </c>
    </row>
    <row r="293" spans="1:20" x14ac:dyDescent="0.3">
      <c r="A293">
        <f>VLOOKUP(Toss[[#This Row],[No用]],SetNo[[No.用]:[vlookup 用]],2,FALSE)</f>
        <v>106</v>
      </c>
      <c r="B293" t="s">
        <v>408</v>
      </c>
      <c r="C293" t="s">
        <v>409</v>
      </c>
      <c r="D293" t="s">
        <v>24</v>
      </c>
      <c r="E293" t="s">
        <v>31</v>
      </c>
      <c r="F293" t="s">
        <v>159</v>
      </c>
      <c r="G293" t="s">
        <v>71</v>
      </c>
      <c r="H293">
        <v>1</v>
      </c>
      <c r="I293" t="s">
        <v>411</v>
      </c>
      <c r="J293" t="s">
        <v>418</v>
      </c>
      <c r="K293" t="s">
        <v>419</v>
      </c>
      <c r="L293">
        <v>49</v>
      </c>
      <c r="N293">
        <v>59</v>
      </c>
      <c r="T293" t="str">
        <f>Toss[[#This Row],[服装]]&amp;Toss[[#This Row],[名前]]&amp;Toss[[#This Row],[レアリティ]]</f>
        <v>探偵白布賢二郎ICONIC</v>
      </c>
    </row>
    <row r="294" spans="1:20" x14ac:dyDescent="0.3">
      <c r="A294">
        <f>VLOOKUP(Toss[[#This Row],[No用]],SetNo[[No.用]:[vlookup 用]],2,FALSE)</f>
        <v>107</v>
      </c>
      <c r="B294" t="s">
        <v>108</v>
      </c>
      <c r="C294" t="s">
        <v>113</v>
      </c>
      <c r="D294" t="s">
        <v>73</v>
      </c>
      <c r="E294" t="s">
        <v>78</v>
      </c>
      <c r="F294" t="s">
        <v>118</v>
      </c>
      <c r="G294" t="s">
        <v>71</v>
      </c>
      <c r="H294">
        <v>1</v>
      </c>
      <c r="I294" t="s">
        <v>411</v>
      </c>
      <c r="J294" s="3" t="s">
        <v>177</v>
      </c>
      <c r="K294" s="3" t="s">
        <v>173</v>
      </c>
      <c r="L294">
        <v>26</v>
      </c>
      <c r="T294" t="str">
        <f>Toss[[#This Row],[服装]]&amp;Toss[[#This Row],[名前]]&amp;Toss[[#This Row],[レアリティ]]</f>
        <v>ユニフォーム大平獅音ICONIC</v>
      </c>
    </row>
    <row r="295" spans="1:20" x14ac:dyDescent="0.3">
      <c r="A295">
        <f>VLOOKUP(Toss[[#This Row],[No用]],SetNo[[No.用]:[vlookup 用]],2,FALSE)</f>
        <v>107</v>
      </c>
      <c r="B295" t="s">
        <v>108</v>
      </c>
      <c r="C295" t="s">
        <v>113</v>
      </c>
      <c r="D295" t="s">
        <v>73</v>
      </c>
      <c r="E295" t="s">
        <v>78</v>
      </c>
      <c r="F295" t="s">
        <v>118</v>
      </c>
      <c r="G295" t="s">
        <v>71</v>
      </c>
      <c r="H295">
        <v>1</v>
      </c>
      <c r="I295" t="s">
        <v>411</v>
      </c>
      <c r="J295" s="3" t="s">
        <v>178</v>
      </c>
      <c r="K295" s="3" t="s">
        <v>173</v>
      </c>
      <c r="L295">
        <v>31</v>
      </c>
      <c r="T295" t="str">
        <f>Toss[[#This Row],[服装]]&amp;Toss[[#This Row],[名前]]&amp;Toss[[#This Row],[レアリティ]]</f>
        <v>ユニフォーム大平獅音ICONIC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114</v>
      </c>
      <c r="D296" t="s">
        <v>73</v>
      </c>
      <c r="E296" t="s">
        <v>82</v>
      </c>
      <c r="F296" t="s">
        <v>118</v>
      </c>
      <c r="G296" t="s">
        <v>71</v>
      </c>
      <c r="H296">
        <v>1</v>
      </c>
      <c r="I296" t="s">
        <v>411</v>
      </c>
      <c r="J296" s="3" t="s">
        <v>177</v>
      </c>
      <c r="K296" s="3" t="s">
        <v>173</v>
      </c>
      <c r="L296">
        <v>29</v>
      </c>
      <c r="T296" t="str">
        <f>Toss[[#This Row],[服装]]&amp;Toss[[#This Row],[名前]]&amp;Toss[[#This Row],[レアリティ]]</f>
        <v>ユニフォーム川西太一ICONIC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114</v>
      </c>
      <c r="D297" t="s">
        <v>73</v>
      </c>
      <c r="E297" t="s">
        <v>82</v>
      </c>
      <c r="F297" t="s">
        <v>118</v>
      </c>
      <c r="G297" t="s">
        <v>71</v>
      </c>
      <c r="H297">
        <v>1</v>
      </c>
      <c r="I297" t="s">
        <v>244</v>
      </c>
      <c r="J297" s="3" t="s">
        <v>178</v>
      </c>
      <c r="K297" s="3" t="s">
        <v>173</v>
      </c>
      <c r="L297">
        <v>31</v>
      </c>
      <c r="T297" t="str">
        <f>Toss[[#This Row],[服装]]&amp;Toss[[#This Row],[名前]]&amp;Toss[[#This Row],[レアリティ]]</f>
        <v>ユニフォーム川西太一ICONIC</v>
      </c>
    </row>
    <row r="298" spans="1:20" x14ac:dyDescent="0.3">
      <c r="A298">
        <f>VLOOKUP(Toss[[#This Row],[No用]],SetNo[[No.用]:[vlookup 用]],2,FALSE)</f>
        <v>109</v>
      </c>
      <c r="B298" t="s">
        <v>108</v>
      </c>
      <c r="C298" s="3" t="s">
        <v>679</v>
      </c>
      <c r="D298" t="s">
        <v>73</v>
      </c>
      <c r="E298" t="s">
        <v>74</v>
      </c>
      <c r="F298" t="s">
        <v>118</v>
      </c>
      <c r="G298" t="s">
        <v>71</v>
      </c>
      <c r="H298">
        <v>1</v>
      </c>
      <c r="I298" t="s">
        <v>244</v>
      </c>
      <c r="J298" s="3" t="s">
        <v>177</v>
      </c>
      <c r="K298" s="3" t="s">
        <v>184</v>
      </c>
      <c r="L298">
        <v>38</v>
      </c>
      <c r="T298" t="str">
        <f>Toss[[#This Row],[服装]]&amp;Toss[[#This Row],[名前]]&amp;Toss[[#This Row],[レアリティ]]</f>
        <v>ユニフォーム瀬見英太ICONIC</v>
      </c>
    </row>
    <row r="299" spans="1:20" x14ac:dyDescent="0.3">
      <c r="A299">
        <f>VLOOKUP(Toss[[#This Row],[No用]],SetNo[[No.用]:[vlookup 用]],2,FALSE)</f>
        <v>109</v>
      </c>
      <c r="B299" t="s">
        <v>108</v>
      </c>
      <c r="C299" s="3" t="s">
        <v>679</v>
      </c>
      <c r="D299" t="s">
        <v>73</v>
      </c>
      <c r="E299" t="s">
        <v>74</v>
      </c>
      <c r="F299" t="s">
        <v>118</v>
      </c>
      <c r="G299" t="s">
        <v>71</v>
      </c>
      <c r="H299">
        <v>1</v>
      </c>
      <c r="I299" t="s">
        <v>244</v>
      </c>
      <c r="J299" s="3" t="s">
        <v>180</v>
      </c>
      <c r="K299" s="3" t="s">
        <v>184</v>
      </c>
      <c r="L299">
        <v>38</v>
      </c>
      <c r="T299" t="str">
        <f>Toss[[#This Row],[服装]]&amp;Toss[[#This Row],[名前]]&amp;Toss[[#This Row],[レアリティ]]</f>
        <v>ユニフォーム瀬見英太ICONIC</v>
      </c>
    </row>
    <row r="300" spans="1:20" x14ac:dyDescent="0.3">
      <c r="A300">
        <f>VLOOKUP(Toss[[#This Row],[No用]],SetNo[[No.用]:[vlookup 用]],2,FALSE)</f>
        <v>109</v>
      </c>
      <c r="B300" t="s">
        <v>108</v>
      </c>
      <c r="C300" s="3" t="s">
        <v>679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244</v>
      </c>
      <c r="J300" s="3" t="s">
        <v>183</v>
      </c>
      <c r="K300" s="3" t="s">
        <v>184</v>
      </c>
      <c r="L300">
        <v>25</v>
      </c>
      <c r="T300" t="str">
        <f>Toss[[#This Row],[服装]]&amp;Toss[[#This Row],[名前]]&amp;Toss[[#This Row],[レアリティ]]</f>
        <v>ユニフォーム瀬見英太ICONIC</v>
      </c>
    </row>
    <row r="301" spans="1:20" x14ac:dyDescent="0.3">
      <c r="A301">
        <f>VLOOKUP(Toss[[#This Row],[No用]],SetNo[[No.用]:[vlookup 用]],2,FALSE)</f>
        <v>109</v>
      </c>
      <c r="B301" t="s">
        <v>108</v>
      </c>
      <c r="C301" s="3" t="s">
        <v>679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244</v>
      </c>
      <c r="J301" s="3" t="s">
        <v>401</v>
      </c>
      <c r="K301" s="3" t="s">
        <v>184</v>
      </c>
      <c r="L301">
        <v>45</v>
      </c>
      <c r="T301" t="str">
        <f>Toss[[#This Row],[服装]]&amp;Toss[[#This Row],[名前]]&amp;Toss[[#This Row],[レアリティ]]</f>
        <v>ユニフォーム瀬見英太ICONIC</v>
      </c>
    </row>
    <row r="302" spans="1:20" x14ac:dyDescent="0.3">
      <c r="A302">
        <f>VLOOKUP(Toss[[#This Row],[No用]],SetNo[[No.用]:[vlookup 用]],2,FALSE)</f>
        <v>109</v>
      </c>
      <c r="B302" t="s">
        <v>108</v>
      </c>
      <c r="C302" s="3" t="s">
        <v>679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244</v>
      </c>
      <c r="J302" s="3" t="s">
        <v>245</v>
      </c>
      <c r="K302" s="3" t="s">
        <v>173</v>
      </c>
      <c r="L302">
        <v>35</v>
      </c>
      <c r="T302" t="str">
        <f>Toss[[#This Row],[服装]]&amp;Toss[[#This Row],[名前]]&amp;Toss[[#This Row],[レアリティ]]</f>
        <v>ユニフォーム瀬見英太ICONIC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115</v>
      </c>
      <c r="D303" t="s">
        <v>73</v>
      </c>
      <c r="E303" t="s">
        <v>80</v>
      </c>
      <c r="F303" t="s">
        <v>118</v>
      </c>
      <c r="G303" t="s">
        <v>71</v>
      </c>
      <c r="H303">
        <v>1</v>
      </c>
      <c r="I303" t="s">
        <v>244</v>
      </c>
      <c r="J303" s="3" t="s">
        <v>177</v>
      </c>
      <c r="K303" s="3" t="s">
        <v>173</v>
      </c>
      <c r="L303">
        <v>27</v>
      </c>
      <c r="T303" t="str">
        <f>Toss[[#This Row],[服装]]&amp;Toss[[#This Row],[名前]]&amp;Toss[[#This Row],[レアリティ]]</f>
        <v>ユニフォーム山形隼人ICONIC</v>
      </c>
    </row>
    <row r="304" spans="1:20" x14ac:dyDescent="0.3">
      <c r="A304">
        <f>VLOOKUP(Toss[[#This Row],[No用]],SetNo[[No.用]:[vlookup 用]],2,FALSE)</f>
        <v>111</v>
      </c>
      <c r="B304" t="s">
        <v>108</v>
      </c>
      <c r="C304" t="s">
        <v>197</v>
      </c>
      <c r="D304" t="s">
        <v>77</v>
      </c>
      <c r="E304" t="s">
        <v>74</v>
      </c>
      <c r="F304" t="s">
        <v>196</v>
      </c>
      <c r="G304" t="s">
        <v>71</v>
      </c>
      <c r="H304">
        <v>1</v>
      </c>
      <c r="I304" t="s">
        <v>244</v>
      </c>
      <c r="J304" s="3" t="s">
        <v>177</v>
      </c>
      <c r="K304" s="3" t="s">
        <v>184</v>
      </c>
      <c r="L304">
        <v>38</v>
      </c>
      <c r="T304" t="str">
        <f>Toss[[#This Row],[服装]]&amp;Toss[[#This Row],[名前]]&amp;Toss[[#This Row],[レアリティ]]</f>
        <v>ユニフォーム宮侑ICONIC</v>
      </c>
    </row>
    <row r="305" spans="1:20" x14ac:dyDescent="0.3">
      <c r="A305">
        <f>VLOOKUP(Toss[[#This Row],[No用]],SetNo[[No.用]:[vlookup 用]],2,FALSE)</f>
        <v>111</v>
      </c>
      <c r="B305" t="s">
        <v>108</v>
      </c>
      <c r="C305" t="s">
        <v>197</v>
      </c>
      <c r="D305" t="s">
        <v>77</v>
      </c>
      <c r="E305" t="s">
        <v>74</v>
      </c>
      <c r="F305" t="s">
        <v>196</v>
      </c>
      <c r="G305" t="s">
        <v>71</v>
      </c>
      <c r="H305">
        <v>1</v>
      </c>
      <c r="I305" t="s">
        <v>244</v>
      </c>
      <c r="J305" s="3" t="s">
        <v>180</v>
      </c>
      <c r="K305" s="3" t="s">
        <v>184</v>
      </c>
      <c r="L305">
        <v>38</v>
      </c>
      <c r="T305" t="str">
        <f>Toss[[#This Row],[服装]]&amp;Toss[[#This Row],[名前]]&amp;Toss[[#This Row],[レアリティ]]</f>
        <v>ユニフォーム宮侑ICONIC</v>
      </c>
    </row>
    <row r="306" spans="1:20" x14ac:dyDescent="0.3">
      <c r="A306">
        <f>VLOOKUP(Toss[[#This Row],[No用]],SetNo[[No.用]:[vlookup 用]],2,FALSE)</f>
        <v>111</v>
      </c>
      <c r="B306" t="s">
        <v>108</v>
      </c>
      <c r="C306" t="s">
        <v>197</v>
      </c>
      <c r="D306" t="s">
        <v>77</v>
      </c>
      <c r="E306" t="s">
        <v>74</v>
      </c>
      <c r="F306" t="s">
        <v>196</v>
      </c>
      <c r="G306" t="s">
        <v>71</v>
      </c>
      <c r="H306">
        <v>1</v>
      </c>
      <c r="I306" t="s">
        <v>244</v>
      </c>
      <c r="J306" s="3" t="s">
        <v>192</v>
      </c>
      <c r="K306" s="3" t="s">
        <v>184</v>
      </c>
      <c r="L306">
        <v>42</v>
      </c>
      <c r="T306" t="str">
        <f>Toss[[#This Row],[服装]]&amp;Toss[[#This Row],[名前]]&amp;Toss[[#This Row],[レアリティ]]</f>
        <v>ユニフォーム宮侑ICONIC</v>
      </c>
    </row>
    <row r="307" spans="1:20" x14ac:dyDescent="0.3">
      <c r="A307">
        <f>VLOOKUP(Toss[[#This Row],[No用]],SetNo[[No.用]:[vlookup 用]],2,FALSE)</f>
        <v>111</v>
      </c>
      <c r="B307" t="s">
        <v>108</v>
      </c>
      <c r="C307" t="s">
        <v>197</v>
      </c>
      <c r="D307" t="s">
        <v>77</v>
      </c>
      <c r="E307" t="s">
        <v>74</v>
      </c>
      <c r="F307" t="s">
        <v>196</v>
      </c>
      <c r="G307" t="s">
        <v>71</v>
      </c>
      <c r="H307">
        <v>1</v>
      </c>
      <c r="I307" t="s">
        <v>244</v>
      </c>
      <c r="J307" s="3" t="s">
        <v>245</v>
      </c>
      <c r="K307" s="3" t="s">
        <v>173</v>
      </c>
      <c r="L307">
        <v>25</v>
      </c>
      <c r="T307" t="str">
        <f>Toss[[#This Row],[服装]]&amp;Toss[[#This Row],[名前]]&amp;Toss[[#This Row],[レアリティ]]</f>
        <v>ユニフォーム宮侑ICONIC</v>
      </c>
    </row>
    <row r="308" spans="1:20" x14ac:dyDescent="0.3">
      <c r="A308">
        <f>VLOOKUP(Toss[[#This Row],[No用]],SetNo[[No.用]:[vlookup 用]],2,FALSE)</f>
        <v>111</v>
      </c>
      <c r="B308" t="s">
        <v>108</v>
      </c>
      <c r="C308" t="s">
        <v>197</v>
      </c>
      <c r="D308" t="s">
        <v>77</v>
      </c>
      <c r="E308" t="s">
        <v>74</v>
      </c>
      <c r="F308" t="s">
        <v>196</v>
      </c>
      <c r="G308" t="s">
        <v>71</v>
      </c>
      <c r="H308">
        <v>1</v>
      </c>
      <c r="I308" t="s">
        <v>244</v>
      </c>
      <c r="J308" s="3" t="s">
        <v>194</v>
      </c>
      <c r="K308" s="3" t="s">
        <v>237</v>
      </c>
      <c r="L308">
        <v>50</v>
      </c>
      <c r="N308">
        <v>60</v>
      </c>
      <c r="T308" t="str">
        <f>Toss[[#This Row],[服装]]&amp;Toss[[#This Row],[名前]]&amp;Toss[[#This Row],[レアリティ]]</f>
        <v>ユニフォーム宮侑ICONIC</v>
      </c>
    </row>
    <row r="309" spans="1:20" x14ac:dyDescent="0.3">
      <c r="A309">
        <f>VLOOKUP(Toss[[#This Row],[No用]],SetNo[[No.用]:[vlookup 用]],2,FALSE)</f>
        <v>111</v>
      </c>
      <c r="B309" t="s">
        <v>108</v>
      </c>
      <c r="C309" t="s">
        <v>197</v>
      </c>
      <c r="D309" t="s">
        <v>77</v>
      </c>
      <c r="E309" t="s">
        <v>74</v>
      </c>
      <c r="F309" t="s">
        <v>196</v>
      </c>
      <c r="G309" t="s">
        <v>71</v>
      </c>
      <c r="H309">
        <v>1</v>
      </c>
      <c r="I309" t="s">
        <v>244</v>
      </c>
      <c r="J309" s="3" t="s">
        <v>180</v>
      </c>
      <c r="K309" s="3" t="s">
        <v>237</v>
      </c>
      <c r="L309">
        <v>57</v>
      </c>
      <c r="N309">
        <v>64</v>
      </c>
      <c r="P309" s="3" t="s">
        <v>198</v>
      </c>
      <c r="T309" t="str">
        <f>Toss[[#This Row],[服装]]&amp;Toss[[#This Row],[名前]]&amp;Toss[[#This Row],[レアリティ]]</f>
        <v>ユニフォーム宮侑ICONIC</v>
      </c>
    </row>
    <row r="310" spans="1:20" x14ac:dyDescent="0.3">
      <c r="A310">
        <f>VLOOKUP(Toss[[#This Row],[No用]],SetNo[[No.用]:[vlookup 用]],2,FALSE)</f>
        <v>112</v>
      </c>
      <c r="B310" t="s">
        <v>108</v>
      </c>
      <c r="C310" t="s">
        <v>198</v>
      </c>
      <c r="D310" t="s">
        <v>90</v>
      </c>
      <c r="E310" t="s">
        <v>78</v>
      </c>
      <c r="F310" t="s">
        <v>196</v>
      </c>
      <c r="G310" t="s">
        <v>71</v>
      </c>
      <c r="H310">
        <v>1</v>
      </c>
      <c r="I310" t="s">
        <v>244</v>
      </c>
      <c r="J310" s="3" t="s">
        <v>177</v>
      </c>
      <c r="K310" s="3" t="s">
        <v>173</v>
      </c>
      <c r="L310">
        <v>25</v>
      </c>
      <c r="T310" t="str">
        <f>Toss[[#This Row],[服装]]&amp;Toss[[#This Row],[名前]]&amp;Toss[[#This Row],[レアリティ]]</f>
        <v>ユニフォーム宮治ICONIC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198</v>
      </c>
      <c r="D311" t="s">
        <v>90</v>
      </c>
      <c r="E311" t="s">
        <v>78</v>
      </c>
      <c r="F311" t="s">
        <v>196</v>
      </c>
      <c r="G311" t="s">
        <v>71</v>
      </c>
      <c r="H311">
        <v>1</v>
      </c>
      <c r="I311" t="s">
        <v>244</v>
      </c>
      <c r="J311" s="3" t="s">
        <v>178</v>
      </c>
      <c r="K311" s="3" t="s">
        <v>173</v>
      </c>
      <c r="L311">
        <v>29</v>
      </c>
      <c r="T311" t="str">
        <f>Toss[[#This Row],[服装]]&amp;Toss[[#This Row],[名前]]&amp;Toss[[#This Row],[レアリティ]]</f>
        <v>ユニフォーム宮治ICONIC</v>
      </c>
    </row>
    <row r="312" spans="1:20" x14ac:dyDescent="0.3">
      <c r="A312">
        <f>VLOOKUP(Toss[[#This Row],[No用]],SetNo[[No.用]:[vlookup 用]],2,FALSE)</f>
        <v>113</v>
      </c>
      <c r="B312" t="s">
        <v>108</v>
      </c>
      <c r="C312" t="s">
        <v>199</v>
      </c>
      <c r="D312" t="s">
        <v>77</v>
      </c>
      <c r="E312" t="s">
        <v>82</v>
      </c>
      <c r="F312" t="s">
        <v>196</v>
      </c>
      <c r="G312" t="s">
        <v>71</v>
      </c>
      <c r="H312">
        <v>1</v>
      </c>
      <c r="I312" t="s">
        <v>244</v>
      </c>
      <c r="J312" s="3" t="s">
        <v>177</v>
      </c>
      <c r="K312" s="3" t="s">
        <v>173</v>
      </c>
      <c r="L312">
        <v>25</v>
      </c>
      <c r="T312" t="str">
        <f>Toss[[#This Row],[服装]]&amp;Toss[[#This Row],[名前]]&amp;Toss[[#This Row],[レアリティ]]</f>
        <v>ユニフォーム角名倫太郎ICONIC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199</v>
      </c>
      <c r="D313" t="s">
        <v>77</v>
      </c>
      <c r="E313" t="s">
        <v>82</v>
      </c>
      <c r="F313" t="s">
        <v>196</v>
      </c>
      <c r="G313" t="s">
        <v>71</v>
      </c>
      <c r="H313">
        <v>1</v>
      </c>
      <c r="I313" t="s">
        <v>244</v>
      </c>
      <c r="J313" s="3" t="s">
        <v>178</v>
      </c>
      <c r="K313" s="3" t="s">
        <v>173</v>
      </c>
      <c r="L313">
        <v>33</v>
      </c>
      <c r="T313" t="str">
        <f>Toss[[#This Row],[服装]]&amp;Toss[[#This Row],[名前]]&amp;Toss[[#This Row],[レアリティ]]</f>
        <v>ユニフォーム角名倫太郎ICONIC</v>
      </c>
    </row>
    <row r="314" spans="1:20" x14ac:dyDescent="0.3">
      <c r="A314">
        <f>VLOOKUP(Toss[[#This Row],[No用]],SetNo[[No.用]:[vlookup 用]],2,FALSE)</f>
        <v>114</v>
      </c>
      <c r="B314" t="s">
        <v>108</v>
      </c>
      <c r="C314" t="s">
        <v>200</v>
      </c>
      <c r="D314" t="s">
        <v>77</v>
      </c>
      <c r="E314" t="s">
        <v>78</v>
      </c>
      <c r="F314" t="s">
        <v>196</v>
      </c>
      <c r="G314" t="s">
        <v>71</v>
      </c>
      <c r="H314">
        <v>1</v>
      </c>
      <c r="I314" t="s">
        <v>244</v>
      </c>
      <c r="J314" s="3" t="s">
        <v>177</v>
      </c>
      <c r="K314" s="3" t="s">
        <v>173</v>
      </c>
      <c r="L314">
        <v>26</v>
      </c>
      <c r="T314" t="str">
        <f>Toss[[#This Row],[服装]]&amp;Toss[[#This Row],[名前]]&amp;Toss[[#This Row],[レアリティ]]</f>
        <v>ユニフォーム北信介ICONIC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t="s">
        <v>200</v>
      </c>
      <c r="D315" t="s">
        <v>77</v>
      </c>
      <c r="E315" t="s">
        <v>78</v>
      </c>
      <c r="F315" t="s">
        <v>196</v>
      </c>
      <c r="G315" t="s">
        <v>71</v>
      </c>
      <c r="H315">
        <v>1</v>
      </c>
      <c r="I315" t="s">
        <v>244</v>
      </c>
      <c r="J315" s="3" t="s">
        <v>178</v>
      </c>
      <c r="K315" s="3" t="s">
        <v>173</v>
      </c>
      <c r="L315">
        <v>31</v>
      </c>
      <c r="T315" t="str">
        <f>Toss[[#This Row],[服装]]&amp;Toss[[#This Row],[名前]]&amp;Toss[[#This Row],[レアリティ]]</f>
        <v>ユニフォーム北信介ICONIC</v>
      </c>
    </row>
    <row r="316" spans="1:20" x14ac:dyDescent="0.3">
      <c r="A316">
        <f>VLOOKUP(Toss[[#This Row],[No用]],SetNo[[No.用]:[vlookup 用]],2,FALSE)</f>
        <v>115</v>
      </c>
      <c r="B316" t="s">
        <v>108</v>
      </c>
      <c r="C316" s="3" t="s">
        <v>682</v>
      </c>
      <c r="D316" t="s">
        <v>77</v>
      </c>
      <c r="E316" s="3" t="s">
        <v>78</v>
      </c>
      <c r="F316" t="s">
        <v>196</v>
      </c>
      <c r="G316" t="s">
        <v>71</v>
      </c>
      <c r="H316">
        <v>1</v>
      </c>
      <c r="I316" t="s">
        <v>244</v>
      </c>
      <c r="J316" s="3" t="s">
        <v>177</v>
      </c>
      <c r="K316" s="3" t="s">
        <v>173</v>
      </c>
      <c r="L316">
        <v>24</v>
      </c>
      <c r="T316" t="str">
        <f>Toss[[#This Row],[服装]]&amp;Toss[[#This Row],[名前]]&amp;Toss[[#This Row],[レアリティ]]</f>
        <v>ユニフォーム尾白アランICONIC</v>
      </c>
    </row>
    <row r="317" spans="1:20" x14ac:dyDescent="0.3">
      <c r="A317">
        <f>VLOOKUP(Toss[[#This Row],[No用]],SetNo[[No.用]:[vlookup 用]],2,FALSE)</f>
        <v>115</v>
      </c>
      <c r="B317" t="s">
        <v>108</v>
      </c>
      <c r="C317" s="3" t="s">
        <v>682</v>
      </c>
      <c r="D317" t="s">
        <v>77</v>
      </c>
      <c r="E317" s="3" t="s">
        <v>78</v>
      </c>
      <c r="F317" t="s">
        <v>196</v>
      </c>
      <c r="G317" t="s">
        <v>71</v>
      </c>
      <c r="H317">
        <v>1</v>
      </c>
      <c r="I317" t="s">
        <v>244</v>
      </c>
      <c r="J317" s="3" t="s">
        <v>178</v>
      </c>
      <c r="K317" s="3" t="s">
        <v>173</v>
      </c>
      <c r="L317">
        <v>26</v>
      </c>
      <c r="T317" t="str">
        <f>Toss[[#This Row],[服装]]&amp;Toss[[#This Row],[名前]]&amp;Toss[[#This Row],[レアリティ]]</f>
        <v>ユニフォーム尾白アランICONIC</v>
      </c>
    </row>
    <row r="318" spans="1:20" x14ac:dyDescent="0.3">
      <c r="A318">
        <f>VLOOKUP(Toss[[#This Row],[No用]],SetNo[[No.用]:[vlookup 用]],2,FALSE)</f>
        <v>116</v>
      </c>
      <c r="B318" t="s">
        <v>108</v>
      </c>
      <c r="C318" s="3" t="s">
        <v>684</v>
      </c>
      <c r="D318" t="s">
        <v>77</v>
      </c>
      <c r="E318" s="3" t="s">
        <v>80</v>
      </c>
      <c r="F318" t="s">
        <v>196</v>
      </c>
      <c r="G318" t="s">
        <v>71</v>
      </c>
      <c r="H318">
        <v>1</v>
      </c>
      <c r="I318" t="s">
        <v>244</v>
      </c>
      <c r="J318" s="3" t="s">
        <v>177</v>
      </c>
      <c r="K318" s="3" t="s">
        <v>173</v>
      </c>
      <c r="L318">
        <v>28</v>
      </c>
      <c r="T318" t="str">
        <f>Toss[[#This Row],[服装]]&amp;Toss[[#This Row],[名前]]&amp;Toss[[#This Row],[レアリティ]]</f>
        <v>ユニフォーム赤木路成ICONIC</v>
      </c>
    </row>
    <row r="319" spans="1:20" x14ac:dyDescent="0.3">
      <c r="A319">
        <f>VLOOKUP(Toss[[#This Row],[No用]],SetNo[[No.用]:[vlookup 用]],2,FALSE)</f>
        <v>117</v>
      </c>
      <c r="B319" t="s">
        <v>108</v>
      </c>
      <c r="C319" s="3" t="s">
        <v>686</v>
      </c>
      <c r="D319" t="s">
        <v>77</v>
      </c>
      <c r="E319" s="3" t="s">
        <v>82</v>
      </c>
      <c r="F319" t="s">
        <v>196</v>
      </c>
      <c r="G319" t="s">
        <v>71</v>
      </c>
      <c r="H319">
        <v>1</v>
      </c>
      <c r="I319" t="s">
        <v>244</v>
      </c>
      <c r="J319" s="3" t="s">
        <v>177</v>
      </c>
      <c r="K319" s="3" t="s">
        <v>173</v>
      </c>
      <c r="L319">
        <v>27</v>
      </c>
      <c r="T319" t="str">
        <f>Toss[[#This Row],[服装]]&amp;Toss[[#This Row],[名前]]&amp;Toss[[#This Row],[レアリティ]]</f>
        <v>ユニフォーム大耳練ICONIC</v>
      </c>
    </row>
    <row r="320" spans="1:20" x14ac:dyDescent="0.3">
      <c r="A320">
        <f>VLOOKUP(Toss[[#This Row],[No用]],SetNo[[No.用]:[vlookup 用]],2,FALSE)</f>
        <v>117</v>
      </c>
      <c r="B320" t="s">
        <v>108</v>
      </c>
      <c r="C320" s="3" t="s">
        <v>686</v>
      </c>
      <c r="D320" t="s">
        <v>77</v>
      </c>
      <c r="E320" s="3" t="s">
        <v>82</v>
      </c>
      <c r="F320" t="s">
        <v>196</v>
      </c>
      <c r="G320" t="s">
        <v>71</v>
      </c>
      <c r="H320">
        <v>1</v>
      </c>
      <c r="I320" t="s">
        <v>244</v>
      </c>
      <c r="J320" s="3" t="s">
        <v>178</v>
      </c>
      <c r="K320" s="3" t="s">
        <v>173</v>
      </c>
      <c r="L320">
        <v>27</v>
      </c>
      <c r="T320" t="str">
        <f>Toss[[#This Row],[服装]]&amp;Toss[[#This Row],[名前]]&amp;Toss[[#This Row],[レアリティ]]</f>
        <v>ユニフォーム大耳練ICONIC</v>
      </c>
    </row>
    <row r="321" spans="1:20" x14ac:dyDescent="0.3">
      <c r="A321">
        <f>VLOOKUP(Toss[[#This Row],[No用]],SetNo[[No.用]:[vlookup 用]],2,FALSE)</f>
        <v>118</v>
      </c>
      <c r="B321" t="s">
        <v>108</v>
      </c>
      <c r="C321" s="3" t="s">
        <v>688</v>
      </c>
      <c r="D321" t="s">
        <v>77</v>
      </c>
      <c r="E321" s="3" t="s">
        <v>78</v>
      </c>
      <c r="F321" t="s">
        <v>196</v>
      </c>
      <c r="G321" t="s">
        <v>71</v>
      </c>
      <c r="H321">
        <v>1</v>
      </c>
      <c r="I321" t="s">
        <v>244</v>
      </c>
      <c r="J321" s="3" t="s">
        <v>177</v>
      </c>
      <c r="K321" s="3" t="s">
        <v>173</v>
      </c>
      <c r="L321">
        <v>23</v>
      </c>
      <c r="T321" t="str">
        <f>Toss[[#This Row],[服装]]&amp;Toss[[#This Row],[名前]]&amp;Toss[[#This Row],[レアリティ]]</f>
        <v>ユニフォーム理石平介ICONIC</v>
      </c>
    </row>
    <row r="322" spans="1:20" x14ac:dyDescent="0.3">
      <c r="A322">
        <f>VLOOKUP(Toss[[#This Row],[No用]],SetNo[[No.用]:[vlookup 用]],2,FALSE)</f>
        <v>118</v>
      </c>
      <c r="B322" t="s">
        <v>108</v>
      </c>
      <c r="C322" s="3" t="s">
        <v>688</v>
      </c>
      <c r="D322" t="s">
        <v>77</v>
      </c>
      <c r="E322" s="3" t="s">
        <v>78</v>
      </c>
      <c r="F322" t="s">
        <v>196</v>
      </c>
      <c r="G322" t="s">
        <v>71</v>
      </c>
      <c r="H322">
        <v>1</v>
      </c>
      <c r="I322" t="s">
        <v>244</v>
      </c>
      <c r="J322" s="3" t="s">
        <v>178</v>
      </c>
      <c r="K322" s="3" t="s">
        <v>173</v>
      </c>
      <c r="L322">
        <v>25</v>
      </c>
      <c r="T322" t="str">
        <f>Toss[[#This Row],[服装]]&amp;Toss[[#This Row],[名前]]&amp;Toss[[#This Row],[レアリティ]]</f>
        <v>ユニフォーム理石平介ICONIC</v>
      </c>
    </row>
    <row r="323" spans="1:20" x14ac:dyDescent="0.3">
      <c r="A323" t="e">
        <f>VLOOKUP(Toss[[#This Row],[No用]],SetNo[[No.用]:[vlookup 用]],2,FALSE)</f>
        <v>#N/A</v>
      </c>
      <c r="G323" t="s">
        <v>71</v>
      </c>
      <c r="H323">
        <v>1</v>
      </c>
      <c r="I323" t="s">
        <v>244</v>
      </c>
      <c r="T323" t="str">
        <f>Toss[[#This Row],[服装]]&amp;Toss[[#This Row],[名前]]&amp;Toss[[#This Row],[レアリティ]]</f>
        <v>ICONIC</v>
      </c>
    </row>
    <row r="324" spans="1:20" x14ac:dyDescent="0.3">
      <c r="A324" t="e">
        <f>VLOOKUP(Toss[[#This Row],[No用]],SetNo[[No.用]:[vlookup 用]],2,FALSE)</f>
        <v>#N/A</v>
      </c>
      <c r="G324" t="s">
        <v>71</v>
      </c>
      <c r="H324">
        <v>1</v>
      </c>
      <c r="I324" t="s">
        <v>244</v>
      </c>
      <c r="T324" t="str">
        <f>Toss[[#This Row],[服装]]&amp;Toss[[#This Row],[名前]]&amp;Toss[[#This Row],[レアリティ]]</f>
        <v>ICONIC</v>
      </c>
    </row>
    <row r="325" spans="1:20" x14ac:dyDescent="0.3">
      <c r="A325" t="e">
        <f>VLOOKUP(Toss[[#This Row],[No用]],SetNo[[No.用]:[vlookup 用]],2,FALSE)</f>
        <v>#N/A</v>
      </c>
      <c r="G325" t="s">
        <v>71</v>
      </c>
      <c r="H325">
        <v>1</v>
      </c>
      <c r="I325" t="s">
        <v>244</v>
      </c>
      <c r="T325" t="str">
        <f>Toss[[#This Row],[服装]]&amp;Toss[[#This Row],[名前]]&amp;Toss[[#This Row],[レアリティ]]</f>
        <v>ICONIC</v>
      </c>
    </row>
    <row r="326" spans="1:20" x14ac:dyDescent="0.3">
      <c r="A326" t="e">
        <f>VLOOKUP(Toss[[#This Row],[No用]],SetNo[[No.用]:[vlookup 用]],2,FALSE)</f>
        <v>#N/A</v>
      </c>
      <c r="G326" t="s">
        <v>71</v>
      </c>
      <c r="H326">
        <v>1</v>
      </c>
      <c r="I326" t="s">
        <v>244</v>
      </c>
      <c r="T326" t="str">
        <f>Toss[[#This Row],[服装]]&amp;Toss[[#This Row],[名前]]&amp;Toss[[#This Row],[レアリティ]]</f>
        <v>ICONIC</v>
      </c>
    </row>
    <row r="327" spans="1:20" x14ac:dyDescent="0.3">
      <c r="A327" t="e">
        <f>VLOOKUP(Toss[[#This Row],[No用]],SetNo[[No.用]:[vlookup 用]],2,FALSE)</f>
        <v>#N/A</v>
      </c>
      <c r="G327" t="s">
        <v>71</v>
      </c>
      <c r="H327">
        <v>1</v>
      </c>
      <c r="I327" t="s">
        <v>244</v>
      </c>
      <c r="T327" t="str">
        <f>Toss[[#This Row],[服装]]&amp;Toss[[#This Row],[名前]]&amp;Toss[[#This Row],[レアリティ]]</f>
        <v>ICONIC</v>
      </c>
    </row>
    <row r="328" spans="1:20" x14ac:dyDescent="0.3">
      <c r="A328" t="e">
        <f>VLOOKUP(Toss[[#This Row],[No用]],SetNo[[No.用]:[vlookup 用]],2,FALSE)</f>
        <v>#N/A</v>
      </c>
      <c r="G328" t="s">
        <v>71</v>
      </c>
      <c r="H328">
        <v>1</v>
      </c>
      <c r="I328" t="s">
        <v>244</v>
      </c>
      <c r="T328" t="str">
        <f>Toss[[#This Row],[服装]]&amp;Toss[[#This Row],[名前]]&amp;Toss[[#This Row],[レアリティ]]</f>
        <v>ICONIC</v>
      </c>
    </row>
    <row r="329" spans="1:20" x14ac:dyDescent="0.3">
      <c r="A329" t="e">
        <f>VLOOKUP(Toss[[#This Row],[No用]],SetNo[[No.用]:[vlookup 用]],2,FALSE)</f>
        <v>#N/A</v>
      </c>
      <c r="G329" t="s">
        <v>71</v>
      </c>
      <c r="H329">
        <v>1</v>
      </c>
      <c r="I329" t="s">
        <v>244</v>
      </c>
      <c r="T329" t="str">
        <f>Toss[[#This Row],[服装]]&amp;Toss[[#This Row],[名前]]&amp;Toss[[#This Row],[レアリティ]]</f>
        <v>ICONIC</v>
      </c>
    </row>
    <row r="330" spans="1:20" x14ac:dyDescent="0.3">
      <c r="A330" t="e">
        <f>VLOOKUP(Toss[[#This Row],[No用]],SetNo[[No.用]:[vlookup 用]],2,FALSE)</f>
        <v>#N/A</v>
      </c>
      <c r="G330" t="s">
        <v>71</v>
      </c>
      <c r="H330">
        <v>1</v>
      </c>
      <c r="I330" t="s">
        <v>244</v>
      </c>
      <c r="T330" t="str">
        <f>Toss[[#This Row],[服装]]&amp;Toss[[#This Row],[名前]]&amp;Toss[[#This Row],[レアリティ]]</f>
        <v>ICONIC</v>
      </c>
    </row>
    <row r="331" spans="1:20" x14ac:dyDescent="0.3">
      <c r="A331" t="e">
        <f>VLOOKUP(Toss[[#This Row],[No用]],SetNo[[No.用]:[vlookup 用]],2,FALSE)</f>
        <v>#N/A</v>
      </c>
      <c r="G331" t="s">
        <v>71</v>
      </c>
      <c r="H331">
        <v>1</v>
      </c>
      <c r="I331" t="s">
        <v>244</v>
      </c>
      <c r="T331" t="str">
        <f>Toss[[#This Row],[服装]]&amp;Toss[[#This Row],[名前]]&amp;Toss[[#This Row],[レアリティ]]</f>
        <v>ICONIC</v>
      </c>
    </row>
    <row r="332" spans="1:20" x14ac:dyDescent="0.3">
      <c r="A332" t="e">
        <f>VLOOKUP(Toss[[#This Row],[No用]],SetNo[[No.用]:[vlookup 用]],2,FALSE)</f>
        <v>#N/A</v>
      </c>
      <c r="G332" t="s">
        <v>71</v>
      </c>
      <c r="H332">
        <v>1</v>
      </c>
      <c r="I332" t="s">
        <v>244</v>
      </c>
      <c r="T332" t="str">
        <f>Toss[[#This Row],[服装]]&amp;Toss[[#This Row],[名前]]&amp;Toss[[#This Row],[レアリティ]]</f>
        <v>ICONIC</v>
      </c>
    </row>
    <row r="333" spans="1:20" x14ac:dyDescent="0.3">
      <c r="A333" t="e">
        <f>VLOOKUP(Toss[[#This Row],[No用]],SetNo[[No.用]:[vlookup 用]],2,FALSE)</f>
        <v>#N/A</v>
      </c>
      <c r="G333" t="s">
        <v>71</v>
      </c>
      <c r="H333">
        <v>1</v>
      </c>
      <c r="I333" t="s">
        <v>244</v>
      </c>
      <c r="T333" t="str">
        <f>Toss[[#This Row],[服装]]&amp;Toss[[#This Row],[名前]]&amp;Toss[[#This Row],[レアリティ]]</f>
        <v>ICONIC</v>
      </c>
    </row>
    <row r="334" spans="1:20" x14ac:dyDescent="0.3">
      <c r="A334" t="e">
        <f>VLOOKUP(Toss[[#This Row],[No用]],SetNo[[No.用]:[vlookup 用]],2,FALSE)</f>
        <v>#N/A</v>
      </c>
      <c r="G334" t="s">
        <v>71</v>
      </c>
      <c r="H334">
        <v>1</v>
      </c>
      <c r="I334" t="s">
        <v>244</v>
      </c>
      <c r="T334" t="str">
        <f>Toss[[#This Row],[服装]]&amp;Toss[[#This Row],[名前]]&amp;Toss[[#This Row],[レアリティ]]</f>
        <v>ICONIC</v>
      </c>
    </row>
    <row r="335" spans="1:20" x14ac:dyDescent="0.3">
      <c r="A335" t="e">
        <f>VLOOKUP(Toss[[#This Row],[No用]],SetNo[[No.用]:[vlookup 用]],2,FALSE)</f>
        <v>#N/A</v>
      </c>
      <c r="G335" t="s">
        <v>71</v>
      </c>
      <c r="H335">
        <v>1</v>
      </c>
      <c r="I335" t="s">
        <v>244</v>
      </c>
      <c r="T335" t="str">
        <f>Toss[[#This Row],[服装]]&amp;Toss[[#This Row],[名前]]&amp;Toss[[#This Row],[レアリティ]]</f>
        <v>ICONIC</v>
      </c>
    </row>
    <row r="336" spans="1:20" x14ac:dyDescent="0.3">
      <c r="A336" t="e">
        <f>VLOOKUP(Toss[[#This Row],[No用]],SetNo[[No.用]:[vlookup 用]],2,FALSE)</f>
        <v>#N/A</v>
      </c>
      <c r="G336" t="s">
        <v>71</v>
      </c>
      <c r="H336">
        <v>1</v>
      </c>
      <c r="I336" t="s">
        <v>244</v>
      </c>
      <c r="T336" t="str">
        <f>Toss[[#This Row],[服装]]&amp;Toss[[#This Row],[名前]]&amp;Toss[[#This Row],[レアリティ]]</f>
        <v>ICONIC</v>
      </c>
    </row>
    <row r="337" spans="1:20" x14ac:dyDescent="0.3">
      <c r="A337" t="e">
        <f>VLOOKUP(Toss[[#This Row],[No用]],SetNo[[No.用]:[vlookup 用]],2,FALSE)</f>
        <v>#N/A</v>
      </c>
      <c r="G337" t="s">
        <v>71</v>
      </c>
      <c r="H337">
        <v>1</v>
      </c>
      <c r="I337" t="s">
        <v>244</v>
      </c>
      <c r="T337" t="str">
        <f>Toss[[#This Row],[服装]]&amp;Toss[[#This Row],[名前]]&amp;Toss[[#This Row],[レアリティ]]</f>
        <v>ICONIC</v>
      </c>
    </row>
    <row r="338" spans="1:20" x14ac:dyDescent="0.3">
      <c r="A338" t="e">
        <f>VLOOKUP(Toss[[#This Row],[No用]],SetNo[[No.用]:[vlookup 用]],2,FALSE)</f>
        <v>#N/A</v>
      </c>
      <c r="G338" t="s">
        <v>71</v>
      </c>
      <c r="H338">
        <v>1</v>
      </c>
      <c r="I338" t="s">
        <v>244</v>
      </c>
      <c r="T338" t="str">
        <f>Toss[[#This Row],[服装]]&amp;Toss[[#This Row],[名前]]&amp;Toss[[#This Row],[レアリティ]]</f>
        <v>ICONIC</v>
      </c>
    </row>
    <row r="339" spans="1:20" x14ac:dyDescent="0.3">
      <c r="A339" t="e">
        <f>VLOOKUP(Toss[[#This Row],[No用]],SetNo[[No.用]:[vlookup 用]],2,FALSE)</f>
        <v>#N/A</v>
      </c>
      <c r="G339" t="s">
        <v>71</v>
      </c>
      <c r="H339">
        <v>1</v>
      </c>
      <c r="I339" t="s">
        <v>244</v>
      </c>
      <c r="T339" t="str">
        <f>Toss[[#This Row],[服装]]&amp;Toss[[#This Row],[名前]]&amp;Toss[[#This Row],[レアリティ]]</f>
        <v>ICONIC</v>
      </c>
    </row>
    <row r="340" spans="1:20" x14ac:dyDescent="0.3">
      <c r="A340" t="e">
        <f>VLOOKUP(Toss[[#This Row],[No用]],SetNo[[No.用]:[vlookup 用]],2,FALSE)</f>
        <v>#N/A</v>
      </c>
      <c r="G340" t="s">
        <v>71</v>
      </c>
      <c r="H340">
        <v>1</v>
      </c>
      <c r="I340" t="s">
        <v>244</v>
      </c>
      <c r="T340" t="str">
        <f>Toss[[#This Row],[服装]]&amp;Toss[[#This Row],[名前]]&amp;Toss[[#This Row],[レアリティ]]</f>
        <v>ICONIC</v>
      </c>
    </row>
    <row r="341" spans="1:20" x14ac:dyDescent="0.3">
      <c r="A341" t="e">
        <f>VLOOKUP(Toss[[#This Row],[No用]],SetNo[[No.用]:[vlookup 用]],2,FALSE)</f>
        <v>#N/A</v>
      </c>
      <c r="G341" t="s">
        <v>71</v>
      </c>
      <c r="H341">
        <v>1</v>
      </c>
      <c r="I341" t="s">
        <v>244</v>
      </c>
      <c r="T341" t="str">
        <f>Toss[[#This Row],[服装]]&amp;Toss[[#This Row],[名前]]&amp;Toss[[#This Row],[レアリティ]]</f>
        <v>ICONIC</v>
      </c>
    </row>
    <row r="342" spans="1:20" x14ac:dyDescent="0.3">
      <c r="A342" t="e">
        <f>VLOOKUP(Toss[[#This Row],[No用]],SetNo[[No.用]:[vlookup 用]],2,FALSE)</f>
        <v>#N/A</v>
      </c>
      <c r="G342" t="s">
        <v>71</v>
      </c>
      <c r="H342">
        <v>1</v>
      </c>
      <c r="I342" t="s">
        <v>244</v>
      </c>
      <c r="T342" t="str">
        <f>Toss[[#This Row],[服装]]&amp;Toss[[#This Row],[名前]]&amp;Toss[[#This Row],[レアリティ]]</f>
        <v>ICONIC</v>
      </c>
    </row>
    <row r="343" spans="1:20" x14ac:dyDescent="0.3">
      <c r="A343" t="e">
        <f>VLOOKUP(Toss[[#This Row],[No用]],SetNo[[No.用]:[vlookup 用]],2,FALSE)</f>
        <v>#N/A</v>
      </c>
      <c r="G343" t="s">
        <v>71</v>
      </c>
      <c r="H343">
        <v>1</v>
      </c>
      <c r="I343" t="s">
        <v>244</v>
      </c>
      <c r="T343" t="str">
        <f>Toss[[#This Row],[服装]]&amp;Toss[[#This Row],[名前]]&amp;Toss[[#This Row],[レアリティ]]</f>
        <v>ICONIC</v>
      </c>
    </row>
    <row r="344" spans="1:20" x14ac:dyDescent="0.3">
      <c r="A344" t="e">
        <f>VLOOKUP(Toss[[#This Row],[No用]],SetNo[[No.用]:[vlookup 用]],2,FALSE)</f>
        <v>#N/A</v>
      </c>
      <c r="G344" t="s">
        <v>71</v>
      </c>
      <c r="H344">
        <v>1</v>
      </c>
      <c r="I344" t="s">
        <v>244</v>
      </c>
      <c r="T344" t="str">
        <f>Toss[[#This Row],[服装]]&amp;Toss[[#This Row],[名前]]&amp;Toss[[#This Row],[レアリティ]]</f>
        <v>ICONIC</v>
      </c>
    </row>
    <row r="345" spans="1:20" x14ac:dyDescent="0.3">
      <c r="A345" t="e">
        <f>VLOOKUP(Toss[[#This Row],[No用]],SetNo[[No.用]:[vlookup 用]],2,FALSE)</f>
        <v>#N/A</v>
      </c>
      <c r="G345" t="s">
        <v>71</v>
      </c>
      <c r="H345">
        <v>1</v>
      </c>
      <c r="I345" t="s">
        <v>244</v>
      </c>
      <c r="T345" t="str">
        <f>Toss[[#This Row],[服装]]&amp;Toss[[#This Row],[名前]]&amp;Toss[[#This Row],[レアリティ]]</f>
        <v>ICONIC</v>
      </c>
    </row>
    <row r="346" spans="1:20" x14ac:dyDescent="0.3">
      <c r="A346" t="e">
        <f>VLOOKUP(Toss[[#This Row],[No用]],SetNo[[No.用]:[vlookup 用]],2,FALSE)</f>
        <v>#N/A</v>
      </c>
      <c r="G346" t="s">
        <v>71</v>
      </c>
      <c r="H346">
        <v>1</v>
      </c>
      <c r="I346" t="s">
        <v>244</v>
      </c>
      <c r="T346" t="str">
        <f>Toss[[#This Row],[服装]]&amp;Toss[[#This Row],[名前]]&amp;Toss[[#This Row],[レアリティ]]</f>
        <v>ICONIC</v>
      </c>
    </row>
    <row r="347" spans="1:20" x14ac:dyDescent="0.3">
      <c r="A347" t="e">
        <f>VLOOKUP(Toss[[#This Row],[No用]],SetNo[[No.用]:[vlookup 用]],2,FALSE)</f>
        <v>#N/A</v>
      </c>
      <c r="G347" t="s">
        <v>71</v>
      </c>
      <c r="H347">
        <v>1</v>
      </c>
      <c r="I347" t="s">
        <v>244</v>
      </c>
      <c r="T347" t="str">
        <f>Toss[[#This Row],[服装]]&amp;Toss[[#This Row],[名前]]&amp;Toss[[#This Row],[レアリティ]]</f>
        <v>ICONIC</v>
      </c>
    </row>
    <row r="348" spans="1:20" x14ac:dyDescent="0.3">
      <c r="A348">
        <f>VLOOKUP(Toss[[#This Row],[No用]],SetNo[[No.用]:[vlookup 用]],2,FALSE)</f>
        <v>122</v>
      </c>
      <c r="B348" s="3" t="s">
        <v>402</v>
      </c>
      <c r="C348" t="s">
        <v>123</v>
      </c>
      <c r="D348" s="3" t="s">
        <v>77</v>
      </c>
      <c r="E348" t="s">
        <v>78</v>
      </c>
      <c r="F348" t="s">
        <v>128</v>
      </c>
      <c r="G348" t="s">
        <v>71</v>
      </c>
      <c r="H348">
        <v>1</v>
      </c>
      <c r="I348" t="s">
        <v>411</v>
      </c>
      <c r="J348" s="3" t="s">
        <v>177</v>
      </c>
      <c r="K348" s="3" t="s">
        <v>173</v>
      </c>
      <c r="L348">
        <v>31</v>
      </c>
      <c r="T348" t="str">
        <f>Toss[[#This Row],[服装]]&amp;Toss[[#This Row],[名前]]&amp;Toss[[#This Row],[レアリティ]]</f>
        <v>探偵木葉秋紀ICONIC</v>
      </c>
    </row>
    <row r="349" spans="1:20" x14ac:dyDescent="0.3">
      <c r="A349">
        <f>VLOOKUP(Toss[[#This Row],[No用]],SetNo[[No.用]:[vlookup 用]],2,FALSE)</f>
        <v>122</v>
      </c>
      <c r="B349" s="3" t="s">
        <v>402</v>
      </c>
      <c r="C349" t="s">
        <v>123</v>
      </c>
      <c r="D349" s="3" t="s">
        <v>77</v>
      </c>
      <c r="E349" t="s">
        <v>78</v>
      </c>
      <c r="F349" t="s">
        <v>128</v>
      </c>
      <c r="G349" t="s">
        <v>71</v>
      </c>
      <c r="H349">
        <v>1</v>
      </c>
      <c r="I349" t="s">
        <v>411</v>
      </c>
      <c r="J349" s="3" t="s">
        <v>178</v>
      </c>
      <c r="K349" s="3" t="s">
        <v>173</v>
      </c>
      <c r="L349">
        <v>28</v>
      </c>
      <c r="T349" t="str">
        <f>Toss[[#This Row],[服装]]&amp;Toss[[#This Row],[名前]]&amp;Toss[[#This Row],[レアリティ]]</f>
        <v>探偵木葉秋紀ICONIC</v>
      </c>
    </row>
    <row r="350" spans="1:20" x14ac:dyDescent="0.3">
      <c r="A350">
        <f>VLOOKUP(Toss[[#This Row],[No用]],SetNo[[No.用]:[vlookup 用]],2,FALSE)</f>
        <v>133</v>
      </c>
      <c r="B350" t="s">
        <v>108</v>
      </c>
      <c r="C350" s="3" t="s">
        <v>763</v>
      </c>
      <c r="D350" s="3" t="s">
        <v>90</v>
      </c>
      <c r="E350" s="3" t="s">
        <v>78</v>
      </c>
      <c r="F350" s="3" t="s">
        <v>765</v>
      </c>
      <c r="G350" t="s">
        <v>71</v>
      </c>
      <c r="H350">
        <v>1</v>
      </c>
      <c r="I350" t="s">
        <v>411</v>
      </c>
      <c r="J350" s="3" t="s">
        <v>177</v>
      </c>
      <c r="K350" s="3" t="s">
        <v>173</v>
      </c>
      <c r="L350">
        <v>29</v>
      </c>
      <c r="T350" t="str">
        <f>Toss[[#This Row],[服装]]&amp;Toss[[#This Row],[名前]]&amp;Toss[[#This Row],[レアリティ]]</f>
        <v>ユニフォーム大将優ICONIC</v>
      </c>
    </row>
    <row r="351" spans="1:20" x14ac:dyDescent="0.3">
      <c r="A351">
        <f>VLOOKUP(Toss[[#This Row],[No用]],SetNo[[No.用]:[vlookup 用]],2,FALSE)</f>
        <v>133</v>
      </c>
      <c r="B351" t="s">
        <v>108</v>
      </c>
      <c r="C351" s="3" t="s">
        <v>763</v>
      </c>
      <c r="D351" s="3" t="s">
        <v>90</v>
      </c>
      <c r="E351" s="3" t="s">
        <v>78</v>
      </c>
      <c r="F351" s="3" t="s">
        <v>765</v>
      </c>
      <c r="G351" t="s">
        <v>71</v>
      </c>
      <c r="H351">
        <v>1</v>
      </c>
      <c r="I351" t="s">
        <v>411</v>
      </c>
      <c r="J351" s="3" t="s">
        <v>178</v>
      </c>
      <c r="K351" s="3" t="s">
        <v>173</v>
      </c>
      <c r="L351">
        <v>28</v>
      </c>
      <c r="T351" t="str">
        <f>Toss[[#This Row],[服装]]&amp;Toss[[#This Row],[名前]]&amp;Toss[[#This Row],[レアリティ]]</f>
        <v>ユニフォーム大将優ICONIC</v>
      </c>
    </row>
    <row r="352" spans="1:20" x14ac:dyDescent="0.3">
      <c r="A352">
        <f>VLOOKUP(Toss[[#This Row],[No用]],SetNo[[No.用]:[vlookup 用]],2,FALSE)</f>
        <v>134</v>
      </c>
      <c r="B352" t="s">
        <v>108</v>
      </c>
      <c r="C352" s="3" t="s">
        <v>768</v>
      </c>
      <c r="D352" s="3" t="s">
        <v>90</v>
      </c>
      <c r="E352" s="3" t="s">
        <v>78</v>
      </c>
      <c r="F352" s="3" t="s">
        <v>765</v>
      </c>
      <c r="G352" t="s">
        <v>71</v>
      </c>
      <c r="H352">
        <v>1</v>
      </c>
      <c r="I352" t="s">
        <v>411</v>
      </c>
      <c r="J352" s="3" t="s">
        <v>177</v>
      </c>
      <c r="K352" s="3" t="s">
        <v>173</v>
      </c>
      <c r="L352">
        <v>26</v>
      </c>
      <c r="T352" t="str">
        <f>Toss[[#This Row],[服装]]&amp;Toss[[#This Row],[名前]]&amp;Toss[[#This Row],[レアリティ]]</f>
        <v>ユニフォーム沼井和馬ICONIC</v>
      </c>
    </row>
    <row r="353" spans="1:20" x14ac:dyDescent="0.3">
      <c r="A353">
        <f>VLOOKUP(Toss[[#This Row],[No用]],SetNo[[No.用]:[vlookup 用]],2,FALSE)</f>
        <v>134</v>
      </c>
      <c r="B353" t="s">
        <v>108</v>
      </c>
      <c r="C353" s="3" t="s">
        <v>768</v>
      </c>
      <c r="D353" s="3" t="s">
        <v>90</v>
      </c>
      <c r="E353" s="3" t="s">
        <v>78</v>
      </c>
      <c r="F353" s="3" t="s">
        <v>765</v>
      </c>
      <c r="G353" t="s">
        <v>71</v>
      </c>
      <c r="H353">
        <v>1</v>
      </c>
      <c r="I353" t="s">
        <v>411</v>
      </c>
      <c r="J353" s="3" t="s">
        <v>178</v>
      </c>
      <c r="K353" s="3" t="s">
        <v>173</v>
      </c>
      <c r="L353">
        <v>31</v>
      </c>
      <c r="T353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70"/>
  <sheetViews>
    <sheetView topLeftCell="A417" workbookViewId="0">
      <selection activeCell="N468" sqref="N46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>
        <f>VLOOKUP(Attack[[#This Row],[No用]],SetNo[[No.用]:[vlookup 用]],2,FALSE)</f>
        <v>100</v>
      </c>
      <c r="B379" t="s">
        <v>108</v>
      </c>
      <c r="C379" t="s">
        <v>109</v>
      </c>
      <c r="D379" t="s">
        <v>73</v>
      </c>
      <c r="E379" t="s">
        <v>78</v>
      </c>
      <c r="F379" t="s">
        <v>118</v>
      </c>
      <c r="G379" t="s">
        <v>71</v>
      </c>
      <c r="H379">
        <v>1</v>
      </c>
      <c r="I379" t="s">
        <v>247</v>
      </c>
      <c r="J379" s="3" t="s">
        <v>179</v>
      </c>
      <c r="K379" s="3" t="s">
        <v>184</v>
      </c>
      <c r="L379">
        <v>39</v>
      </c>
      <c r="T379" t="str">
        <f>Attack[[#This Row],[服装]]&amp;Attack[[#This Row],[名前]]&amp;Attack[[#This Row],[レアリティ]]</f>
        <v>ユニフォーム牛島若利ICONIC</v>
      </c>
    </row>
    <row r="380" spans="1:20" x14ac:dyDescent="0.3">
      <c r="A380">
        <f>VLOOKUP(Attack[[#This Row],[No用]],SetNo[[No.用]:[vlookup 用]],2,FALSE)</f>
        <v>100</v>
      </c>
      <c r="B380" t="s">
        <v>108</v>
      </c>
      <c r="C380" t="s">
        <v>109</v>
      </c>
      <c r="D380" t="s">
        <v>73</v>
      </c>
      <c r="E380" t="s">
        <v>78</v>
      </c>
      <c r="F380" t="s">
        <v>118</v>
      </c>
      <c r="G380" t="s">
        <v>71</v>
      </c>
      <c r="H380">
        <v>1</v>
      </c>
      <c r="I380" t="s">
        <v>247</v>
      </c>
      <c r="J380" s="3" t="s">
        <v>180</v>
      </c>
      <c r="K380" s="3" t="s">
        <v>184</v>
      </c>
      <c r="L380">
        <v>35</v>
      </c>
      <c r="T380" t="str">
        <f>Attack[[#This Row],[服装]]&amp;Attack[[#This Row],[名前]]&amp;Attack[[#This Row],[レアリティ]]</f>
        <v>ユニフォーム牛島若利ICONIC</v>
      </c>
    </row>
    <row r="381" spans="1:20" x14ac:dyDescent="0.3">
      <c r="A381">
        <f>VLOOKUP(Attack[[#This Row],[No用]],SetNo[[No.用]:[vlookup 用]],2,FALSE)</f>
        <v>100</v>
      </c>
      <c r="B381" t="s">
        <v>108</v>
      </c>
      <c r="C381" t="s">
        <v>109</v>
      </c>
      <c r="D381" t="s">
        <v>73</v>
      </c>
      <c r="E381" t="s">
        <v>78</v>
      </c>
      <c r="F381" t="s">
        <v>118</v>
      </c>
      <c r="G381" t="s">
        <v>71</v>
      </c>
      <c r="H381">
        <v>1</v>
      </c>
      <c r="I381" t="s">
        <v>247</v>
      </c>
      <c r="J381" s="3" t="s">
        <v>284</v>
      </c>
      <c r="K381" s="3" t="s">
        <v>184</v>
      </c>
      <c r="L381">
        <v>45</v>
      </c>
      <c r="T381" t="str">
        <f>Attack[[#This Row],[服装]]&amp;Attack[[#This Row],[名前]]&amp;Attack[[#This Row],[レアリティ]]</f>
        <v>ユニフォーム牛島若利ICONIC</v>
      </c>
    </row>
    <row r="382" spans="1:20" x14ac:dyDescent="0.3">
      <c r="A382">
        <f>VLOOKUP(Attack[[#This Row],[No用]],SetNo[[No.用]:[vlookup 用]],2,FALSE)</f>
        <v>100</v>
      </c>
      <c r="B382" t="s">
        <v>108</v>
      </c>
      <c r="C382" t="s">
        <v>109</v>
      </c>
      <c r="D382" t="s">
        <v>73</v>
      </c>
      <c r="E382" t="s">
        <v>78</v>
      </c>
      <c r="F382" t="s">
        <v>118</v>
      </c>
      <c r="G382" t="s">
        <v>71</v>
      </c>
      <c r="H382">
        <v>1</v>
      </c>
      <c r="I382" t="s">
        <v>247</v>
      </c>
      <c r="J382" s="3" t="s">
        <v>183</v>
      </c>
      <c r="K382" s="3" t="s">
        <v>173</v>
      </c>
      <c r="L382">
        <v>28</v>
      </c>
      <c r="T382" t="str">
        <f>Attack[[#This Row],[服装]]&amp;Attack[[#This Row],[名前]]&amp;Attack[[#This Row],[レアリティ]]</f>
        <v>ユニフォーム牛島若利ICONIC</v>
      </c>
    </row>
    <row r="383" spans="1:20" x14ac:dyDescent="0.3">
      <c r="A383">
        <f>VLOOKUP(Attack[[#This Row],[No用]],SetNo[[No.用]:[vlookup 用]],2,FALSE)</f>
        <v>100</v>
      </c>
      <c r="B383" t="s">
        <v>108</v>
      </c>
      <c r="C383" t="s">
        <v>109</v>
      </c>
      <c r="D383" t="s">
        <v>73</v>
      </c>
      <c r="E383" t="s">
        <v>78</v>
      </c>
      <c r="F383" t="s">
        <v>118</v>
      </c>
      <c r="G383" t="s">
        <v>71</v>
      </c>
      <c r="H383">
        <v>1</v>
      </c>
      <c r="I383" t="s">
        <v>247</v>
      </c>
      <c r="J383" s="3" t="s">
        <v>194</v>
      </c>
      <c r="K383" s="3" t="s">
        <v>237</v>
      </c>
      <c r="L383">
        <v>51</v>
      </c>
      <c r="N383">
        <v>61</v>
      </c>
      <c r="T383" t="str">
        <f>Attack[[#This Row],[服装]]&amp;Attack[[#This Row],[名前]]&amp;Attack[[#This Row],[レアリティ]]</f>
        <v>ユニフォーム牛島若利ICONIC</v>
      </c>
    </row>
    <row r="384" spans="1:20" x14ac:dyDescent="0.3">
      <c r="A384">
        <f>VLOOKUP(Attack[[#This Row],[No用]],SetNo[[No.用]:[vlookup 用]],2,FALSE)</f>
        <v>101</v>
      </c>
      <c r="B384" t="s">
        <v>116</v>
      </c>
      <c r="C384" t="s">
        <v>109</v>
      </c>
      <c r="D384" t="s">
        <v>90</v>
      </c>
      <c r="E384" t="s">
        <v>78</v>
      </c>
      <c r="F384" t="s">
        <v>118</v>
      </c>
      <c r="G384" t="s">
        <v>71</v>
      </c>
      <c r="H384">
        <v>1</v>
      </c>
      <c r="I384" t="s">
        <v>247</v>
      </c>
      <c r="J384" s="3" t="s">
        <v>179</v>
      </c>
      <c r="K384" s="3" t="s">
        <v>184</v>
      </c>
      <c r="L384">
        <v>39</v>
      </c>
      <c r="T384" t="str">
        <f>Attack[[#This Row],[服装]]&amp;Attack[[#This Row],[名前]]&amp;Attack[[#This Row],[レアリティ]]</f>
        <v>水着牛島若利ICONIC</v>
      </c>
    </row>
    <row r="385" spans="1:20" x14ac:dyDescent="0.3">
      <c r="A385">
        <f>VLOOKUP(Attack[[#This Row],[No用]],SetNo[[No.用]:[vlookup 用]],2,FALSE)</f>
        <v>101</v>
      </c>
      <c r="B385" t="s">
        <v>116</v>
      </c>
      <c r="C385" t="s">
        <v>109</v>
      </c>
      <c r="D385" t="s">
        <v>90</v>
      </c>
      <c r="E385" t="s">
        <v>78</v>
      </c>
      <c r="F385" t="s">
        <v>118</v>
      </c>
      <c r="G385" t="s">
        <v>71</v>
      </c>
      <c r="H385">
        <v>1</v>
      </c>
      <c r="I385" t="s">
        <v>247</v>
      </c>
      <c r="J385" s="3" t="s">
        <v>180</v>
      </c>
      <c r="K385" s="3" t="s">
        <v>184</v>
      </c>
      <c r="L385">
        <v>35</v>
      </c>
      <c r="T385" t="str">
        <f>Attack[[#This Row],[服装]]&amp;Attack[[#This Row],[名前]]&amp;Attack[[#This Row],[レアリティ]]</f>
        <v>水着牛島若利ICONIC</v>
      </c>
    </row>
    <row r="386" spans="1:20" x14ac:dyDescent="0.3">
      <c r="A386">
        <f>VLOOKUP(Attack[[#This Row],[No用]],SetNo[[No.用]:[vlookup 用]],2,FALSE)</f>
        <v>101</v>
      </c>
      <c r="B386" t="s">
        <v>116</v>
      </c>
      <c r="C386" t="s">
        <v>109</v>
      </c>
      <c r="D386" t="s">
        <v>90</v>
      </c>
      <c r="E386" t="s">
        <v>78</v>
      </c>
      <c r="F386" t="s">
        <v>118</v>
      </c>
      <c r="G386" t="s">
        <v>71</v>
      </c>
      <c r="H386">
        <v>1</v>
      </c>
      <c r="I386" t="s">
        <v>247</v>
      </c>
      <c r="J386" s="3" t="s">
        <v>284</v>
      </c>
      <c r="K386" s="3" t="s">
        <v>184</v>
      </c>
      <c r="L386">
        <v>45</v>
      </c>
      <c r="T386" t="str">
        <f>Attack[[#This Row],[服装]]&amp;Attack[[#This Row],[名前]]&amp;Attack[[#This Row],[レアリティ]]</f>
        <v>水着牛島若利ICONIC</v>
      </c>
    </row>
    <row r="387" spans="1:20" x14ac:dyDescent="0.3">
      <c r="A387">
        <f>VLOOKUP(Attack[[#This Row],[No用]],SetNo[[No.用]:[vlookup 用]],2,FALSE)</f>
        <v>101</v>
      </c>
      <c r="B387" t="s">
        <v>116</v>
      </c>
      <c r="C387" t="s">
        <v>109</v>
      </c>
      <c r="D387" t="s">
        <v>90</v>
      </c>
      <c r="E387" t="s">
        <v>78</v>
      </c>
      <c r="F387" t="s">
        <v>118</v>
      </c>
      <c r="G387" t="s">
        <v>71</v>
      </c>
      <c r="H387">
        <v>1</v>
      </c>
      <c r="I387" t="s">
        <v>247</v>
      </c>
      <c r="J387" s="3" t="s">
        <v>183</v>
      </c>
      <c r="K387" s="3" t="s">
        <v>173</v>
      </c>
      <c r="L387">
        <v>28</v>
      </c>
      <c r="T387" t="str">
        <f>Attack[[#This Row],[服装]]&amp;Attack[[#This Row],[名前]]&amp;Attack[[#This Row],[レアリティ]]</f>
        <v>水着牛島若利ICONIC</v>
      </c>
    </row>
    <row r="388" spans="1:20" x14ac:dyDescent="0.3">
      <c r="A388">
        <f>VLOOKUP(Attack[[#This Row],[No用]],SetNo[[No.用]:[vlookup 用]],2,FALSE)</f>
        <v>102</v>
      </c>
      <c r="B388" t="s">
        <v>108</v>
      </c>
      <c r="C388" t="s">
        <v>110</v>
      </c>
      <c r="D388" t="s">
        <v>73</v>
      </c>
      <c r="E388" t="s">
        <v>82</v>
      </c>
      <c r="F388" t="s">
        <v>118</v>
      </c>
      <c r="G388" t="s">
        <v>71</v>
      </c>
      <c r="H388">
        <v>1</v>
      </c>
      <c r="I388" t="s">
        <v>247</v>
      </c>
      <c r="J388" s="3" t="s">
        <v>179</v>
      </c>
      <c r="K388" s="3" t="s">
        <v>184</v>
      </c>
      <c r="L388">
        <v>35</v>
      </c>
      <c r="T388" t="str">
        <f>Attack[[#This Row],[服装]]&amp;Attack[[#This Row],[名前]]&amp;Attack[[#This Row],[レアリティ]]</f>
        <v>ユニフォーム天童覚ICONIC</v>
      </c>
    </row>
    <row r="389" spans="1:20" x14ac:dyDescent="0.3">
      <c r="A389">
        <f>VLOOKUP(Attack[[#This Row],[No用]],SetNo[[No.用]:[vlookup 用]],2,FALSE)</f>
        <v>102</v>
      </c>
      <c r="B389" t="s">
        <v>108</v>
      </c>
      <c r="C389" t="s">
        <v>110</v>
      </c>
      <c r="D389" t="s">
        <v>73</v>
      </c>
      <c r="E389" t="s">
        <v>82</v>
      </c>
      <c r="F389" t="s">
        <v>118</v>
      </c>
      <c r="G389" t="s">
        <v>71</v>
      </c>
      <c r="H389">
        <v>1</v>
      </c>
      <c r="I389" t="s">
        <v>247</v>
      </c>
      <c r="J389" s="3" t="s">
        <v>180</v>
      </c>
      <c r="K389" s="3" t="s">
        <v>173</v>
      </c>
      <c r="L389">
        <v>32</v>
      </c>
      <c r="T389" t="str">
        <f>Attack[[#This Row],[服装]]&amp;Attack[[#This Row],[名前]]&amp;Attack[[#This Row],[レアリティ]]</f>
        <v>ユニフォーム天童覚ICONIC</v>
      </c>
    </row>
    <row r="390" spans="1:20" x14ac:dyDescent="0.3">
      <c r="A390">
        <f>VLOOKUP(Attack[[#This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247</v>
      </c>
      <c r="J390" s="3" t="s">
        <v>179</v>
      </c>
      <c r="K390" s="3" t="s">
        <v>184</v>
      </c>
      <c r="L390">
        <v>35</v>
      </c>
      <c r="T390" t="str">
        <f>Attack[[#This Row],[服装]]&amp;Attack[[#This Row],[名前]]&amp;Attack[[#This Row],[レアリティ]]</f>
        <v>水着天童覚ICONIC</v>
      </c>
    </row>
    <row r="391" spans="1:20" x14ac:dyDescent="0.3">
      <c r="A391">
        <f>VLOOKUP(Attack[[#This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247</v>
      </c>
      <c r="J391" s="3" t="s">
        <v>180</v>
      </c>
      <c r="K391" s="3" t="s">
        <v>173</v>
      </c>
      <c r="L391">
        <v>32</v>
      </c>
      <c r="T391" t="str">
        <f>Attack[[#This Row],[服装]]&amp;Attack[[#This Row],[名前]]&amp;Attack[[#This Row],[レアリティ]]</f>
        <v>水着天童覚ICONIC</v>
      </c>
    </row>
    <row r="392" spans="1:20" x14ac:dyDescent="0.3">
      <c r="A392">
        <f>VLOOKUP(Attack[[#This Row],[No用]],SetNo[[No.用]:[vlookup 用]],2,FALSE)</f>
        <v>103</v>
      </c>
      <c r="B392" t="s">
        <v>116</v>
      </c>
      <c r="C392" t="s">
        <v>110</v>
      </c>
      <c r="D392" t="s">
        <v>90</v>
      </c>
      <c r="E392" t="s">
        <v>82</v>
      </c>
      <c r="F392" t="s">
        <v>118</v>
      </c>
      <c r="G392" t="s">
        <v>71</v>
      </c>
      <c r="H392">
        <v>1</v>
      </c>
      <c r="I392" t="s">
        <v>247</v>
      </c>
      <c r="J392" s="3" t="s">
        <v>181</v>
      </c>
      <c r="K392" s="3" t="s">
        <v>189</v>
      </c>
      <c r="L392">
        <v>33</v>
      </c>
      <c r="T392" t="str">
        <f>Attack[[#This Row],[服装]]&amp;Attack[[#This Row],[名前]]&amp;Attack[[#This Row],[レアリティ]]</f>
        <v>水着天童覚ICONIC</v>
      </c>
    </row>
    <row r="393" spans="1:20" x14ac:dyDescent="0.3">
      <c r="A393">
        <f>VLOOKUP(Attack[[#This Row],[No用]],SetNo[[No.用]:[vlookup 用]],2,FALSE)</f>
        <v>103</v>
      </c>
      <c r="B393" t="s">
        <v>116</v>
      </c>
      <c r="C393" t="s">
        <v>110</v>
      </c>
      <c r="D393" t="s">
        <v>90</v>
      </c>
      <c r="E393" t="s">
        <v>82</v>
      </c>
      <c r="F393" t="s">
        <v>118</v>
      </c>
      <c r="G393" t="s">
        <v>71</v>
      </c>
      <c r="H393">
        <v>1</v>
      </c>
      <c r="I393" t="s">
        <v>247</v>
      </c>
      <c r="J393" s="3" t="s">
        <v>302</v>
      </c>
      <c r="K393" s="3" t="s">
        <v>189</v>
      </c>
      <c r="L393">
        <v>33</v>
      </c>
      <c r="T393" t="str">
        <f>Attack[[#This Row],[服装]]&amp;Attack[[#This Row],[名前]]&amp;Attack[[#This Row],[レアリティ]]</f>
        <v>水着天童覚ICONIC</v>
      </c>
    </row>
    <row r="394" spans="1:20" x14ac:dyDescent="0.3">
      <c r="A394">
        <f>VLOOKUP(Attack[[#This Row],[No用]],SetNo[[No.用]:[vlookup 用]],2,FALSE)</f>
        <v>103</v>
      </c>
      <c r="B394" t="s">
        <v>116</v>
      </c>
      <c r="C394" t="s">
        <v>110</v>
      </c>
      <c r="D394" t="s">
        <v>90</v>
      </c>
      <c r="E394" t="s">
        <v>82</v>
      </c>
      <c r="F394" t="s">
        <v>118</v>
      </c>
      <c r="G394" t="s">
        <v>71</v>
      </c>
      <c r="H394">
        <v>1</v>
      </c>
      <c r="I394" t="s">
        <v>247</v>
      </c>
      <c r="J394" s="3" t="s">
        <v>194</v>
      </c>
      <c r="K394" s="3" t="s">
        <v>237</v>
      </c>
      <c r="L394">
        <v>48</v>
      </c>
      <c r="N394">
        <v>58</v>
      </c>
      <c r="T394" t="str">
        <f>Attack[[#This Row],[服装]]&amp;Attack[[#This Row],[名前]]&amp;Attack[[#This Row],[レアリティ]]</f>
        <v>水着天童覚ICONIC</v>
      </c>
    </row>
    <row r="395" spans="1:20" x14ac:dyDescent="0.3">
      <c r="A395">
        <f>VLOOKUP(Attack[[#This Row],[No用]],SetNo[[No.用]:[vlookup 用]],2,FALSE)</f>
        <v>104</v>
      </c>
      <c r="B395" t="s">
        <v>108</v>
      </c>
      <c r="C395" t="s">
        <v>111</v>
      </c>
      <c r="D395" t="s">
        <v>77</v>
      </c>
      <c r="E395" t="s">
        <v>78</v>
      </c>
      <c r="F395" t="s">
        <v>118</v>
      </c>
      <c r="G395" t="s">
        <v>71</v>
      </c>
      <c r="H395">
        <v>1</v>
      </c>
      <c r="I395" t="s">
        <v>247</v>
      </c>
      <c r="J395" s="3" t="s">
        <v>179</v>
      </c>
      <c r="K395" s="3" t="s">
        <v>184</v>
      </c>
      <c r="L395">
        <v>37</v>
      </c>
      <c r="T395" t="str">
        <f>Attack[[#This Row],[服装]]&amp;Attack[[#This Row],[名前]]&amp;Attack[[#This Row],[レアリティ]]</f>
        <v>ユニフォーム五色工ICONIC</v>
      </c>
    </row>
    <row r="396" spans="1:20" x14ac:dyDescent="0.3">
      <c r="A396">
        <f>VLOOKUP(Attack[[#This Row],[No用]],SetNo[[No.用]:[vlookup 用]],2,FALSE)</f>
        <v>104</v>
      </c>
      <c r="B396" t="s">
        <v>108</v>
      </c>
      <c r="C396" t="s">
        <v>111</v>
      </c>
      <c r="D396" t="s">
        <v>77</v>
      </c>
      <c r="E396" t="s">
        <v>78</v>
      </c>
      <c r="F396" t="s">
        <v>118</v>
      </c>
      <c r="G396" t="s">
        <v>71</v>
      </c>
      <c r="H396">
        <v>1</v>
      </c>
      <c r="I396" t="s">
        <v>247</v>
      </c>
      <c r="J396" s="3" t="s">
        <v>180</v>
      </c>
      <c r="K396" s="3" t="s">
        <v>184</v>
      </c>
      <c r="L396">
        <v>37</v>
      </c>
      <c r="T396" t="str">
        <f>Attack[[#This Row],[服装]]&amp;Attack[[#This Row],[名前]]&amp;Attack[[#This Row],[レアリティ]]</f>
        <v>ユニフォーム五色工ICONIC</v>
      </c>
    </row>
    <row r="397" spans="1:20" x14ac:dyDescent="0.3">
      <c r="A397">
        <f>VLOOKUP(Attack[[#This Row],[No用]],SetNo[[No.用]:[vlookup 用]],2,FALSE)</f>
        <v>104</v>
      </c>
      <c r="B397" t="s">
        <v>108</v>
      </c>
      <c r="C397" t="s">
        <v>111</v>
      </c>
      <c r="D397" t="s">
        <v>77</v>
      </c>
      <c r="E397" t="s">
        <v>78</v>
      </c>
      <c r="F397" t="s">
        <v>118</v>
      </c>
      <c r="G397" t="s">
        <v>71</v>
      </c>
      <c r="H397">
        <v>1</v>
      </c>
      <c r="I397" t="s">
        <v>247</v>
      </c>
      <c r="J397" s="3" t="s">
        <v>300</v>
      </c>
      <c r="K397" s="3" t="s">
        <v>184</v>
      </c>
      <c r="L397">
        <v>45</v>
      </c>
      <c r="T397" t="str">
        <f>Attack[[#This Row],[服装]]&amp;Attack[[#This Row],[名前]]&amp;Attack[[#This Row],[レアリティ]]</f>
        <v>ユニフォーム五色工ICONIC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111</v>
      </c>
      <c r="D398" t="s">
        <v>77</v>
      </c>
      <c r="E398" t="s">
        <v>78</v>
      </c>
      <c r="F398" t="s">
        <v>118</v>
      </c>
      <c r="G398" t="s">
        <v>71</v>
      </c>
      <c r="H398">
        <v>1</v>
      </c>
      <c r="I398" t="s">
        <v>247</v>
      </c>
      <c r="J398" s="3" t="s">
        <v>183</v>
      </c>
      <c r="K398" s="3" t="s">
        <v>173</v>
      </c>
      <c r="L398">
        <v>34</v>
      </c>
      <c r="T398" t="str">
        <f>Attack[[#This Row],[服装]]&amp;Attack[[#This Row],[名前]]&amp;Attack[[#This Row],[レアリティ]]</f>
        <v>ユニフォーム五色工ICONIC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111</v>
      </c>
      <c r="D399" t="s">
        <v>77</v>
      </c>
      <c r="E399" t="s">
        <v>78</v>
      </c>
      <c r="F399" t="s">
        <v>118</v>
      </c>
      <c r="G399" t="s">
        <v>71</v>
      </c>
      <c r="H399">
        <v>1</v>
      </c>
      <c r="I399" t="s">
        <v>247</v>
      </c>
      <c r="J399" s="3" t="s">
        <v>194</v>
      </c>
      <c r="K399" s="3" t="s">
        <v>237</v>
      </c>
      <c r="L399">
        <v>49</v>
      </c>
      <c r="N399">
        <v>59</v>
      </c>
      <c r="T399" t="str">
        <f>Attack[[#This Row],[服装]]&amp;Attack[[#This Row],[名前]]&amp;Attack[[#This Row],[レアリティ]]</f>
        <v>ユニフォーム五色工ICONIC</v>
      </c>
    </row>
    <row r="400" spans="1:20" x14ac:dyDescent="0.3">
      <c r="A400">
        <f>VLOOKUP(Attack[[#This Row],[No用]],SetNo[[No.用]:[vlookup 用]],2,FALSE)</f>
        <v>105</v>
      </c>
      <c r="B400" t="s">
        <v>108</v>
      </c>
      <c r="C400" t="s">
        <v>112</v>
      </c>
      <c r="D400" t="s">
        <v>73</v>
      </c>
      <c r="E400" t="s">
        <v>74</v>
      </c>
      <c r="F400" t="s">
        <v>118</v>
      </c>
      <c r="G400" t="s">
        <v>71</v>
      </c>
      <c r="H400">
        <v>1</v>
      </c>
      <c r="I400" t="s">
        <v>247</v>
      </c>
      <c r="J400" t="s">
        <v>9</v>
      </c>
      <c r="K400" t="s">
        <v>415</v>
      </c>
      <c r="L400">
        <v>27</v>
      </c>
      <c r="T400" t="str">
        <f>Attack[[#This Row],[服装]]&amp;Attack[[#This Row],[名前]]&amp;Attack[[#This Row],[レアリティ]]</f>
        <v>ユニフォーム白布賢二郎ICONIC</v>
      </c>
    </row>
    <row r="401" spans="1:20" x14ac:dyDescent="0.3">
      <c r="A401">
        <f>VLOOKUP(Attack[[#This Row],[No用]],SetNo[[No.用]:[vlookup 用]],2,FALSE)</f>
        <v>105</v>
      </c>
      <c r="B401" t="s">
        <v>108</v>
      </c>
      <c r="C401" t="s">
        <v>112</v>
      </c>
      <c r="D401" t="s">
        <v>73</v>
      </c>
      <c r="E401" t="s">
        <v>74</v>
      </c>
      <c r="F401" t="s">
        <v>118</v>
      </c>
      <c r="G401" t="s">
        <v>71</v>
      </c>
      <c r="H401">
        <v>1</v>
      </c>
      <c r="I401" t="s">
        <v>247</v>
      </c>
      <c r="J401" t="s">
        <v>413</v>
      </c>
      <c r="K401" t="s">
        <v>415</v>
      </c>
      <c r="L401">
        <v>27</v>
      </c>
      <c r="T401" t="str">
        <f>Attack[[#This Row],[服装]]&amp;Attack[[#This Row],[名前]]&amp;Attack[[#This Row],[レアリティ]]</f>
        <v>ユニフォーム白布賢二郎ICONIC</v>
      </c>
    </row>
    <row r="402" spans="1:20" x14ac:dyDescent="0.3">
      <c r="A402">
        <f>VLOOKUP(Attack[[#This Row],[No用]],SetNo[[No.用]:[vlookup 用]],2,FALSE)</f>
        <v>106</v>
      </c>
      <c r="B402" t="s">
        <v>408</v>
      </c>
      <c r="C402" t="s">
        <v>409</v>
      </c>
      <c r="D402" t="s">
        <v>24</v>
      </c>
      <c r="E402" t="s">
        <v>31</v>
      </c>
      <c r="F402" t="s">
        <v>159</v>
      </c>
      <c r="G402" t="s">
        <v>71</v>
      </c>
      <c r="H402">
        <v>1</v>
      </c>
      <c r="I402" t="s">
        <v>247</v>
      </c>
      <c r="J402" t="s">
        <v>9</v>
      </c>
      <c r="K402" t="s">
        <v>415</v>
      </c>
      <c r="L402">
        <v>27</v>
      </c>
      <c r="T402" t="str">
        <f>Attack[[#This Row],[服装]]&amp;Attack[[#This Row],[名前]]&amp;Attack[[#This Row],[レアリティ]]</f>
        <v>探偵白布賢二郎ICONIC</v>
      </c>
    </row>
    <row r="403" spans="1:20" x14ac:dyDescent="0.3">
      <c r="A403">
        <f>VLOOKUP(Attack[[#This Row],[No用]],SetNo[[No.用]:[vlookup 用]],2,FALSE)</f>
        <v>106</v>
      </c>
      <c r="B403" t="s">
        <v>408</v>
      </c>
      <c r="C403" t="s">
        <v>409</v>
      </c>
      <c r="D403" t="s">
        <v>24</v>
      </c>
      <c r="E403" t="s">
        <v>31</v>
      </c>
      <c r="F403" t="s">
        <v>159</v>
      </c>
      <c r="G403" t="s">
        <v>71</v>
      </c>
      <c r="H403">
        <v>1</v>
      </c>
      <c r="I403" t="s">
        <v>247</v>
      </c>
      <c r="J403" t="s">
        <v>413</v>
      </c>
      <c r="K403" t="s">
        <v>415</v>
      </c>
      <c r="L403">
        <v>27</v>
      </c>
      <c r="T403" t="str">
        <f>Attack[[#This Row],[服装]]&amp;Attack[[#This Row],[名前]]&amp;Attack[[#This Row],[レアリティ]]</f>
        <v>探偵白布賢二郎ICONIC</v>
      </c>
    </row>
    <row r="404" spans="1:20" x14ac:dyDescent="0.3">
      <c r="A404">
        <f>VLOOKUP(Attack[[#This Row],[No用]],SetNo[[No.用]:[vlookup 用]],2,FALSE)</f>
        <v>107</v>
      </c>
      <c r="B404" t="s">
        <v>108</v>
      </c>
      <c r="C404" t="s">
        <v>113</v>
      </c>
      <c r="D404" t="s">
        <v>73</v>
      </c>
      <c r="E404" t="s">
        <v>78</v>
      </c>
      <c r="F404" t="s">
        <v>118</v>
      </c>
      <c r="G404" t="s">
        <v>71</v>
      </c>
      <c r="H404">
        <v>1</v>
      </c>
      <c r="I404" t="s">
        <v>247</v>
      </c>
      <c r="J404" s="3" t="s">
        <v>179</v>
      </c>
      <c r="K404" s="3" t="s">
        <v>184</v>
      </c>
      <c r="L404">
        <v>34</v>
      </c>
      <c r="T404" t="str">
        <f>Attack[[#This Row],[服装]]&amp;Attack[[#This Row],[名前]]&amp;Attack[[#This Row],[レアリティ]]</f>
        <v>ユニフォーム大平獅音ICONIC</v>
      </c>
    </row>
    <row r="405" spans="1:20" x14ac:dyDescent="0.3">
      <c r="A405">
        <f>VLOOKUP(Attack[[#This Row],[No用]],SetNo[[No.用]:[vlookup 用]],2,FALSE)</f>
        <v>107</v>
      </c>
      <c r="B405" t="s">
        <v>108</v>
      </c>
      <c r="C405" t="s">
        <v>113</v>
      </c>
      <c r="D405" t="s">
        <v>73</v>
      </c>
      <c r="E405" t="s">
        <v>78</v>
      </c>
      <c r="F405" t="s">
        <v>118</v>
      </c>
      <c r="G405" t="s">
        <v>71</v>
      </c>
      <c r="H405">
        <v>1</v>
      </c>
      <c r="I405" t="s">
        <v>247</v>
      </c>
      <c r="J405" s="3" t="s">
        <v>180</v>
      </c>
      <c r="K405" s="3" t="s">
        <v>184</v>
      </c>
      <c r="L405">
        <v>34</v>
      </c>
      <c r="T405" t="str">
        <f>Attack[[#This Row],[服装]]&amp;Attack[[#This Row],[名前]]&amp;Attack[[#This Row],[レアリティ]]</f>
        <v>ユニフォーム大平獅音ICONIC</v>
      </c>
    </row>
    <row r="406" spans="1:20" x14ac:dyDescent="0.3">
      <c r="A406">
        <f>VLOOKUP(Attack[[#This Row],[No用]],SetNo[[No.用]:[vlookup 用]],2,FALSE)</f>
        <v>107</v>
      </c>
      <c r="B406" t="s">
        <v>108</v>
      </c>
      <c r="C406" t="s">
        <v>113</v>
      </c>
      <c r="D406" t="s">
        <v>73</v>
      </c>
      <c r="E406" t="s">
        <v>78</v>
      </c>
      <c r="F406" t="s">
        <v>118</v>
      </c>
      <c r="G406" t="s">
        <v>71</v>
      </c>
      <c r="H406">
        <v>1</v>
      </c>
      <c r="I406" t="s">
        <v>247</v>
      </c>
      <c r="J406" s="3" t="s">
        <v>183</v>
      </c>
      <c r="K406" s="3" t="s">
        <v>173</v>
      </c>
      <c r="L406">
        <v>29</v>
      </c>
      <c r="T406" t="str">
        <f>Attack[[#This Row],[服装]]&amp;Attack[[#This Row],[名前]]&amp;Attack[[#This Row],[レアリティ]]</f>
        <v>ユニフォーム大平獅音ICONIC</v>
      </c>
    </row>
    <row r="407" spans="1:20" x14ac:dyDescent="0.3">
      <c r="A407">
        <f>VLOOKUP(Attack[[#This Row],[No用]],SetNo[[No.用]:[vlookup 用]],2,FALSE)</f>
        <v>107</v>
      </c>
      <c r="B407" t="s">
        <v>108</v>
      </c>
      <c r="C407" t="s">
        <v>113</v>
      </c>
      <c r="D407" t="s">
        <v>73</v>
      </c>
      <c r="E407" t="s">
        <v>78</v>
      </c>
      <c r="F407" t="s">
        <v>118</v>
      </c>
      <c r="G407" t="s">
        <v>71</v>
      </c>
      <c r="H407">
        <v>1</v>
      </c>
      <c r="I407" t="s">
        <v>247</v>
      </c>
      <c r="J407" s="3" t="s">
        <v>194</v>
      </c>
      <c r="K407" s="3" t="s">
        <v>237</v>
      </c>
      <c r="L407">
        <v>49</v>
      </c>
      <c r="N407">
        <v>59</v>
      </c>
      <c r="T407" t="str">
        <f>Attack[[#This Row],[服装]]&amp;Attack[[#This Row],[名前]]&amp;Attack[[#This Row],[レアリティ]]</f>
        <v>ユニフォーム大平獅音ICONIC</v>
      </c>
    </row>
    <row r="408" spans="1:20" x14ac:dyDescent="0.3">
      <c r="A408">
        <f>VLOOKUP(Attack[[#This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420</v>
      </c>
      <c r="J408" s="3" t="s">
        <v>179</v>
      </c>
      <c r="K408" s="3" t="s">
        <v>173</v>
      </c>
      <c r="L408">
        <v>33</v>
      </c>
      <c r="T408" t="str">
        <f>Attack[[#This Row],[服装]]&amp;Attack[[#This Row],[名前]]&amp;Attack[[#This Row],[レアリティ]]</f>
        <v>ユニフォーム川西太一ICONIC</v>
      </c>
    </row>
    <row r="409" spans="1:20" x14ac:dyDescent="0.3">
      <c r="A409">
        <f>VLOOKUP(Attack[[#This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420</v>
      </c>
      <c r="J409" s="3" t="s">
        <v>180</v>
      </c>
      <c r="K409" s="3" t="s">
        <v>173</v>
      </c>
      <c r="L409">
        <v>29</v>
      </c>
      <c r="T409" t="str">
        <f>Attack[[#This Row],[服装]]&amp;Attack[[#This Row],[名前]]&amp;Attack[[#This Row],[レアリティ]]</f>
        <v>ユニフォーム川西太一ICONIC</v>
      </c>
    </row>
    <row r="410" spans="1:20" x14ac:dyDescent="0.3">
      <c r="A410">
        <f>VLOOKUP(Attack[[#This Row],[No用]],SetNo[[No.用]:[vlookup 用]],2,FALSE)</f>
        <v>109</v>
      </c>
      <c r="B410" t="s">
        <v>108</v>
      </c>
      <c r="C410" s="3" t="s">
        <v>679</v>
      </c>
      <c r="D410" t="s">
        <v>73</v>
      </c>
      <c r="E410" t="s">
        <v>74</v>
      </c>
      <c r="F410" t="s">
        <v>118</v>
      </c>
      <c r="G410" t="s">
        <v>71</v>
      </c>
      <c r="H410">
        <v>1</v>
      </c>
      <c r="I410" t="s">
        <v>247</v>
      </c>
      <c r="J410" s="3" t="s">
        <v>179</v>
      </c>
      <c r="K410" s="3" t="s">
        <v>189</v>
      </c>
      <c r="L410">
        <v>28</v>
      </c>
      <c r="T410" t="str">
        <f>Attack[[#This Row],[服装]]&amp;Attack[[#This Row],[名前]]&amp;Attack[[#This Row],[レアリティ]]</f>
        <v>ユニフォーム瀬見英太ICONIC</v>
      </c>
    </row>
    <row r="411" spans="1:20" x14ac:dyDescent="0.3">
      <c r="A411">
        <f>VLOOKUP(Attack[[#This Row],[No用]],SetNo[[No.用]:[vlookup 用]],2,FALSE)</f>
        <v>109</v>
      </c>
      <c r="B411" t="s">
        <v>108</v>
      </c>
      <c r="C411" s="3" t="s">
        <v>679</v>
      </c>
      <c r="D411" t="s">
        <v>73</v>
      </c>
      <c r="E411" t="s">
        <v>74</v>
      </c>
      <c r="F411" t="s">
        <v>118</v>
      </c>
      <c r="G411" t="s">
        <v>71</v>
      </c>
      <c r="H411">
        <v>1</v>
      </c>
      <c r="I411" t="s">
        <v>247</v>
      </c>
      <c r="J411" s="3" t="s">
        <v>180</v>
      </c>
      <c r="K411" s="3" t="s">
        <v>189</v>
      </c>
      <c r="L411">
        <v>28</v>
      </c>
      <c r="T411" t="str">
        <f>Attack[[#This Row],[服装]]&amp;Attack[[#This Row],[名前]]&amp;Attack[[#This Row],[レアリティ]]</f>
        <v>ユニフォーム瀬見英太ICONIC</v>
      </c>
    </row>
    <row r="412" spans="1:20" x14ac:dyDescent="0.3">
      <c r="A412">
        <f>VLOOKUP(Attack[[#This Row],[No用]],SetNo[[No.用]:[vlookup 用]],2,FALSE)</f>
        <v>110</v>
      </c>
      <c r="B412" t="s">
        <v>108</v>
      </c>
      <c r="C412" t="s">
        <v>115</v>
      </c>
      <c r="D412" t="s">
        <v>73</v>
      </c>
      <c r="E412" t="s">
        <v>80</v>
      </c>
      <c r="F412" t="s">
        <v>118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ユニフォーム山形隼人ICONIC</v>
      </c>
    </row>
    <row r="413" spans="1:20" x14ac:dyDescent="0.3">
      <c r="A413">
        <f>VLOOKUP(Attack[[#This Row],[No用]],SetNo[[No.用]:[vlookup 用]],2,FALSE)</f>
        <v>111</v>
      </c>
      <c r="B413" t="s">
        <v>108</v>
      </c>
      <c r="C413" t="s">
        <v>197</v>
      </c>
      <c r="D413" t="s">
        <v>77</v>
      </c>
      <c r="E413" t="s">
        <v>74</v>
      </c>
      <c r="F413" t="s">
        <v>196</v>
      </c>
      <c r="G413" t="s">
        <v>71</v>
      </c>
      <c r="H413">
        <v>1</v>
      </c>
      <c r="I413" t="s">
        <v>247</v>
      </c>
      <c r="J413" s="3" t="s">
        <v>179</v>
      </c>
      <c r="K413" s="3" t="s">
        <v>173</v>
      </c>
      <c r="L413">
        <v>27</v>
      </c>
      <c r="T413" t="str">
        <f>Attack[[#This Row],[服装]]&amp;Attack[[#This Row],[名前]]&amp;Attack[[#This Row],[レアリティ]]</f>
        <v>ユニフォーム宮侑ICONIC</v>
      </c>
    </row>
    <row r="414" spans="1:20" x14ac:dyDescent="0.3">
      <c r="A414">
        <f>VLOOKUP(Attack[[#This Row],[No用]],SetNo[[No.用]:[vlookup 用]],2,FALSE)</f>
        <v>111</v>
      </c>
      <c r="B414" t="s">
        <v>108</v>
      </c>
      <c r="C414" t="s">
        <v>197</v>
      </c>
      <c r="D414" t="s">
        <v>77</v>
      </c>
      <c r="E414" t="s">
        <v>74</v>
      </c>
      <c r="F414" t="s">
        <v>196</v>
      </c>
      <c r="G414" t="s">
        <v>71</v>
      </c>
      <c r="H414">
        <v>1</v>
      </c>
      <c r="I414" t="s">
        <v>247</v>
      </c>
      <c r="J414" s="3" t="s">
        <v>180</v>
      </c>
      <c r="K414" s="3" t="s">
        <v>173</v>
      </c>
      <c r="L414">
        <v>26</v>
      </c>
      <c r="T414" t="str">
        <f>Attack[[#This Row],[服装]]&amp;Attack[[#This Row],[名前]]&amp;Attack[[#This Row],[レアリティ]]</f>
        <v>ユニフォーム宮侑ICONIC</v>
      </c>
    </row>
    <row r="415" spans="1:20" x14ac:dyDescent="0.3">
      <c r="A415">
        <f>VLOOKUP(Attack[[#This Row],[No用]],SetNo[[No.用]:[vlookup 用]],2,FALSE)</f>
        <v>112</v>
      </c>
      <c r="B415" t="s">
        <v>108</v>
      </c>
      <c r="C415" t="s">
        <v>198</v>
      </c>
      <c r="D415" t="s">
        <v>90</v>
      </c>
      <c r="E415" t="s">
        <v>78</v>
      </c>
      <c r="F415" t="s">
        <v>196</v>
      </c>
      <c r="G415" t="s">
        <v>71</v>
      </c>
      <c r="H415">
        <v>1</v>
      </c>
      <c r="I415" t="s">
        <v>247</v>
      </c>
      <c r="J415" s="3" t="s">
        <v>179</v>
      </c>
      <c r="K415" s="3" t="s">
        <v>184</v>
      </c>
      <c r="L415">
        <v>38</v>
      </c>
      <c r="T415" t="str">
        <f>Attack[[#This Row],[服装]]&amp;Attack[[#This Row],[名前]]&amp;Attack[[#This Row],[レアリティ]]</f>
        <v>ユニフォーム宮治ICONIC</v>
      </c>
    </row>
    <row r="416" spans="1:20" x14ac:dyDescent="0.3">
      <c r="A416">
        <f>VLOOKUP(Attack[[#This Row],[No用]],SetNo[[No.用]:[vlookup 用]],2,FALSE)</f>
        <v>112</v>
      </c>
      <c r="B416" t="s">
        <v>108</v>
      </c>
      <c r="C416" t="s">
        <v>198</v>
      </c>
      <c r="D416" t="s">
        <v>90</v>
      </c>
      <c r="E416" t="s">
        <v>78</v>
      </c>
      <c r="F416" t="s">
        <v>196</v>
      </c>
      <c r="G416" t="s">
        <v>71</v>
      </c>
      <c r="H416">
        <v>1</v>
      </c>
      <c r="I416" t="s">
        <v>247</v>
      </c>
      <c r="J416" s="3" t="s">
        <v>180</v>
      </c>
      <c r="K416" s="3" t="s">
        <v>184</v>
      </c>
      <c r="L416">
        <v>35</v>
      </c>
      <c r="T416" t="str">
        <f>Attack[[#This Row],[服装]]&amp;Attack[[#This Row],[名前]]&amp;Attack[[#This Row],[レアリティ]]</f>
        <v>ユニフォーム宮治ICONIC</v>
      </c>
    </row>
    <row r="417" spans="1:20" x14ac:dyDescent="0.3">
      <c r="A417">
        <f>VLOOKUP(Attack[[#This Row],[No用]],SetNo[[No.用]:[vlookup 用]],2,FALSE)</f>
        <v>112</v>
      </c>
      <c r="B417" t="s">
        <v>108</v>
      </c>
      <c r="C417" t="s">
        <v>198</v>
      </c>
      <c r="D417" t="s">
        <v>90</v>
      </c>
      <c r="E417" t="s">
        <v>78</v>
      </c>
      <c r="F417" t="s">
        <v>196</v>
      </c>
      <c r="G417" t="s">
        <v>71</v>
      </c>
      <c r="H417">
        <v>1</v>
      </c>
      <c r="I417" t="s">
        <v>247</v>
      </c>
      <c r="J417" s="3" t="s">
        <v>181</v>
      </c>
      <c r="K417" s="3" t="s">
        <v>184</v>
      </c>
      <c r="L417">
        <v>41</v>
      </c>
      <c r="T417" t="str">
        <f>Attack[[#This Row],[服装]]&amp;Attack[[#This Row],[名前]]&amp;Attack[[#This Row],[レアリティ]]</f>
        <v>ユニフォーム宮治ICONIC</v>
      </c>
    </row>
    <row r="418" spans="1:20" x14ac:dyDescent="0.3">
      <c r="A418">
        <f>VLOOKUP(Attack[[#This Row],[No用]],SetNo[[No.用]:[vlookup 用]],2,FALSE)</f>
        <v>112</v>
      </c>
      <c r="B418" t="s">
        <v>108</v>
      </c>
      <c r="C418" t="s">
        <v>198</v>
      </c>
      <c r="D418" t="s">
        <v>90</v>
      </c>
      <c r="E418" t="s">
        <v>78</v>
      </c>
      <c r="F418" t="s">
        <v>196</v>
      </c>
      <c r="G418" t="s">
        <v>71</v>
      </c>
      <c r="H418">
        <v>1</v>
      </c>
      <c r="I418" t="s">
        <v>247</v>
      </c>
      <c r="J418" s="3" t="s">
        <v>183</v>
      </c>
      <c r="K418" s="3" t="s">
        <v>173</v>
      </c>
      <c r="L418">
        <v>32</v>
      </c>
      <c r="T418" t="str">
        <f>Attack[[#This Row],[服装]]&amp;Attack[[#This Row],[名前]]&amp;Attack[[#This Row],[レアリティ]]</f>
        <v>ユニフォーム宮治ICONIC</v>
      </c>
    </row>
    <row r="419" spans="1:20" x14ac:dyDescent="0.3">
      <c r="A419">
        <f>VLOOKUP(Attack[[#This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247</v>
      </c>
      <c r="J419" s="3" t="s">
        <v>179</v>
      </c>
      <c r="K419" s="3" t="s">
        <v>237</v>
      </c>
      <c r="L419">
        <v>50</v>
      </c>
      <c r="N419">
        <v>60</v>
      </c>
      <c r="T419" t="str">
        <f>Attack[[#This Row],[服装]]&amp;Attack[[#This Row],[名前]]&amp;Attack[[#This Row],[レアリティ]]</f>
        <v>ユニフォーム宮治ICONIC</v>
      </c>
    </row>
    <row r="420" spans="1:20" x14ac:dyDescent="0.3">
      <c r="A420">
        <f>VLOOKUP(Attack[[#This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247</v>
      </c>
      <c r="J420" s="3" t="s">
        <v>180</v>
      </c>
      <c r="K420" s="3" t="s">
        <v>237</v>
      </c>
      <c r="L420">
        <v>52</v>
      </c>
      <c r="N420">
        <v>62</v>
      </c>
      <c r="T420" t="str">
        <f>Attack[[#This Row],[服装]]&amp;Attack[[#This Row],[名前]]&amp;Attack[[#This Row],[レアリティ]]</f>
        <v>ユニフォーム宮治ICONIC</v>
      </c>
    </row>
    <row r="421" spans="1:20" x14ac:dyDescent="0.3">
      <c r="A421">
        <f>VLOOKUP(Attack[[#This Row],[No用]],SetNo[[No.用]:[vlookup 用]],2,FALSE)</f>
        <v>113</v>
      </c>
      <c r="B421" t="s">
        <v>108</v>
      </c>
      <c r="C421" t="s">
        <v>199</v>
      </c>
      <c r="D421" t="s">
        <v>77</v>
      </c>
      <c r="E421" t="s">
        <v>82</v>
      </c>
      <c r="F421" t="s">
        <v>196</v>
      </c>
      <c r="G421" t="s">
        <v>71</v>
      </c>
      <c r="H421">
        <v>1</v>
      </c>
      <c r="I421" t="s">
        <v>247</v>
      </c>
      <c r="J421" s="3" t="s">
        <v>179</v>
      </c>
      <c r="K421" s="3" t="s">
        <v>189</v>
      </c>
      <c r="L421">
        <v>37</v>
      </c>
      <c r="T421" t="str">
        <f>Attack[[#This Row],[服装]]&amp;Attack[[#This Row],[名前]]&amp;Attack[[#This Row],[レアリティ]]</f>
        <v>ユニフォーム角名倫太郎ICONIC</v>
      </c>
    </row>
    <row r="422" spans="1:20" x14ac:dyDescent="0.3">
      <c r="A422">
        <f>VLOOKUP(Attack[[#This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247</v>
      </c>
      <c r="J422" s="3" t="s">
        <v>180</v>
      </c>
      <c r="K422" s="3" t="s">
        <v>173</v>
      </c>
      <c r="L422">
        <v>32</v>
      </c>
      <c r="T422" t="str">
        <f>Attack[[#This Row],[服装]]&amp;Attack[[#This Row],[名前]]&amp;Attack[[#This Row],[レアリティ]]</f>
        <v>ユニフォーム角名倫太郎ICONIC</v>
      </c>
    </row>
    <row r="423" spans="1:20" x14ac:dyDescent="0.3">
      <c r="A423">
        <f>VLOOKUP(Attack[[#This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247</v>
      </c>
      <c r="J423" s="3" t="s">
        <v>182</v>
      </c>
      <c r="K423" s="3" t="s">
        <v>173</v>
      </c>
      <c r="L423">
        <v>34</v>
      </c>
      <c r="T423" t="str">
        <f>Attack[[#This Row],[服装]]&amp;Attack[[#This Row],[名前]]&amp;Attack[[#This Row],[レアリティ]]</f>
        <v>ユニフォーム角名倫太郎ICONIC</v>
      </c>
    </row>
    <row r="424" spans="1:20" x14ac:dyDescent="0.3">
      <c r="A424">
        <f>VLOOKUP(Attack[[#This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247</v>
      </c>
      <c r="J424" s="3" t="s">
        <v>183</v>
      </c>
      <c r="K424" s="3" t="s">
        <v>173</v>
      </c>
      <c r="L424">
        <v>29</v>
      </c>
      <c r="T424" t="str">
        <f>Attack[[#This Row],[服装]]&amp;Attack[[#This Row],[名前]]&amp;Attack[[#This Row],[レアリティ]]</f>
        <v>ユニフォーム角名倫太郎ICONIC</v>
      </c>
    </row>
    <row r="425" spans="1:20" x14ac:dyDescent="0.3">
      <c r="A425">
        <f>VLOOKUP(Attack[[#This Row],[No用]],SetNo[[No.用]:[vlookup 用]],2,FALSE)</f>
        <v>114</v>
      </c>
      <c r="B425" t="s">
        <v>108</v>
      </c>
      <c r="C425" t="s">
        <v>200</v>
      </c>
      <c r="D425" t="s">
        <v>77</v>
      </c>
      <c r="E425" t="s">
        <v>78</v>
      </c>
      <c r="F425" t="s">
        <v>196</v>
      </c>
      <c r="G425" t="s">
        <v>71</v>
      </c>
      <c r="H425">
        <v>1</v>
      </c>
      <c r="I425" t="s">
        <v>247</v>
      </c>
      <c r="J425" s="3" t="s">
        <v>179</v>
      </c>
      <c r="K425" s="3" t="s">
        <v>184</v>
      </c>
      <c r="L425">
        <v>36</v>
      </c>
      <c r="T425" t="str">
        <f>Attack[[#This Row],[服装]]&amp;Attack[[#This Row],[名前]]&amp;Attack[[#This Row],[レアリティ]]</f>
        <v>ユニフォーム北信介ICONIC</v>
      </c>
    </row>
    <row r="426" spans="1:20" x14ac:dyDescent="0.3">
      <c r="A426">
        <f>VLOOKUP(Attack[[#This Row],[No用]],SetNo[[No.用]:[vlookup 用]],2,FALSE)</f>
        <v>114</v>
      </c>
      <c r="B426" t="s">
        <v>108</v>
      </c>
      <c r="C426" t="s">
        <v>200</v>
      </c>
      <c r="D426" t="s">
        <v>77</v>
      </c>
      <c r="E426" t="s">
        <v>78</v>
      </c>
      <c r="F426" t="s">
        <v>196</v>
      </c>
      <c r="G426" t="s">
        <v>71</v>
      </c>
      <c r="H426">
        <v>1</v>
      </c>
      <c r="I426" t="s">
        <v>247</v>
      </c>
      <c r="J426" s="3" t="s">
        <v>180</v>
      </c>
      <c r="K426" s="3" t="s">
        <v>173</v>
      </c>
      <c r="L426">
        <v>33</v>
      </c>
      <c r="T426" t="str">
        <f>Attack[[#This Row],[服装]]&amp;Attack[[#This Row],[名前]]&amp;Attack[[#This Row],[レアリティ]]</f>
        <v>ユニフォーム北信介ICONIC</v>
      </c>
    </row>
    <row r="427" spans="1:20" x14ac:dyDescent="0.3">
      <c r="A427">
        <f>VLOOKUP(Attack[[#This Row],[No用]],SetNo[[No.用]:[vlookup 用]],2,FALSE)</f>
        <v>114</v>
      </c>
      <c r="B427" t="s">
        <v>108</v>
      </c>
      <c r="C427" t="s">
        <v>200</v>
      </c>
      <c r="D427" t="s">
        <v>77</v>
      </c>
      <c r="E427" t="s">
        <v>78</v>
      </c>
      <c r="F427" t="s">
        <v>196</v>
      </c>
      <c r="G427" t="s">
        <v>71</v>
      </c>
      <c r="H427">
        <v>1</v>
      </c>
      <c r="I427" t="s">
        <v>247</v>
      </c>
      <c r="J427" s="3" t="s">
        <v>284</v>
      </c>
      <c r="K427" s="3" t="s">
        <v>184</v>
      </c>
      <c r="L427">
        <v>39</v>
      </c>
      <c r="T427" t="str">
        <f>Attack[[#This Row],[服装]]&amp;Attack[[#This Row],[名前]]&amp;Attack[[#This Row],[レアリティ]]</f>
        <v>ユニフォーム北信介ICONIC</v>
      </c>
    </row>
    <row r="428" spans="1:20" x14ac:dyDescent="0.3">
      <c r="A428">
        <f>VLOOKUP(Attack[[#This Row],[No用]],SetNo[[No.用]:[vlookup 用]],2,FALSE)</f>
        <v>114</v>
      </c>
      <c r="B428" t="s">
        <v>108</v>
      </c>
      <c r="C428" t="s">
        <v>200</v>
      </c>
      <c r="D428" t="s">
        <v>77</v>
      </c>
      <c r="E428" t="s">
        <v>78</v>
      </c>
      <c r="F428" t="s">
        <v>196</v>
      </c>
      <c r="G428" t="s">
        <v>71</v>
      </c>
      <c r="H428">
        <v>1</v>
      </c>
      <c r="I428" t="s">
        <v>247</v>
      </c>
      <c r="J428" s="3" t="s">
        <v>194</v>
      </c>
      <c r="K428" s="3" t="s">
        <v>237</v>
      </c>
      <c r="L428">
        <v>47</v>
      </c>
      <c r="N428">
        <v>57</v>
      </c>
      <c r="T428" t="str">
        <f>Attack[[#This Row],[服装]]&amp;Attack[[#This Row],[名前]]&amp;Attack[[#This Row],[レアリティ]]</f>
        <v>ユニフォーム北信介ICONIC</v>
      </c>
    </row>
    <row r="429" spans="1:20" x14ac:dyDescent="0.3">
      <c r="A429">
        <f>VLOOKUP(Attack[[#This Row],[No用]],SetNo[[No.用]:[vlookup 用]],2,FALSE)</f>
        <v>115</v>
      </c>
      <c r="B429" t="s">
        <v>108</v>
      </c>
      <c r="C429" s="3" t="s">
        <v>682</v>
      </c>
      <c r="D429" t="s">
        <v>77</v>
      </c>
      <c r="E429" s="3" t="s">
        <v>78</v>
      </c>
      <c r="F429" t="s">
        <v>196</v>
      </c>
      <c r="G429" t="s">
        <v>71</v>
      </c>
      <c r="H429">
        <v>1</v>
      </c>
      <c r="I429" t="s">
        <v>247</v>
      </c>
      <c r="J429" s="3" t="s">
        <v>179</v>
      </c>
      <c r="K429" s="3" t="s">
        <v>184</v>
      </c>
      <c r="L429">
        <v>37</v>
      </c>
      <c r="T429" t="str">
        <f>Attack[[#This Row],[服装]]&amp;Attack[[#This Row],[名前]]&amp;Attack[[#This Row],[レアリティ]]</f>
        <v>ユニフォーム尾白アランICONIC</v>
      </c>
    </row>
    <row r="430" spans="1:20" x14ac:dyDescent="0.3">
      <c r="A430">
        <f>VLOOKUP(Attack[[#This Row],[No用]],SetNo[[No.用]:[vlookup 用]],2,FALSE)</f>
        <v>115</v>
      </c>
      <c r="B430" t="s">
        <v>108</v>
      </c>
      <c r="C430" s="3" t="s">
        <v>682</v>
      </c>
      <c r="D430" t="s">
        <v>77</v>
      </c>
      <c r="E430" s="3" t="s">
        <v>78</v>
      </c>
      <c r="F430" t="s">
        <v>196</v>
      </c>
      <c r="G430" t="s">
        <v>71</v>
      </c>
      <c r="H430">
        <v>1</v>
      </c>
      <c r="I430" t="s">
        <v>247</v>
      </c>
      <c r="J430" s="3" t="s">
        <v>180</v>
      </c>
      <c r="K430" s="3" t="s">
        <v>189</v>
      </c>
      <c r="L430">
        <v>37</v>
      </c>
      <c r="T430" t="str">
        <f>Attack[[#This Row],[服装]]&amp;Attack[[#This Row],[名前]]&amp;Attack[[#This Row],[レアリティ]]</f>
        <v>ユニフォーム尾白アランICONIC</v>
      </c>
    </row>
    <row r="431" spans="1:20" x14ac:dyDescent="0.3">
      <c r="A431">
        <f>VLOOKUP(Attack[[#This Row],[No用]],SetNo[[No.用]:[vlookup 用]],2,FALSE)</f>
        <v>115</v>
      </c>
      <c r="B431" t="s">
        <v>108</v>
      </c>
      <c r="C431" s="3" t="s">
        <v>682</v>
      </c>
      <c r="D431" t="s">
        <v>77</v>
      </c>
      <c r="E431" s="3" t="s">
        <v>78</v>
      </c>
      <c r="F431" t="s">
        <v>196</v>
      </c>
      <c r="G431" t="s">
        <v>71</v>
      </c>
      <c r="H431">
        <v>1</v>
      </c>
      <c r="I431" t="s">
        <v>247</v>
      </c>
      <c r="J431" s="3" t="s">
        <v>181</v>
      </c>
      <c r="K431" s="3" t="s">
        <v>184</v>
      </c>
      <c r="L431">
        <v>42</v>
      </c>
      <c r="T431" t="str">
        <f>Attack[[#This Row],[服装]]&amp;Attack[[#This Row],[名前]]&amp;Attack[[#This Row],[レアリティ]]</f>
        <v>ユニフォーム尾白アランICONIC</v>
      </c>
    </row>
    <row r="432" spans="1:20" x14ac:dyDescent="0.3">
      <c r="A432">
        <f>VLOOKUP(Attack[[#This Row],[No用]],SetNo[[No.用]:[vlookup 用]],2,FALSE)</f>
        <v>115</v>
      </c>
      <c r="B432" t="s">
        <v>108</v>
      </c>
      <c r="C432" s="3" t="s">
        <v>682</v>
      </c>
      <c r="D432" t="s">
        <v>77</v>
      </c>
      <c r="E432" s="3" t="s">
        <v>78</v>
      </c>
      <c r="F432" t="s">
        <v>196</v>
      </c>
      <c r="G432" t="s">
        <v>71</v>
      </c>
      <c r="H432">
        <v>1</v>
      </c>
      <c r="I432" t="s">
        <v>247</v>
      </c>
      <c r="J432" s="3" t="s">
        <v>284</v>
      </c>
      <c r="K432" s="3" t="s">
        <v>184</v>
      </c>
      <c r="L432">
        <v>39</v>
      </c>
      <c r="T432" t="str">
        <f>Attack[[#This Row],[服装]]&amp;Attack[[#This Row],[名前]]&amp;Attack[[#This Row],[レアリティ]]</f>
        <v>ユニフォーム尾白アランICONIC</v>
      </c>
    </row>
    <row r="433" spans="1:20" x14ac:dyDescent="0.3">
      <c r="A433">
        <f>VLOOKUP(Attack[[#This Row],[No用]],SetNo[[No.用]:[vlookup 用]],2,FALSE)</f>
        <v>115</v>
      </c>
      <c r="B433" t="s">
        <v>108</v>
      </c>
      <c r="C433" s="3" t="s">
        <v>682</v>
      </c>
      <c r="D433" t="s">
        <v>77</v>
      </c>
      <c r="E433" s="3" t="s">
        <v>78</v>
      </c>
      <c r="F433" t="s">
        <v>196</v>
      </c>
      <c r="G433" t="s">
        <v>71</v>
      </c>
      <c r="H433">
        <v>1</v>
      </c>
      <c r="I433" t="s">
        <v>247</v>
      </c>
      <c r="J433" s="3" t="s">
        <v>194</v>
      </c>
      <c r="K433" s="3" t="s">
        <v>237</v>
      </c>
      <c r="L433">
        <v>45</v>
      </c>
      <c r="N433">
        <v>55</v>
      </c>
      <c r="T433" t="str">
        <f>Attack[[#This Row],[服装]]&amp;Attack[[#This Row],[名前]]&amp;Attack[[#This Row],[レアリティ]]</f>
        <v>ユニフォーム尾白アランICONIC</v>
      </c>
    </row>
    <row r="434" spans="1:20" x14ac:dyDescent="0.3">
      <c r="A434">
        <f>VLOOKUP(Attack[[#This Row],[No用]],SetNo[[No.用]:[vlookup 用]],2,FALSE)</f>
        <v>116</v>
      </c>
      <c r="B434" t="s">
        <v>108</v>
      </c>
      <c r="C434" s="3" t="s">
        <v>684</v>
      </c>
      <c r="D434" t="s">
        <v>77</v>
      </c>
      <c r="E434" s="3" t="s">
        <v>80</v>
      </c>
      <c r="F434" t="s">
        <v>196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ユニフォーム赤木路成ICONIC</v>
      </c>
    </row>
    <row r="435" spans="1:20" x14ac:dyDescent="0.3">
      <c r="A435">
        <f>VLOOKUP(Attack[[#This Row],[No用]],SetNo[[No.用]:[vlookup 用]],2,FALSE)</f>
        <v>117</v>
      </c>
      <c r="B435" t="s">
        <v>108</v>
      </c>
      <c r="C435" s="3" t="s">
        <v>686</v>
      </c>
      <c r="D435" t="s">
        <v>77</v>
      </c>
      <c r="E435" s="3" t="s">
        <v>82</v>
      </c>
      <c r="F435" t="s">
        <v>196</v>
      </c>
      <c r="G435" t="s">
        <v>71</v>
      </c>
      <c r="H435">
        <v>1</v>
      </c>
      <c r="I435" t="s">
        <v>247</v>
      </c>
      <c r="J435" s="3" t="s">
        <v>179</v>
      </c>
      <c r="K435" s="3" t="s">
        <v>189</v>
      </c>
      <c r="L435">
        <v>33</v>
      </c>
      <c r="T435" t="str">
        <f>Attack[[#This Row],[服装]]&amp;Attack[[#This Row],[名前]]&amp;Attack[[#This Row],[レアリティ]]</f>
        <v>ユニフォーム大耳練ICONIC</v>
      </c>
    </row>
    <row r="436" spans="1:20" x14ac:dyDescent="0.3">
      <c r="A436">
        <f>VLOOKUP(Attack[[#This Row],[No用]],SetNo[[No.用]:[vlookup 用]],2,FALSE)</f>
        <v>117</v>
      </c>
      <c r="B436" t="s">
        <v>108</v>
      </c>
      <c r="C436" s="3" t="s">
        <v>686</v>
      </c>
      <c r="D436" t="s">
        <v>77</v>
      </c>
      <c r="E436" s="3" t="s">
        <v>82</v>
      </c>
      <c r="F436" t="s">
        <v>196</v>
      </c>
      <c r="G436" t="s">
        <v>71</v>
      </c>
      <c r="H436">
        <v>1</v>
      </c>
      <c r="I436" t="s">
        <v>247</v>
      </c>
      <c r="J436" s="3" t="s">
        <v>180</v>
      </c>
      <c r="K436" s="3" t="s">
        <v>173</v>
      </c>
      <c r="L436">
        <v>30</v>
      </c>
      <c r="T436" t="str">
        <f>Attack[[#This Row],[服装]]&amp;Attack[[#This Row],[名前]]&amp;Attack[[#This Row],[レアリティ]]</f>
        <v>ユニフォーム大耳練ICONIC</v>
      </c>
    </row>
    <row r="437" spans="1:20" x14ac:dyDescent="0.3">
      <c r="A437">
        <f>VLOOKUP(Attack[[#This Row],[No用]],SetNo[[No.用]:[vlookup 用]],2,FALSE)</f>
        <v>117</v>
      </c>
      <c r="B437" t="s">
        <v>108</v>
      </c>
      <c r="C437" s="3" t="s">
        <v>686</v>
      </c>
      <c r="D437" t="s">
        <v>77</v>
      </c>
      <c r="E437" s="3" t="s">
        <v>82</v>
      </c>
      <c r="F437" t="s">
        <v>196</v>
      </c>
      <c r="G437" t="s">
        <v>71</v>
      </c>
      <c r="H437">
        <v>1</v>
      </c>
      <c r="I437" t="s">
        <v>247</v>
      </c>
      <c r="J437" s="3" t="s">
        <v>183</v>
      </c>
      <c r="K437" s="3" t="s">
        <v>173</v>
      </c>
      <c r="L437">
        <v>28</v>
      </c>
      <c r="T437" t="str">
        <f>Attack[[#This Row],[服装]]&amp;Attack[[#This Row],[名前]]&amp;Attack[[#This Row],[レアリティ]]</f>
        <v>ユニフォーム大耳練ICONIC</v>
      </c>
    </row>
    <row r="438" spans="1:20" x14ac:dyDescent="0.3">
      <c r="A438">
        <f>VLOOKUP(Attack[[#This Row],[No用]],SetNo[[No.用]:[vlookup 用]],2,FALSE)</f>
        <v>118</v>
      </c>
      <c r="B438" t="s">
        <v>108</v>
      </c>
      <c r="C438" s="3" t="s">
        <v>688</v>
      </c>
      <c r="D438" t="s">
        <v>77</v>
      </c>
      <c r="E438" s="3" t="s">
        <v>78</v>
      </c>
      <c r="F438" t="s">
        <v>196</v>
      </c>
      <c r="G438" t="s">
        <v>71</v>
      </c>
      <c r="H438">
        <v>1</v>
      </c>
      <c r="I438" t="s">
        <v>247</v>
      </c>
      <c r="J438" s="3" t="s">
        <v>179</v>
      </c>
      <c r="K438" s="3" t="s">
        <v>173</v>
      </c>
      <c r="L438">
        <v>33</v>
      </c>
      <c r="T438" t="str">
        <f>Attack[[#This Row],[服装]]&amp;Attack[[#This Row],[名前]]&amp;Attack[[#This Row],[レアリティ]]</f>
        <v>ユニフォーム理石平介ICONIC</v>
      </c>
    </row>
    <row r="439" spans="1:20" x14ac:dyDescent="0.3">
      <c r="A439">
        <f>VLOOKUP(Attack[[#This Row],[No用]],SetNo[[No.用]:[vlookup 用]],2,FALSE)</f>
        <v>118</v>
      </c>
      <c r="B439" t="s">
        <v>108</v>
      </c>
      <c r="C439" s="3" t="s">
        <v>688</v>
      </c>
      <c r="D439" t="s">
        <v>77</v>
      </c>
      <c r="E439" s="3" t="s">
        <v>78</v>
      </c>
      <c r="F439" t="s">
        <v>196</v>
      </c>
      <c r="G439" t="s">
        <v>71</v>
      </c>
      <c r="H439">
        <v>1</v>
      </c>
      <c r="I439" t="s">
        <v>247</v>
      </c>
      <c r="J439" s="3" t="s">
        <v>180</v>
      </c>
      <c r="K439" s="3" t="s">
        <v>173</v>
      </c>
      <c r="L439">
        <v>33</v>
      </c>
      <c r="T439" t="str">
        <f>Attack[[#This Row],[服装]]&amp;Attack[[#This Row],[名前]]&amp;Attack[[#This Row],[レアリティ]]</f>
        <v>ユニフォーム理石平介ICONIC</v>
      </c>
    </row>
    <row r="440" spans="1:20" x14ac:dyDescent="0.3">
      <c r="A440">
        <f>VLOOKUP(Attack[[#This Row],[No用]],SetNo[[No.用]:[vlookup 用]],2,FALSE)</f>
        <v>118</v>
      </c>
      <c r="B440" t="s">
        <v>108</v>
      </c>
      <c r="C440" s="3" t="s">
        <v>688</v>
      </c>
      <c r="D440" t="s">
        <v>77</v>
      </c>
      <c r="E440" s="3" t="s">
        <v>78</v>
      </c>
      <c r="F440" t="s">
        <v>196</v>
      </c>
      <c r="G440" t="s">
        <v>71</v>
      </c>
      <c r="H440">
        <v>1</v>
      </c>
      <c r="I440" t="s">
        <v>247</v>
      </c>
      <c r="J440" s="3" t="s">
        <v>284</v>
      </c>
      <c r="K440" s="3" t="s">
        <v>173</v>
      </c>
      <c r="L440">
        <v>35</v>
      </c>
      <c r="T440" t="str">
        <f>Attack[[#This Row],[服装]]&amp;Attack[[#This Row],[名前]]&amp;Attack[[#This Row],[レアリティ]]</f>
        <v>ユニフォーム理石平介ICONIC</v>
      </c>
    </row>
    <row r="441" spans="1:20" x14ac:dyDescent="0.3">
      <c r="A441" t="e">
        <f>VLOOKUP(Attack[[#This Row],[No用]],SetNo[[No.用]:[vlookup 用]],2,FALSE)</f>
        <v>#N/A</v>
      </c>
      <c r="G441" t="s">
        <v>71</v>
      </c>
      <c r="H441">
        <v>1</v>
      </c>
      <c r="I441" t="s">
        <v>247</v>
      </c>
      <c r="T441" t="str">
        <f>Attack[[#This Row],[服装]]&amp;Attack[[#This Row],[名前]]&amp;Attack[[#This Row],[レアリティ]]</f>
        <v>ICONIC</v>
      </c>
    </row>
    <row r="442" spans="1:20" x14ac:dyDescent="0.3">
      <c r="A442" t="e">
        <f>VLOOKUP(Attack[[#This Row],[No用]],SetNo[[No.用]:[vlookup 用]],2,FALSE)</f>
        <v>#N/A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ICONIC</v>
      </c>
    </row>
    <row r="443" spans="1:20" x14ac:dyDescent="0.3">
      <c r="A443" t="e">
        <f>VLOOKUP(Attack[[#This Row],[No用]],SetNo[[No.用]:[vlookup 用]],2,FALSE)</f>
        <v>#N/A</v>
      </c>
      <c r="G443" t="s">
        <v>71</v>
      </c>
      <c r="H443">
        <v>1</v>
      </c>
      <c r="I443" t="s">
        <v>247</v>
      </c>
      <c r="T443" t="str">
        <f>Attack[[#This Row],[服装]]&amp;Attack[[#This Row],[名前]]&amp;Attack[[#This Row],[レアリティ]]</f>
        <v>ICONIC</v>
      </c>
    </row>
    <row r="444" spans="1:20" x14ac:dyDescent="0.3">
      <c r="A444" t="e">
        <f>VLOOKUP(Attack[[#This Row],[No用]],SetNo[[No.用]:[vlookup 用]],2,FALSE)</f>
        <v>#N/A</v>
      </c>
      <c r="G444" t="s">
        <v>71</v>
      </c>
      <c r="H444">
        <v>1</v>
      </c>
      <c r="I444" t="s">
        <v>247</v>
      </c>
      <c r="T444" t="str">
        <f>Attack[[#This Row],[服装]]&amp;Attack[[#This Row],[名前]]&amp;Attack[[#This Row],[レアリティ]]</f>
        <v>ICONIC</v>
      </c>
    </row>
    <row r="445" spans="1:20" x14ac:dyDescent="0.3">
      <c r="A445" t="e">
        <f>VLOOKUP(Attack[[#This Row],[No用]],SetNo[[No.用]:[vlookup 用]],2,FALSE)</f>
        <v>#N/A</v>
      </c>
      <c r="G445" t="s">
        <v>71</v>
      </c>
      <c r="H445">
        <v>1</v>
      </c>
      <c r="I445" t="s">
        <v>247</v>
      </c>
      <c r="T445" t="str">
        <f>Attack[[#This Row],[服装]]&amp;Attack[[#This Row],[名前]]&amp;Attack[[#This Row],[レアリティ]]</f>
        <v>ICONIC</v>
      </c>
    </row>
    <row r="446" spans="1:20" x14ac:dyDescent="0.3">
      <c r="A446" t="e">
        <f>VLOOKUP(Attack[[#This Row],[No用]],SetNo[[No.用]:[vlookup 用]],2,FALSE)</f>
        <v>#N/A</v>
      </c>
      <c r="G446" t="s">
        <v>71</v>
      </c>
      <c r="H446">
        <v>1</v>
      </c>
      <c r="I446" t="s">
        <v>247</v>
      </c>
      <c r="T446" t="str">
        <f>Attack[[#This Row],[服装]]&amp;Attack[[#This Row],[名前]]&amp;Attack[[#This Row],[レアリティ]]</f>
        <v>ICONIC</v>
      </c>
    </row>
    <row r="447" spans="1:20" x14ac:dyDescent="0.3">
      <c r="A447" t="e">
        <f>VLOOKUP(Attack[[#This Row],[No用]],SetNo[[No.用]:[vlookup 用]],2,FALSE)</f>
        <v>#N/A</v>
      </c>
      <c r="G447" t="s">
        <v>71</v>
      </c>
      <c r="H447">
        <v>1</v>
      </c>
      <c r="I447" t="s">
        <v>247</v>
      </c>
      <c r="T447" t="str">
        <f>Attack[[#This Row],[服装]]&amp;Attack[[#This Row],[名前]]&amp;Attack[[#This Row],[レアリティ]]</f>
        <v>ICONIC</v>
      </c>
    </row>
    <row r="448" spans="1:20" x14ac:dyDescent="0.3">
      <c r="A448" t="e">
        <f>VLOOKUP(Attack[[#This Row],[No用]],SetNo[[No.用]:[vlookup 用]],2,FALSE)</f>
        <v>#N/A</v>
      </c>
      <c r="G448" t="s">
        <v>71</v>
      </c>
      <c r="H448">
        <v>1</v>
      </c>
      <c r="I448" t="s">
        <v>247</v>
      </c>
      <c r="T448" t="str">
        <f>Attack[[#This Row],[服装]]&amp;Attack[[#This Row],[名前]]&amp;Attack[[#This Row],[レアリティ]]</f>
        <v>ICONIC</v>
      </c>
    </row>
    <row r="449" spans="1:20" x14ac:dyDescent="0.3">
      <c r="A449" t="e">
        <f>VLOOKUP(Attack[[#This Row],[No用]],SetNo[[No.用]:[vlookup 用]],2,FALSE)</f>
        <v>#N/A</v>
      </c>
      <c r="G449" t="s">
        <v>71</v>
      </c>
      <c r="H449">
        <v>1</v>
      </c>
      <c r="I449" t="s">
        <v>247</v>
      </c>
      <c r="T449" t="str">
        <f>Attack[[#This Row],[服装]]&amp;Attack[[#This Row],[名前]]&amp;Attack[[#This Row],[レアリティ]]</f>
        <v>ICONIC</v>
      </c>
    </row>
    <row r="450" spans="1:20" x14ac:dyDescent="0.3">
      <c r="A450" t="e">
        <f>VLOOKUP(Attack[[#This Row],[No用]],SetNo[[No.用]:[vlookup 用]],2,FALSE)</f>
        <v>#N/A</v>
      </c>
      <c r="G450" t="s">
        <v>71</v>
      </c>
      <c r="H450">
        <v>1</v>
      </c>
      <c r="I450" t="s">
        <v>247</v>
      </c>
      <c r="T450" t="str">
        <f>Attack[[#This Row],[服装]]&amp;Attack[[#This Row],[名前]]&amp;Attack[[#This Row],[レアリティ]]</f>
        <v>ICONIC</v>
      </c>
    </row>
    <row r="451" spans="1:20" x14ac:dyDescent="0.3">
      <c r="A451" t="e">
        <f>VLOOKUP(Attack[[#This Row],[No用]],SetNo[[No.用]:[vlookup 用]],2,FALSE)</f>
        <v>#N/A</v>
      </c>
      <c r="G451" t="s">
        <v>71</v>
      </c>
      <c r="H451">
        <v>1</v>
      </c>
      <c r="I451" t="s">
        <v>247</v>
      </c>
      <c r="T451" t="str">
        <f>Attack[[#This Row],[服装]]&amp;Attack[[#This Row],[名前]]&amp;Attack[[#This Row],[レアリティ]]</f>
        <v>ICONIC</v>
      </c>
    </row>
    <row r="452" spans="1:20" x14ac:dyDescent="0.3">
      <c r="A452" t="e">
        <f>VLOOKUP(Attack[[#This Row],[No用]],SetNo[[No.用]:[vlookup 用]],2,FALSE)</f>
        <v>#N/A</v>
      </c>
      <c r="G452" t="s">
        <v>71</v>
      </c>
      <c r="H452">
        <v>1</v>
      </c>
      <c r="I452" t="s">
        <v>247</v>
      </c>
      <c r="T452" t="str">
        <f>Attack[[#This Row],[服装]]&amp;Attack[[#This Row],[名前]]&amp;Attack[[#This Row],[レアリティ]]</f>
        <v>ICONIC</v>
      </c>
    </row>
    <row r="453" spans="1:20" x14ac:dyDescent="0.3">
      <c r="A453" t="e">
        <f>VLOOKUP(Attack[[#This Row],[No用]],SetNo[[No.用]:[vlookup 用]],2,FALSE)</f>
        <v>#N/A</v>
      </c>
      <c r="G453" t="s">
        <v>71</v>
      </c>
      <c r="H453">
        <v>1</v>
      </c>
      <c r="I453" t="s">
        <v>247</v>
      </c>
      <c r="T453" t="str">
        <f>Attack[[#This Row],[服装]]&amp;Attack[[#This Row],[名前]]&amp;Attack[[#This Row],[レアリティ]]</f>
        <v>ICONIC</v>
      </c>
    </row>
    <row r="454" spans="1:20" x14ac:dyDescent="0.3">
      <c r="A454" t="e">
        <f>VLOOKUP(Attack[[#This Row],[No用]],SetNo[[No.用]:[vlookup 用]],2,FALSE)</f>
        <v>#N/A</v>
      </c>
      <c r="G454" t="s">
        <v>71</v>
      </c>
      <c r="H454">
        <v>1</v>
      </c>
      <c r="I454" t="s">
        <v>247</v>
      </c>
      <c r="T454" t="str">
        <f>Attack[[#This Row],[服装]]&amp;Attack[[#This Row],[名前]]&amp;Attack[[#This Row],[レアリティ]]</f>
        <v>ICONIC</v>
      </c>
    </row>
    <row r="455" spans="1:20" x14ac:dyDescent="0.3">
      <c r="A455" t="e">
        <f>VLOOKUP(Attack[[#This Row],[No用]],SetNo[[No.用]:[vlookup 用]],2,FALSE)</f>
        <v>#N/A</v>
      </c>
      <c r="G455" t="s">
        <v>71</v>
      </c>
      <c r="H455">
        <v>1</v>
      </c>
      <c r="I455" t="s">
        <v>247</v>
      </c>
      <c r="T455" t="str">
        <f>Attack[[#This Row],[服装]]&amp;Attack[[#This Row],[名前]]&amp;Attack[[#This Row],[レアリティ]]</f>
        <v>ICONIC</v>
      </c>
    </row>
    <row r="456" spans="1:20" x14ac:dyDescent="0.3">
      <c r="A456">
        <f>VLOOKUP(Attack[[#This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179</v>
      </c>
      <c r="K456" s="3" t="s">
        <v>184</v>
      </c>
      <c r="L456">
        <v>33</v>
      </c>
      <c r="T456" t="str">
        <f>Attack[[#This Row],[服装]]&amp;Attack[[#This Row],[名前]]&amp;Attack[[#This Row],[レアリティ]]</f>
        <v>探偵木葉秋紀ICONIC</v>
      </c>
    </row>
    <row r="457" spans="1:20" x14ac:dyDescent="0.3">
      <c r="A457">
        <f>VLOOKUP(Attack[[#This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180</v>
      </c>
      <c r="K457" s="3" t="s">
        <v>189</v>
      </c>
      <c r="L457">
        <v>31</v>
      </c>
      <c r="T457" t="str">
        <f>Attack[[#This Row],[服装]]&amp;Attack[[#This Row],[名前]]&amp;Attack[[#This Row],[レアリティ]]</f>
        <v>探偵木葉秋紀ICONIC</v>
      </c>
    </row>
    <row r="458" spans="1:20" x14ac:dyDescent="0.3">
      <c r="A458">
        <f>VLOOKUP(Attack[[#This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420</v>
      </c>
      <c r="J458" s="3" t="s">
        <v>182</v>
      </c>
      <c r="K458" s="3" t="s">
        <v>184</v>
      </c>
      <c r="L458">
        <v>36</v>
      </c>
      <c r="T458" t="str">
        <f>Attack[[#This Row],[服装]]&amp;Attack[[#This Row],[名前]]&amp;Attack[[#This Row],[レアリティ]]</f>
        <v>探偵木葉秋紀ICONIC</v>
      </c>
    </row>
    <row r="459" spans="1:20" x14ac:dyDescent="0.3">
      <c r="A459">
        <f>VLOOKUP(Attack[[#This Row],[No用]],SetNo[[No.用]:[vlookup 用]],2,FALSE)</f>
        <v>122</v>
      </c>
      <c r="B459" s="3" t="s">
        <v>402</v>
      </c>
      <c r="C459" t="s">
        <v>123</v>
      </c>
      <c r="D459" s="3" t="s">
        <v>77</v>
      </c>
      <c r="E459" t="s">
        <v>78</v>
      </c>
      <c r="F459" t="s">
        <v>128</v>
      </c>
      <c r="G459" t="s">
        <v>71</v>
      </c>
      <c r="H459">
        <v>1</v>
      </c>
      <c r="I459" t="s">
        <v>420</v>
      </c>
      <c r="J459" s="3" t="s">
        <v>183</v>
      </c>
      <c r="K459" s="3" t="s">
        <v>189</v>
      </c>
      <c r="L459">
        <v>31</v>
      </c>
      <c r="T459" t="str">
        <f>Attack[[#This Row],[服装]]&amp;Attack[[#This Row],[名前]]&amp;Attack[[#This Row],[レアリティ]]</f>
        <v>探偵木葉秋紀ICONIC</v>
      </c>
    </row>
    <row r="460" spans="1:20" x14ac:dyDescent="0.3">
      <c r="A460">
        <f>VLOOKUP(Attack[[#This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194</v>
      </c>
      <c r="K460" s="3" t="s">
        <v>237</v>
      </c>
      <c r="L460">
        <v>49</v>
      </c>
      <c r="N460">
        <v>59</v>
      </c>
      <c r="T460" t="str">
        <f>Attack[[#This Row],[服装]]&amp;Attack[[#This Row],[名前]]&amp;Attack[[#This Row],[レアリティ]]</f>
        <v>探偵木葉秋紀ICONIC</v>
      </c>
    </row>
    <row r="461" spans="1:20" x14ac:dyDescent="0.3">
      <c r="A461">
        <f>VLOOKUP(Attack[[#This Row],[No用]],SetNo[[No.用]:[vlookup 用]],2,FALSE)</f>
        <v>133</v>
      </c>
      <c r="B461" t="s">
        <v>108</v>
      </c>
      <c r="C461" s="3" t="s">
        <v>763</v>
      </c>
      <c r="D461" s="3" t="s">
        <v>90</v>
      </c>
      <c r="E461" s="3" t="s">
        <v>78</v>
      </c>
      <c r="F461" s="3" t="s">
        <v>765</v>
      </c>
      <c r="G461" t="s">
        <v>71</v>
      </c>
      <c r="H461">
        <v>1</v>
      </c>
      <c r="I461" t="s">
        <v>247</v>
      </c>
      <c r="J461" s="3" t="s">
        <v>179</v>
      </c>
      <c r="K461" s="3" t="s">
        <v>184</v>
      </c>
      <c r="L461">
        <v>34</v>
      </c>
      <c r="T461" t="str">
        <f>Attack[[#This Row],[服装]]&amp;Attack[[#This Row],[名前]]&amp;Attack[[#This Row],[レアリティ]]</f>
        <v>ユニフォーム大将優ICONIC</v>
      </c>
    </row>
    <row r="462" spans="1:20" x14ac:dyDescent="0.3">
      <c r="A462">
        <f>VLOOKUP(Attack[[#This Row],[No用]],SetNo[[No.用]:[vlookup 用]],2,FALSE)</f>
        <v>133</v>
      </c>
      <c r="B462" t="s">
        <v>108</v>
      </c>
      <c r="C462" s="3" t="s">
        <v>763</v>
      </c>
      <c r="D462" s="3" t="s">
        <v>90</v>
      </c>
      <c r="E462" s="3" t="s">
        <v>78</v>
      </c>
      <c r="F462" s="3" t="s">
        <v>765</v>
      </c>
      <c r="G462" t="s">
        <v>71</v>
      </c>
      <c r="H462">
        <v>1</v>
      </c>
      <c r="I462" t="s">
        <v>420</v>
      </c>
      <c r="J462" s="3" t="s">
        <v>180</v>
      </c>
      <c r="K462" s="3" t="s">
        <v>184</v>
      </c>
      <c r="L462">
        <v>34</v>
      </c>
      <c r="T462" t="str">
        <f>Attack[[#This Row],[服装]]&amp;Attack[[#This Row],[名前]]&amp;Attack[[#This Row],[レアリティ]]</f>
        <v>ユニフォーム大将優ICONIC</v>
      </c>
    </row>
    <row r="463" spans="1:20" x14ac:dyDescent="0.3">
      <c r="A463">
        <f>VLOOKUP(Attack[[#This Row],[No用]],SetNo[[No.用]:[vlookup 用]],2,FALSE)</f>
        <v>133</v>
      </c>
      <c r="B463" t="s">
        <v>108</v>
      </c>
      <c r="C463" s="3" t="s">
        <v>763</v>
      </c>
      <c r="D463" s="3" t="s">
        <v>90</v>
      </c>
      <c r="E463" s="3" t="s">
        <v>78</v>
      </c>
      <c r="F463" s="3" t="s">
        <v>765</v>
      </c>
      <c r="G463" t="s">
        <v>71</v>
      </c>
      <c r="H463">
        <v>1</v>
      </c>
      <c r="I463" t="s">
        <v>247</v>
      </c>
      <c r="J463" s="3" t="s">
        <v>284</v>
      </c>
      <c r="K463" s="3" t="s">
        <v>184</v>
      </c>
      <c r="L463">
        <v>37</v>
      </c>
      <c r="T463" t="str">
        <f>Attack[[#This Row],[服装]]&amp;Attack[[#This Row],[名前]]&amp;Attack[[#This Row],[レアリティ]]</f>
        <v>ユニフォーム大将優ICONIC</v>
      </c>
    </row>
    <row r="464" spans="1:20" x14ac:dyDescent="0.3">
      <c r="A464">
        <f>VLOOKUP(Attack[[#This Row],[No用]],SetNo[[No.用]:[vlookup 用]],2,FALSE)</f>
        <v>133</v>
      </c>
      <c r="B464" t="s">
        <v>108</v>
      </c>
      <c r="C464" s="3" t="s">
        <v>763</v>
      </c>
      <c r="D464" s="3" t="s">
        <v>90</v>
      </c>
      <c r="E464" s="3" t="s">
        <v>78</v>
      </c>
      <c r="F464" s="3" t="s">
        <v>765</v>
      </c>
      <c r="G464" t="s">
        <v>71</v>
      </c>
      <c r="H464">
        <v>1</v>
      </c>
      <c r="I464" t="s">
        <v>247</v>
      </c>
      <c r="J464" s="3" t="s">
        <v>183</v>
      </c>
      <c r="K464" s="3" t="s">
        <v>173</v>
      </c>
      <c r="L464">
        <v>31</v>
      </c>
      <c r="T464" t="str">
        <f>Attack[[#This Row],[服装]]&amp;Attack[[#This Row],[名前]]&amp;Attack[[#This Row],[レアリティ]]</f>
        <v>ユニフォーム大将優ICONIC</v>
      </c>
    </row>
    <row r="465" spans="1:20" x14ac:dyDescent="0.3">
      <c r="A465">
        <f>VLOOKUP(Attack[[#This Row],[No用]],SetNo[[No.用]:[vlookup 用]],2,FALSE)</f>
        <v>133</v>
      </c>
      <c r="B465" t="s">
        <v>108</v>
      </c>
      <c r="C465" s="3" t="s">
        <v>763</v>
      </c>
      <c r="D465" s="3" t="s">
        <v>90</v>
      </c>
      <c r="E465" s="3" t="s">
        <v>78</v>
      </c>
      <c r="F465" s="3" t="s">
        <v>765</v>
      </c>
      <c r="G465" t="s">
        <v>71</v>
      </c>
      <c r="H465">
        <v>1</v>
      </c>
      <c r="I465" t="s">
        <v>420</v>
      </c>
      <c r="J465" s="3" t="s">
        <v>194</v>
      </c>
      <c r="K465" s="3" t="s">
        <v>237</v>
      </c>
      <c r="L465">
        <v>49</v>
      </c>
      <c r="N465">
        <v>59</v>
      </c>
      <c r="T465" t="str">
        <f>Attack[[#This Row],[服装]]&amp;Attack[[#This Row],[名前]]&amp;Attack[[#This Row],[レアリティ]]</f>
        <v>ユニフォーム大将優ICONIC</v>
      </c>
    </row>
    <row r="466" spans="1:20" x14ac:dyDescent="0.3">
      <c r="A466">
        <f>VLOOKUP(Attack[[#This Row],[No用]],SetNo[[No.用]:[vlookup 用]],2,FALSE)</f>
        <v>134</v>
      </c>
      <c r="B466" t="s">
        <v>108</v>
      </c>
      <c r="C466" s="3" t="s">
        <v>768</v>
      </c>
      <c r="D466" s="3" t="s">
        <v>90</v>
      </c>
      <c r="E466" s="3" t="s">
        <v>78</v>
      </c>
      <c r="F466" s="3" t="s">
        <v>765</v>
      </c>
      <c r="G466" t="s">
        <v>71</v>
      </c>
      <c r="H466">
        <v>1</v>
      </c>
      <c r="I466" t="s">
        <v>247</v>
      </c>
      <c r="J466" s="3" t="s">
        <v>179</v>
      </c>
      <c r="K466" s="3" t="s">
        <v>184</v>
      </c>
      <c r="L466">
        <v>36</v>
      </c>
      <c r="T466" t="str">
        <f>Attack[[#This Row],[服装]]&amp;Attack[[#This Row],[名前]]&amp;Attack[[#This Row],[レアリティ]]</f>
        <v>ユニフォーム沼井和馬ICONIC</v>
      </c>
    </row>
    <row r="467" spans="1:20" x14ac:dyDescent="0.3">
      <c r="A467">
        <f>VLOOKUP(Attack[[#This Row],[No用]],SetNo[[No.用]:[vlookup 用]],2,FALSE)</f>
        <v>134</v>
      </c>
      <c r="B467" t="s">
        <v>108</v>
      </c>
      <c r="C467" s="3" t="s">
        <v>768</v>
      </c>
      <c r="D467" s="3" t="s">
        <v>90</v>
      </c>
      <c r="E467" s="3" t="s">
        <v>78</v>
      </c>
      <c r="F467" s="3" t="s">
        <v>765</v>
      </c>
      <c r="G467" t="s">
        <v>71</v>
      </c>
      <c r="H467">
        <v>1</v>
      </c>
      <c r="I467" t="s">
        <v>247</v>
      </c>
      <c r="J467" s="3" t="s">
        <v>180</v>
      </c>
      <c r="K467" s="3" t="s">
        <v>189</v>
      </c>
      <c r="L467">
        <v>36</v>
      </c>
      <c r="T467" t="str">
        <f>Attack[[#This Row],[服装]]&amp;Attack[[#This Row],[名前]]&amp;Attack[[#This Row],[レアリティ]]</f>
        <v>ユニフォーム沼井和馬ICONIC</v>
      </c>
    </row>
    <row r="468" spans="1:20" x14ac:dyDescent="0.3">
      <c r="A468" t="e">
        <f>VLOOKUP(Attack[[#This Row],[No用]],SetNo[[No.用]:[vlookup 用]],2,FALSE)</f>
        <v>#N/A</v>
      </c>
      <c r="C468" s="3"/>
      <c r="D468" s="3"/>
      <c r="E468" s="3"/>
      <c r="F468" s="3"/>
      <c r="G468" t="s">
        <v>71</v>
      </c>
      <c r="H468">
        <v>1</v>
      </c>
      <c r="I468" t="s">
        <v>420</v>
      </c>
      <c r="T468" t="str">
        <f>Attack[[#This Row],[服装]]&amp;Attack[[#This Row],[名前]]&amp;Attack[[#This Row],[レアリティ]]</f>
        <v>ICONIC</v>
      </c>
    </row>
    <row r="469" spans="1:20" x14ac:dyDescent="0.3">
      <c r="A469" t="e">
        <f>VLOOKUP(Attack[[#This Row],[No用]],SetNo[[No.用]:[vlookup 用]],2,FALSE)</f>
        <v>#N/A</v>
      </c>
      <c r="C469" s="3"/>
      <c r="D469" s="3"/>
      <c r="E469" s="3"/>
      <c r="F469" s="3"/>
      <c r="G469" t="s">
        <v>71</v>
      </c>
      <c r="H469">
        <v>1</v>
      </c>
      <c r="I469" t="s">
        <v>247</v>
      </c>
      <c r="T469" t="str">
        <f>Attack[[#This Row],[服装]]&amp;Attack[[#This Row],[名前]]&amp;Attack[[#This Row],[レアリティ]]</f>
        <v>ICONIC</v>
      </c>
    </row>
    <row r="470" spans="1:20" x14ac:dyDescent="0.3">
      <c r="A470" t="e">
        <f>VLOOKUP(Attack[[#This Row],[No用]],SetNo[[No.用]:[vlookup 用]],2,FALSE)</f>
        <v>#N/A</v>
      </c>
      <c r="G470" t="s">
        <v>71</v>
      </c>
      <c r="H470">
        <v>1</v>
      </c>
      <c r="I470" t="s">
        <v>420</v>
      </c>
      <c r="T470" t="str">
        <f>Attack[[#This Row],[服装]]&amp;Attack[[#This Row],[名前]]&amp;Attack[[#This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65"/>
  <sheetViews>
    <sheetView topLeftCell="A412" workbookViewId="0">
      <selection activeCell="B462" sqref="B462:F46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>
        <f>VLOOKUP(Block[[#This Row],[No用]],SetNo[[No.用]:[vlookup 用]],2,FALSE)</f>
        <v>100</v>
      </c>
      <c r="B374" t="s">
        <v>108</v>
      </c>
      <c r="C374" t="s">
        <v>109</v>
      </c>
      <c r="D374" t="s">
        <v>73</v>
      </c>
      <c r="E374" t="s">
        <v>78</v>
      </c>
      <c r="F374" t="s">
        <v>118</v>
      </c>
      <c r="G374" t="s">
        <v>71</v>
      </c>
      <c r="H374">
        <v>1</v>
      </c>
      <c r="I374" t="s">
        <v>261</v>
      </c>
      <c r="J374" s="3" t="s">
        <v>185</v>
      </c>
      <c r="K374" s="3" t="s">
        <v>173</v>
      </c>
      <c r="L374">
        <v>28</v>
      </c>
      <c r="T374" t="str">
        <f>Block[[#This Row],[服装]]&amp;Block[[#This Row],[名前]]&amp;Block[[#This Row],[レアリティ]]</f>
        <v>ユニフォーム牛島若利ICONIC</v>
      </c>
    </row>
    <row r="375" spans="1:20" x14ac:dyDescent="0.3">
      <c r="A375">
        <f>VLOOKUP(Block[[#This Row],[No用]],SetNo[[No.用]:[vlookup 用]],2,FALSE)</f>
        <v>100</v>
      </c>
      <c r="B375" t="s">
        <v>108</v>
      </c>
      <c r="C375" t="s">
        <v>109</v>
      </c>
      <c r="D375" t="s">
        <v>73</v>
      </c>
      <c r="E375" t="s">
        <v>78</v>
      </c>
      <c r="F375" t="s">
        <v>118</v>
      </c>
      <c r="G375" t="s">
        <v>71</v>
      </c>
      <c r="H375">
        <v>1</v>
      </c>
      <c r="I375" t="s">
        <v>261</v>
      </c>
      <c r="J375" s="3" t="s">
        <v>186</v>
      </c>
      <c r="K375" s="3" t="s">
        <v>173</v>
      </c>
      <c r="L375">
        <v>28</v>
      </c>
      <c r="T375" t="str">
        <f>Block[[#This Row],[服装]]&amp;Block[[#This Row],[名前]]&amp;Block[[#This Row],[レアリティ]]</f>
        <v>ユニフォーム牛島若利ICONIC</v>
      </c>
    </row>
    <row r="376" spans="1:20" x14ac:dyDescent="0.3">
      <c r="A376">
        <f>VLOOKUP(Block[[#This Row],[No用]],SetNo[[No.用]:[vlookup 用]],2,FALSE)</f>
        <v>100</v>
      </c>
      <c r="B376" t="s">
        <v>108</v>
      </c>
      <c r="C376" t="s">
        <v>109</v>
      </c>
      <c r="D376" t="s">
        <v>73</v>
      </c>
      <c r="E376" t="s">
        <v>78</v>
      </c>
      <c r="F376" t="s">
        <v>118</v>
      </c>
      <c r="G376" t="s">
        <v>71</v>
      </c>
      <c r="H376">
        <v>1</v>
      </c>
      <c r="I376" t="s">
        <v>261</v>
      </c>
      <c r="J376" s="3" t="s">
        <v>262</v>
      </c>
      <c r="K376" s="3" t="s">
        <v>173</v>
      </c>
      <c r="L376">
        <v>28</v>
      </c>
      <c r="T376" t="str">
        <f>Block[[#This Row],[服装]]&amp;Block[[#This Row],[名前]]&amp;Block[[#This Row],[レアリティ]]</f>
        <v>ユニフォーム牛島若利ICONIC</v>
      </c>
    </row>
    <row r="377" spans="1:20" x14ac:dyDescent="0.3">
      <c r="A377">
        <f>VLOOKUP(Block[[#This Row],[No用]],SetNo[[No.用]:[vlookup 用]],2,FALSE)</f>
        <v>101</v>
      </c>
      <c r="B377" t="s">
        <v>116</v>
      </c>
      <c r="C377" t="s">
        <v>109</v>
      </c>
      <c r="D377" t="s">
        <v>90</v>
      </c>
      <c r="E377" t="s">
        <v>78</v>
      </c>
      <c r="F377" t="s">
        <v>118</v>
      </c>
      <c r="G377" t="s">
        <v>71</v>
      </c>
      <c r="H377">
        <v>1</v>
      </c>
      <c r="I377" t="s">
        <v>261</v>
      </c>
      <c r="J377" s="3" t="s">
        <v>185</v>
      </c>
      <c r="K377" s="3" t="s">
        <v>173</v>
      </c>
      <c r="L377">
        <v>28</v>
      </c>
      <c r="T377" t="str">
        <f>Block[[#This Row],[服装]]&amp;Block[[#This Row],[名前]]&amp;Block[[#This Row],[レアリティ]]</f>
        <v>水着牛島若利ICONIC</v>
      </c>
    </row>
    <row r="378" spans="1:20" x14ac:dyDescent="0.3">
      <c r="A378">
        <f>VLOOKUP(Block[[#This Row],[No用]],SetNo[[No.用]:[vlookup 用]],2,FALSE)</f>
        <v>101</v>
      </c>
      <c r="B378" t="s">
        <v>116</v>
      </c>
      <c r="C378" t="s">
        <v>109</v>
      </c>
      <c r="D378" t="s">
        <v>90</v>
      </c>
      <c r="E378" t="s">
        <v>78</v>
      </c>
      <c r="F378" t="s">
        <v>118</v>
      </c>
      <c r="G378" t="s">
        <v>71</v>
      </c>
      <c r="H378">
        <v>1</v>
      </c>
      <c r="I378" t="s">
        <v>261</v>
      </c>
      <c r="J378" s="3" t="s">
        <v>186</v>
      </c>
      <c r="K378" s="3" t="s">
        <v>173</v>
      </c>
      <c r="L378">
        <v>28</v>
      </c>
      <c r="T378" t="str">
        <f>Block[[#This Row],[服装]]&amp;Block[[#This Row],[名前]]&amp;Block[[#This Row],[レアリティ]]</f>
        <v>水着牛島若利ICONIC</v>
      </c>
    </row>
    <row r="379" spans="1:20" x14ac:dyDescent="0.3">
      <c r="A379">
        <f>VLOOKUP(Block[[#This Row],[No用]],SetNo[[No.用]:[vlookup 用]],2,FALSE)</f>
        <v>101</v>
      </c>
      <c r="B379" t="s">
        <v>116</v>
      </c>
      <c r="C379" t="s">
        <v>109</v>
      </c>
      <c r="D379" t="s">
        <v>90</v>
      </c>
      <c r="E379" t="s">
        <v>78</v>
      </c>
      <c r="F379" t="s">
        <v>118</v>
      </c>
      <c r="G379" t="s">
        <v>71</v>
      </c>
      <c r="H379">
        <v>1</v>
      </c>
      <c r="I379" t="s">
        <v>261</v>
      </c>
      <c r="J379" s="3" t="s">
        <v>262</v>
      </c>
      <c r="K379" s="3" t="s">
        <v>173</v>
      </c>
      <c r="L379">
        <v>28</v>
      </c>
      <c r="T379" t="str">
        <f>Block[[#This Row],[服装]]&amp;Block[[#This Row],[名前]]&amp;Block[[#This Row],[レアリティ]]</f>
        <v>水着牛島若利ICONIC</v>
      </c>
    </row>
    <row r="380" spans="1:20" x14ac:dyDescent="0.3">
      <c r="A380">
        <f>VLOOKUP(Block[[#This Row],[No用]],SetNo[[No.用]:[vlookup 用]],2,FALSE)</f>
        <v>102</v>
      </c>
      <c r="B380" t="s">
        <v>108</v>
      </c>
      <c r="C380" t="s">
        <v>110</v>
      </c>
      <c r="D380" t="s">
        <v>73</v>
      </c>
      <c r="E380" t="s">
        <v>82</v>
      </c>
      <c r="F380" t="s">
        <v>118</v>
      </c>
      <c r="G380" t="s">
        <v>71</v>
      </c>
      <c r="H380">
        <v>1</v>
      </c>
      <c r="I380" t="s">
        <v>261</v>
      </c>
      <c r="J380" s="3" t="s">
        <v>185</v>
      </c>
      <c r="K380" s="3" t="s">
        <v>184</v>
      </c>
      <c r="L380">
        <v>37</v>
      </c>
      <c r="T380" t="str">
        <f>Block[[#This Row],[服装]]&amp;Block[[#This Row],[名前]]&amp;Block[[#This Row],[レアリティ]]</f>
        <v>ユニフォーム天童覚ICONIC</v>
      </c>
    </row>
    <row r="381" spans="1:20" x14ac:dyDescent="0.3">
      <c r="A381">
        <f>VLOOKUP(Block[[#This Row],[No用]],SetNo[[No.用]:[vlookup 用]],2,FALSE)</f>
        <v>102</v>
      </c>
      <c r="B381" t="s">
        <v>108</v>
      </c>
      <c r="C381" t="s">
        <v>110</v>
      </c>
      <c r="D381" t="s">
        <v>73</v>
      </c>
      <c r="E381" t="s">
        <v>82</v>
      </c>
      <c r="F381" t="s">
        <v>118</v>
      </c>
      <c r="G381" t="s">
        <v>71</v>
      </c>
      <c r="H381">
        <v>1</v>
      </c>
      <c r="I381" t="s">
        <v>261</v>
      </c>
      <c r="J381" s="3" t="s">
        <v>186</v>
      </c>
      <c r="K381" s="3" t="s">
        <v>184</v>
      </c>
      <c r="L381">
        <v>37</v>
      </c>
      <c r="T381" t="str">
        <f>Block[[#This Row],[服装]]&amp;Block[[#This Row],[名前]]&amp;Block[[#This Row],[レアリティ]]</f>
        <v>ユニフォーム天童覚ICONIC</v>
      </c>
    </row>
    <row r="382" spans="1:20" x14ac:dyDescent="0.3">
      <c r="A382">
        <f>VLOOKUP(Block[[#This Row],[No用]],SetNo[[No.用]:[vlookup 用]],2,FALSE)</f>
        <v>102</v>
      </c>
      <c r="B382" t="s">
        <v>108</v>
      </c>
      <c r="C382" t="s">
        <v>110</v>
      </c>
      <c r="D382" t="s">
        <v>73</v>
      </c>
      <c r="E382" t="s">
        <v>82</v>
      </c>
      <c r="F382" t="s">
        <v>118</v>
      </c>
      <c r="G382" t="s">
        <v>71</v>
      </c>
      <c r="H382">
        <v>1</v>
      </c>
      <c r="I382" t="s">
        <v>261</v>
      </c>
      <c r="J382" s="3" t="s">
        <v>187</v>
      </c>
      <c r="K382" s="3" t="s">
        <v>184</v>
      </c>
      <c r="L382">
        <v>44</v>
      </c>
      <c r="T382" t="str">
        <f>Block[[#This Row],[服装]]&amp;Block[[#This Row],[名前]]&amp;Block[[#This Row],[レアリティ]]</f>
        <v>ユニフォーム天童覚ICONIC</v>
      </c>
    </row>
    <row r="383" spans="1:20" x14ac:dyDescent="0.3">
      <c r="A383">
        <f>VLOOKUP(Block[[#This Row],[No用]],SetNo[[No.用]:[vlookup 用]],2,FALSE)</f>
        <v>102</v>
      </c>
      <c r="B383" t="s">
        <v>108</v>
      </c>
      <c r="C383" t="s">
        <v>110</v>
      </c>
      <c r="D383" t="s">
        <v>73</v>
      </c>
      <c r="E383" t="s">
        <v>82</v>
      </c>
      <c r="F383" t="s">
        <v>118</v>
      </c>
      <c r="G383" t="s">
        <v>71</v>
      </c>
      <c r="H383">
        <v>1</v>
      </c>
      <c r="I383" t="s">
        <v>261</v>
      </c>
      <c r="J383" s="3" t="s">
        <v>188</v>
      </c>
      <c r="K383" s="3" t="s">
        <v>173</v>
      </c>
      <c r="L383">
        <v>36</v>
      </c>
      <c r="T383" t="str">
        <f>Block[[#This Row],[服装]]&amp;Block[[#This Row],[名前]]&amp;Block[[#This Row],[レアリティ]]</f>
        <v>ユニフォーム天童覚ICONIC</v>
      </c>
    </row>
    <row r="384" spans="1:20" x14ac:dyDescent="0.3">
      <c r="A384">
        <f>VLOOKUP(Block[[#This Row],[No用]],SetNo[[No.用]:[vlookup 用]],2,FALSE)</f>
        <v>102</v>
      </c>
      <c r="B384" t="s">
        <v>108</v>
      </c>
      <c r="C384" t="s">
        <v>110</v>
      </c>
      <c r="D384" t="s">
        <v>73</v>
      </c>
      <c r="E384" t="s">
        <v>82</v>
      </c>
      <c r="F384" t="s">
        <v>118</v>
      </c>
      <c r="G384" t="s">
        <v>71</v>
      </c>
      <c r="H384">
        <v>1</v>
      </c>
      <c r="I384" t="s">
        <v>261</v>
      </c>
      <c r="J384" s="3" t="s">
        <v>262</v>
      </c>
      <c r="K384" s="3" t="s">
        <v>173</v>
      </c>
      <c r="L384">
        <v>31</v>
      </c>
      <c r="T384" t="str">
        <f>Block[[#This Row],[服装]]&amp;Block[[#This Row],[名前]]&amp;Block[[#This Row],[レアリティ]]</f>
        <v>ユニフォーム天童覚ICONIC</v>
      </c>
    </row>
    <row r="385" spans="1:20" x14ac:dyDescent="0.3">
      <c r="A385">
        <f>VLOOKUP(Block[[#This Row],[No用]],SetNo[[No.用]:[vlookup 用]],2,FALSE)</f>
        <v>102</v>
      </c>
      <c r="B385" t="s">
        <v>108</v>
      </c>
      <c r="C385" t="s">
        <v>110</v>
      </c>
      <c r="D385" t="s">
        <v>73</v>
      </c>
      <c r="E385" t="s">
        <v>82</v>
      </c>
      <c r="F385" t="s">
        <v>118</v>
      </c>
      <c r="G385" t="s">
        <v>71</v>
      </c>
      <c r="H385">
        <v>1</v>
      </c>
      <c r="I385" t="s">
        <v>261</v>
      </c>
      <c r="J385" s="3" t="s">
        <v>185</v>
      </c>
      <c r="K385" s="3" t="s">
        <v>237</v>
      </c>
      <c r="L385">
        <v>48</v>
      </c>
      <c r="N385">
        <v>58</v>
      </c>
      <c r="T385" t="str">
        <f>Block[[#This Row],[服装]]&amp;Block[[#This Row],[名前]]&amp;Block[[#This Row],[レアリティ]]</f>
        <v>ユニフォーム天童覚ICONIC</v>
      </c>
    </row>
    <row r="386" spans="1:20" x14ac:dyDescent="0.3">
      <c r="A386">
        <f>VLOOKUP(Block[[#This Row],[No用]],SetNo[[No.用]:[vlookup 用]],2,FALSE)</f>
        <v>103</v>
      </c>
      <c r="B386" t="s">
        <v>116</v>
      </c>
      <c r="C386" t="s">
        <v>110</v>
      </c>
      <c r="D386" t="s">
        <v>90</v>
      </c>
      <c r="E386" t="s">
        <v>82</v>
      </c>
      <c r="F386" t="s">
        <v>118</v>
      </c>
      <c r="G386" t="s">
        <v>71</v>
      </c>
      <c r="H386">
        <v>1</v>
      </c>
      <c r="I386" t="s">
        <v>261</v>
      </c>
      <c r="J386" s="3" t="s">
        <v>185</v>
      </c>
      <c r="K386" s="3" t="s">
        <v>184</v>
      </c>
      <c r="L386">
        <v>37</v>
      </c>
      <c r="T386" t="str">
        <f>Block[[#This Row],[服装]]&amp;Block[[#This Row],[名前]]&amp;Block[[#This Row],[レアリティ]]</f>
        <v>水着天童覚ICONIC</v>
      </c>
    </row>
    <row r="387" spans="1:20" x14ac:dyDescent="0.3">
      <c r="A387">
        <f>VLOOKUP(Block[[#This Row],[No用]],SetNo[[No.用]:[vlookup 用]],2,FALSE)</f>
        <v>103</v>
      </c>
      <c r="B387" t="s">
        <v>116</v>
      </c>
      <c r="C387" t="s">
        <v>110</v>
      </c>
      <c r="D387" t="s">
        <v>90</v>
      </c>
      <c r="E387" t="s">
        <v>82</v>
      </c>
      <c r="F387" t="s">
        <v>118</v>
      </c>
      <c r="G387" t="s">
        <v>71</v>
      </c>
      <c r="H387">
        <v>1</v>
      </c>
      <c r="I387" t="s">
        <v>261</v>
      </c>
      <c r="J387" s="3" t="s">
        <v>186</v>
      </c>
      <c r="K387" s="3" t="s">
        <v>184</v>
      </c>
      <c r="L387">
        <v>37</v>
      </c>
      <c r="T387" t="str">
        <f>Block[[#This Row],[服装]]&amp;Block[[#This Row],[名前]]&amp;Block[[#This Row],[レアリティ]]</f>
        <v>水着天童覚ICONIC</v>
      </c>
    </row>
    <row r="388" spans="1:20" x14ac:dyDescent="0.3">
      <c r="A388">
        <f>VLOOKUP(Block[[#This Row],[No用]],SetNo[[No.用]:[vlookup 用]],2,FALSE)</f>
        <v>103</v>
      </c>
      <c r="B388" t="s">
        <v>116</v>
      </c>
      <c r="C388" t="s">
        <v>110</v>
      </c>
      <c r="D388" t="s">
        <v>90</v>
      </c>
      <c r="E388" t="s">
        <v>82</v>
      </c>
      <c r="F388" t="s">
        <v>118</v>
      </c>
      <c r="G388" t="s">
        <v>71</v>
      </c>
      <c r="H388">
        <v>1</v>
      </c>
      <c r="I388" t="s">
        <v>261</v>
      </c>
      <c r="J388" s="3" t="s">
        <v>187</v>
      </c>
      <c r="K388" s="3" t="s">
        <v>184</v>
      </c>
      <c r="L388">
        <v>44</v>
      </c>
      <c r="T388" t="str">
        <f>Block[[#This Row],[服装]]&amp;Block[[#This Row],[名前]]&amp;Block[[#This Row],[レアリティ]]</f>
        <v>水着天童覚ICONIC</v>
      </c>
    </row>
    <row r="389" spans="1:20" x14ac:dyDescent="0.3">
      <c r="A389">
        <f>VLOOKUP(Block[[#This Row],[No用]],SetNo[[No.用]:[vlookup 用]],2,FALSE)</f>
        <v>103</v>
      </c>
      <c r="B389" t="s">
        <v>116</v>
      </c>
      <c r="C389" t="s">
        <v>110</v>
      </c>
      <c r="D389" t="s">
        <v>90</v>
      </c>
      <c r="E389" t="s">
        <v>82</v>
      </c>
      <c r="F389" t="s">
        <v>118</v>
      </c>
      <c r="G389" t="s">
        <v>71</v>
      </c>
      <c r="H389">
        <v>1</v>
      </c>
      <c r="I389" t="s">
        <v>261</v>
      </c>
      <c r="J389" s="3" t="s">
        <v>188</v>
      </c>
      <c r="K389" s="3" t="s">
        <v>173</v>
      </c>
      <c r="L389">
        <v>36</v>
      </c>
      <c r="T389" t="str">
        <f>Block[[#This Row],[服装]]&amp;Block[[#This Row],[名前]]&amp;Block[[#This Row],[レアリティ]]</f>
        <v>水着天童覚ICONIC</v>
      </c>
    </row>
    <row r="390" spans="1:20" x14ac:dyDescent="0.3">
      <c r="A390">
        <f>VLOOKUP(Block[[#This Row],[No用]],SetNo[[No.用]:[vlookup 用]],2,FALSE)</f>
        <v>103</v>
      </c>
      <c r="B390" t="s">
        <v>116</v>
      </c>
      <c r="C390" t="s">
        <v>110</v>
      </c>
      <c r="D390" t="s">
        <v>90</v>
      </c>
      <c r="E390" t="s">
        <v>82</v>
      </c>
      <c r="F390" t="s">
        <v>118</v>
      </c>
      <c r="G390" t="s">
        <v>71</v>
      </c>
      <c r="H390">
        <v>1</v>
      </c>
      <c r="I390" t="s">
        <v>261</v>
      </c>
      <c r="J390" s="3" t="s">
        <v>262</v>
      </c>
      <c r="K390" s="3" t="s">
        <v>173</v>
      </c>
      <c r="L390">
        <v>31</v>
      </c>
      <c r="T390" t="str">
        <f>Block[[#This Row],[服装]]&amp;Block[[#This Row],[名前]]&amp;Block[[#This Row],[レアリティ]]</f>
        <v>水着天童覚ICONIC</v>
      </c>
    </row>
    <row r="391" spans="1:20" x14ac:dyDescent="0.3">
      <c r="A391">
        <f>VLOOKUP(Block[[#This Row],[No用]],SetNo[[No.用]:[vlookup 用]],2,FALSE)</f>
        <v>103</v>
      </c>
      <c r="B391" t="s">
        <v>116</v>
      </c>
      <c r="C391" t="s">
        <v>110</v>
      </c>
      <c r="D391" t="s">
        <v>90</v>
      </c>
      <c r="E391" t="s">
        <v>82</v>
      </c>
      <c r="F391" t="s">
        <v>118</v>
      </c>
      <c r="G391" t="s">
        <v>71</v>
      </c>
      <c r="H391">
        <v>1</v>
      </c>
      <c r="I391" t="s">
        <v>261</v>
      </c>
      <c r="J391" s="3" t="s">
        <v>185</v>
      </c>
      <c r="K391" s="3" t="s">
        <v>237</v>
      </c>
      <c r="L391">
        <v>48</v>
      </c>
      <c r="N391">
        <v>58</v>
      </c>
      <c r="T391" t="str">
        <f>Block[[#This Row],[服装]]&amp;Block[[#This Row],[名前]]&amp;Block[[#This Row],[レアリティ]]</f>
        <v>水着天童覚ICONIC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111</v>
      </c>
      <c r="D392" t="s">
        <v>77</v>
      </c>
      <c r="E392" t="s">
        <v>78</v>
      </c>
      <c r="F392" t="s">
        <v>118</v>
      </c>
      <c r="G392" t="s">
        <v>71</v>
      </c>
      <c r="H392">
        <v>1</v>
      </c>
      <c r="I392" t="s">
        <v>261</v>
      </c>
      <c r="J392" s="3" t="s">
        <v>185</v>
      </c>
      <c r="K392" s="3" t="s">
        <v>173</v>
      </c>
      <c r="L392">
        <v>29</v>
      </c>
      <c r="T392" t="str">
        <f>Block[[#This Row],[服装]]&amp;Block[[#This Row],[名前]]&amp;Block[[#This Row],[レアリティ]]</f>
        <v>ユニフォーム五色工ICONIC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111</v>
      </c>
      <c r="D393" t="s">
        <v>77</v>
      </c>
      <c r="E393" t="s">
        <v>78</v>
      </c>
      <c r="F393" t="s">
        <v>118</v>
      </c>
      <c r="G393" t="s">
        <v>71</v>
      </c>
      <c r="H393">
        <v>1</v>
      </c>
      <c r="I393" t="s">
        <v>261</v>
      </c>
      <c r="J393" s="3" t="s">
        <v>186</v>
      </c>
      <c r="K393" s="3" t="s">
        <v>173</v>
      </c>
      <c r="L393">
        <v>29</v>
      </c>
      <c r="T393" t="str">
        <f>Block[[#This Row],[服装]]&amp;Block[[#This Row],[名前]]&amp;Block[[#This Row],[レアリティ]]</f>
        <v>ユニフォーム五色工ICONIC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111</v>
      </c>
      <c r="D394" t="s">
        <v>77</v>
      </c>
      <c r="E394" t="s">
        <v>78</v>
      </c>
      <c r="F394" t="s">
        <v>118</v>
      </c>
      <c r="G394" t="s">
        <v>71</v>
      </c>
      <c r="H394">
        <v>1</v>
      </c>
      <c r="I394" t="s">
        <v>261</v>
      </c>
      <c r="J394" s="3" t="s">
        <v>262</v>
      </c>
      <c r="K394" s="3" t="s">
        <v>173</v>
      </c>
      <c r="L394">
        <v>27</v>
      </c>
      <c r="T394" t="str">
        <f>Block[[#This Row],[服装]]&amp;Block[[#This Row],[名前]]&amp;Block[[#This Row],[レアリティ]]</f>
        <v>ユニフォーム五色工ICONIC</v>
      </c>
    </row>
    <row r="395" spans="1:20" x14ac:dyDescent="0.3">
      <c r="A395">
        <f>VLOOKUP(Block[[#This Row],[No用]],SetNo[[No.用]:[vlookup 用]],2,FALSE)</f>
        <v>105</v>
      </c>
      <c r="B395" t="s">
        <v>108</v>
      </c>
      <c r="C395" t="s">
        <v>112</v>
      </c>
      <c r="D395" t="s">
        <v>73</v>
      </c>
      <c r="E395" t="s">
        <v>74</v>
      </c>
      <c r="F395" t="s">
        <v>118</v>
      </c>
      <c r="G395" t="s">
        <v>71</v>
      </c>
      <c r="H395">
        <v>1</v>
      </c>
      <c r="I395" t="s">
        <v>261</v>
      </c>
      <c r="J395" t="s">
        <v>421</v>
      </c>
      <c r="K395" t="s">
        <v>277</v>
      </c>
      <c r="L395">
        <v>28</v>
      </c>
      <c r="T395" t="str">
        <f>Block[[#This Row],[服装]]&amp;Block[[#This Row],[名前]]&amp;Block[[#This Row],[レアリティ]]</f>
        <v>ユニフォーム白布賢二郎ICONIC</v>
      </c>
    </row>
    <row r="396" spans="1:20" x14ac:dyDescent="0.3">
      <c r="A396">
        <f>VLOOKUP(Block[[#This Row],[No用]],SetNo[[No.用]:[vlookup 用]],2,FALSE)</f>
        <v>105</v>
      </c>
      <c r="B396" t="s">
        <v>108</v>
      </c>
      <c r="C396" t="s">
        <v>112</v>
      </c>
      <c r="D396" t="s">
        <v>73</v>
      </c>
      <c r="E396" t="s">
        <v>74</v>
      </c>
      <c r="F396" t="s">
        <v>118</v>
      </c>
      <c r="G396" t="s">
        <v>71</v>
      </c>
      <c r="H396">
        <v>1</v>
      </c>
      <c r="I396" t="s">
        <v>261</v>
      </c>
      <c r="J396" t="s">
        <v>422</v>
      </c>
      <c r="K396" t="s">
        <v>277</v>
      </c>
      <c r="L396">
        <v>28</v>
      </c>
      <c r="T396" t="str">
        <f>Block[[#This Row],[服装]]&amp;Block[[#This Row],[名前]]&amp;Block[[#This Row],[レアリティ]]</f>
        <v>ユニフォーム白布賢二郎ICONIC</v>
      </c>
    </row>
    <row r="397" spans="1:20" x14ac:dyDescent="0.3">
      <c r="A397">
        <f>VLOOKUP(Block[[#This Row],[No用]],SetNo[[No.用]:[vlookup 用]],2,FALSE)</f>
        <v>105</v>
      </c>
      <c r="B397" t="s">
        <v>108</v>
      </c>
      <c r="C397" t="s">
        <v>112</v>
      </c>
      <c r="D397" t="s">
        <v>73</v>
      </c>
      <c r="E397" t="s">
        <v>74</v>
      </c>
      <c r="F397" t="s">
        <v>118</v>
      </c>
      <c r="G397" t="s">
        <v>71</v>
      </c>
      <c r="H397">
        <v>1</v>
      </c>
      <c r="I397" t="s">
        <v>261</v>
      </c>
      <c r="J397" s="3" t="s">
        <v>262</v>
      </c>
      <c r="K397" t="s">
        <v>415</v>
      </c>
      <c r="L397">
        <v>27</v>
      </c>
      <c r="T397" t="str">
        <f>Block[[#This Row],[服装]]&amp;Block[[#This Row],[名前]]&amp;Block[[#This Row],[レアリティ]]</f>
        <v>ユニフォーム白布賢二郎ICONIC</v>
      </c>
    </row>
    <row r="398" spans="1:20" x14ac:dyDescent="0.3">
      <c r="A398">
        <f>VLOOKUP(Block[[#This Row],[No用]],SetNo[[No.用]:[vlookup 用]],2,FALSE)</f>
        <v>106</v>
      </c>
      <c r="B398" t="s">
        <v>408</v>
      </c>
      <c r="C398" t="s">
        <v>409</v>
      </c>
      <c r="D398" t="s">
        <v>24</v>
      </c>
      <c r="E398" t="s">
        <v>31</v>
      </c>
      <c r="F398" t="s">
        <v>159</v>
      </c>
      <c r="G398" t="s">
        <v>71</v>
      </c>
      <c r="H398">
        <v>1</v>
      </c>
      <c r="I398" t="s">
        <v>261</v>
      </c>
      <c r="J398" t="s">
        <v>421</v>
      </c>
      <c r="K398" t="s">
        <v>277</v>
      </c>
      <c r="L398">
        <v>28</v>
      </c>
      <c r="T398" t="str">
        <f>Block[[#This Row],[服装]]&amp;Block[[#This Row],[名前]]&amp;Block[[#This Row],[レアリティ]]</f>
        <v>探偵白布賢二郎ICONIC</v>
      </c>
    </row>
    <row r="399" spans="1:20" x14ac:dyDescent="0.3">
      <c r="A399">
        <f>VLOOKUP(Block[[#This Row],[No用]],SetNo[[No.用]:[vlookup 用]],2,FALSE)</f>
        <v>106</v>
      </c>
      <c r="B399" t="s">
        <v>408</v>
      </c>
      <c r="C399" t="s">
        <v>409</v>
      </c>
      <c r="D399" t="s">
        <v>24</v>
      </c>
      <c r="E399" t="s">
        <v>31</v>
      </c>
      <c r="F399" t="s">
        <v>159</v>
      </c>
      <c r="G399" t="s">
        <v>71</v>
      </c>
      <c r="H399">
        <v>1</v>
      </c>
      <c r="I399" t="s">
        <v>261</v>
      </c>
      <c r="J399" t="s">
        <v>422</v>
      </c>
      <c r="K399" t="s">
        <v>277</v>
      </c>
      <c r="L399">
        <v>28</v>
      </c>
      <c r="T399" t="str">
        <f>Block[[#This Row],[服装]]&amp;Block[[#This Row],[名前]]&amp;Block[[#This Row],[レアリティ]]</f>
        <v>探偵白布賢二郎ICONIC</v>
      </c>
    </row>
    <row r="400" spans="1:20" x14ac:dyDescent="0.3">
      <c r="A400">
        <f>VLOOKUP(Block[[#This Row],[No用]],SetNo[[No.用]:[vlookup 用]],2,FALSE)</f>
        <v>106</v>
      </c>
      <c r="B400" t="s">
        <v>408</v>
      </c>
      <c r="C400" t="s">
        <v>409</v>
      </c>
      <c r="D400" t="s">
        <v>24</v>
      </c>
      <c r="E400" t="s">
        <v>31</v>
      </c>
      <c r="F400" t="s">
        <v>159</v>
      </c>
      <c r="G400" t="s">
        <v>71</v>
      </c>
      <c r="H400">
        <v>1</v>
      </c>
      <c r="I400" t="s">
        <v>261</v>
      </c>
      <c r="J400" s="3" t="s">
        <v>262</v>
      </c>
      <c r="K400" t="s">
        <v>415</v>
      </c>
      <c r="L400">
        <v>27</v>
      </c>
      <c r="T400" t="str">
        <f>Block[[#This Row],[服装]]&amp;Block[[#This Row],[名前]]&amp;Block[[#This Row],[レアリティ]]</f>
        <v>探偵白布賢二郎ICONIC</v>
      </c>
    </row>
    <row r="401" spans="1:20" x14ac:dyDescent="0.3">
      <c r="A401">
        <f>VLOOKUP(Block[[#This Row],[No用]],SetNo[[No.用]:[vlookup 用]],2,FALSE)</f>
        <v>107</v>
      </c>
      <c r="B401" t="s">
        <v>108</v>
      </c>
      <c r="C401" t="s">
        <v>113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261</v>
      </c>
      <c r="J401" s="3" t="s">
        <v>185</v>
      </c>
      <c r="K401" t="s">
        <v>415</v>
      </c>
      <c r="L401">
        <v>27</v>
      </c>
      <c r="T401" t="str">
        <f>Block[[#This Row],[服装]]&amp;Block[[#This Row],[名前]]&amp;Block[[#This Row],[レアリティ]]</f>
        <v>ユニフォーム大平獅音ICONIC</v>
      </c>
    </row>
    <row r="402" spans="1:20" x14ac:dyDescent="0.3">
      <c r="A402">
        <f>VLOOKUP(Block[[#This Row],[No用]],SetNo[[No.用]:[vlookup 用]],2,FALSE)</f>
        <v>107</v>
      </c>
      <c r="B402" t="s">
        <v>108</v>
      </c>
      <c r="C402" t="s">
        <v>113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261</v>
      </c>
      <c r="J402" s="3" t="s">
        <v>186</v>
      </c>
      <c r="K402" t="s">
        <v>415</v>
      </c>
      <c r="L402">
        <v>27</v>
      </c>
      <c r="T402" t="str">
        <f>Block[[#This Row],[服装]]&amp;Block[[#This Row],[名前]]&amp;Block[[#This Row],[レアリティ]]</f>
        <v>ユニフォーム大平獅音ICONIC</v>
      </c>
    </row>
    <row r="403" spans="1:20" x14ac:dyDescent="0.3">
      <c r="A403">
        <f>VLOOKUP(Block[[#This Row],[No用]],SetNo[[No.用]:[vlookup 用]],2,FALSE)</f>
        <v>107</v>
      </c>
      <c r="B403" t="s">
        <v>108</v>
      </c>
      <c r="C403" t="s">
        <v>113</v>
      </c>
      <c r="D403" t="s">
        <v>73</v>
      </c>
      <c r="E403" t="s">
        <v>78</v>
      </c>
      <c r="F403" t="s">
        <v>118</v>
      </c>
      <c r="G403" t="s">
        <v>71</v>
      </c>
      <c r="H403">
        <v>1</v>
      </c>
      <c r="I403" t="s">
        <v>261</v>
      </c>
      <c r="J403" s="3" t="s">
        <v>262</v>
      </c>
      <c r="K403" t="s">
        <v>415</v>
      </c>
      <c r="L403">
        <v>27</v>
      </c>
      <c r="T403" t="str">
        <f>Block[[#This Row],[服装]]&amp;Block[[#This Row],[名前]]&amp;Block[[#This Row],[レアリティ]]</f>
        <v>ユニフォーム大平獅音ICONIC</v>
      </c>
    </row>
    <row r="404" spans="1:20" x14ac:dyDescent="0.3">
      <c r="A404">
        <f>VLOOKUP(Block[[#This Row],[No用]],SetNo[[No.用]:[vlookup 用]],2,FALSE)</f>
        <v>108</v>
      </c>
      <c r="B404" t="s">
        <v>108</v>
      </c>
      <c r="C404" t="s">
        <v>114</v>
      </c>
      <c r="D404" t="s">
        <v>73</v>
      </c>
      <c r="E404" t="s">
        <v>82</v>
      </c>
      <c r="F404" t="s">
        <v>118</v>
      </c>
      <c r="G404" t="s">
        <v>71</v>
      </c>
      <c r="H404">
        <v>1</v>
      </c>
      <c r="I404" t="s">
        <v>261</v>
      </c>
      <c r="J404" s="3" t="s">
        <v>185</v>
      </c>
      <c r="K404" s="3" t="s">
        <v>184</v>
      </c>
      <c r="L404">
        <v>39</v>
      </c>
      <c r="T404" t="str">
        <f>Block[[#This Row],[服装]]&amp;Block[[#This Row],[名前]]&amp;Block[[#This Row],[レアリティ]]</f>
        <v>ユニフォーム川西太一ICONIC</v>
      </c>
    </row>
    <row r="405" spans="1:20" x14ac:dyDescent="0.3">
      <c r="A405">
        <f>VLOOKUP(Block[[#This Row],[No用]],SetNo[[No.用]:[vlookup 用]],2,FALSE)</f>
        <v>108</v>
      </c>
      <c r="B405" t="s">
        <v>108</v>
      </c>
      <c r="C405" t="s">
        <v>114</v>
      </c>
      <c r="D405" t="s">
        <v>73</v>
      </c>
      <c r="E405" t="s">
        <v>82</v>
      </c>
      <c r="F405" t="s">
        <v>118</v>
      </c>
      <c r="G405" t="s">
        <v>71</v>
      </c>
      <c r="H405">
        <v>1</v>
      </c>
      <c r="I405" t="s">
        <v>261</v>
      </c>
      <c r="J405" s="3" t="s">
        <v>186</v>
      </c>
      <c r="K405" s="3" t="s">
        <v>184</v>
      </c>
      <c r="L405">
        <v>39</v>
      </c>
      <c r="T405" t="str">
        <f>Block[[#This Row],[服装]]&amp;Block[[#This Row],[名前]]&amp;Block[[#This Row],[レアリティ]]</f>
        <v>ユニフォーム川西太一ICONIC</v>
      </c>
    </row>
    <row r="406" spans="1:20" x14ac:dyDescent="0.3">
      <c r="A406">
        <f>VLOOKUP(Block[[#This Row],[No用]],SetNo[[No.用]:[vlookup 用]],2,FALSE)</f>
        <v>108</v>
      </c>
      <c r="B406" t="s">
        <v>108</v>
      </c>
      <c r="C406" t="s">
        <v>114</v>
      </c>
      <c r="D406" t="s">
        <v>73</v>
      </c>
      <c r="E406" t="s">
        <v>82</v>
      </c>
      <c r="F406" t="s">
        <v>118</v>
      </c>
      <c r="G406" t="s">
        <v>71</v>
      </c>
      <c r="H406">
        <v>1</v>
      </c>
      <c r="I406" t="s">
        <v>261</v>
      </c>
      <c r="J406" s="3" t="s">
        <v>187</v>
      </c>
      <c r="K406" s="3" t="s">
        <v>173</v>
      </c>
      <c r="L406">
        <v>36</v>
      </c>
      <c r="T406" t="str">
        <f>Block[[#This Row],[服装]]&amp;Block[[#This Row],[名前]]&amp;Block[[#This Row],[レアリティ]]</f>
        <v>ユニフォーム川西太一ICONIC</v>
      </c>
    </row>
    <row r="407" spans="1:20" x14ac:dyDescent="0.3">
      <c r="A407">
        <f>VLOOKUP(Block[[#This Row],[No用]],SetNo[[No.用]:[vlookup 用]],2,FALSE)</f>
        <v>108</v>
      </c>
      <c r="B407" t="s">
        <v>108</v>
      </c>
      <c r="C407" t="s">
        <v>114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261</v>
      </c>
      <c r="J407" s="3" t="s">
        <v>246</v>
      </c>
      <c r="K407" s="3" t="s">
        <v>173</v>
      </c>
      <c r="L407">
        <v>36</v>
      </c>
      <c r="T407" t="str">
        <f>Block[[#This Row],[服装]]&amp;Block[[#This Row],[名前]]&amp;Block[[#This Row],[レアリティ]]</f>
        <v>ユニフォーム川西太一ICONIC</v>
      </c>
    </row>
    <row r="408" spans="1:20" x14ac:dyDescent="0.3">
      <c r="A408">
        <f>VLOOKUP(Block[[#This Row],[No用]],SetNo[[No.用]:[vlookup 用]],2,FALSE)</f>
        <v>108</v>
      </c>
      <c r="B408" t="s">
        <v>108</v>
      </c>
      <c r="C408" t="s">
        <v>114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261</v>
      </c>
      <c r="J408" s="3" t="s">
        <v>190</v>
      </c>
      <c r="K408" s="3" t="s">
        <v>184</v>
      </c>
      <c r="L408">
        <v>47</v>
      </c>
      <c r="T408" t="str">
        <f>Block[[#This Row],[服装]]&amp;Block[[#This Row],[名前]]&amp;Block[[#This Row],[レアリティ]]</f>
        <v>ユニフォーム川西太一ICONIC</v>
      </c>
    </row>
    <row r="409" spans="1:20" x14ac:dyDescent="0.3">
      <c r="A409">
        <f>VLOOKUP(Block[[#This Row],[No用]],SetNo[[No.用]:[vlookup 用]],2,FALSE)</f>
        <v>108</v>
      </c>
      <c r="B409" t="s">
        <v>108</v>
      </c>
      <c r="C409" t="s">
        <v>114</v>
      </c>
      <c r="D409" t="s">
        <v>73</v>
      </c>
      <c r="E409" t="s">
        <v>82</v>
      </c>
      <c r="F409" t="s">
        <v>118</v>
      </c>
      <c r="G409" t="s">
        <v>71</v>
      </c>
      <c r="H409">
        <v>1</v>
      </c>
      <c r="I409" t="s">
        <v>261</v>
      </c>
      <c r="J409" s="3" t="s">
        <v>188</v>
      </c>
      <c r="K409" s="3" t="s">
        <v>173</v>
      </c>
      <c r="L409">
        <v>36</v>
      </c>
      <c r="T409" t="str">
        <f>Block[[#This Row],[服装]]&amp;Block[[#This Row],[名前]]&amp;Block[[#This Row],[レアリティ]]</f>
        <v>ユニフォーム川西太一ICONIC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114</v>
      </c>
      <c r="D410" t="s">
        <v>73</v>
      </c>
      <c r="E410" t="s">
        <v>82</v>
      </c>
      <c r="F410" t="s">
        <v>118</v>
      </c>
      <c r="G410" t="s">
        <v>71</v>
      </c>
      <c r="H410">
        <v>1</v>
      </c>
      <c r="I410" t="s">
        <v>261</v>
      </c>
      <c r="J410" s="3" t="s">
        <v>262</v>
      </c>
      <c r="K410" s="3" t="s">
        <v>173</v>
      </c>
      <c r="L410">
        <v>34</v>
      </c>
      <c r="T410" t="str">
        <f>Block[[#This Row],[服装]]&amp;Block[[#This Row],[名前]]&amp;Block[[#This Row],[レアリティ]]</f>
        <v>ユニフォーム川西太一ICONIC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114</v>
      </c>
      <c r="D411" t="s">
        <v>73</v>
      </c>
      <c r="E411" t="s">
        <v>82</v>
      </c>
      <c r="F411" t="s">
        <v>118</v>
      </c>
      <c r="G411" t="s">
        <v>71</v>
      </c>
      <c r="H411">
        <v>1</v>
      </c>
      <c r="I411" t="s">
        <v>261</v>
      </c>
      <c r="J411" s="3" t="s">
        <v>194</v>
      </c>
      <c r="K411" s="3" t="s">
        <v>237</v>
      </c>
      <c r="L411">
        <v>49</v>
      </c>
      <c r="N411">
        <v>59</v>
      </c>
      <c r="T411" t="str">
        <f>Block[[#This Row],[服装]]&amp;Block[[#This Row],[名前]]&amp;Block[[#This Row],[レアリティ]]</f>
        <v>ユニフォーム川西太一ICONIC</v>
      </c>
    </row>
    <row r="412" spans="1:20" x14ac:dyDescent="0.3">
      <c r="A412">
        <f>VLOOKUP(Block[[#This Row],[No用]],SetNo[[No.用]:[vlookup 用]],2,FALSE)</f>
        <v>109</v>
      </c>
      <c r="B412" t="s">
        <v>108</v>
      </c>
      <c r="C412" s="3" t="s">
        <v>679</v>
      </c>
      <c r="D412" t="s">
        <v>73</v>
      </c>
      <c r="E412" t="s">
        <v>74</v>
      </c>
      <c r="F412" t="s">
        <v>118</v>
      </c>
      <c r="G412" t="s">
        <v>71</v>
      </c>
      <c r="H412">
        <v>1</v>
      </c>
      <c r="I412" t="s">
        <v>261</v>
      </c>
      <c r="J412" s="3" t="s">
        <v>185</v>
      </c>
      <c r="K412" s="3" t="s">
        <v>173</v>
      </c>
      <c r="L412">
        <v>28</v>
      </c>
      <c r="T412" t="str">
        <f>Block[[#This Row],[服装]]&amp;Block[[#This Row],[名前]]&amp;Block[[#This Row],[レアリティ]]</f>
        <v>ユニフォーム瀬見英太ICONIC</v>
      </c>
    </row>
    <row r="413" spans="1:20" x14ac:dyDescent="0.3">
      <c r="A413">
        <f>VLOOKUP(Block[[#This Row],[No用]],SetNo[[No.用]:[vlookup 用]],2,FALSE)</f>
        <v>109</v>
      </c>
      <c r="B413" t="s">
        <v>108</v>
      </c>
      <c r="C413" s="3" t="s">
        <v>679</v>
      </c>
      <c r="D413" t="s">
        <v>73</v>
      </c>
      <c r="E413" t="s">
        <v>74</v>
      </c>
      <c r="F413" t="s">
        <v>118</v>
      </c>
      <c r="G413" t="s">
        <v>71</v>
      </c>
      <c r="H413">
        <v>1</v>
      </c>
      <c r="I413" t="s">
        <v>261</v>
      </c>
      <c r="J413" s="3" t="s">
        <v>186</v>
      </c>
      <c r="K413" s="3" t="s">
        <v>173</v>
      </c>
      <c r="L413">
        <v>28</v>
      </c>
      <c r="T413" t="str">
        <f>Block[[#This Row],[服装]]&amp;Block[[#This Row],[名前]]&amp;Block[[#This Row],[レアリティ]]</f>
        <v>ユニフォーム瀬見英太ICONIC</v>
      </c>
    </row>
    <row r="414" spans="1:20" x14ac:dyDescent="0.3">
      <c r="A414">
        <f>VLOOKUP(Block[[#This Row],[No用]],SetNo[[No.用]:[vlookup 用]],2,FALSE)</f>
        <v>109</v>
      </c>
      <c r="B414" t="s">
        <v>108</v>
      </c>
      <c r="C414" s="3" t="s">
        <v>679</v>
      </c>
      <c r="D414" t="s">
        <v>73</v>
      </c>
      <c r="E414" t="s">
        <v>74</v>
      </c>
      <c r="F414" t="s">
        <v>118</v>
      </c>
      <c r="G414" t="s">
        <v>71</v>
      </c>
      <c r="H414">
        <v>1</v>
      </c>
      <c r="I414" t="s">
        <v>261</v>
      </c>
      <c r="J414" s="3" t="s">
        <v>262</v>
      </c>
      <c r="K414" s="3" t="s">
        <v>173</v>
      </c>
      <c r="L414">
        <v>28</v>
      </c>
      <c r="T414" t="str">
        <f>Block[[#This Row],[服装]]&amp;Block[[#This Row],[名前]]&amp;Block[[#This Row],[レアリティ]]</f>
        <v>ユニフォーム瀬見英太ICONIC</v>
      </c>
    </row>
    <row r="415" spans="1:20" x14ac:dyDescent="0.3">
      <c r="A415">
        <f>VLOOKUP(Block[[#This Row],[No用]],SetNo[[No.用]:[vlookup 用]],2,FALSE)</f>
        <v>110</v>
      </c>
      <c r="B415" t="s">
        <v>108</v>
      </c>
      <c r="C415" t="s">
        <v>115</v>
      </c>
      <c r="D415" t="s">
        <v>73</v>
      </c>
      <c r="E415" t="s">
        <v>80</v>
      </c>
      <c r="F415" t="s">
        <v>118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ユニフォーム山形隼人ICONIC</v>
      </c>
    </row>
    <row r="416" spans="1:20" x14ac:dyDescent="0.3">
      <c r="A416">
        <f>VLOOKUP(Block[[#This Row],[No用]],SetNo[[No.用]:[vlookup 用]],2,FALSE)</f>
        <v>111</v>
      </c>
      <c r="B416" t="s">
        <v>108</v>
      </c>
      <c r="C416" t="s">
        <v>197</v>
      </c>
      <c r="D416" t="s">
        <v>77</v>
      </c>
      <c r="E416" t="s">
        <v>74</v>
      </c>
      <c r="F416" t="s">
        <v>196</v>
      </c>
      <c r="G416" t="s">
        <v>71</v>
      </c>
      <c r="H416">
        <v>1</v>
      </c>
      <c r="I416" t="s">
        <v>261</v>
      </c>
      <c r="J416" s="3" t="s">
        <v>185</v>
      </c>
      <c r="K416" s="3" t="s">
        <v>173</v>
      </c>
      <c r="L416">
        <v>26</v>
      </c>
      <c r="T416" t="str">
        <f>Block[[#This Row],[服装]]&amp;Block[[#This Row],[名前]]&amp;Block[[#This Row],[レアリティ]]</f>
        <v>ユニフォーム宮侑ICONIC</v>
      </c>
    </row>
    <row r="417" spans="1:20" x14ac:dyDescent="0.3">
      <c r="A417">
        <f>VLOOKUP(Block[[#This Row],[No用]],SetNo[[No.用]:[vlookup 用]],2,FALSE)</f>
        <v>111</v>
      </c>
      <c r="B417" t="s">
        <v>108</v>
      </c>
      <c r="C417" t="s">
        <v>197</v>
      </c>
      <c r="D417" t="s">
        <v>77</v>
      </c>
      <c r="E417" t="s">
        <v>74</v>
      </c>
      <c r="F417" t="s">
        <v>196</v>
      </c>
      <c r="G417" t="s">
        <v>71</v>
      </c>
      <c r="H417">
        <v>1</v>
      </c>
      <c r="I417" t="s">
        <v>261</v>
      </c>
      <c r="J417" s="3" t="s">
        <v>186</v>
      </c>
      <c r="K417" s="3" t="s">
        <v>173</v>
      </c>
      <c r="L417">
        <v>26</v>
      </c>
      <c r="T417" t="str">
        <f>Block[[#This Row],[服装]]&amp;Block[[#This Row],[名前]]&amp;Block[[#This Row],[レアリティ]]</f>
        <v>ユニフォーム宮侑ICONIC</v>
      </c>
    </row>
    <row r="418" spans="1:20" x14ac:dyDescent="0.3">
      <c r="A418">
        <f>VLOOKUP(Block[[#This Row],[No用]],SetNo[[No.用]:[vlookup 用]],2,FALSE)</f>
        <v>111</v>
      </c>
      <c r="B418" t="s">
        <v>108</v>
      </c>
      <c r="C418" t="s">
        <v>197</v>
      </c>
      <c r="D418" t="s">
        <v>77</v>
      </c>
      <c r="E418" t="s">
        <v>74</v>
      </c>
      <c r="F418" t="s">
        <v>196</v>
      </c>
      <c r="G418" t="s">
        <v>71</v>
      </c>
      <c r="H418">
        <v>1</v>
      </c>
      <c r="I418" t="s">
        <v>261</v>
      </c>
      <c r="J418" s="3" t="s">
        <v>262</v>
      </c>
      <c r="K418" s="3" t="s">
        <v>173</v>
      </c>
      <c r="L418">
        <v>24</v>
      </c>
      <c r="T418" t="str">
        <f>Block[[#This Row],[服装]]&amp;Block[[#This Row],[名前]]&amp;Block[[#This Row],[レアリティ]]</f>
        <v>ユニフォーム宮侑ICONIC</v>
      </c>
    </row>
    <row r="419" spans="1:20" x14ac:dyDescent="0.3">
      <c r="A419">
        <f>VLOOKUP(Block[[#This Row],[No用]],SetNo[[No.用]:[vlookup 用]],2,FALSE)</f>
        <v>112</v>
      </c>
      <c r="B419" t="s">
        <v>108</v>
      </c>
      <c r="C419" t="s">
        <v>198</v>
      </c>
      <c r="D419" t="s">
        <v>90</v>
      </c>
      <c r="E419" t="s">
        <v>78</v>
      </c>
      <c r="F419" t="s">
        <v>196</v>
      </c>
      <c r="G419" t="s">
        <v>71</v>
      </c>
      <c r="H419">
        <v>1</v>
      </c>
      <c r="I419" t="s">
        <v>261</v>
      </c>
      <c r="J419" s="3" t="s">
        <v>185</v>
      </c>
      <c r="K419" s="3" t="s">
        <v>189</v>
      </c>
      <c r="L419">
        <v>33</v>
      </c>
      <c r="T419" t="str">
        <f>Block[[#This Row],[服装]]&amp;Block[[#This Row],[名前]]&amp;Block[[#This Row],[レアリティ]]</f>
        <v>ユニフォーム宮治ICONIC</v>
      </c>
    </row>
    <row r="420" spans="1:20" x14ac:dyDescent="0.3">
      <c r="A420">
        <f>VLOOKUP(Block[[#This Row],[No用]],SetNo[[No.用]:[vlookup 用]],2,FALSE)</f>
        <v>112</v>
      </c>
      <c r="B420" t="s">
        <v>108</v>
      </c>
      <c r="C420" t="s">
        <v>198</v>
      </c>
      <c r="D420" t="s">
        <v>90</v>
      </c>
      <c r="E420" t="s">
        <v>78</v>
      </c>
      <c r="F420" t="s">
        <v>196</v>
      </c>
      <c r="G420" t="s">
        <v>71</v>
      </c>
      <c r="H420">
        <v>1</v>
      </c>
      <c r="I420" t="s">
        <v>261</v>
      </c>
      <c r="J420" s="3" t="s">
        <v>186</v>
      </c>
      <c r="K420" s="3" t="s">
        <v>189</v>
      </c>
      <c r="L420">
        <v>33</v>
      </c>
      <c r="T420" t="str">
        <f>Block[[#This Row],[服装]]&amp;Block[[#This Row],[名前]]&amp;Block[[#This Row],[レアリティ]]</f>
        <v>ユニフォーム宮治ICONIC</v>
      </c>
    </row>
    <row r="421" spans="1:20" x14ac:dyDescent="0.3">
      <c r="A421">
        <f>VLOOKUP(Block[[#This Row],[No用]],SetNo[[No.用]:[vlookup 用]],2,FALSE)</f>
        <v>112</v>
      </c>
      <c r="B421" t="s">
        <v>108</v>
      </c>
      <c r="C421" t="s">
        <v>198</v>
      </c>
      <c r="D421" t="s">
        <v>90</v>
      </c>
      <c r="E421" t="s">
        <v>78</v>
      </c>
      <c r="F421" t="s">
        <v>196</v>
      </c>
      <c r="G421" t="s">
        <v>71</v>
      </c>
      <c r="H421">
        <v>1</v>
      </c>
      <c r="I421" t="s">
        <v>261</v>
      </c>
      <c r="J421" s="3" t="s">
        <v>262</v>
      </c>
      <c r="K421" s="3" t="s">
        <v>173</v>
      </c>
      <c r="L421">
        <v>31</v>
      </c>
      <c r="T421" t="str">
        <f>Block[[#This Row],[服装]]&amp;Block[[#This Row],[名前]]&amp;Block[[#This Row],[レアリティ]]</f>
        <v>ユニフォーム宮治ICONIC</v>
      </c>
    </row>
    <row r="422" spans="1:20" x14ac:dyDescent="0.3">
      <c r="A422">
        <f>VLOOKUP(Block[[#This Row],[No用]],SetNo[[No.用]:[vlookup 用]],2,FALSE)</f>
        <v>113</v>
      </c>
      <c r="B422" t="s">
        <v>108</v>
      </c>
      <c r="C422" t="s">
        <v>199</v>
      </c>
      <c r="D422" t="s">
        <v>77</v>
      </c>
      <c r="E422" t="s">
        <v>82</v>
      </c>
      <c r="F422" t="s">
        <v>196</v>
      </c>
      <c r="G422" t="s">
        <v>71</v>
      </c>
      <c r="H422">
        <v>1</v>
      </c>
      <c r="I422" t="s">
        <v>261</v>
      </c>
      <c r="J422" s="3" t="s">
        <v>185</v>
      </c>
      <c r="K422" s="3" t="s">
        <v>184</v>
      </c>
      <c r="L422">
        <v>37</v>
      </c>
      <c r="T422" t="str">
        <f>Block[[#This Row],[服装]]&amp;Block[[#This Row],[名前]]&amp;Block[[#This Row],[レアリティ]]</f>
        <v>ユニフォーム角名倫太郎ICONIC</v>
      </c>
    </row>
    <row r="423" spans="1:20" x14ac:dyDescent="0.3">
      <c r="A423">
        <f>VLOOKUP(Block[[#This Row],[No用]],SetNo[[No.用]:[vlookup 用]],2,FALSE)</f>
        <v>113</v>
      </c>
      <c r="B423" t="s">
        <v>108</v>
      </c>
      <c r="C423" t="s">
        <v>199</v>
      </c>
      <c r="D423" t="s">
        <v>77</v>
      </c>
      <c r="E423" t="s">
        <v>82</v>
      </c>
      <c r="F423" t="s">
        <v>196</v>
      </c>
      <c r="G423" t="s">
        <v>71</v>
      </c>
      <c r="H423">
        <v>1</v>
      </c>
      <c r="I423" t="s">
        <v>261</v>
      </c>
      <c r="J423" s="3" t="s">
        <v>186</v>
      </c>
      <c r="K423" s="3" t="s">
        <v>184</v>
      </c>
      <c r="L423">
        <v>37</v>
      </c>
      <c r="T423" t="str">
        <f>Block[[#This Row],[服装]]&amp;Block[[#This Row],[名前]]&amp;Block[[#This Row],[レアリティ]]</f>
        <v>ユニフォーム角名倫太郎ICONIC</v>
      </c>
    </row>
    <row r="424" spans="1:20" x14ac:dyDescent="0.3">
      <c r="A424">
        <f>VLOOKUP(Block[[#This Row],[No用]],SetNo[[No.用]:[vlookup 用]],2,FALSE)</f>
        <v>113</v>
      </c>
      <c r="B424" t="s">
        <v>108</v>
      </c>
      <c r="C424" t="s">
        <v>199</v>
      </c>
      <c r="D424" t="s">
        <v>77</v>
      </c>
      <c r="E424" t="s">
        <v>82</v>
      </c>
      <c r="F424" t="s">
        <v>196</v>
      </c>
      <c r="G424" t="s">
        <v>71</v>
      </c>
      <c r="H424">
        <v>1</v>
      </c>
      <c r="I424" t="s">
        <v>261</v>
      </c>
      <c r="J424" s="3" t="s">
        <v>187</v>
      </c>
      <c r="K424" s="3" t="s">
        <v>173</v>
      </c>
      <c r="L424">
        <v>34</v>
      </c>
      <c r="T424" t="str">
        <f>Block[[#This Row],[服装]]&amp;Block[[#This Row],[名前]]&amp;Block[[#This Row],[レアリティ]]</f>
        <v>ユニフォーム角名倫太郎ICONIC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199</v>
      </c>
      <c r="D425" t="s">
        <v>77</v>
      </c>
      <c r="E425" t="s">
        <v>82</v>
      </c>
      <c r="F425" t="s">
        <v>196</v>
      </c>
      <c r="G425" t="s">
        <v>71</v>
      </c>
      <c r="H425">
        <v>1</v>
      </c>
      <c r="I425" t="s">
        <v>261</v>
      </c>
      <c r="J425" s="3" t="s">
        <v>190</v>
      </c>
      <c r="K425" s="3" t="s">
        <v>184</v>
      </c>
      <c r="L425">
        <v>40</v>
      </c>
      <c r="T425" t="str">
        <f>Block[[#This Row],[服装]]&amp;Block[[#This Row],[名前]]&amp;Block[[#This Row],[レアリティ]]</f>
        <v>ユニフォーム角名倫太郎ICONIC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199</v>
      </c>
      <c r="D426" t="s">
        <v>77</v>
      </c>
      <c r="E426" t="s">
        <v>82</v>
      </c>
      <c r="F426" t="s">
        <v>196</v>
      </c>
      <c r="G426" t="s">
        <v>71</v>
      </c>
      <c r="H426">
        <v>1</v>
      </c>
      <c r="I426" t="s">
        <v>261</v>
      </c>
      <c r="J426" s="3" t="s">
        <v>203</v>
      </c>
      <c r="K426" s="3" t="s">
        <v>173</v>
      </c>
      <c r="L426">
        <v>34</v>
      </c>
      <c r="T426" t="str">
        <f>Block[[#This Row],[服装]]&amp;Block[[#This Row],[名前]]&amp;Block[[#This Row],[レアリティ]]</f>
        <v>ユニフォーム角名倫太郎ICONIC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199</v>
      </c>
      <c r="D427" t="s">
        <v>77</v>
      </c>
      <c r="E427" t="s">
        <v>82</v>
      </c>
      <c r="F427" t="s">
        <v>196</v>
      </c>
      <c r="G427" t="s">
        <v>71</v>
      </c>
      <c r="H427">
        <v>1</v>
      </c>
      <c r="I427" t="s">
        <v>261</v>
      </c>
      <c r="J427" s="3" t="s">
        <v>188</v>
      </c>
      <c r="K427" s="3" t="s">
        <v>173</v>
      </c>
      <c r="L427">
        <v>34</v>
      </c>
      <c r="T427" t="str">
        <f>Block[[#This Row],[服装]]&amp;Block[[#This Row],[名前]]&amp;Block[[#This Row],[レアリティ]]</f>
        <v>ユニフォーム角名倫太郎ICONIC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199</v>
      </c>
      <c r="D428" t="s">
        <v>77</v>
      </c>
      <c r="E428" t="s">
        <v>82</v>
      </c>
      <c r="F428" t="s">
        <v>196</v>
      </c>
      <c r="G428" t="s">
        <v>71</v>
      </c>
      <c r="H428">
        <v>1</v>
      </c>
      <c r="I428" t="s">
        <v>261</v>
      </c>
      <c r="J428" s="3" t="s">
        <v>262</v>
      </c>
      <c r="K428" s="3" t="s">
        <v>173</v>
      </c>
      <c r="L428">
        <v>37</v>
      </c>
      <c r="T428" t="str">
        <f>Block[[#This Row],[服装]]&amp;Block[[#This Row],[名前]]&amp;Block[[#This Row],[レアリティ]]</f>
        <v>ユニフォーム角名倫太郎ICONIC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199</v>
      </c>
      <c r="D429" t="s">
        <v>77</v>
      </c>
      <c r="E429" t="s">
        <v>82</v>
      </c>
      <c r="F429" t="s">
        <v>196</v>
      </c>
      <c r="G429" t="s">
        <v>71</v>
      </c>
      <c r="H429">
        <v>1</v>
      </c>
      <c r="I429" t="s">
        <v>261</v>
      </c>
      <c r="J429" s="3" t="s">
        <v>194</v>
      </c>
      <c r="K429" s="3" t="s">
        <v>237</v>
      </c>
      <c r="L429">
        <v>47</v>
      </c>
      <c r="N429">
        <v>57</v>
      </c>
      <c r="T429" t="str">
        <f>Block[[#This Row],[服装]]&amp;Block[[#This Row],[名前]]&amp;Block[[#This Row],[レアリティ]]</f>
        <v>ユニフォーム角名倫太郎ICONIC</v>
      </c>
    </row>
    <row r="430" spans="1:20" x14ac:dyDescent="0.3">
      <c r="A430">
        <f>VLOOKUP(Block[[#This Row],[No用]],SetNo[[No.用]:[vlookup 用]],2,FALSE)</f>
        <v>114</v>
      </c>
      <c r="B430" t="s">
        <v>108</v>
      </c>
      <c r="C430" t="s">
        <v>200</v>
      </c>
      <c r="D430" t="s">
        <v>77</v>
      </c>
      <c r="E430" t="s">
        <v>78</v>
      </c>
      <c r="F430" t="s">
        <v>196</v>
      </c>
      <c r="G430" t="s">
        <v>71</v>
      </c>
      <c r="H430">
        <v>1</v>
      </c>
      <c r="I430" t="s">
        <v>261</v>
      </c>
      <c r="J430" s="3" t="s">
        <v>185</v>
      </c>
      <c r="K430" s="3" t="s">
        <v>173</v>
      </c>
      <c r="L430">
        <v>27</v>
      </c>
      <c r="T430" t="str">
        <f>Block[[#This Row],[服装]]&amp;Block[[#This Row],[名前]]&amp;Block[[#This Row],[レアリティ]]</f>
        <v>ユニフォーム北信介ICONIC</v>
      </c>
    </row>
    <row r="431" spans="1:20" x14ac:dyDescent="0.3">
      <c r="A431">
        <f>VLOOKUP(Block[[#This Row],[No用]],SetNo[[No.用]:[vlookup 用]],2,FALSE)</f>
        <v>114</v>
      </c>
      <c r="B431" t="s">
        <v>108</v>
      </c>
      <c r="C431" t="s">
        <v>200</v>
      </c>
      <c r="D431" t="s">
        <v>77</v>
      </c>
      <c r="E431" t="s">
        <v>78</v>
      </c>
      <c r="F431" t="s">
        <v>196</v>
      </c>
      <c r="G431" t="s">
        <v>71</v>
      </c>
      <c r="H431">
        <v>1</v>
      </c>
      <c r="I431" t="s">
        <v>261</v>
      </c>
      <c r="J431" s="3" t="s">
        <v>186</v>
      </c>
      <c r="K431" s="3" t="s">
        <v>173</v>
      </c>
      <c r="L431">
        <v>27</v>
      </c>
      <c r="T431" t="str">
        <f>Block[[#This Row],[服装]]&amp;Block[[#This Row],[名前]]&amp;Block[[#This Row],[レアリティ]]</f>
        <v>ユニフォーム北信介ICONIC</v>
      </c>
    </row>
    <row r="432" spans="1:20" x14ac:dyDescent="0.3">
      <c r="A432">
        <f>VLOOKUP(Block[[#This Row],[No用]],SetNo[[No.用]:[vlookup 用]],2,FALSE)</f>
        <v>114</v>
      </c>
      <c r="B432" t="s">
        <v>108</v>
      </c>
      <c r="C432" t="s">
        <v>200</v>
      </c>
      <c r="D432" t="s">
        <v>77</v>
      </c>
      <c r="E432" t="s">
        <v>78</v>
      </c>
      <c r="F432" t="s">
        <v>196</v>
      </c>
      <c r="G432" t="s">
        <v>71</v>
      </c>
      <c r="H432">
        <v>1</v>
      </c>
      <c r="I432" t="s">
        <v>261</v>
      </c>
      <c r="J432" s="3" t="s">
        <v>188</v>
      </c>
      <c r="K432" s="3" t="s">
        <v>173</v>
      </c>
      <c r="L432">
        <v>27</v>
      </c>
      <c r="T432" t="str">
        <f>Block[[#This Row],[服装]]&amp;Block[[#This Row],[名前]]&amp;Block[[#This Row],[レアリティ]]</f>
        <v>ユニフォーム北信介ICONIC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t="s">
        <v>200</v>
      </c>
      <c r="D433" t="s">
        <v>77</v>
      </c>
      <c r="E433" t="s">
        <v>78</v>
      </c>
      <c r="F433" t="s">
        <v>196</v>
      </c>
      <c r="G433" t="s">
        <v>71</v>
      </c>
      <c r="H433">
        <v>1</v>
      </c>
      <c r="I433" t="s">
        <v>261</v>
      </c>
      <c r="J433" s="3" t="s">
        <v>262</v>
      </c>
      <c r="K433" s="3" t="s">
        <v>173</v>
      </c>
      <c r="L433">
        <v>27</v>
      </c>
      <c r="T433" t="str">
        <f>Block[[#This Row],[服装]]&amp;Block[[#This Row],[名前]]&amp;Block[[#This Row],[レアリティ]]</f>
        <v>ユニフォーム北信介ICONIC</v>
      </c>
    </row>
    <row r="434" spans="1:20" x14ac:dyDescent="0.3">
      <c r="A434">
        <f>VLOOKUP(Block[[#This Row],[No用]],SetNo[[No.用]:[vlookup 用]],2,FALSE)</f>
        <v>115</v>
      </c>
      <c r="B434" t="s">
        <v>108</v>
      </c>
      <c r="C434" s="3" t="s">
        <v>682</v>
      </c>
      <c r="D434" t="s">
        <v>77</v>
      </c>
      <c r="E434" s="3" t="s">
        <v>78</v>
      </c>
      <c r="F434" t="s">
        <v>196</v>
      </c>
      <c r="G434" t="s">
        <v>71</v>
      </c>
      <c r="H434">
        <v>1</v>
      </c>
      <c r="I434" t="s">
        <v>261</v>
      </c>
      <c r="J434" s="3" t="s">
        <v>185</v>
      </c>
      <c r="K434" s="3" t="s">
        <v>173</v>
      </c>
      <c r="L434">
        <v>27</v>
      </c>
      <c r="T434" t="str">
        <f>Block[[#This Row],[服装]]&amp;Block[[#This Row],[名前]]&amp;Block[[#This Row],[レアリティ]]</f>
        <v>ユニフォーム尾白アランICONIC</v>
      </c>
    </row>
    <row r="435" spans="1:20" x14ac:dyDescent="0.3">
      <c r="A435">
        <f>VLOOKUP(Block[[#This Row],[No用]],SetNo[[No.用]:[vlookup 用]],2,FALSE)</f>
        <v>115</v>
      </c>
      <c r="B435" t="s">
        <v>108</v>
      </c>
      <c r="C435" s="3" t="s">
        <v>682</v>
      </c>
      <c r="D435" t="s">
        <v>77</v>
      </c>
      <c r="E435" s="3" t="s">
        <v>78</v>
      </c>
      <c r="F435" t="s">
        <v>196</v>
      </c>
      <c r="G435" t="s">
        <v>71</v>
      </c>
      <c r="H435">
        <v>1</v>
      </c>
      <c r="I435" t="s">
        <v>261</v>
      </c>
      <c r="J435" s="3" t="s">
        <v>186</v>
      </c>
      <c r="K435" s="3" t="s">
        <v>173</v>
      </c>
      <c r="L435">
        <v>27</v>
      </c>
      <c r="T435" t="str">
        <f>Block[[#This Row],[服装]]&amp;Block[[#This Row],[名前]]&amp;Block[[#This Row],[レアリティ]]</f>
        <v>ユニフォーム尾白アランICONIC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s="3" t="s">
        <v>682</v>
      </c>
      <c r="D436" t="s">
        <v>77</v>
      </c>
      <c r="E436" s="3" t="s">
        <v>78</v>
      </c>
      <c r="F436" t="s">
        <v>196</v>
      </c>
      <c r="G436" t="s">
        <v>71</v>
      </c>
      <c r="H436">
        <v>1</v>
      </c>
      <c r="I436" t="s">
        <v>261</v>
      </c>
      <c r="J436" s="3" t="s">
        <v>188</v>
      </c>
      <c r="K436" s="3" t="s">
        <v>173</v>
      </c>
      <c r="L436">
        <v>27</v>
      </c>
      <c r="T436" t="str">
        <f>Block[[#This Row],[服装]]&amp;Block[[#This Row],[名前]]&amp;Block[[#This Row],[レアリティ]]</f>
        <v>ユニフォーム尾白アランICONIC</v>
      </c>
    </row>
    <row r="437" spans="1:20" x14ac:dyDescent="0.3">
      <c r="A437">
        <f>VLOOKUP(Block[[#This Row],[No用]],SetNo[[No.用]:[vlookup 用]],2,FALSE)</f>
        <v>115</v>
      </c>
      <c r="B437" t="s">
        <v>108</v>
      </c>
      <c r="C437" s="3" t="s">
        <v>682</v>
      </c>
      <c r="D437" t="s">
        <v>77</v>
      </c>
      <c r="E437" s="3" t="s">
        <v>78</v>
      </c>
      <c r="F437" t="s">
        <v>196</v>
      </c>
      <c r="G437" t="s">
        <v>71</v>
      </c>
      <c r="H437">
        <v>1</v>
      </c>
      <c r="I437" t="s">
        <v>261</v>
      </c>
      <c r="J437" s="3" t="s">
        <v>262</v>
      </c>
      <c r="K437" s="3" t="s">
        <v>173</v>
      </c>
      <c r="L437">
        <v>27</v>
      </c>
      <c r="T437" t="str">
        <f>Block[[#This Row],[服装]]&amp;Block[[#This Row],[名前]]&amp;Block[[#This Row],[レアリティ]]</f>
        <v>ユニフォーム尾白アランICONIC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s="3" t="s">
        <v>684</v>
      </c>
      <c r="D438" t="s">
        <v>77</v>
      </c>
      <c r="E438" s="3" t="s">
        <v>80</v>
      </c>
      <c r="F438" t="s">
        <v>196</v>
      </c>
      <c r="G438" t="s">
        <v>71</v>
      </c>
      <c r="H438">
        <v>1</v>
      </c>
      <c r="I438" t="s">
        <v>261</v>
      </c>
      <c r="T438" t="str">
        <f>Block[[#This Row],[服装]]&amp;Block[[#This Row],[名前]]&amp;Block[[#This Row],[レアリティ]]</f>
        <v>ユニフォーム赤木路成ICONIC</v>
      </c>
    </row>
    <row r="439" spans="1:20" x14ac:dyDescent="0.3">
      <c r="A439">
        <f>VLOOKUP(Block[[#This Row],[No用]],SetNo[[No.用]:[vlookup 用]],2,FALSE)</f>
        <v>117</v>
      </c>
      <c r="B439" t="s">
        <v>108</v>
      </c>
      <c r="C439" s="3" t="s">
        <v>686</v>
      </c>
      <c r="D439" t="s">
        <v>77</v>
      </c>
      <c r="E439" s="3" t="s">
        <v>82</v>
      </c>
      <c r="F439" t="s">
        <v>196</v>
      </c>
      <c r="G439" t="s">
        <v>71</v>
      </c>
      <c r="H439">
        <v>1</v>
      </c>
      <c r="I439" t="s">
        <v>261</v>
      </c>
      <c r="J439" s="3" t="s">
        <v>185</v>
      </c>
      <c r="K439" s="3" t="s">
        <v>184</v>
      </c>
      <c r="L439">
        <v>38</v>
      </c>
      <c r="T439" t="str">
        <f>Block[[#This Row],[服装]]&amp;Block[[#This Row],[名前]]&amp;Block[[#This Row],[レアリティ]]</f>
        <v>ユニフォーム大耳練ICONIC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s="3" t="s">
        <v>686</v>
      </c>
      <c r="D440" t="s">
        <v>77</v>
      </c>
      <c r="E440" s="3" t="s">
        <v>82</v>
      </c>
      <c r="F440" t="s">
        <v>196</v>
      </c>
      <c r="G440" t="s">
        <v>71</v>
      </c>
      <c r="H440">
        <v>1</v>
      </c>
      <c r="I440" t="s">
        <v>261</v>
      </c>
      <c r="J440" s="3" t="s">
        <v>186</v>
      </c>
      <c r="K440" s="3" t="s">
        <v>184</v>
      </c>
      <c r="L440">
        <v>38</v>
      </c>
      <c r="T440" t="str">
        <f>Block[[#This Row],[服装]]&amp;Block[[#This Row],[名前]]&amp;Block[[#This Row],[レアリティ]]</f>
        <v>ユニフォーム大耳練ICONIC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s="3" t="s">
        <v>686</v>
      </c>
      <c r="D441" t="s">
        <v>77</v>
      </c>
      <c r="E441" s="3" t="s">
        <v>82</v>
      </c>
      <c r="F441" t="s">
        <v>196</v>
      </c>
      <c r="G441" t="s">
        <v>71</v>
      </c>
      <c r="H441">
        <v>1</v>
      </c>
      <c r="I441" t="s">
        <v>261</v>
      </c>
      <c r="J441" s="3" t="s">
        <v>187</v>
      </c>
      <c r="K441" s="3" t="s">
        <v>184</v>
      </c>
      <c r="L441">
        <v>41</v>
      </c>
      <c r="T441" t="str">
        <f>Block[[#This Row],[服装]]&amp;Block[[#This Row],[名前]]&amp;Block[[#This Row],[レアリティ]]</f>
        <v>ユニフォーム大耳練ICONIC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s="3" t="s">
        <v>686</v>
      </c>
      <c r="D442" t="s">
        <v>77</v>
      </c>
      <c r="E442" s="3" t="s">
        <v>82</v>
      </c>
      <c r="F442" t="s">
        <v>196</v>
      </c>
      <c r="G442" t="s">
        <v>71</v>
      </c>
      <c r="H442">
        <v>1</v>
      </c>
      <c r="I442" t="s">
        <v>261</v>
      </c>
      <c r="J442" s="3" t="s">
        <v>190</v>
      </c>
      <c r="K442" s="3" t="s">
        <v>173</v>
      </c>
      <c r="L442">
        <v>35</v>
      </c>
      <c r="T442" t="str">
        <f>Block[[#This Row],[服装]]&amp;Block[[#This Row],[名前]]&amp;Block[[#This Row],[レアリティ]]</f>
        <v>ユニフォーム大耳練ICONIC</v>
      </c>
    </row>
    <row r="443" spans="1:20" x14ac:dyDescent="0.3">
      <c r="A443">
        <f>VLOOKUP(Block[[#This Row],[No用]],SetNo[[No.用]:[vlookup 用]],2,FALSE)</f>
        <v>117</v>
      </c>
      <c r="B443" t="s">
        <v>108</v>
      </c>
      <c r="C443" s="3" t="s">
        <v>686</v>
      </c>
      <c r="D443" t="s">
        <v>77</v>
      </c>
      <c r="E443" s="3" t="s">
        <v>82</v>
      </c>
      <c r="F443" t="s">
        <v>196</v>
      </c>
      <c r="G443" t="s">
        <v>71</v>
      </c>
      <c r="H443">
        <v>1</v>
      </c>
      <c r="I443" t="s">
        <v>261</v>
      </c>
      <c r="J443" s="3" t="s">
        <v>188</v>
      </c>
      <c r="K443" s="3" t="s">
        <v>173</v>
      </c>
      <c r="L443">
        <v>35</v>
      </c>
      <c r="T443" t="str">
        <f>Block[[#This Row],[服装]]&amp;Block[[#This Row],[名前]]&amp;Block[[#This Row],[レアリティ]]</f>
        <v>ユニフォーム大耳練ICONIC</v>
      </c>
    </row>
    <row r="444" spans="1:20" x14ac:dyDescent="0.3">
      <c r="A444">
        <f>VLOOKUP(Block[[#This Row],[No用]],SetNo[[No.用]:[vlookup 用]],2,FALSE)</f>
        <v>117</v>
      </c>
      <c r="B444" t="s">
        <v>108</v>
      </c>
      <c r="C444" s="3" t="s">
        <v>686</v>
      </c>
      <c r="D444" t="s">
        <v>77</v>
      </c>
      <c r="E444" s="3" t="s">
        <v>82</v>
      </c>
      <c r="F444" t="s">
        <v>196</v>
      </c>
      <c r="G444" t="s">
        <v>71</v>
      </c>
      <c r="H444">
        <v>1</v>
      </c>
      <c r="I444" t="s">
        <v>261</v>
      </c>
      <c r="J444" s="3" t="s">
        <v>262</v>
      </c>
      <c r="K444" s="3" t="s">
        <v>173</v>
      </c>
      <c r="L444">
        <v>33</v>
      </c>
      <c r="T444" t="str">
        <f>Block[[#This Row],[服装]]&amp;Block[[#This Row],[名前]]&amp;Block[[#This Row],[レアリティ]]</f>
        <v>ユニフォーム大耳練ICONIC</v>
      </c>
    </row>
    <row r="445" spans="1:20" x14ac:dyDescent="0.3">
      <c r="A445">
        <f>VLOOKUP(Block[[#This Row],[No用]],SetNo[[No.用]:[vlookup 用]],2,FALSE)</f>
        <v>117</v>
      </c>
      <c r="B445" t="s">
        <v>108</v>
      </c>
      <c r="C445" s="3" t="s">
        <v>686</v>
      </c>
      <c r="D445" t="s">
        <v>77</v>
      </c>
      <c r="E445" s="3" t="s">
        <v>82</v>
      </c>
      <c r="F445" t="s">
        <v>196</v>
      </c>
      <c r="G445" t="s">
        <v>71</v>
      </c>
      <c r="H445">
        <v>1</v>
      </c>
      <c r="I445" t="s">
        <v>261</v>
      </c>
      <c r="J445" s="3" t="s">
        <v>194</v>
      </c>
      <c r="K445" s="3" t="s">
        <v>237</v>
      </c>
      <c r="L445">
        <v>47</v>
      </c>
      <c r="N445">
        <v>57</v>
      </c>
      <c r="T445" t="str">
        <f>Block[[#This Row],[服装]]&amp;Block[[#This Row],[名前]]&amp;Block[[#This Row],[レアリティ]]</f>
        <v>ユニフォーム大耳練ICONIC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s="3" t="s">
        <v>688</v>
      </c>
      <c r="D446" t="s">
        <v>77</v>
      </c>
      <c r="E446" s="3" t="s">
        <v>78</v>
      </c>
      <c r="F446" t="s">
        <v>196</v>
      </c>
      <c r="G446" t="s">
        <v>71</v>
      </c>
      <c r="H446">
        <v>1</v>
      </c>
      <c r="I446" t="s">
        <v>261</v>
      </c>
      <c r="J446" s="3" t="s">
        <v>185</v>
      </c>
      <c r="K446" s="3" t="s">
        <v>173</v>
      </c>
      <c r="L446">
        <v>26</v>
      </c>
      <c r="T446" t="str">
        <f>Block[[#This Row],[服装]]&amp;Block[[#This Row],[名前]]&amp;Block[[#This Row],[レアリティ]]</f>
        <v>ユニフォーム理石平介ICONIC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s="3" t="s">
        <v>688</v>
      </c>
      <c r="D447" t="s">
        <v>77</v>
      </c>
      <c r="E447" s="3" t="s">
        <v>78</v>
      </c>
      <c r="F447" t="s">
        <v>196</v>
      </c>
      <c r="G447" t="s">
        <v>71</v>
      </c>
      <c r="H447">
        <v>1</v>
      </c>
      <c r="I447" t="s">
        <v>261</v>
      </c>
      <c r="J447" s="3" t="s">
        <v>186</v>
      </c>
      <c r="K447" s="3" t="s">
        <v>173</v>
      </c>
      <c r="L447">
        <v>26</v>
      </c>
      <c r="T447" t="str">
        <f>Block[[#This Row],[服装]]&amp;Block[[#This Row],[名前]]&amp;Block[[#This Row],[レアリティ]]</f>
        <v>ユニフォーム理石平介ICONIC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s="3" t="s">
        <v>688</v>
      </c>
      <c r="D448" t="s">
        <v>77</v>
      </c>
      <c r="E448" s="3" t="s">
        <v>78</v>
      </c>
      <c r="F448" t="s">
        <v>196</v>
      </c>
      <c r="G448" t="s">
        <v>71</v>
      </c>
      <c r="H448">
        <v>1</v>
      </c>
      <c r="I448" t="s">
        <v>261</v>
      </c>
      <c r="J448" s="3" t="s">
        <v>188</v>
      </c>
      <c r="K448" s="3" t="s">
        <v>173</v>
      </c>
      <c r="L448">
        <v>26</v>
      </c>
      <c r="T448" t="str">
        <f>Block[[#This Row],[服装]]&amp;Block[[#This Row],[名前]]&amp;Block[[#This Row],[レアリティ]]</f>
        <v>ユニフォーム理石平介ICONIC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s="3" t="s">
        <v>688</v>
      </c>
      <c r="D449" t="s">
        <v>77</v>
      </c>
      <c r="E449" s="3" t="s">
        <v>78</v>
      </c>
      <c r="F449" t="s">
        <v>196</v>
      </c>
      <c r="G449" t="s">
        <v>71</v>
      </c>
      <c r="H449">
        <v>1</v>
      </c>
      <c r="I449" t="s">
        <v>261</v>
      </c>
      <c r="J449" s="3" t="s">
        <v>262</v>
      </c>
      <c r="K449" s="3" t="s">
        <v>173</v>
      </c>
      <c r="L449">
        <v>26</v>
      </c>
      <c r="T449" t="str">
        <f>Block[[#This Row],[服装]]&amp;Block[[#This Row],[名前]]&amp;Block[[#This Row],[レアリティ]]</f>
        <v>ユニフォーム理石平介ICONIC</v>
      </c>
    </row>
    <row r="450" spans="1:20" x14ac:dyDescent="0.3">
      <c r="A450" t="e">
        <f>VLOOKUP(Block[[#This Row],[No用]],SetNo[[No.用]:[vlookup 用]],2,FALSE)</f>
        <v>#N/A</v>
      </c>
      <c r="G450" t="s">
        <v>71</v>
      </c>
      <c r="H450">
        <v>1</v>
      </c>
      <c r="I450" t="s">
        <v>261</v>
      </c>
      <c r="T450" t="str">
        <f>Block[[#This Row],[服装]]&amp;Block[[#This Row],[名前]]&amp;Block[[#This Row],[レアリティ]]</f>
        <v>ICONIC</v>
      </c>
    </row>
    <row r="451" spans="1:20" x14ac:dyDescent="0.3">
      <c r="A451" t="e">
        <f>VLOOKUP(Block[[#This Row],[No用]],SetNo[[No.用]:[vlookup 用]],2,FALSE)</f>
        <v>#N/A</v>
      </c>
      <c r="G451" t="s">
        <v>71</v>
      </c>
      <c r="H451">
        <v>1</v>
      </c>
      <c r="I451" t="s">
        <v>261</v>
      </c>
      <c r="T451" t="str">
        <f>Block[[#This Row],[服装]]&amp;Block[[#This Row],[名前]]&amp;Block[[#This Row],[レアリティ]]</f>
        <v>ICONIC</v>
      </c>
    </row>
    <row r="452" spans="1:20" x14ac:dyDescent="0.3">
      <c r="A452" t="e">
        <f>VLOOKUP(Block[[#This Row],[No用]],SetNo[[No.用]:[vlookup 用]],2,FALSE)</f>
        <v>#N/A</v>
      </c>
      <c r="G452" t="s">
        <v>71</v>
      </c>
      <c r="H452">
        <v>1</v>
      </c>
      <c r="I452" t="s">
        <v>15</v>
      </c>
      <c r="T452" t="str">
        <f>Block[[#This Row],[服装]]&amp;Block[[#This Row],[名前]]&amp;Block[[#This Row],[レアリティ]]</f>
        <v>ICONIC</v>
      </c>
    </row>
    <row r="453" spans="1:20" x14ac:dyDescent="0.3">
      <c r="A453" t="e">
        <f>VLOOKUP(Block[[#This Row],[No用]],SetNo[[No.用]:[vlookup 用]],2,FALSE)</f>
        <v>#N/A</v>
      </c>
      <c r="G453" t="s">
        <v>71</v>
      </c>
      <c r="H453">
        <v>1</v>
      </c>
      <c r="I453" t="s">
        <v>15</v>
      </c>
      <c r="T453" t="str">
        <f>Block[[#This Row],[服装]]&amp;Block[[#This Row],[名前]]&amp;Block[[#This Row],[レアリティ]]</f>
        <v>ICONIC</v>
      </c>
    </row>
    <row r="454" spans="1:20" x14ac:dyDescent="0.3">
      <c r="A454" t="e">
        <f>VLOOKUP(Block[[#This Row],[No用]],SetNo[[No.用]:[vlookup 用]],2,FALSE)</f>
        <v>#N/A</v>
      </c>
      <c r="G454" t="s">
        <v>71</v>
      </c>
      <c r="H454">
        <v>1</v>
      </c>
      <c r="I454" t="s">
        <v>15</v>
      </c>
      <c r="T454" t="str">
        <f>Block[[#This Row],[服装]]&amp;Block[[#This Row],[名前]]&amp;Block[[#This Row],[レアリティ]]</f>
        <v>ICONIC</v>
      </c>
    </row>
    <row r="455" spans="1:20" x14ac:dyDescent="0.3">
      <c r="A455">
        <f>VLOOKUP(Block[[#This Row],[No用]],SetNo[[No.用]:[vlookup 用]],2,FALSE)</f>
        <v>122</v>
      </c>
      <c r="B455" s="3" t="s">
        <v>402</v>
      </c>
      <c r="C455" t="s">
        <v>123</v>
      </c>
      <c r="D455" s="3" t="s">
        <v>77</v>
      </c>
      <c r="E455" t="s">
        <v>78</v>
      </c>
      <c r="F455" t="s">
        <v>128</v>
      </c>
      <c r="G455" t="s">
        <v>71</v>
      </c>
      <c r="H455">
        <v>1</v>
      </c>
      <c r="I455" t="s">
        <v>15</v>
      </c>
      <c r="J455" s="3" t="s">
        <v>185</v>
      </c>
      <c r="K455" s="3" t="s">
        <v>173</v>
      </c>
      <c r="L455">
        <v>27</v>
      </c>
      <c r="T455" t="str">
        <f>Block[[#This Row],[服装]]&amp;Block[[#This Row],[名前]]&amp;Block[[#This Row],[レアリティ]]</f>
        <v>探偵木葉秋紀ICONIC</v>
      </c>
    </row>
    <row r="456" spans="1:20" x14ac:dyDescent="0.3">
      <c r="A456">
        <f>VLOOKUP(Block[[#This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15</v>
      </c>
      <c r="J456" s="3" t="s">
        <v>186</v>
      </c>
      <c r="K456" s="3" t="s">
        <v>173</v>
      </c>
      <c r="L456">
        <v>27</v>
      </c>
      <c r="T456" t="str">
        <f>Block[[#This Row],[服装]]&amp;Block[[#This Row],[名前]]&amp;Block[[#This Row],[レアリティ]]</f>
        <v>探偵木葉秋紀ICONIC</v>
      </c>
    </row>
    <row r="457" spans="1:20" x14ac:dyDescent="0.3">
      <c r="A457">
        <f>VLOOKUP(Block[[#This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15</v>
      </c>
      <c r="J457" s="3" t="s">
        <v>188</v>
      </c>
      <c r="K457" s="3" t="s">
        <v>173</v>
      </c>
      <c r="L457">
        <v>27</v>
      </c>
      <c r="T457" t="str">
        <f>Block[[#This Row],[服装]]&amp;Block[[#This Row],[名前]]&amp;Block[[#This Row],[レアリティ]]</f>
        <v>探偵木葉秋紀ICONIC</v>
      </c>
    </row>
    <row r="458" spans="1:20" x14ac:dyDescent="0.3">
      <c r="A458">
        <f>VLOOKUP(Block[[#This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15</v>
      </c>
      <c r="J458" s="3" t="s">
        <v>262</v>
      </c>
      <c r="K458" s="3" t="s">
        <v>173</v>
      </c>
      <c r="L458">
        <v>27</v>
      </c>
      <c r="T458" t="str">
        <f>Block[[#This Row],[服装]]&amp;Block[[#This Row],[名前]]&amp;Block[[#This Row],[レアリティ]]</f>
        <v>探偵木葉秋紀ICONIC</v>
      </c>
    </row>
    <row r="459" spans="1:20" x14ac:dyDescent="0.3">
      <c r="A459">
        <f>VLOOKUP(Block[[#This Row],[No用]],SetNo[[No.用]:[vlookup 用]],2,FALSE)</f>
        <v>133</v>
      </c>
      <c r="B459" t="s">
        <v>108</v>
      </c>
      <c r="C459" s="3" t="s">
        <v>763</v>
      </c>
      <c r="D459" s="3" t="s">
        <v>90</v>
      </c>
      <c r="E459" s="3" t="s">
        <v>78</v>
      </c>
      <c r="F459" s="3" t="s">
        <v>765</v>
      </c>
      <c r="G459" t="s">
        <v>71</v>
      </c>
      <c r="H459">
        <v>1</v>
      </c>
      <c r="I459" t="s">
        <v>15</v>
      </c>
      <c r="J459" s="3" t="s">
        <v>185</v>
      </c>
      <c r="K459" s="3" t="s">
        <v>173</v>
      </c>
      <c r="L459">
        <v>27</v>
      </c>
      <c r="T459" t="str">
        <f>Block[[#This Row],[服装]]&amp;Block[[#This Row],[名前]]&amp;Block[[#This Row],[レアリティ]]</f>
        <v>ユニフォーム大将優ICONIC</v>
      </c>
    </row>
    <row r="460" spans="1:20" x14ac:dyDescent="0.3">
      <c r="A460">
        <f>VLOOKUP(Block[[#This Row],[No用]],SetNo[[No.用]:[vlookup 用]],2,FALSE)</f>
        <v>133</v>
      </c>
      <c r="B460" t="s">
        <v>108</v>
      </c>
      <c r="C460" s="3" t="s">
        <v>763</v>
      </c>
      <c r="D460" s="3" t="s">
        <v>90</v>
      </c>
      <c r="E460" s="3" t="s">
        <v>78</v>
      </c>
      <c r="F460" s="3" t="s">
        <v>765</v>
      </c>
      <c r="G460" t="s">
        <v>71</v>
      </c>
      <c r="H460">
        <v>1</v>
      </c>
      <c r="I460" t="s">
        <v>15</v>
      </c>
      <c r="J460" s="3" t="s">
        <v>186</v>
      </c>
      <c r="K460" s="3" t="s">
        <v>173</v>
      </c>
      <c r="L460">
        <v>27</v>
      </c>
      <c r="T460" t="str">
        <f>Block[[#This Row],[服装]]&amp;Block[[#This Row],[名前]]&amp;Block[[#This Row],[レアリティ]]</f>
        <v>ユニフォーム大将優ICONIC</v>
      </c>
    </row>
    <row r="461" spans="1:20" x14ac:dyDescent="0.3">
      <c r="A461">
        <f>VLOOKUP(Block[[#This Row],[No用]],SetNo[[No.用]:[vlookup 用]],2,FALSE)</f>
        <v>133</v>
      </c>
      <c r="B461" t="s">
        <v>108</v>
      </c>
      <c r="C461" s="3" t="s">
        <v>763</v>
      </c>
      <c r="D461" s="3" t="s">
        <v>90</v>
      </c>
      <c r="E461" s="3" t="s">
        <v>78</v>
      </c>
      <c r="F461" s="3" t="s">
        <v>765</v>
      </c>
      <c r="G461" t="s">
        <v>71</v>
      </c>
      <c r="H461">
        <v>1</v>
      </c>
      <c r="I461" t="s">
        <v>15</v>
      </c>
      <c r="J461" s="3" t="s">
        <v>262</v>
      </c>
      <c r="K461" s="3" t="s">
        <v>173</v>
      </c>
      <c r="L461">
        <v>25</v>
      </c>
      <c r="T461" t="str">
        <f>Block[[#This Row],[服装]]&amp;Block[[#This Row],[名前]]&amp;Block[[#This Row],[レアリティ]]</f>
        <v>ユニフォーム大将優ICONIC</v>
      </c>
    </row>
    <row r="462" spans="1:20" x14ac:dyDescent="0.3">
      <c r="A462">
        <f>VLOOKUP(Block[[#This Row],[No用]],SetNo[[No.用]:[vlookup 用]],2,FALSE)</f>
        <v>134</v>
      </c>
      <c r="B462" t="s">
        <v>108</v>
      </c>
      <c r="C462" s="3" t="s">
        <v>768</v>
      </c>
      <c r="D462" s="3" t="s">
        <v>90</v>
      </c>
      <c r="E462" s="3" t="s">
        <v>78</v>
      </c>
      <c r="F462" s="3" t="s">
        <v>765</v>
      </c>
      <c r="G462" t="s">
        <v>71</v>
      </c>
      <c r="H462">
        <v>1</v>
      </c>
      <c r="I462" t="s">
        <v>15</v>
      </c>
      <c r="J462" s="3" t="s">
        <v>185</v>
      </c>
      <c r="K462" s="3" t="s">
        <v>173</v>
      </c>
      <c r="L462">
        <v>28</v>
      </c>
      <c r="T462" t="str">
        <f>Block[[#This Row],[服装]]&amp;Block[[#This Row],[名前]]&amp;Block[[#This Row],[レアリティ]]</f>
        <v>ユニフォーム沼井和馬ICONIC</v>
      </c>
    </row>
    <row r="463" spans="1:20" x14ac:dyDescent="0.3">
      <c r="A463">
        <f>VLOOKUP(Block[[#This Row],[No用]],SetNo[[No.用]:[vlookup 用]],2,FALSE)</f>
        <v>134</v>
      </c>
      <c r="B463" t="s">
        <v>108</v>
      </c>
      <c r="C463" s="3" t="s">
        <v>768</v>
      </c>
      <c r="D463" s="3" t="s">
        <v>90</v>
      </c>
      <c r="E463" s="3" t="s">
        <v>78</v>
      </c>
      <c r="F463" s="3" t="s">
        <v>765</v>
      </c>
      <c r="G463" t="s">
        <v>71</v>
      </c>
      <c r="H463">
        <v>1</v>
      </c>
      <c r="I463" t="s">
        <v>15</v>
      </c>
      <c r="J463" s="3" t="s">
        <v>186</v>
      </c>
      <c r="K463" s="3" t="s">
        <v>173</v>
      </c>
      <c r="L463">
        <v>27</v>
      </c>
      <c r="T463" t="str">
        <f>Block[[#This Row],[服装]]&amp;Block[[#This Row],[名前]]&amp;Block[[#This Row],[レアリティ]]</f>
        <v>ユニフォーム沼井和馬ICONIC</v>
      </c>
    </row>
    <row r="464" spans="1:20" x14ac:dyDescent="0.3">
      <c r="A464">
        <f>VLOOKUP(Block[[#This Row],[No用]],SetNo[[No.用]:[vlookup 用]],2,FALSE)</f>
        <v>134</v>
      </c>
      <c r="B464" t="s">
        <v>108</v>
      </c>
      <c r="C464" s="3" t="s">
        <v>768</v>
      </c>
      <c r="D464" s="3" t="s">
        <v>90</v>
      </c>
      <c r="E464" s="3" t="s">
        <v>78</v>
      </c>
      <c r="F464" s="3" t="s">
        <v>765</v>
      </c>
      <c r="G464" t="s">
        <v>71</v>
      </c>
      <c r="H464">
        <v>1</v>
      </c>
      <c r="I464" t="s">
        <v>15</v>
      </c>
      <c r="J464" s="3" t="s">
        <v>188</v>
      </c>
      <c r="K464" s="3" t="s">
        <v>173</v>
      </c>
      <c r="L464">
        <v>27</v>
      </c>
      <c r="T464" t="str">
        <f>Block[[#This Row],[服装]]&amp;Block[[#This Row],[名前]]&amp;Block[[#This Row],[レアリティ]]</f>
        <v>ユニフォーム沼井和馬ICONIC</v>
      </c>
    </row>
    <row r="465" spans="1:20" x14ac:dyDescent="0.3">
      <c r="A465">
        <f>VLOOKUP(Block[[#This Row],[No用]],SetNo[[No.用]:[vlookup 用]],2,FALSE)</f>
        <v>134</v>
      </c>
      <c r="B465" t="s">
        <v>108</v>
      </c>
      <c r="C465" s="3" t="s">
        <v>768</v>
      </c>
      <c r="D465" s="3" t="s">
        <v>90</v>
      </c>
      <c r="E465" s="3" t="s">
        <v>78</v>
      </c>
      <c r="F465" s="3" t="s">
        <v>765</v>
      </c>
      <c r="G465" t="s">
        <v>71</v>
      </c>
      <c r="H465">
        <v>1</v>
      </c>
      <c r="I465" t="s">
        <v>15</v>
      </c>
      <c r="J465" s="3" t="s">
        <v>262</v>
      </c>
      <c r="K465" s="3" t="s">
        <v>173</v>
      </c>
      <c r="L465">
        <v>27</v>
      </c>
      <c r="T465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95"/>
  <sheetViews>
    <sheetView topLeftCell="A141" workbookViewId="0">
      <selection activeCell="L199" sqref="L19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>
        <f>VLOOKUP(Special[[#This Row],[No用]],SetNo[[No.用]:[vlookup 用]],2,FALSE)</f>
        <v>100</v>
      </c>
      <c r="B152" t="s">
        <v>108</v>
      </c>
      <c r="C152" t="s">
        <v>109</v>
      </c>
      <c r="D152" t="s">
        <v>73</v>
      </c>
      <c r="E152" t="s">
        <v>78</v>
      </c>
      <c r="F152" t="s">
        <v>118</v>
      </c>
      <c r="G152" t="s">
        <v>71</v>
      </c>
      <c r="H152">
        <v>1</v>
      </c>
      <c r="I152" t="s">
        <v>275</v>
      </c>
      <c r="J152" s="3" t="s">
        <v>202</v>
      </c>
      <c r="K152" s="3" t="s">
        <v>173</v>
      </c>
      <c r="L152">
        <v>13</v>
      </c>
      <c r="T152" t="str">
        <f>Special[[#This Row],[服装]]&amp;Special[[#This Row],[名前]]&amp;Special[[#This Row],[レアリティ]]</f>
        <v>ユニフォーム牛島若利ICONIC</v>
      </c>
    </row>
    <row r="153" spans="1:20" x14ac:dyDescent="0.3">
      <c r="A153">
        <f>VLOOKUP(Special[[#This Row],[No用]],SetNo[[No.用]:[vlookup 用]],2,FALSE)</f>
        <v>101</v>
      </c>
      <c r="B153" t="s">
        <v>116</v>
      </c>
      <c r="C153" t="s">
        <v>109</v>
      </c>
      <c r="D153" t="s">
        <v>90</v>
      </c>
      <c r="E153" t="s">
        <v>78</v>
      </c>
      <c r="F153" t="s">
        <v>118</v>
      </c>
      <c r="G153" t="s">
        <v>71</v>
      </c>
      <c r="H153">
        <v>1</v>
      </c>
      <c r="I153" t="s">
        <v>275</v>
      </c>
      <c r="J153" s="3" t="s">
        <v>202</v>
      </c>
      <c r="K153" s="3" t="s">
        <v>173</v>
      </c>
      <c r="L153">
        <v>13</v>
      </c>
      <c r="T153" t="str">
        <f>Special[[#This Row],[服装]]&amp;Special[[#This Row],[名前]]&amp;Special[[#This Row],[レアリティ]]</f>
        <v>水着牛島若利ICONIC</v>
      </c>
    </row>
    <row r="154" spans="1:20" x14ac:dyDescent="0.3">
      <c r="A154">
        <f>VLOOKUP(Special[[#This Row],[No用]],SetNo[[No.用]:[vlookup 用]],2,FALSE)</f>
        <v>101</v>
      </c>
      <c r="B154" t="s">
        <v>116</v>
      </c>
      <c r="C154" t="s">
        <v>109</v>
      </c>
      <c r="D154" t="s">
        <v>90</v>
      </c>
      <c r="E154" t="s">
        <v>78</v>
      </c>
      <c r="F154" t="s">
        <v>118</v>
      </c>
      <c r="G154" t="s">
        <v>71</v>
      </c>
      <c r="H154">
        <v>1</v>
      </c>
      <c r="I154" t="s">
        <v>275</v>
      </c>
      <c r="J154" s="3" t="s">
        <v>288</v>
      </c>
      <c r="K154" s="3" t="s">
        <v>237</v>
      </c>
      <c r="L154">
        <v>51</v>
      </c>
      <c r="N154">
        <v>61</v>
      </c>
      <c r="T154" t="str">
        <f>Special[[#This Row],[服装]]&amp;Special[[#This Row],[名前]]&amp;Special[[#This Row],[レアリティ]]</f>
        <v>水着牛島若利ICONIC</v>
      </c>
    </row>
    <row r="155" spans="1:20" x14ac:dyDescent="0.3">
      <c r="A155">
        <f>VLOOKUP(Special[[#This Row],[No用]],SetNo[[No.用]:[vlookup 用]],2,FALSE)</f>
        <v>102</v>
      </c>
      <c r="B155" t="s">
        <v>108</v>
      </c>
      <c r="C155" t="s">
        <v>110</v>
      </c>
      <c r="D155" t="s">
        <v>73</v>
      </c>
      <c r="E155" t="s">
        <v>82</v>
      </c>
      <c r="F155" t="s">
        <v>118</v>
      </c>
      <c r="G155" t="s">
        <v>71</v>
      </c>
      <c r="H155">
        <v>1</v>
      </c>
      <c r="I155" t="s">
        <v>275</v>
      </c>
      <c r="J155" s="3" t="s">
        <v>202</v>
      </c>
      <c r="K155" s="3" t="s">
        <v>173</v>
      </c>
      <c r="L155">
        <v>12</v>
      </c>
      <c r="T155" t="str">
        <f>Special[[#This Row],[服装]]&amp;Special[[#This Row],[名前]]&amp;Special[[#This Row],[レアリティ]]</f>
        <v>ユニフォーム天童覚ICONIC</v>
      </c>
    </row>
    <row r="156" spans="1:20" x14ac:dyDescent="0.3">
      <c r="A156">
        <f>VLOOKUP(Special[[#This Row],[No用]],SetNo[[No.用]:[vlookup 用]],2,FALSE)</f>
        <v>102</v>
      </c>
      <c r="B156" t="s">
        <v>108</v>
      </c>
      <c r="C156" t="s">
        <v>110</v>
      </c>
      <c r="D156" t="s">
        <v>73</v>
      </c>
      <c r="E156" t="s">
        <v>82</v>
      </c>
      <c r="F156" t="s">
        <v>118</v>
      </c>
      <c r="G156" t="s">
        <v>71</v>
      </c>
      <c r="H156">
        <v>1</v>
      </c>
      <c r="I156" t="s">
        <v>275</v>
      </c>
      <c r="J156" s="3" t="s">
        <v>407</v>
      </c>
      <c r="K156" s="3" t="s">
        <v>237</v>
      </c>
      <c r="L156">
        <v>48</v>
      </c>
      <c r="N156">
        <v>58</v>
      </c>
      <c r="T156" t="str">
        <f>Special[[#This Row],[服装]]&amp;Special[[#This Row],[名前]]&amp;Special[[#This Row],[レアリティ]]</f>
        <v>ユニフォーム天童覚ICONIC</v>
      </c>
    </row>
    <row r="157" spans="1:20" x14ac:dyDescent="0.3">
      <c r="A157">
        <f>VLOOKUP(Special[[#This Row],[No用]],SetNo[[No.用]:[vlookup 用]],2,FALSE)</f>
        <v>103</v>
      </c>
      <c r="B157" t="s">
        <v>116</v>
      </c>
      <c r="C157" t="s">
        <v>110</v>
      </c>
      <c r="D157" t="s">
        <v>90</v>
      </c>
      <c r="E157" t="s">
        <v>82</v>
      </c>
      <c r="F157" t="s">
        <v>118</v>
      </c>
      <c r="G157" t="s">
        <v>71</v>
      </c>
      <c r="H157">
        <v>1</v>
      </c>
      <c r="I157" t="s">
        <v>275</v>
      </c>
      <c r="J157" s="3" t="s">
        <v>202</v>
      </c>
      <c r="K157" s="3" t="s">
        <v>173</v>
      </c>
      <c r="L157">
        <v>12</v>
      </c>
      <c r="T157" t="str">
        <f>Special[[#This Row],[服装]]&amp;Special[[#This Row],[名前]]&amp;Special[[#This Row],[レアリティ]]</f>
        <v>水着天童覚ICONIC</v>
      </c>
    </row>
    <row r="158" spans="1:20" x14ac:dyDescent="0.3">
      <c r="A158">
        <f>VLOOKUP(Special[[#This Row],[No用]],SetNo[[No.用]:[vlookup 用]],2,FALSE)</f>
        <v>104</v>
      </c>
      <c r="B158" t="s">
        <v>108</v>
      </c>
      <c r="C158" t="s">
        <v>111</v>
      </c>
      <c r="D158" t="s">
        <v>77</v>
      </c>
      <c r="E158" t="s">
        <v>78</v>
      </c>
      <c r="F158" t="s">
        <v>118</v>
      </c>
      <c r="G158" t="s">
        <v>71</v>
      </c>
      <c r="H158">
        <v>1</v>
      </c>
      <c r="I158" t="s">
        <v>275</v>
      </c>
      <c r="J158" s="3" t="s">
        <v>202</v>
      </c>
      <c r="K158" s="3" t="s">
        <v>173</v>
      </c>
      <c r="L158">
        <v>14</v>
      </c>
      <c r="T158" t="str">
        <f>Special[[#This Row],[服装]]&amp;Special[[#This Row],[名前]]&amp;Special[[#This Row],[レアリティ]]</f>
        <v>ユニフォーム五色工ICONIC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111</v>
      </c>
      <c r="D159" t="s">
        <v>77</v>
      </c>
      <c r="E159" t="s">
        <v>78</v>
      </c>
      <c r="F159" t="s">
        <v>118</v>
      </c>
      <c r="G159" t="s">
        <v>71</v>
      </c>
      <c r="H159">
        <v>1</v>
      </c>
      <c r="I159" t="s">
        <v>275</v>
      </c>
      <c r="J159" s="3" t="s">
        <v>285</v>
      </c>
      <c r="K159" s="3" t="s">
        <v>184</v>
      </c>
      <c r="L159">
        <v>14</v>
      </c>
      <c r="T159" t="str">
        <f>Special[[#This Row],[服装]]&amp;Special[[#This Row],[名前]]&amp;Special[[#This Row],[レアリティ]]</f>
        <v>ユニフォーム五色工ICONIC</v>
      </c>
    </row>
    <row r="160" spans="1:20" x14ac:dyDescent="0.3">
      <c r="A160">
        <f>VLOOKUP(Special[[#This Row],[No用]],SetNo[[No.用]:[vlookup 用]],2,FALSE)</f>
        <v>105</v>
      </c>
      <c r="B160" t="s">
        <v>108</v>
      </c>
      <c r="C160" t="s">
        <v>112</v>
      </c>
      <c r="D160" t="s">
        <v>73</v>
      </c>
      <c r="E160" t="s">
        <v>74</v>
      </c>
      <c r="F160" t="s">
        <v>118</v>
      </c>
      <c r="G160" t="s">
        <v>71</v>
      </c>
      <c r="H160">
        <v>1</v>
      </c>
      <c r="I160" t="s">
        <v>275</v>
      </c>
      <c r="J160" s="3" t="s">
        <v>202</v>
      </c>
      <c r="K160" s="3" t="s">
        <v>173</v>
      </c>
      <c r="L160">
        <v>14</v>
      </c>
      <c r="T160" t="str">
        <f>Special[[#This Row],[服装]]&amp;Special[[#This Row],[名前]]&amp;Special[[#This Row],[レアリティ]]</f>
        <v>ユニフォーム白布賢二郎ICONIC</v>
      </c>
    </row>
    <row r="161" spans="1:20" x14ac:dyDescent="0.3">
      <c r="A161">
        <f>VLOOKUP(Special[[#This Row],[No用]],SetNo[[No.用]:[vlookup 用]],2,FALSE)</f>
        <v>106</v>
      </c>
      <c r="B161" t="s">
        <v>408</v>
      </c>
      <c r="C161" t="s">
        <v>409</v>
      </c>
      <c r="D161" t="s">
        <v>24</v>
      </c>
      <c r="E161" t="s">
        <v>31</v>
      </c>
      <c r="F161" t="s">
        <v>159</v>
      </c>
      <c r="G161" t="s">
        <v>71</v>
      </c>
      <c r="H161">
        <v>1</v>
      </c>
      <c r="I161" t="s">
        <v>275</v>
      </c>
      <c r="J161" t="s">
        <v>424</v>
      </c>
      <c r="K161" t="s">
        <v>290</v>
      </c>
      <c r="L161">
        <v>14</v>
      </c>
      <c r="T161" t="str">
        <f>Special[[#This Row],[服装]]&amp;Special[[#This Row],[名前]]&amp;Special[[#This Row],[レアリティ]]</f>
        <v>探偵白布賢二郎ICONIC</v>
      </c>
    </row>
    <row r="162" spans="1:20" x14ac:dyDescent="0.3">
      <c r="A162">
        <f>VLOOKUP(Special[[#This Row],[No用]],SetNo[[No.用]:[vlookup 用]],2,FALSE)</f>
        <v>106</v>
      </c>
      <c r="B162" t="s">
        <v>408</v>
      </c>
      <c r="C162" t="s">
        <v>409</v>
      </c>
      <c r="D162" t="s">
        <v>24</v>
      </c>
      <c r="E162" t="s">
        <v>31</v>
      </c>
      <c r="F162" t="s">
        <v>159</v>
      </c>
      <c r="G162" t="s">
        <v>71</v>
      </c>
      <c r="H162">
        <v>1</v>
      </c>
      <c r="I162" t="s">
        <v>275</v>
      </c>
      <c r="J162" t="s">
        <v>425</v>
      </c>
      <c r="K162" t="s">
        <v>419</v>
      </c>
      <c r="L162">
        <v>49</v>
      </c>
      <c r="N162">
        <v>59</v>
      </c>
      <c r="T162" t="str">
        <f>Special[[#This Row],[服装]]&amp;Special[[#This Row],[名前]]&amp;Special[[#This Row],[レアリティ]]</f>
        <v>探偵白布賢二郎ICONIC</v>
      </c>
    </row>
    <row r="163" spans="1:20" x14ac:dyDescent="0.3">
      <c r="A163">
        <f>VLOOKUP(Special[[#This Row],[No用]],SetNo[[No.用]:[vlookup 用]],2,FALSE)</f>
        <v>107</v>
      </c>
      <c r="B163" t="s">
        <v>108</v>
      </c>
      <c r="C163" t="s">
        <v>113</v>
      </c>
      <c r="D163" t="s">
        <v>73</v>
      </c>
      <c r="E163" t="s">
        <v>78</v>
      </c>
      <c r="F163" t="s">
        <v>118</v>
      </c>
      <c r="G163" t="s">
        <v>71</v>
      </c>
      <c r="H163">
        <v>1</v>
      </c>
      <c r="I163" t="s">
        <v>275</v>
      </c>
      <c r="J163" s="3" t="s">
        <v>202</v>
      </c>
      <c r="K163" s="3" t="s">
        <v>173</v>
      </c>
      <c r="L163">
        <v>14</v>
      </c>
      <c r="T163" t="str">
        <f>Special[[#This Row],[服装]]&amp;Special[[#This Row],[名前]]&amp;Special[[#This Row],[レアリティ]]</f>
        <v>ユニフォーム大平獅音ICONIC</v>
      </c>
    </row>
    <row r="164" spans="1:20" x14ac:dyDescent="0.3">
      <c r="A164">
        <f>VLOOKUP(Special[[#This Row],[No用]],SetNo[[No.用]:[vlookup 用]],2,FALSE)</f>
        <v>108</v>
      </c>
      <c r="B164" t="s">
        <v>108</v>
      </c>
      <c r="C164" t="s">
        <v>114</v>
      </c>
      <c r="D164" t="s">
        <v>73</v>
      </c>
      <c r="E164" t="s">
        <v>82</v>
      </c>
      <c r="F164" t="s">
        <v>118</v>
      </c>
      <c r="G164" t="s">
        <v>71</v>
      </c>
      <c r="H164">
        <v>1</v>
      </c>
      <c r="I164" t="s">
        <v>275</v>
      </c>
      <c r="J164" s="3" t="s">
        <v>202</v>
      </c>
      <c r="K164" s="3" t="s">
        <v>173</v>
      </c>
      <c r="L164">
        <v>14</v>
      </c>
      <c r="T164" t="str">
        <f>Special[[#This Row],[服装]]&amp;Special[[#This Row],[名前]]&amp;Special[[#This Row],[レアリティ]]</f>
        <v>ユニフォーム川西太一ICONIC</v>
      </c>
    </row>
    <row r="165" spans="1:20" x14ac:dyDescent="0.3">
      <c r="A165">
        <f>VLOOKUP(Special[[#This Row],[No用]],SetNo[[No.用]:[vlookup 用]],2,FALSE)</f>
        <v>109</v>
      </c>
      <c r="B165" t="s">
        <v>108</v>
      </c>
      <c r="C165" s="3" t="s">
        <v>679</v>
      </c>
      <c r="D165" t="s">
        <v>73</v>
      </c>
      <c r="E165" t="s">
        <v>74</v>
      </c>
      <c r="F165" t="s">
        <v>118</v>
      </c>
      <c r="G165" t="s">
        <v>71</v>
      </c>
      <c r="H165">
        <v>1</v>
      </c>
      <c r="I165" t="s">
        <v>275</v>
      </c>
      <c r="J165" s="3" t="s">
        <v>202</v>
      </c>
      <c r="K165" s="3" t="s">
        <v>173</v>
      </c>
      <c r="L165">
        <v>13</v>
      </c>
      <c r="T165" t="str">
        <f>Special[[#This Row],[服装]]&amp;Special[[#This Row],[名前]]&amp;Special[[#This Row],[レアリティ]]</f>
        <v>ユニフォーム瀬見英太ICONIC</v>
      </c>
    </row>
    <row r="166" spans="1:20" x14ac:dyDescent="0.3">
      <c r="A166">
        <f>VLOOKUP(Special[[#This Row],[No用]],SetNo[[No.用]:[vlookup 用]],2,FALSE)</f>
        <v>110</v>
      </c>
      <c r="B166" t="s">
        <v>108</v>
      </c>
      <c r="C166" t="s">
        <v>115</v>
      </c>
      <c r="D166" t="s">
        <v>73</v>
      </c>
      <c r="E166" t="s">
        <v>80</v>
      </c>
      <c r="F166" t="s">
        <v>118</v>
      </c>
      <c r="G166" t="s">
        <v>71</v>
      </c>
      <c r="H166">
        <v>1</v>
      </c>
      <c r="I166" t="s">
        <v>275</v>
      </c>
      <c r="J166" s="3" t="s">
        <v>207</v>
      </c>
      <c r="K166" s="3" t="s">
        <v>184</v>
      </c>
      <c r="L166">
        <v>14</v>
      </c>
      <c r="T166" t="str">
        <f>Special[[#This Row],[服装]]&amp;Special[[#This Row],[名前]]&amp;Special[[#This Row],[レアリティ]]</f>
        <v>ユニフォーム山形隼人ICONIC</v>
      </c>
    </row>
    <row r="167" spans="1:20" x14ac:dyDescent="0.3">
      <c r="A167">
        <f>VLOOKUP(Special[[#This Row],[No用]],SetNo[[No.用]:[vlookup 用]],2,FALSE)</f>
        <v>111</v>
      </c>
      <c r="B167" t="s">
        <v>108</v>
      </c>
      <c r="C167" t="s">
        <v>197</v>
      </c>
      <c r="D167" t="s">
        <v>77</v>
      </c>
      <c r="E167" t="s">
        <v>74</v>
      </c>
      <c r="F167" t="s">
        <v>196</v>
      </c>
      <c r="G167" t="s">
        <v>71</v>
      </c>
      <c r="H167">
        <v>1</v>
      </c>
      <c r="I167" t="s">
        <v>275</v>
      </c>
      <c r="J167" s="3" t="s">
        <v>202</v>
      </c>
      <c r="K167" s="3" t="s">
        <v>173</v>
      </c>
      <c r="L167">
        <v>13</v>
      </c>
      <c r="T167" t="str">
        <f>Special[[#This Row],[服装]]&amp;Special[[#This Row],[名前]]&amp;Special[[#This Row],[レアリティ]]</f>
        <v>ユニフォーム宮侑ICONIC</v>
      </c>
    </row>
    <row r="168" spans="1:20" x14ac:dyDescent="0.3">
      <c r="A168">
        <f>VLOOKUP(Special[[#This Row],[No用]],SetNo[[No.用]:[vlookup 用]],2,FALSE)</f>
        <v>112</v>
      </c>
      <c r="B168" t="s">
        <v>108</v>
      </c>
      <c r="C168" t="s">
        <v>198</v>
      </c>
      <c r="D168" t="s">
        <v>90</v>
      </c>
      <c r="E168" t="s">
        <v>78</v>
      </c>
      <c r="F168" t="s">
        <v>196</v>
      </c>
      <c r="G168" t="s">
        <v>71</v>
      </c>
      <c r="H168">
        <v>1</v>
      </c>
      <c r="I168" t="s">
        <v>275</v>
      </c>
      <c r="J168" s="3" t="s">
        <v>202</v>
      </c>
      <c r="K168" s="3" t="s">
        <v>173</v>
      </c>
      <c r="L168">
        <v>13</v>
      </c>
      <c r="T168" t="str">
        <f>Special[[#This Row],[服装]]&amp;Special[[#This Row],[名前]]&amp;Special[[#This Row],[レアリティ]]</f>
        <v>ユニフォーム宮治ICONIC</v>
      </c>
    </row>
    <row r="169" spans="1:20" x14ac:dyDescent="0.3">
      <c r="A169">
        <f>VLOOKUP(Special[[#This Row],[No用]],SetNo[[No.用]:[vlookup 用]],2,FALSE)</f>
        <v>113</v>
      </c>
      <c r="B169" t="s">
        <v>108</v>
      </c>
      <c r="C169" t="s">
        <v>199</v>
      </c>
      <c r="D169" t="s">
        <v>77</v>
      </c>
      <c r="E169" t="s">
        <v>82</v>
      </c>
      <c r="F169" t="s">
        <v>196</v>
      </c>
      <c r="G169" t="s">
        <v>71</v>
      </c>
      <c r="H169">
        <v>1</v>
      </c>
      <c r="I169" t="s">
        <v>275</v>
      </c>
      <c r="J169" s="3" t="s">
        <v>202</v>
      </c>
      <c r="K169" s="3" t="s">
        <v>173</v>
      </c>
      <c r="L169">
        <v>13</v>
      </c>
      <c r="T169" t="str">
        <f>Special[[#This Row],[服装]]&amp;Special[[#This Row],[名前]]&amp;Special[[#This Row],[レアリティ]]</f>
        <v>ユニフォーム角名倫太郎ICONIC</v>
      </c>
    </row>
    <row r="170" spans="1:20" x14ac:dyDescent="0.3">
      <c r="A170">
        <f>VLOOKUP(Special[[#This Row],[No用]],SetNo[[No.用]:[vlookup 用]],2,FALSE)</f>
        <v>113</v>
      </c>
      <c r="B170" t="s">
        <v>108</v>
      </c>
      <c r="C170" t="s">
        <v>199</v>
      </c>
      <c r="D170" t="s">
        <v>77</v>
      </c>
      <c r="E170" t="s">
        <v>82</v>
      </c>
      <c r="F170" t="s">
        <v>196</v>
      </c>
      <c r="G170" t="s">
        <v>71</v>
      </c>
      <c r="H170">
        <v>1</v>
      </c>
      <c r="I170" t="s">
        <v>275</v>
      </c>
      <c r="J170" s="3" t="s">
        <v>296</v>
      </c>
      <c r="K170" s="3" t="s">
        <v>173</v>
      </c>
      <c r="L170">
        <v>26</v>
      </c>
      <c r="T170" t="str">
        <f>Special[[#This Row],[服装]]&amp;Special[[#This Row],[名前]]&amp;Special[[#This Row],[レアリティ]]</f>
        <v>ユニフォーム角名倫太郎ICONIC</v>
      </c>
    </row>
    <row r="171" spans="1:20" x14ac:dyDescent="0.3">
      <c r="A171">
        <f>VLOOKUP(Special[[#This Row],[No用]],SetNo[[No.用]:[vlookup 用]],2,FALSE)</f>
        <v>114</v>
      </c>
      <c r="B171" t="s">
        <v>108</v>
      </c>
      <c r="C171" t="s">
        <v>200</v>
      </c>
      <c r="D171" t="s">
        <v>77</v>
      </c>
      <c r="E171" t="s">
        <v>78</v>
      </c>
      <c r="F171" t="s">
        <v>196</v>
      </c>
      <c r="G171" t="s">
        <v>71</v>
      </c>
      <c r="H171">
        <v>1</v>
      </c>
      <c r="I171" t="s">
        <v>275</v>
      </c>
      <c r="J171" s="3" t="s">
        <v>202</v>
      </c>
      <c r="K171" s="3" t="s">
        <v>173</v>
      </c>
      <c r="L171">
        <v>13</v>
      </c>
      <c r="T171" t="str">
        <f>Special[[#This Row],[服装]]&amp;Special[[#This Row],[名前]]&amp;Special[[#This Row],[レアリティ]]</f>
        <v>ユニフォーム北信介ICONIC</v>
      </c>
    </row>
    <row r="172" spans="1:20" x14ac:dyDescent="0.3">
      <c r="A172">
        <f>VLOOKUP(Special[[#This Row],[No用]],SetNo[[No.用]:[vlookup 用]],2,FALSE)</f>
        <v>114</v>
      </c>
      <c r="B172" t="s">
        <v>108</v>
      </c>
      <c r="C172" t="s">
        <v>200</v>
      </c>
      <c r="D172" t="s">
        <v>77</v>
      </c>
      <c r="E172" t="s">
        <v>78</v>
      </c>
      <c r="F172" t="s">
        <v>196</v>
      </c>
      <c r="G172" t="s">
        <v>71</v>
      </c>
      <c r="H172">
        <v>1</v>
      </c>
      <c r="I172" t="s">
        <v>275</v>
      </c>
      <c r="J172" s="3" t="s">
        <v>291</v>
      </c>
      <c r="K172" s="3" t="s">
        <v>237</v>
      </c>
      <c r="L172">
        <v>47</v>
      </c>
      <c r="N172">
        <v>57</v>
      </c>
      <c r="T172" t="str">
        <f>Special[[#This Row],[服装]]&amp;Special[[#This Row],[名前]]&amp;Special[[#This Row],[レアリティ]]</f>
        <v>ユニフォーム北信介ICONIC</v>
      </c>
    </row>
    <row r="173" spans="1:20" x14ac:dyDescent="0.3">
      <c r="A173">
        <f>VLOOKUP(Special[[#This Row],[No用]],SetNo[[No.用]:[vlookup 用]],2,FALSE)</f>
        <v>115</v>
      </c>
      <c r="B173" t="s">
        <v>108</v>
      </c>
      <c r="C173" s="3" t="s">
        <v>682</v>
      </c>
      <c r="D173" t="s">
        <v>77</v>
      </c>
      <c r="E173" s="3" t="s">
        <v>78</v>
      </c>
      <c r="F173" t="s">
        <v>196</v>
      </c>
      <c r="G173" t="s">
        <v>71</v>
      </c>
      <c r="H173">
        <v>1</v>
      </c>
      <c r="I173" t="s">
        <v>275</v>
      </c>
      <c r="J173" s="3" t="s">
        <v>202</v>
      </c>
      <c r="K173" s="3" t="s">
        <v>173</v>
      </c>
      <c r="L173">
        <v>13</v>
      </c>
      <c r="T173" t="str">
        <f>Special[[#This Row],[服装]]&amp;Special[[#This Row],[名前]]&amp;Special[[#This Row],[レアリティ]]</f>
        <v>ユニフォーム尾白アランICONIC</v>
      </c>
    </row>
    <row r="174" spans="1:20" x14ac:dyDescent="0.3">
      <c r="A174">
        <f>VLOOKUP(Special[[#This Row],[No用]],SetNo[[No.用]:[vlookup 用]],2,FALSE)</f>
        <v>116</v>
      </c>
      <c r="B174" t="s">
        <v>108</v>
      </c>
      <c r="C174" s="3" t="s">
        <v>684</v>
      </c>
      <c r="D174" t="s">
        <v>77</v>
      </c>
      <c r="E174" s="3" t="s">
        <v>80</v>
      </c>
      <c r="F174" t="s">
        <v>196</v>
      </c>
      <c r="G174" t="s">
        <v>71</v>
      </c>
      <c r="H174">
        <v>1</v>
      </c>
      <c r="I174" t="s">
        <v>275</v>
      </c>
      <c r="J174" s="3" t="s">
        <v>207</v>
      </c>
      <c r="K174" s="3" t="s">
        <v>184</v>
      </c>
      <c r="L174">
        <v>36</v>
      </c>
      <c r="T174" t="str">
        <f>Special[[#This Row],[服装]]&amp;Special[[#This Row],[名前]]&amp;Special[[#This Row],[レアリティ]]</f>
        <v>ユニフォーム赤木路成ICONIC</v>
      </c>
    </row>
    <row r="175" spans="1:20" x14ac:dyDescent="0.3">
      <c r="A175">
        <f>VLOOKUP(Special[[#This Row],[No用]],SetNo[[No.用]:[vlookup 用]],2,FALSE)</f>
        <v>117</v>
      </c>
      <c r="B175" t="s">
        <v>108</v>
      </c>
      <c r="C175" s="3" t="s">
        <v>686</v>
      </c>
      <c r="D175" t="s">
        <v>77</v>
      </c>
      <c r="E175" s="3" t="s">
        <v>82</v>
      </c>
      <c r="F175" t="s">
        <v>196</v>
      </c>
      <c r="G175" t="s">
        <v>71</v>
      </c>
      <c r="H175">
        <v>1</v>
      </c>
      <c r="I175" t="s">
        <v>275</v>
      </c>
      <c r="J175" s="3" t="s">
        <v>202</v>
      </c>
      <c r="K175" s="3" t="s">
        <v>173</v>
      </c>
      <c r="L175">
        <v>13</v>
      </c>
      <c r="T175" t="str">
        <f>Special[[#This Row],[服装]]&amp;Special[[#This Row],[名前]]&amp;Special[[#This Row],[レアリティ]]</f>
        <v>ユニフォーム大耳練ICONIC</v>
      </c>
    </row>
    <row r="176" spans="1:20" x14ac:dyDescent="0.3">
      <c r="A176">
        <f>VLOOKUP(Special[[#This Row],[No用]],SetNo[[No.用]:[vlookup 用]],2,FALSE)</f>
        <v>118</v>
      </c>
      <c r="B176" t="s">
        <v>108</v>
      </c>
      <c r="C176" s="3" t="s">
        <v>688</v>
      </c>
      <c r="D176" t="s">
        <v>77</v>
      </c>
      <c r="E176" s="3" t="s">
        <v>78</v>
      </c>
      <c r="F176" t="s">
        <v>196</v>
      </c>
      <c r="G176" t="s">
        <v>71</v>
      </c>
      <c r="H176">
        <v>1</v>
      </c>
      <c r="I176" t="s">
        <v>275</v>
      </c>
      <c r="J176" s="3" t="s">
        <v>202</v>
      </c>
      <c r="K176" s="3" t="s">
        <v>173</v>
      </c>
      <c r="L176">
        <v>13</v>
      </c>
      <c r="T176" t="str">
        <f>Special[[#This Row],[服装]]&amp;Special[[#This Row],[名前]]&amp;Special[[#This Row],[レアリティ]]</f>
        <v>ユニフォーム理石平介ICONIC</v>
      </c>
    </row>
    <row r="177" spans="1:20" x14ac:dyDescent="0.3">
      <c r="A177">
        <f>VLOOKUP(Special[[#This Row],[No用]],SetNo[[No.用]:[vlookup 用]],2,FALSE)</f>
        <v>118</v>
      </c>
      <c r="B177" t="s">
        <v>108</v>
      </c>
      <c r="C177" s="3" t="s">
        <v>688</v>
      </c>
      <c r="D177" t="s">
        <v>77</v>
      </c>
      <c r="E177" s="3" t="s">
        <v>78</v>
      </c>
      <c r="F177" t="s">
        <v>196</v>
      </c>
      <c r="G177" t="s">
        <v>71</v>
      </c>
      <c r="H177">
        <v>1</v>
      </c>
      <c r="I177" t="s">
        <v>275</v>
      </c>
      <c r="J177" s="3" t="s">
        <v>191</v>
      </c>
      <c r="K177" s="3" t="s">
        <v>184</v>
      </c>
      <c r="L177">
        <v>29</v>
      </c>
      <c r="T177" t="str">
        <f>Special[[#This Row],[服装]]&amp;Special[[#This Row],[名前]]&amp;Special[[#This Row],[レアリティ]]</f>
        <v>ユニフォーム理石平介ICONIC</v>
      </c>
    </row>
    <row r="178" spans="1:20" x14ac:dyDescent="0.3">
      <c r="A178" t="e">
        <f>VLOOKUP(Special[[#This Row],[No用]],SetNo[[No.用]:[vlookup 用]],2,FALSE)</f>
        <v>#N/A</v>
      </c>
      <c r="G178" t="s">
        <v>71</v>
      </c>
      <c r="H178">
        <v>1</v>
      </c>
      <c r="I178" t="s">
        <v>275</v>
      </c>
      <c r="T178" t="str">
        <f>Special[[#This Row],[服装]]&amp;Special[[#This Row],[名前]]&amp;Special[[#This Row],[レアリティ]]</f>
        <v>ICONIC</v>
      </c>
    </row>
    <row r="179" spans="1:20" x14ac:dyDescent="0.3">
      <c r="A179" t="e">
        <f>VLOOKUP(Special[[#This Row],[No用]],SetNo[[No.用]:[vlookup 用]],2,FALSE)</f>
        <v>#N/A</v>
      </c>
      <c r="G179" t="s">
        <v>71</v>
      </c>
      <c r="H179">
        <v>1</v>
      </c>
      <c r="I179" t="s">
        <v>275</v>
      </c>
      <c r="T179" t="str">
        <f>Special[[#This Row],[服装]]&amp;Special[[#This Row],[名前]]&amp;Special[[#This Row],[レアリティ]]</f>
        <v>ICONIC</v>
      </c>
    </row>
    <row r="180" spans="1:20" x14ac:dyDescent="0.3">
      <c r="A180" t="e">
        <f>VLOOKUP(Special[[#This Row],[No用]],SetNo[[No.用]:[vlookup 用]],2,FALSE)</f>
        <v>#N/A</v>
      </c>
      <c r="G180" t="s">
        <v>71</v>
      </c>
      <c r="H180">
        <v>1</v>
      </c>
      <c r="I180" t="s">
        <v>275</v>
      </c>
      <c r="T180" t="str">
        <f>Special[[#This Row],[服装]]&amp;Special[[#This Row],[名前]]&amp;Special[[#This Row],[レアリティ]]</f>
        <v>ICONIC</v>
      </c>
    </row>
    <row r="181" spans="1:20" x14ac:dyDescent="0.3">
      <c r="A181" t="e">
        <f>VLOOKUP(Special[[#This Row],[No用]],SetNo[[No.用]:[vlookup 用]],2,FALSE)</f>
        <v>#N/A</v>
      </c>
      <c r="G181" t="s">
        <v>71</v>
      </c>
      <c r="H181">
        <v>1</v>
      </c>
      <c r="I181" t="s">
        <v>275</v>
      </c>
      <c r="T181" t="str">
        <f>Special[[#This Row],[服装]]&amp;Special[[#This Row],[名前]]&amp;Special[[#This Row],[レアリティ]]</f>
        <v>ICONIC</v>
      </c>
    </row>
    <row r="182" spans="1:20" x14ac:dyDescent="0.3">
      <c r="A182" t="e">
        <f>VLOOKUP(Special[[#This Row],[No用]],SetNo[[No.用]:[vlookup 用]],2,FALSE)</f>
        <v>#N/A</v>
      </c>
      <c r="G182" t="s">
        <v>71</v>
      </c>
      <c r="H182">
        <v>1</v>
      </c>
      <c r="I182" t="s">
        <v>275</v>
      </c>
      <c r="T182" t="str">
        <f>Special[[#This Row],[服装]]&amp;Special[[#This Row],[名前]]&amp;Special[[#This Row],[レアリティ]]</f>
        <v>ICONIC</v>
      </c>
    </row>
    <row r="183" spans="1:20" x14ac:dyDescent="0.3">
      <c r="A183" t="e">
        <f>VLOOKUP(Special[[#This Row],[No用]],SetNo[[No.用]:[vlookup 用]],2,FALSE)</f>
        <v>#N/A</v>
      </c>
      <c r="G183" t="s">
        <v>71</v>
      </c>
      <c r="H183">
        <v>1</v>
      </c>
      <c r="I183" t="s">
        <v>275</v>
      </c>
      <c r="T183" t="str">
        <f>Special[[#This Row],[服装]]&amp;Special[[#This Row],[名前]]&amp;Special[[#This Row],[レアリティ]]</f>
        <v>ICONIC</v>
      </c>
    </row>
    <row r="184" spans="1:20" x14ac:dyDescent="0.3">
      <c r="A184" t="e">
        <f>VLOOKUP(Special[[#This Row],[No用]],SetNo[[No.用]:[vlookup 用]],2,FALSE)</f>
        <v>#N/A</v>
      </c>
      <c r="G184" t="s">
        <v>71</v>
      </c>
      <c r="H184">
        <v>1</v>
      </c>
      <c r="I184" t="s">
        <v>275</v>
      </c>
      <c r="T184" t="str">
        <f>Special[[#This Row],[服装]]&amp;Special[[#This Row],[名前]]&amp;Special[[#This Row],[レアリティ]]</f>
        <v>ICONIC</v>
      </c>
    </row>
    <row r="185" spans="1:20" x14ac:dyDescent="0.3">
      <c r="A185" t="e">
        <f>VLOOKUP(Special[[#This Row],[No用]],SetNo[[No.用]:[vlookup 用]],2,FALSE)</f>
        <v>#N/A</v>
      </c>
      <c r="G185" t="s">
        <v>71</v>
      </c>
      <c r="H185">
        <v>1</v>
      </c>
      <c r="I185" t="s">
        <v>275</v>
      </c>
      <c r="T185" t="str">
        <f>Special[[#This Row],[服装]]&amp;Special[[#This Row],[名前]]&amp;Special[[#This Row],[レアリティ]]</f>
        <v>ICONIC</v>
      </c>
    </row>
    <row r="186" spans="1:20" x14ac:dyDescent="0.3">
      <c r="A186" t="e">
        <f>VLOOKUP(Special[[#This Row],[No用]],SetNo[[No.用]:[vlookup 用]],2,FALSE)</f>
        <v>#N/A</v>
      </c>
      <c r="G186" t="s">
        <v>71</v>
      </c>
      <c r="H186">
        <v>1</v>
      </c>
      <c r="I186" t="s">
        <v>275</v>
      </c>
      <c r="T186" t="str">
        <f>Special[[#This Row],[服装]]&amp;Special[[#This Row],[名前]]&amp;Special[[#This Row],[レアリティ]]</f>
        <v>ICONIC</v>
      </c>
    </row>
    <row r="187" spans="1:20" x14ac:dyDescent="0.3">
      <c r="A187" t="e">
        <f>VLOOKUP(Special[[#This Row],[No用]],SetNo[[No.用]:[vlookup 用]],2,FALSE)</f>
        <v>#N/A</v>
      </c>
      <c r="G187" t="s">
        <v>71</v>
      </c>
      <c r="H187">
        <v>1</v>
      </c>
      <c r="I187" t="s">
        <v>275</v>
      </c>
      <c r="T187" t="str">
        <f>Special[[#This Row],[服装]]&amp;Special[[#This Row],[名前]]&amp;Special[[#This Row],[レアリティ]]</f>
        <v>ICONIC</v>
      </c>
    </row>
    <row r="188" spans="1:20" x14ac:dyDescent="0.3">
      <c r="A188" t="e">
        <f>VLOOKUP(Special[[#This Row],[No用]],SetNo[[No.用]:[vlookup 用]],2,FALSE)</f>
        <v>#N/A</v>
      </c>
      <c r="G188" t="s">
        <v>71</v>
      </c>
      <c r="H188">
        <v>1</v>
      </c>
      <c r="I188" t="s">
        <v>275</v>
      </c>
      <c r="T188" t="str">
        <f>Special[[#This Row],[服装]]&amp;Special[[#This Row],[名前]]&amp;Special[[#This Row],[レアリティ]]</f>
        <v>ICONIC</v>
      </c>
    </row>
    <row r="189" spans="1:20" x14ac:dyDescent="0.3">
      <c r="A189" t="e">
        <f>VLOOKUP(Special[[#This Row],[No用]],SetNo[[No.用]:[vlookup 用]],2,FALSE)</f>
        <v>#N/A</v>
      </c>
      <c r="G189" t="s">
        <v>71</v>
      </c>
      <c r="H189">
        <v>1</v>
      </c>
      <c r="I189" t="s">
        <v>423</v>
      </c>
      <c r="T189" t="str">
        <f>Special[[#This Row],[服装]]&amp;Special[[#This Row],[名前]]&amp;Special[[#This Row],[レアリティ]]</f>
        <v>ICONIC</v>
      </c>
    </row>
    <row r="190" spans="1:20" x14ac:dyDescent="0.3">
      <c r="A190" t="e">
        <f>VLOOKUP(Special[[#This Row],[No用]],SetNo[[No.用]:[vlookup 用]],2,FALSE)</f>
        <v>#N/A</v>
      </c>
      <c r="G190" t="s">
        <v>71</v>
      </c>
      <c r="H190">
        <v>1</v>
      </c>
      <c r="I190" t="s">
        <v>423</v>
      </c>
      <c r="T190" t="str">
        <f>Special[[#This Row],[服装]]&amp;Special[[#This Row],[名前]]&amp;Special[[#This Row],[レアリティ]]</f>
        <v>ICONIC</v>
      </c>
    </row>
    <row r="191" spans="1:20" x14ac:dyDescent="0.3">
      <c r="A191">
        <f>VLOOKUP(Special[[#This Row],[No用]],SetNo[[No.用]:[vlookup 用]],2,FALSE)</f>
        <v>122</v>
      </c>
      <c r="B191" s="3" t="s">
        <v>402</v>
      </c>
      <c r="C191" t="s">
        <v>123</v>
      </c>
      <c r="D191" s="3" t="s">
        <v>77</v>
      </c>
      <c r="E191" t="s">
        <v>78</v>
      </c>
      <c r="F191" t="s">
        <v>128</v>
      </c>
      <c r="G191" t="s">
        <v>71</v>
      </c>
      <c r="H191">
        <v>1</v>
      </c>
      <c r="I191" t="s">
        <v>275</v>
      </c>
      <c r="J191" s="3" t="s">
        <v>202</v>
      </c>
      <c r="K191" s="3" t="s">
        <v>173</v>
      </c>
      <c r="L191">
        <v>13</v>
      </c>
      <c r="T191" t="str">
        <f>Special[[#This Row],[服装]]&amp;Special[[#This Row],[名前]]&amp;Special[[#This Row],[レアリティ]]</f>
        <v>探偵木葉秋紀ICONIC</v>
      </c>
    </row>
    <row r="192" spans="1:20" x14ac:dyDescent="0.3">
      <c r="A192">
        <f>VLOOKUP(Special[[#This Row],[No用]],SetNo[[No.用]:[vlookup 用]],2,FALSE)</f>
        <v>133</v>
      </c>
      <c r="B192" t="s">
        <v>108</v>
      </c>
      <c r="C192" s="3" t="s">
        <v>763</v>
      </c>
      <c r="D192" s="3" t="s">
        <v>90</v>
      </c>
      <c r="E192" s="3" t="s">
        <v>78</v>
      </c>
      <c r="F192" s="3" t="s">
        <v>765</v>
      </c>
      <c r="G192" t="s">
        <v>71</v>
      </c>
      <c r="H192">
        <v>1</v>
      </c>
      <c r="I192" t="s">
        <v>423</v>
      </c>
      <c r="J192" s="3" t="s">
        <v>202</v>
      </c>
      <c r="K192" s="3" t="s">
        <v>173</v>
      </c>
      <c r="L192">
        <v>13</v>
      </c>
      <c r="T192" t="str">
        <f>Special[[#This Row],[服装]]&amp;Special[[#This Row],[名前]]&amp;Special[[#This Row],[レアリティ]]</f>
        <v>ユニフォーム大将優ICONIC</v>
      </c>
    </row>
    <row r="193" spans="1:20" x14ac:dyDescent="0.3">
      <c r="A193">
        <f>VLOOKUP(Special[[#This Row],[No用]],SetNo[[No.用]:[vlookup 用]],2,FALSE)</f>
        <v>133</v>
      </c>
      <c r="B193" t="s">
        <v>108</v>
      </c>
      <c r="C193" s="3" t="s">
        <v>763</v>
      </c>
      <c r="D193" s="3" t="s">
        <v>90</v>
      </c>
      <c r="E193" s="3" t="s">
        <v>78</v>
      </c>
      <c r="F193" s="3" t="s">
        <v>765</v>
      </c>
      <c r="G193" t="s">
        <v>71</v>
      </c>
      <c r="H193">
        <v>1</v>
      </c>
      <c r="I193" t="s">
        <v>423</v>
      </c>
      <c r="J193" s="3" t="s">
        <v>204</v>
      </c>
      <c r="K193" s="3" t="s">
        <v>237</v>
      </c>
      <c r="L193">
        <v>44</v>
      </c>
      <c r="N193">
        <v>54</v>
      </c>
      <c r="T193" t="str">
        <f>Special[[#This Row],[服装]]&amp;Special[[#This Row],[名前]]&amp;Special[[#This Row],[レアリティ]]</f>
        <v>ユニフォーム大将優ICONIC</v>
      </c>
    </row>
    <row r="194" spans="1:20" x14ac:dyDescent="0.3">
      <c r="A194">
        <f>VLOOKUP(Special[[#This Row],[No用]],SetNo[[No.用]:[vlookup 用]],2,FALSE)</f>
        <v>134</v>
      </c>
      <c r="B194" t="s">
        <v>108</v>
      </c>
      <c r="C194" s="3" t="s">
        <v>768</v>
      </c>
      <c r="D194" s="3" t="s">
        <v>90</v>
      </c>
      <c r="E194" s="3" t="s">
        <v>78</v>
      </c>
      <c r="F194" s="3" t="s">
        <v>765</v>
      </c>
      <c r="G194" t="s">
        <v>71</v>
      </c>
      <c r="H194">
        <v>1</v>
      </c>
      <c r="I194" t="s">
        <v>275</v>
      </c>
      <c r="J194" s="3" t="s">
        <v>202</v>
      </c>
      <c r="K194" s="3" t="s">
        <v>173</v>
      </c>
      <c r="L194">
        <v>13</v>
      </c>
      <c r="T194" t="str">
        <f>Special[[#This Row],[服装]]&amp;Special[[#This Row],[名前]]&amp;Special[[#This Row],[レアリティ]]</f>
        <v>ユニフォーム沼井和馬ICONIC</v>
      </c>
    </row>
    <row r="195" spans="1:20" x14ac:dyDescent="0.3">
      <c r="A195">
        <f>VLOOKUP(Special[[#This Row],[No用]],SetNo[[No.用]:[vlookup 用]],2,FALSE)</f>
        <v>134</v>
      </c>
      <c r="B195" t="s">
        <v>108</v>
      </c>
      <c r="C195" s="3" t="s">
        <v>768</v>
      </c>
      <c r="D195" s="3" t="s">
        <v>90</v>
      </c>
      <c r="E195" s="3" t="s">
        <v>78</v>
      </c>
      <c r="F195" s="3" t="s">
        <v>765</v>
      </c>
      <c r="G195" t="s">
        <v>71</v>
      </c>
      <c r="H195">
        <v>1</v>
      </c>
      <c r="I195" t="s">
        <v>423</v>
      </c>
      <c r="J195" s="3" t="s">
        <v>292</v>
      </c>
      <c r="K195" s="3" t="s">
        <v>237</v>
      </c>
      <c r="L195">
        <v>47</v>
      </c>
      <c r="N195">
        <v>57</v>
      </c>
      <c r="T195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5" zoomScaleNormal="100" workbookViewId="0">
      <selection activeCell="Z133" sqref="Z133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F 0 G A A B Q S w M E F A A C A A g A v H F R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C 8 c V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F R V 0 v w + i J Y A w A A Q D s A A B M A H A B G b 3 J t d W x h c y 9 T Z W N 0 a W 9 u M S 5 t I K I Y A C i g F A A A A A A A A A A A A A A A A A A A A A A A A A A A A O 3 a 2 0 v b U B g A 8 P d C / 4 e Q p 5 a V w m D s Z f g w Z A + D I W z K 9 l D K 6 D R D s S a j j c x R h C X H S 6 u t u q 7 e c F 2 t F x S d 8 1 J H 6 v 1 / 2 f G k y X + x k 8 R G J S m T E F + 2 z w e t 5 z u X L y f f 7 8 R K 0 1 y 3 2 C f w T K f 1 8 + G T Y C A Y S P c m U l w P c 3 k 8 q 8 + v k / 1 9 p o 1 J c m I w w N A v L J 9 h d I r l I 9 r 4 8 m 2 n m B A j V o C s 5 d S l Q y z N Y j m P p Q r 5 P k l 7 d C X e J b l o V y r B p 9 8 L q Y F 2 I T k 4 w H d 9 + s C l Q / Z E k U y G 7 R C i b I R 5 z o u P H 0 W N 8 H C E y b D q t 4 K 2 O k r b R d r C i N y Q a D a T m Q L J F R z N W F r A M s L y V y x 9 o d + d c V T G c h 3 L C k Y b G N U c c X 1 7 Q V 2 u u g z 7 g e U V j L Y w G s P y q i P + 4 r U z c Z o 1 k R c d X X 8 v j D n 7 N p R p M p M l n 9 e c I b o 3 G N F r W c P y r l v 0 l 7 F / a M 4 t d I I R s h K m l 4 r l P W c f f X l H G 6 k 5 2 8 l R X Z c m X e Z E c x j t G N O 6 J m P s k t I y H z S D U a H F B Z b M U T m 3 U V U z + Q u M t l 2 K o 3 S i F h G Z W H K 5 h J 9 Z u v 2 u o Q 6 h U d p 0 3 m M 5 i 6 U L L N G 6 3 b o V H A 5 f F T d G s + Z e b p v p n N p V r l X z d p V 3 c k m K 6 J X w M R 1 y W o g w X K K 7 l w n F r D K L 0 1 G s 7 Y s N h 4 O B P v 6 v S 9 3 C e T q h S y W i r A N O w A k 4 / c f Z 9 O U F J y n m L 4 9 G S W E e c A J O w O k 7 T t u X J 5 z 1 u l p b A Z k g E 2 T 6 L 9 P E 5 Y W l m h u H B y a w B J b 3 w d L C 5 Y l l u U r m R s j u M c g E m S D T f 5 l N X 5 5 w r l S 0 P Q V k g k y Q 6 b 9 M E 5 c X l g 0 0 r Y 9 P A U t g C S x 9 Z 2 n h 8 s R y 8 U y v r a s H 8 L 8 f k A k y 7 0 F m 0 5 c n n J s H W k E h h / D Y B J y A 8 x 5 w N n 1 5 w a l t F I l S B p k g E 2 T 6 L t P C 5 Y W l X i 6 S C j w w g S W w 9 J + l h c s T y 0 p N 3 y g C S 2 A J L P 1 n a e L y x P J w i k z v A U t g C S z 9 Z 2 n i u m L J B A N 3 N G m p a 2 X y 2 V A 3 l 4 y 2 D 6 Z S H C + + E V L 9 7 w S h P x T O x D o S A 1 w b a w x l 4 8 O x d o E X a Y c 4 4 A W 8 / z p e W n B a d Y m O t W v 6 a U + P V c 2 u U l l r A H t l N n b z V s Y f x K x N p i 9 u 7 q r 5 q 7 F R c X v V 8 3 z r V Z s Z G Y u Z / e z F r F t r T N c s E X P q 6 z t k h q 6 3 P n 7 j o W 4 v e e v z D t l 6 4 7 z l G 1 4 4 L u C 4 g O P i f z o u P P 5 F 0 0 z P 9 V M f 5 h F z 5 / c X f w B Q S w E C L Q A U A A I A C A C 8 c V F X g B r b A a M A A A D 2 A A A A E g A A A A A A A A A A A A A A A A A A A A A A Q 2 9 u Z m l n L 1 B h Y 2 t h Z 2 U u e G 1 s U E s B A i 0 A F A A C A A g A v H F R V w / K 6 a u k A A A A 6 Q A A A B M A A A A A A A A A A A A A A A A A 7 w A A A F t D b 2 5 0 Z W 5 0 X 1 R 5 c G V z X S 5 4 b W x Q S w E C L Q A U A A I A C A C 8 c V F X S / D 6 I l g D A A B A O w A A E w A A A A A A A A A A A A A A A A D g A Q A A R m 9 y b X V s Y X M v U 2 V j d G l v b j E u b V B L B Q Y A A A A A A w A D A M I A A A C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e w E A A A A A A N Z 7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w N j k 1 M j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h O G E 0 M z A y M i 0 5 O T A 5 L T R j Z D M t Y m M w M S 0 y N W R m Z D V l Y j E y Y j g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y w m c X V v d D t T Z W N 0 a W 9 u M S / k u p X p l 6 X l s b E v Q X V 0 b 1 J l b W 9 2 Z W R D b 2 x 1 b W 5 z M S 5 7 5 Y m N 6 K G b L D I 1 f S Z x d W 9 0 O y w m c X V v d D t T Z W N 0 a W 9 u M S / k u p X p l 6 X l s b E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s s J n F 1 b 3 Q 7 U 2 V j d G l v b j E v 5 L q V 6 Z e l 5 b G x L 0 F 1 d G 9 S Z W 1 v d m V k Q 2 9 s d W 1 u c z E u e + W J j e i h m y w y N X 0 m c X V v d D s s J n F 1 b 3 Q 7 U 2 V j d G l v b j E v 5 L q V 6 Z e l 5 b G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D g 2 N T I 2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Q 2 N T g 3 Z j Z i L T Q 0 O T g t N D B h Z C 0 4 M T k y L T l i N z J h Z j l k M T J i M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m n I 3 o o 4 U s M X 0 m c X V v d D s s J n F 1 b 3 Q 7 U 2 V j d G l v b j E v 5 L y K 6 Y G U 5 b e l L 0 F 1 d G 9 S Z W 1 v d m V k Q 2 9 s d W 1 u c z E u e + W Q j e W J j S w y f S Z x d W 9 0 O y w m c X V v d D t T Z W N 0 a W 9 u M S / k v I r p g Z T l t 6 U v Q X V 0 b 1 J l b W 9 2 Z W R D b 2 x 1 b W 5 z M S 5 7 4 4 G Y 4 4 K D 4 4 K T 4 4 G R 4 4 K T L D N 9 J n F 1 b 3 Q 7 L C Z x d W 9 0 O 1 N l Y 3 R p b 2 4 x L + S 8 i u m B l O W 3 p S 9 B d X R v U m V t b 3 Z l Z E N v b H V t b n M x L n v j g 5 3 j g r j j g r f j g 6 f j g 7 M s N H 0 m c X V v d D s s J n F 1 b 3 Q 7 U 2 V j d G l v b j E v 5 L y K 6 Y G U 5 b e l L 0 F 1 d G 9 S Z W 1 v d m V k Q 2 9 s d W 1 u c z E u e + m r m O a g o S w 1 f S Z x d W 9 0 O y w m c X V v d D t T Z W N 0 a W 9 u M S / k v I r p g Z T l t 6 U v Q X V 0 b 1 J l b W 9 2 Z W R D b 2 x 1 b W 5 z M S 5 7 4 4 O s 4 4 K i 4 4 O q 4 4 O G 4 4 K j L D Z 9 J n F 1 b 3 Q 7 L C Z x d W 9 0 O 1 N l Y 3 R p b 2 4 x L + S 8 i u m B l O W 3 p S 9 B d X R v U m V t b 3 Z l Z E N v b H V t b n M x L n t M V i w 3 f S Z x d W 9 0 O y w m c X V v d D t T Z W N 0 a W 9 u M S / k v I r p g Z T l t 6 U v Q X V 0 b 1 J l b W 9 2 Z W R D b 2 x 1 b W 5 z M S 5 7 6 K O F 5 Y K Z L D h 9 J n F 1 b 3 Q 7 L C Z x d W 9 0 O 1 N l Y 3 R p b 2 4 x L + S 8 i u m B l O W 3 p S 9 B d X R v U m V t b 3 Z l Z E N v b H V t b n M x L n v i m I Y s O X 0 m c X V v d D s s J n F 1 b 3 Q 7 U 2 V j d G l v b j E v 5 L y K 6 Y G U 5 b e l L 0 F 1 d G 9 S Z W 1 v d m V k Q 2 9 s d W 1 u c z E u e + e 3 j + W Q i O W A p C w x M H 0 m c X V v d D s s J n F 1 b 3 Q 7 U 2 V j d G l v b j E v 5 L y K 6 Y G U 5 b e l L 0 F 1 d G 9 S Z W 1 v d m V k Q 2 9 s d W 1 u c z E u e + O C u e O D k e O C p O O C r y w x M X 0 m c X V v d D s s J n F 1 b 3 Q 7 U 2 V j d G l v b j E v 5 L y K 6 Y G U 5 b e l L 0 F 1 d G 9 S Z W 1 v d m V k Q 2 9 s d W 1 u c z E u e + O C t e O D v O O D l i w x M n 0 m c X V v d D s s J n F 1 b 3 Q 7 U 2 V j d G l v b j E v 5 L y K 6 Y G U 5 b e l L 0 F 1 d G 9 S Z W 1 v d m V k Q 2 9 s d W 1 u c z E u e + O C u + O D g + O D h u O C o + O D s + O C s C w x M 3 0 m c X V v d D s s J n F 1 b 3 Q 7 U 2 V j d G l v b j E v 5 L y K 6 Y G U 5 b e l L 0 F 1 d G 9 S Z W 1 v d m V k Q 2 9 s d W 1 u c z E u e + m g r e i E s y w x N H 0 m c X V v d D s s J n F 1 b 3 Q 7 U 2 V j d G l v b j E v 5 L y K 6 Y G U 5 b e l L 0 F 1 d G 9 S Z W 1 v d m V k Q 2 9 s d W 1 u c z E u e + W 5 u O m B i y w x N X 0 m c X V v d D s s J n F 1 b 3 Q 7 U 2 V j d G l v b j E v 5 L y K 6 Y G U 5 b e l L 0 F 1 d G 9 S Z W 1 v d m V k Q 2 9 s d W 1 u c z E u e + O D l u O D r e O D g + O C r y w x N n 0 m c X V v d D s s J n F 1 b 3 Q 7 U 2 V j d G l v b j E v 5 L y K 6 Y G U 5 b e l L 0 F 1 d G 9 S Z W 1 v d m V k Q 2 9 s d W 1 u c z E u e + O D r O O C t + O D v O O D l i w x N 3 0 m c X V v d D s s J n F 1 b 3 Q 7 U 2 V j d G l v b j E v 5 L y K 6 Y G U 5 b e l L 0 F 1 d G 9 S Z W 1 v d m V k Q 2 9 s d W 1 u c z E u e + O D k O O D j S w x O H 0 m c X V v d D s s J n F 1 b 3 Q 7 U 2 V j d G l v b j E v 5 L y K 6 Y G U 5 b e l L 0 F 1 d G 9 S Z W 1 v d m V k Q 2 9 s d W 1 u c z E u e + O C u e O D l O O D v O O D i S w x O X 0 m c X V v d D s s J n F 1 b 3 Q 7 U 2 V j d G l v b j E v 5 L y K 6 Y G U 5 b e l L 0 F 1 d G 9 S Z W 1 v d m V k Q 2 9 s d W 1 u c z E u e + O D o e O D s + O C v + O D q y w y M H 0 m c X V v d D s s J n F 1 b 3 Q 7 U 2 V j d G l v b j E v 5 L y K 6 Y G U 5 b e l L 0 F 1 d G 9 S Z W 1 v d m V k Q 2 9 s d W 1 u c z E u e + a U u + a S g + W K m y w y M X 0 m c X V v d D s s J n F 1 b 3 Q 7 U 2 V j d G l v b j E v 5 L y K 6 Y G U 5 b e l L 0 F 1 d G 9 S Z W 1 v d m V k Q 2 9 s d W 1 u c z E u e + W u i O W C m e W K m y w y M n 0 m c X V v d D s s J n F 1 b 3 Q 7 U 2 V j d G l v b j E v 5 L y K 6 Y G U 5 b e l L 0 F 1 d G 9 S Z W 1 v d m V k Q 2 9 s d W 1 u c z E u e 0 5 v 5 5 S o L D I z f S Z x d W 9 0 O y w m c X V v d D t T Z W N 0 a W 9 u M S / k v I r p g Z T l t 6 U v Q X V 0 b 1 J l b W 9 2 Z W R D b 2 x 1 b W 5 z M S 5 7 4 4 K I 4 4 G / 4 4 G M 4 4 G q L D I 0 f S Z x d W 9 0 O y w m c X V v d D t T Z W N 0 a W 9 u M S / k v I r p g Z T l t 6 U v Q X V 0 b 1 J l b W 9 2 Z W R D b 2 x 1 b W 5 z M S 5 7 5 Y m N 6 K G b L D I 1 f S Z x d W 9 0 O y w m c X V v d D t T Z W N 0 a W 9 u M S / k v I r p g Z T l t 6 U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s s J n F 1 b 3 Q 7 U 2 V j d G l v b j E v 5 L y K 6 Y G U 5 b e l L 0 F 1 d G 9 S Z W 1 v d m V k Q 2 9 s d W 1 u c z E u e + W J j e i h m y w y N X 0 m c X V v d D s s J n F 1 b 3 Q 7 U 2 V j d G l v b j E v 5 L y K 6 Y G U 5 b e l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3 L j A 5 O T U y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U 4 O G Z m N G Y 4 L T N i M W Q t N D k x Z C 1 i N T E 1 L T V m M j A 4 M j d m Z D h k Y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L C Z x d W 9 0 O 1 N l Y 3 R p b 2 4 x L + W S j O S 5 h e W N l y 9 B d X R v U m V t b 3 Z l Z E N v b H V t b n M x L n v l i Y 3 o o Z s s M j V 9 J n F 1 b 3 Q 7 L C Z x d W 9 0 O 1 N l Y 3 R p b 2 4 x L + W S j O S 5 h e W N l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m n I 3 o o 4 U s M X 0 m c X V v d D s s J n F 1 b 3 Q 7 U 2 V j d G l v b j E v 5 Z K M 5 L m F 5 Y 2 X L 0 F 1 d G 9 S Z W 1 v d m V k Q 2 9 s d W 1 u c z E u e + W Q j e W J j S w y f S Z x d W 9 0 O y w m c X V v d D t T Z W N 0 a W 9 u M S / l k o z k u Y X l j Z c v Q X V 0 b 1 J l b W 9 2 Z W R D b 2 x 1 b W 5 z M S 5 7 4 4 G Y 4 4 K D 4 4 K T 4 4 G R 4 4 K T L D N 9 J n F 1 b 3 Q 7 L C Z x d W 9 0 O 1 N l Y 3 R p b 2 4 x L + W S j O S 5 h e W N l y 9 B d X R v U m V t b 3 Z l Z E N v b H V t b n M x L n v j g 5 3 j g r j j g r f j g 6 f j g 7 M s N H 0 m c X V v d D s s J n F 1 b 3 Q 7 U 2 V j d G l v b j E v 5 Z K M 5 L m F 5 Y 2 X L 0 F 1 d G 9 S Z W 1 v d m V k Q 2 9 s d W 1 u c z E u e + m r m O a g o S w 1 f S Z x d W 9 0 O y w m c X V v d D t T Z W N 0 a W 9 u M S / l k o z k u Y X l j Z c v Q X V 0 b 1 J l b W 9 2 Z W R D b 2 x 1 b W 5 z M S 5 7 4 4 O s 4 4 K i 4 4 O q 4 4 O G 4 4 K j L D Z 9 J n F 1 b 3 Q 7 L C Z x d W 9 0 O 1 N l Y 3 R p b 2 4 x L + W S j O S 5 h e W N l y 9 B d X R v U m V t b 3 Z l Z E N v b H V t b n M x L n t M V i w 3 f S Z x d W 9 0 O y w m c X V v d D t T Z W N 0 a W 9 u M S / l k o z k u Y X l j Z c v Q X V 0 b 1 J l b W 9 2 Z W R D b 2 x 1 b W 5 z M S 5 7 6 K O F 5 Y K Z L D h 9 J n F 1 b 3 Q 7 L C Z x d W 9 0 O 1 N l Y 3 R p b 2 4 x L + W S j O S 5 h e W N l y 9 B d X R v U m V t b 3 Z l Z E N v b H V t b n M x L n v i m I Y s O X 0 m c X V v d D s s J n F 1 b 3 Q 7 U 2 V j d G l v b j E v 5 Z K M 5 L m F 5 Y 2 X L 0 F 1 d G 9 S Z W 1 v d m V k Q 2 9 s d W 1 u c z E u e + e 3 j + W Q i O W A p C w x M H 0 m c X V v d D s s J n F 1 b 3 Q 7 U 2 V j d G l v b j E v 5 Z K M 5 L m F 5 Y 2 X L 0 F 1 d G 9 S Z W 1 v d m V k Q 2 9 s d W 1 u c z E u e + O C u e O D k e O C p O O C r y w x M X 0 m c X V v d D s s J n F 1 b 3 Q 7 U 2 V j d G l v b j E v 5 Z K M 5 L m F 5 Y 2 X L 0 F 1 d G 9 S Z W 1 v d m V k Q 2 9 s d W 1 u c z E u e + O C t e O D v O O D l i w x M n 0 m c X V v d D s s J n F 1 b 3 Q 7 U 2 V j d G l v b j E v 5 Z K M 5 L m F 5 Y 2 X L 0 F 1 d G 9 S Z W 1 v d m V k Q 2 9 s d W 1 u c z E u e + O C u + O D g + O D h u O C o + O D s + O C s C w x M 3 0 m c X V v d D s s J n F 1 b 3 Q 7 U 2 V j d G l v b j E v 5 Z K M 5 L m F 5 Y 2 X L 0 F 1 d G 9 S Z W 1 v d m V k Q 2 9 s d W 1 u c z E u e + m g r e i E s y w x N H 0 m c X V v d D s s J n F 1 b 3 Q 7 U 2 V j d G l v b j E v 5 Z K M 5 L m F 5 Y 2 X L 0 F 1 d G 9 S Z W 1 v d m V k Q 2 9 s d W 1 u c z E u e + W 5 u O m B i y w x N X 0 m c X V v d D s s J n F 1 b 3 Q 7 U 2 V j d G l v b j E v 5 Z K M 5 L m F 5 Y 2 X L 0 F 1 d G 9 S Z W 1 v d m V k Q 2 9 s d W 1 u c z E u e + O D l u O D r e O D g + O C r y w x N n 0 m c X V v d D s s J n F 1 b 3 Q 7 U 2 V j d G l v b j E v 5 Z K M 5 L m F 5 Y 2 X L 0 F 1 d G 9 S Z W 1 v d m V k Q 2 9 s d W 1 u c z E u e + O D r O O C t + O D v O O D l i w x N 3 0 m c X V v d D s s J n F 1 b 3 Q 7 U 2 V j d G l v b j E v 5 Z K M 5 L m F 5 Y 2 X L 0 F 1 d G 9 S Z W 1 v d m V k Q 2 9 s d W 1 u c z E u e + O D k O O D j S w x O H 0 m c X V v d D s s J n F 1 b 3 Q 7 U 2 V j d G l v b j E v 5 Z K M 5 L m F 5 Y 2 X L 0 F 1 d G 9 S Z W 1 v d m V k Q 2 9 s d W 1 u c z E u e + O C u e O D l O O D v O O D i S w x O X 0 m c X V v d D s s J n F 1 b 3 Q 7 U 2 V j d G l v b j E v 5 Z K M 5 L m F 5 Y 2 X L 0 F 1 d G 9 S Z W 1 v d m V k Q 2 9 s d W 1 u c z E u e + O D o e O D s + O C v + O D q y w y M H 0 m c X V v d D s s J n F 1 b 3 Q 7 U 2 V j d G l v b j E v 5 Z K M 5 L m F 5 Y 2 X L 0 F 1 d G 9 S Z W 1 v d m V k Q 2 9 s d W 1 u c z E u e + a U u + a S g + W K m y w y M X 0 m c X V v d D s s J n F 1 b 3 Q 7 U 2 V j d G l v b j E v 5 Z K M 5 L m F 5 Y 2 X L 0 F 1 d G 9 S Z W 1 v d m V k Q 2 9 s d W 1 u c z E u e + W u i O W C m e W K m y w y M n 0 m c X V v d D s s J n F 1 b 3 Q 7 U 2 V j d G l v b j E v 5 Z K M 5 L m F 5 Y 2 X L 0 F 1 d G 9 S Z W 1 v d m V k Q 2 9 s d W 1 u c z E u e 0 5 v 5 5 S o L D I z f S Z x d W 9 0 O y w m c X V v d D t T Z W N 0 a W 9 u M S / l k o z k u Y X l j Z c v Q X V 0 b 1 J l b W 9 2 Z W R D b 2 x 1 b W 5 z M S 5 7 4 4 K I 4 4 G / 4 4 G M 4 4 G q L D I 0 f S Z x d W 9 0 O y w m c X V v d D t T Z W N 0 a W 9 u M S / l k o z k u Y X l j Z c v Q X V 0 b 1 J l b W 9 2 Z W R D b 2 x 1 b W 5 z M S 5 7 5 Y m N 6 K G b L D I 1 f S Z x d W 9 0 O y w m c X V v d D t T Z W N 0 a W 9 u M S / l k o z k u Y X l j Z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y 4 x N T c 1 M z A y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j J k Z j g 5 N j g t N T Z m M C 0 0 M G M 5 L T g 0 Z j c t N W Q y N 2 Z j Y z k z N G Q 3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s s J n F 1 b 3 Q 7 U 2 V j d G l v b j E v 5 b i 4 5 r O i L 0 F 1 d G 9 S Z W 1 v d m V k Q 2 9 s d W 1 u c z E u e + W J j e i h m y w y N X 0 m c X V v d D s s J n F 1 b 3 Q 7 U 2 V j d G l v b j E v 5 b i 4 5 r O i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L C Z x d W 9 0 O 1 N l Y 3 R p b 2 4 x L + W 4 u O a z o i 9 B d X R v U m V t b 3 Z l Z E N v b H V t b n M x L n v l i Y 3 o o Z s s M j V 9 J n F 1 b 3 Q 7 L C Z x d W 9 0 O 1 N l Y 3 R p b 2 4 x L + W 4 u O a z o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N y 4 x N z M 1 M z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m M z I 3 Y j h h O C 0 z N 2 Y 3 L T Q 3 Z m U t O G Y 0 O S 1 m Y j Q 4 M T A y Z T g w M W E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m n I 3 o o 4 U s M X 0 m c X V v d D s s J n F 1 b 3 Q 7 U 2 V j d G l v b j E v 5 o m H 5 Y 2 X L 0 F 1 d G 9 S Z W 1 v d m V k Q 2 9 s d W 1 u c z E u e + W Q j e W J j S w y f S Z x d W 9 0 O y w m c X V v d D t T Z W N 0 a W 9 u M S / m i Y f l j Z c v Q X V 0 b 1 J l b W 9 2 Z W R D b 2 x 1 b W 5 z M S 5 7 4 4 G Y 4 4 K D 4 4 K T 4 4 G R 4 4 K T L D N 9 J n F 1 b 3 Q 7 L C Z x d W 9 0 O 1 N l Y 3 R p b 2 4 x L + a J h + W N l y 9 B d X R v U m V t b 3 Z l Z E N v b H V t b n M x L n v j g 5 3 j g r j j g r f j g 6 f j g 7 M s N H 0 m c X V v d D s s J n F 1 b 3 Q 7 U 2 V j d G l v b j E v 5 o m H 5 Y 2 X L 0 F 1 d G 9 S Z W 1 v d m V k Q 2 9 s d W 1 u c z E u e + m r m O a g o S w 1 f S Z x d W 9 0 O y w m c X V v d D t T Z W N 0 a W 9 u M S / m i Y f l j Z c v Q X V 0 b 1 J l b W 9 2 Z W R D b 2 x 1 b W 5 z M S 5 7 4 4 O s 4 4 K i 4 4 O q 4 4 O G 4 4 K j L D Z 9 J n F 1 b 3 Q 7 L C Z x d W 9 0 O 1 N l Y 3 R p b 2 4 x L + a J h + W N l y 9 B d X R v U m V t b 3 Z l Z E N v b H V t b n M x L n t M V i w 3 f S Z x d W 9 0 O y w m c X V v d D t T Z W N 0 a W 9 u M S / m i Y f l j Z c v Q X V 0 b 1 J l b W 9 2 Z W R D b 2 x 1 b W 5 z M S 5 7 6 K O F 5 Y K Z L D h 9 J n F 1 b 3 Q 7 L C Z x d W 9 0 O 1 N l Y 3 R p b 2 4 x L + a J h + W N l y 9 B d X R v U m V t b 3 Z l Z E N v b H V t b n M x L n v i m I Y s O X 0 m c X V v d D s s J n F 1 b 3 Q 7 U 2 V j d G l v b j E v 5 o m H 5 Y 2 X L 0 F 1 d G 9 S Z W 1 v d m V k Q 2 9 s d W 1 u c z E u e + e 3 j + W Q i O W A p C w x M H 0 m c X V v d D s s J n F 1 b 3 Q 7 U 2 V j d G l v b j E v 5 o m H 5 Y 2 X L 0 F 1 d G 9 S Z W 1 v d m V k Q 2 9 s d W 1 u c z E u e + O C u e O D k e O C p O O C r y w x M X 0 m c X V v d D s s J n F 1 b 3 Q 7 U 2 V j d G l v b j E v 5 o m H 5 Y 2 X L 0 F 1 d G 9 S Z W 1 v d m V k Q 2 9 s d W 1 u c z E u e + O C t e O D v O O D l i w x M n 0 m c X V v d D s s J n F 1 b 3 Q 7 U 2 V j d G l v b j E v 5 o m H 5 Y 2 X L 0 F 1 d G 9 S Z W 1 v d m V k Q 2 9 s d W 1 u c z E u e + O C u + O D g + O D h u O C o + O D s + O C s C w x M 3 0 m c X V v d D s s J n F 1 b 3 Q 7 U 2 V j d G l v b j E v 5 o m H 5 Y 2 X L 0 F 1 d G 9 S Z W 1 v d m V k Q 2 9 s d W 1 u c z E u e + m g r e i E s y w x N H 0 m c X V v d D s s J n F 1 b 3 Q 7 U 2 V j d G l v b j E v 5 o m H 5 Y 2 X L 0 F 1 d G 9 S Z W 1 v d m V k Q 2 9 s d W 1 u c z E u e + W 5 u O m B i y w x N X 0 m c X V v d D s s J n F 1 b 3 Q 7 U 2 V j d G l v b j E v 5 o m H 5 Y 2 X L 0 F 1 d G 9 S Z W 1 v d m V k Q 2 9 s d W 1 u c z E u e + O D l u O D r e O D g + O C r y w x N n 0 m c X V v d D s s J n F 1 b 3 Q 7 U 2 V j d G l v b j E v 5 o m H 5 Y 2 X L 0 F 1 d G 9 S Z W 1 v d m V k Q 2 9 s d W 1 u c z E u e + O D r O O C t + O D v O O D l i w x N 3 0 m c X V v d D s s J n F 1 b 3 Q 7 U 2 V j d G l v b j E v 5 o m H 5 Y 2 X L 0 F 1 d G 9 S Z W 1 v d m V k Q 2 9 s d W 1 u c z E u e + O D k O O D j S w x O H 0 m c X V v d D s s J n F 1 b 3 Q 7 U 2 V j d G l v b j E v 5 o m H 5 Y 2 X L 0 F 1 d G 9 S Z W 1 v d m V k Q 2 9 s d W 1 u c z E u e + O C u e O D l O O D v O O D i S w x O X 0 m c X V v d D s s J n F 1 b 3 Q 7 U 2 V j d G l v b j E v 5 o m H 5 Y 2 X L 0 F 1 d G 9 S Z W 1 v d m V k Q 2 9 s d W 1 u c z E u e + O D o e O D s + O C v + O D q y w y M H 0 m c X V v d D s s J n F 1 b 3 Q 7 U 2 V j d G l v b j E v 5 o m H 5 Y 2 X L 0 F 1 d G 9 S Z W 1 v d m V k Q 2 9 s d W 1 u c z E u e + a U u + a S g + W K m y w y M X 0 m c X V v d D s s J n F 1 b 3 Q 7 U 2 V j d G l v b j E v 5 o m H 5 Y 2 X L 0 F 1 d G 9 S Z W 1 v d m V k Q 2 9 s d W 1 u c z E u e + W u i O W C m e W K m y w y M n 0 m c X V v d D s s J n F 1 b 3 Q 7 U 2 V j d G l v b j E v 5 o m H 5 Y 2 X L 0 F 1 d G 9 S Z W 1 v d m V k Q 2 9 s d W 1 u c z E u e 0 5 v 5 5 S o L D I z f S Z x d W 9 0 O y w m c X V v d D t T Z W N 0 a W 9 u M S / m i Y f l j Z c v Q X V 0 b 1 J l b W 9 2 Z W R D b 2 x 1 b W 5 z M S 5 7 4 4 K I 4 4 G / 4 4 G M 4 4 G q L D I 0 f S Z x d W 9 0 O y w m c X V v d D t T Z W N 0 a W 9 u M S / m i Y f l j Z c v Q X V 0 b 1 J l b W 9 2 Z W R D b 2 x 1 b W 5 z M S 5 7 5 Y m N 6 K G b L D I 1 f S Z x d W 9 0 O y w m c X V v d D t T Z W N 0 a W 9 u M S / m i Y f l j Z c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s s J n F 1 b 3 Q 7 U 2 V j d G l v b j E v 5 o m H 5 Y 2 X L 0 F 1 d G 9 S Z W 1 v d m V k Q 2 9 s d W 1 u c z E u e + W J j e i h m y w y N X 0 m c X V v d D s s J n F 1 b 3 Q 7 U 2 V j d G l v b j E v 5 o m H 5 Y 2 X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c u M j A w N T M 0 N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V m O W Q w M j d i L W J l M D E t N D Y w N C 0 4 Z j g x L W U 0 N z N m O G R i N G J l N C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L C Z x d W 9 0 O 1 N l Y 3 R p b 2 4 x L + a d o e W W h O W v u i 9 B d X R v U m V t b 3 Z l Z E N v b H V t b n M x L n v l i Y 3 o o Z s s M j V 9 J n F 1 b 3 Q 7 L C Z x d W 9 0 O 1 N l Y 3 R p b 2 4 x L + a d o e W W h O W v u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m n I 3 o o 4 U s M X 0 m c X V v d D s s J n F 1 b 3 Q 7 U 2 V j d G l v b j E v 5 p 2 h 5 Z a E 5 a + 6 L 0 F 1 d G 9 S Z W 1 v d m V k Q 2 9 s d W 1 u c z E u e + W Q j e W J j S w y f S Z x d W 9 0 O y w m c X V v d D t T Z W N 0 a W 9 u M S / m n a H l l o T l r 7 o v Q X V 0 b 1 J l b W 9 2 Z W R D b 2 x 1 b W 5 z M S 5 7 4 4 G Y 4 4 K D 4 4 K T 4 4 G R 4 4 K T L D N 9 J n F 1 b 3 Q 7 L C Z x d W 9 0 O 1 N l Y 3 R p b 2 4 x L + a d o e W W h O W v u i 9 B d X R v U m V t b 3 Z l Z E N v b H V t b n M x L n v j g 5 3 j g r j j g r f j g 6 f j g 7 M s N H 0 m c X V v d D s s J n F 1 b 3 Q 7 U 2 V j d G l v b j E v 5 p 2 h 5 Z a E 5 a + 6 L 0 F 1 d G 9 S Z W 1 v d m V k Q 2 9 s d W 1 u c z E u e + m r m O a g o S w 1 f S Z x d W 9 0 O y w m c X V v d D t T Z W N 0 a W 9 u M S / m n a H l l o T l r 7 o v Q X V 0 b 1 J l b W 9 2 Z W R D b 2 x 1 b W 5 z M S 5 7 4 4 O s 4 4 K i 4 4 O q 4 4 O G 4 4 K j L D Z 9 J n F 1 b 3 Q 7 L C Z x d W 9 0 O 1 N l Y 3 R p b 2 4 x L + a d o e W W h O W v u i 9 B d X R v U m V t b 3 Z l Z E N v b H V t b n M x L n t M V i w 3 f S Z x d W 9 0 O y w m c X V v d D t T Z W N 0 a W 9 u M S / m n a H l l o T l r 7 o v Q X V 0 b 1 J l b W 9 2 Z W R D b 2 x 1 b W 5 z M S 5 7 6 K O F 5 Y K Z L D h 9 J n F 1 b 3 Q 7 L C Z x d W 9 0 O 1 N l Y 3 R p b 2 4 x L + a d o e W W h O W v u i 9 B d X R v U m V t b 3 Z l Z E N v b H V t b n M x L n v i m I Y s O X 0 m c X V v d D s s J n F 1 b 3 Q 7 U 2 V j d G l v b j E v 5 p 2 h 5 Z a E 5 a + 6 L 0 F 1 d G 9 S Z W 1 v d m V k Q 2 9 s d W 1 u c z E u e + e 3 j + W Q i O W A p C w x M H 0 m c X V v d D s s J n F 1 b 3 Q 7 U 2 V j d G l v b j E v 5 p 2 h 5 Z a E 5 a + 6 L 0 F 1 d G 9 S Z W 1 v d m V k Q 2 9 s d W 1 u c z E u e + O C u e O D k e O C p O O C r y w x M X 0 m c X V v d D s s J n F 1 b 3 Q 7 U 2 V j d G l v b j E v 5 p 2 h 5 Z a E 5 a + 6 L 0 F 1 d G 9 S Z W 1 v d m V k Q 2 9 s d W 1 u c z E u e + O C t e O D v O O D l i w x M n 0 m c X V v d D s s J n F 1 b 3 Q 7 U 2 V j d G l v b j E v 5 p 2 h 5 Z a E 5 a + 6 L 0 F 1 d G 9 S Z W 1 v d m V k Q 2 9 s d W 1 u c z E u e + O C u + O D g + O D h u O C o + O D s + O C s C w x M 3 0 m c X V v d D s s J n F 1 b 3 Q 7 U 2 V j d G l v b j E v 5 p 2 h 5 Z a E 5 a + 6 L 0 F 1 d G 9 S Z W 1 v d m V k Q 2 9 s d W 1 u c z E u e + m g r e i E s y w x N H 0 m c X V v d D s s J n F 1 b 3 Q 7 U 2 V j d G l v b j E v 5 p 2 h 5 Z a E 5 a + 6 L 0 F 1 d G 9 S Z W 1 v d m V k Q 2 9 s d W 1 u c z E u e + W 5 u O m B i y w x N X 0 m c X V v d D s s J n F 1 b 3 Q 7 U 2 V j d G l v b j E v 5 p 2 h 5 Z a E 5 a + 6 L 0 F 1 d G 9 S Z W 1 v d m V k Q 2 9 s d W 1 u c z E u e + O D l u O D r e O D g + O C r y w x N n 0 m c X V v d D s s J n F 1 b 3 Q 7 U 2 V j d G l v b j E v 5 p 2 h 5 Z a E 5 a + 6 L 0 F 1 d G 9 S Z W 1 v d m V k Q 2 9 s d W 1 u c z E u e + O D r O O C t + O D v O O D l i w x N 3 0 m c X V v d D s s J n F 1 b 3 Q 7 U 2 V j d G l v b j E v 5 p 2 h 5 Z a E 5 a + 6 L 0 F 1 d G 9 S Z W 1 v d m V k Q 2 9 s d W 1 u c z E u e + O D k O O D j S w x O H 0 m c X V v d D s s J n F 1 b 3 Q 7 U 2 V j d G l v b j E v 5 p 2 h 5 Z a E 5 a + 6 L 0 F 1 d G 9 S Z W 1 v d m V k Q 2 9 s d W 1 u c z E u e + O C u e O D l O O D v O O D i S w x O X 0 m c X V v d D s s J n F 1 b 3 Q 7 U 2 V j d G l v b j E v 5 p 2 h 5 Z a E 5 a + 6 L 0 F 1 d G 9 S Z W 1 v d m V k Q 2 9 s d W 1 u c z E u e + O D o e O D s + O C v + O D q y w y M H 0 m c X V v d D s s J n F 1 b 3 Q 7 U 2 V j d G l v b j E v 5 p 2 h 5 Z a E 5 a + 6 L 0 F 1 d G 9 S Z W 1 v d m V k Q 2 9 s d W 1 u c z E u e + a U u + a S g + W K m y w y M X 0 m c X V v d D s s J n F 1 b 3 Q 7 U 2 V j d G l v b j E v 5 p 2 h 5 Z a E 5 a + 6 L 0 F 1 d G 9 S Z W 1 v d m V k Q 2 9 s d W 1 u c z E u e + W u i O W C m e W K m y w y M n 0 m c X V v d D s s J n F 1 b 3 Q 7 U 2 V j d G l v b j E v 5 p 2 h 5 Z a E 5 a + 6 L 0 F 1 d G 9 S Z W 1 v d m V k Q 2 9 s d W 1 u c z E u e 0 5 v 5 5 S o L D I z f S Z x d W 9 0 O y w m c X V v d D t T Z W N 0 a W 9 u M S / m n a H l l o T l r 7 o v Q X V 0 b 1 J l b W 9 2 Z W R D b 2 x 1 b W 5 z M S 5 7 4 4 K I 4 4 G / 4 4 G M 4 4 G q L D I 0 f S Z x d W 9 0 O y w m c X V v d D t T Z W N 0 a W 9 u M S / m n a H l l o T l r 7 o v Q X V 0 b 1 J l b W 9 2 Z W R D b 2 x 1 b W 5 z M S 5 7 5 Y m N 6 K G b L D I 1 f S Z x d W 9 0 O y w m c X V v d D t T Z W N 0 a W 9 u M S / m n a H l l o T l r 7 o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c u M j I w N T M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M z I 5 Z W N k Y j I t O T B j N i 0 0 Y j Q z L T k 3 N 2 M t O D R j M D l j Z G I 4 N j M x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L C Z x d W 9 0 O 1 N l Y 3 R p b 2 4 x L + a i n + i w t y 9 B d X R v U m V t b 3 Z l Z E N v b H V t b n M x L n v l i Y 3 o o Z s s M j V 9 J n F 1 b 3 Q 7 L C Z x d W 9 0 O 1 N l Y 3 R p b 2 4 x L + a i n + i w t y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y w m c X V v d D t T Z W N 0 a W 9 u M S / m o p / o s L c v Q X V 0 b 1 J l b W 9 2 Z W R D b 2 x 1 b W 5 z M S 5 7 5 Y m N 6 K G b L D I 1 f S Z x d W 9 0 O y w m c X V v d D t T Z W N 0 a W 9 u M S / m o p / o s L c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M j Q w N j U x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j M 0 N D B k O T M t M m U x N i 0 0 Z D B i L T g 3 O T I t Z j c 0 N D J m M T R l N z Y x I i A v P j x F b n R y e S B U e X B l P S J G a W x s Q 2 9 1 b n Q i I F Z h b H V l P S J s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+ a c j e i j h S w x f S Z x d W 9 0 O y w m c X V v d D t T Z W N 0 a W 9 u M S / n g 4 / p h 4 4 v Q X V 0 b 1 J l b W 9 2 Z W R D b 2 x 1 b W 5 z M S 5 7 5 Z C N 5 Y m N L D J 9 J n F 1 b 3 Q 7 L C Z x d W 9 0 O 1 N l Y 3 R p b 2 4 x L + e D j + m H j i 9 B d X R v U m V t b 3 Z l Z E N v b H V t b n M x L n v j g Z j j g o P j g p P j g Z H j g p M s M 3 0 m c X V v d D s s J n F 1 b 3 Q 7 U 2 V j d G l v b j E v 5 4 O P 6 Y e O L 0 F 1 d G 9 S Z W 1 v d m V k Q 2 9 s d W 1 u c z E u e + O D n e O C u O O C t + O D p + O D s y w 0 f S Z x d W 9 0 O y w m c X V v d D t T Z W N 0 a W 9 u M S / n g 4 / p h 4 4 v Q X V 0 b 1 J l b W 9 2 Z W R D b 2 x 1 b W 5 z M S 5 7 6 a u Y 5 q C h L D V 9 J n F 1 b 3 Q 7 L C Z x d W 9 0 O 1 N l Y 3 R p b 2 4 x L + e D j + m H j i 9 B d X R v U m V t b 3 Z l Z E N v b H V t b n M x L n v j g 6 z j g q L j g 6 r j g 4 b j g q M s N n 0 m c X V v d D s s J n F 1 b 3 Q 7 U 2 V j d G l v b j E v 5 4 O P 6 Y e O L 0 F 1 d G 9 S Z W 1 v d m V k Q 2 9 s d W 1 u c z E u e 0 x W L D d 9 J n F 1 b 3 Q 7 L C Z x d W 9 0 O 1 N l Y 3 R p b 2 4 x L + e D j + m H j i 9 B d X R v U m V t b 3 Z l Z E N v b H V t b n M x L n v o o 4 X l g p k s O H 0 m c X V v d D s s J n F 1 b 3 Q 7 U 2 V j d G l v b j E v 5 4 O P 6 Y e O L 0 F 1 d G 9 S Z W 1 v d m V k Q 2 9 s d W 1 u c z E u e + K Y h i w 5 f S Z x d W 9 0 O y w m c X V v d D t T Z W N 0 a W 9 u M S / n g 4 / p h 4 4 v Q X V 0 b 1 J l b W 9 2 Z W R D b 2 x 1 b W 5 z M S 5 7 5 7 e P 5 Z C I 5 Y C k L D E w f S Z x d W 9 0 O y w m c X V v d D t T Z W N 0 a W 9 u M S / n g 4 / p h 4 4 v Q X V 0 b 1 J l b W 9 2 Z W R D b 2 x 1 b W 5 z M S 5 7 4 4 K 5 4 4 O R 4 4 K k 4 4 K v L D E x f S Z x d W 9 0 O y w m c X V v d D t T Z W N 0 a W 9 u M S / n g 4 / p h 4 4 v Q X V 0 b 1 J l b W 9 2 Z W R D b 2 x 1 b W 5 z M S 5 7 4 4 K 1 4 4 O 8 4 4 O W L D E y f S Z x d W 9 0 O y w m c X V v d D t T Z W N 0 a W 9 u M S / n g 4 / p h 4 4 v Q X V 0 b 1 J l b W 9 2 Z W R D b 2 x 1 b W 5 z M S 5 7 4 4 K 7 4 4 O D 4 4 O G 4 4 K j 4 4 O z 4 4 K w L D E z f S Z x d W 9 0 O y w m c X V v d D t T Z W N 0 a W 9 u M S / n g 4 / p h 4 4 v Q X V 0 b 1 J l b W 9 2 Z W R D b 2 x 1 b W 5 z M S 5 7 6 a C t 6 I S z L D E 0 f S Z x d W 9 0 O y w m c X V v d D t T Z W N 0 a W 9 u M S / n g 4 / p h 4 4 v Q X V 0 b 1 J l b W 9 2 Z W R D b 2 x 1 b W 5 z M S 5 7 5 b m 4 6 Y G L L D E 1 f S Z x d W 9 0 O y w m c X V v d D t T Z W N 0 a W 9 u M S / n g 4 / p h 4 4 v Q X V 0 b 1 J l b W 9 2 Z W R D b 2 x 1 b W 5 z M S 5 7 4 4 O W 4 4 O t 4 4 O D 4 4 K v L D E 2 f S Z x d W 9 0 O y w m c X V v d D t T Z W N 0 a W 9 u M S / n g 4 / p h 4 4 v Q X V 0 b 1 J l b W 9 2 Z W R D b 2 x 1 b W 5 z M S 5 7 4 4 O s 4 4 K 3 4 4 O 8 4 4 O W L D E 3 f S Z x d W 9 0 O y w m c X V v d D t T Z W N 0 a W 9 u M S / n g 4 / p h 4 4 v Q X V 0 b 1 J l b W 9 2 Z W R D b 2 x 1 b W 5 z M S 5 7 4 4 O Q 4 4 O N L D E 4 f S Z x d W 9 0 O y w m c X V v d D t T Z W N 0 a W 9 u M S / n g 4 / p h 4 4 v Q X V 0 b 1 J l b W 9 2 Z W R D b 2 x 1 b W 5 z M S 5 7 4 4 K 5 4 4 O U 4 4 O 8 4 4 O J L D E 5 f S Z x d W 9 0 O y w m c X V v d D t T Z W N 0 a W 9 u M S / n g 4 / p h 4 4 v Q X V 0 b 1 J l b W 9 2 Z W R D b 2 x 1 b W 5 z M S 5 7 4 4 O h 4 4 O z 4 4 K / 4 4 O r L D I w f S Z x d W 9 0 O y w m c X V v d D t T Z W N 0 a W 9 u M S / n g 4 / p h 4 4 v Q X V 0 b 1 J l b W 9 2 Z W R D b 2 x 1 b W 5 z M S 5 7 5 p S 7 5 p K D 5 Y q b L D I x f S Z x d W 9 0 O y w m c X V v d D t T Z W N 0 a W 9 u M S / n g 4 / p h 4 4 v Q X V 0 b 1 J l b W 9 2 Z W R D b 2 x 1 b W 5 z M S 5 7 5 a 6 I 5 Y K Z 5 Y q b L D I y f S Z x d W 9 0 O y w m c X V v d D t T Z W N 0 a W 9 u M S / n g 4 / p h 4 4 v Q X V 0 b 1 J l b W 9 2 Z W R D b 2 x 1 b W 5 z M S 5 7 T m / n l K g s M j N 9 J n F 1 b 3 Q 7 L C Z x d W 9 0 O 1 N l Y 3 R p b 2 4 x L + e D j + m H j i 9 B d X R v U m V t b 3 Z l Z E N v b H V t b n M x L n v j g o j j g b / j g Y z j g a o s M j R 9 J n F 1 b 3 Q 7 L C Z x d W 9 0 O 1 N l Y 3 R p b 2 4 x L + e D j + m H j i 9 B d X R v U m V t b 3 Z l Z E N v b H V t b n M x L n v l i Y 3 o o Z s s M j V 9 J n F 1 b 3 Q 7 L C Z x d W 9 0 O 1 N l Y 3 R p b 2 4 x L + e D j + m H j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y w m c X V v d D t T Z W N 0 a W 9 u M S / n g 4 / p h 4 4 v Q X V 0 b 1 J l b W 9 2 Z W R D b 2 x 1 b W 5 z M S 5 7 5 Y m N 6 K G b L D I 1 f S Z x d W 9 0 O y w m c X V v d D t T Z W N 0 a W 9 u M S / n g 4 / p h 4 4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M z Q w M D Y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O D g 5 Y W U 4 O D M t Y j J j M y 0 0 N T R k L W I 0 Y j M t N j g x M G U 4 O T E w N j k z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L C Z x d W 9 0 O 1 N l Y 3 R p b 2 4 x L + e Z v e m z p e a y o i 9 B d X R v U m V t b 3 Z l Z E N v b H V t b n M x L n v l i Y 3 o o Z s s M j V 9 J n F 1 b 3 Q 7 L C Z x d W 9 0 O 1 N l Y 3 R p b 2 4 x L + e Z v e m z p e a y o i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m n I 3 o o 4 U s M X 0 m c X V v d D s s J n F 1 b 3 Q 7 U 2 V j d G l v b j E v 5 5 m 9 6 b O l 5 r K i L 0 F 1 d G 9 S Z W 1 v d m V k Q 2 9 s d W 1 u c z E u e + W Q j e W J j S w y f S Z x d W 9 0 O y w m c X V v d D t T Z W N 0 a W 9 u M S / n m b 3 p s 6 X m s q I v Q X V 0 b 1 J l b W 9 2 Z W R D b 2 x 1 b W 5 z M S 5 7 4 4 G Y 4 4 K D 4 4 K T 4 4 G R 4 4 K T L D N 9 J n F 1 b 3 Q 7 L C Z x d W 9 0 O 1 N l Y 3 R p b 2 4 x L + e Z v e m z p e a y o i 9 B d X R v U m V t b 3 Z l Z E N v b H V t b n M x L n v j g 5 3 j g r j j g r f j g 6 f j g 7 M s N H 0 m c X V v d D s s J n F 1 b 3 Q 7 U 2 V j d G l v b j E v 5 5 m 9 6 b O l 5 r K i L 0 F 1 d G 9 S Z W 1 v d m V k Q 2 9 s d W 1 u c z E u e + m r m O a g o S w 1 f S Z x d W 9 0 O y w m c X V v d D t T Z W N 0 a W 9 u M S / n m b 3 p s 6 X m s q I v Q X V 0 b 1 J l b W 9 2 Z W R D b 2 x 1 b W 5 z M S 5 7 4 4 O s 4 4 K i 4 4 O q 4 4 O G 4 4 K j L D Z 9 J n F 1 b 3 Q 7 L C Z x d W 9 0 O 1 N l Y 3 R p b 2 4 x L + e Z v e m z p e a y o i 9 B d X R v U m V t b 3 Z l Z E N v b H V t b n M x L n t M V i w 3 f S Z x d W 9 0 O y w m c X V v d D t T Z W N 0 a W 9 u M S / n m b 3 p s 6 X m s q I v Q X V 0 b 1 J l b W 9 2 Z W R D b 2 x 1 b W 5 z M S 5 7 6 K O F 5 Y K Z L D h 9 J n F 1 b 3 Q 7 L C Z x d W 9 0 O 1 N l Y 3 R p b 2 4 x L + e Z v e m z p e a y o i 9 B d X R v U m V t b 3 Z l Z E N v b H V t b n M x L n v i m I Y s O X 0 m c X V v d D s s J n F 1 b 3 Q 7 U 2 V j d G l v b j E v 5 5 m 9 6 b O l 5 r K i L 0 F 1 d G 9 S Z W 1 v d m V k Q 2 9 s d W 1 u c z E u e + e 3 j + W Q i O W A p C w x M H 0 m c X V v d D s s J n F 1 b 3 Q 7 U 2 V j d G l v b j E v 5 5 m 9 6 b O l 5 r K i L 0 F 1 d G 9 S Z W 1 v d m V k Q 2 9 s d W 1 u c z E u e + O C u e O D k e O C p O O C r y w x M X 0 m c X V v d D s s J n F 1 b 3 Q 7 U 2 V j d G l v b j E v 5 5 m 9 6 b O l 5 r K i L 0 F 1 d G 9 S Z W 1 v d m V k Q 2 9 s d W 1 u c z E u e + O C t e O D v O O D l i w x M n 0 m c X V v d D s s J n F 1 b 3 Q 7 U 2 V j d G l v b j E v 5 5 m 9 6 b O l 5 r K i L 0 F 1 d G 9 S Z W 1 v d m V k Q 2 9 s d W 1 u c z E u e + O C u + O D g + O D h u O C o + O D s + O C s C w x M 3 0 m c X V v d D s s J n F 1 b 3 Q 7 U 2 V j d G l v b j E v 5 5 m 9 6 b O l 5 r K i L 0 F 1 d G 9 S Z W 1 v d m V k Q 2 9 s d W 1 u c z E u e + m g r e i E s y w x N H 0 m c X V v d D s s J n F 1 b 3 Q 7 U 2 V j d G l v b j E v 5 5 m 9 6 b O l 5 r K i L 0 F 1 d G 9 S Z W 1 v d m V k Q 2 9 s d W 1 u c z E u e + W 5 u O m B i y w x N X 0 m c X V v d D s s J n F 1 b 3 Q 7 U 2 V j d G l v b j E v 5 5 m 9 6 b O l 5 r K i L 0 F 1 d G 9 S Z W 1 v d m V k Q 2 9 s d W 1 u c z E u e + O D l u O D r e O D g + O C r y w x N n 0 m c X V v d D s s J n F 1 b 3 Q 7 U 2 V j d G l v b j E v 5 5 m 9 6 b O l 5 r K i L 0 F 1 d G 9 S Z W 1 v d m V k Q 2 9 s d W 1 u c z E u e + O D r O O C t + O D v O O D l i w x N 3 0 m c X V v d D s s J n F 1 b 3 Q 7 U 2 V j d G l v b j E v 5 5 m 9 6 b O l 5 r K i L 0 F 1 d G 9 S Z W 1 v d m V k Q 2 9 s d W 1 u c z E u e + O D k O O D j S w x O H 0 m c X V v d D s s J n F 1 b 3 Q 7 U 2 V j d G l v b j E v 5 5 m 9 6 b O l 5 r K i L 0 F 1 d G 9 S Z W 1 v d m V k Q 2 9 s d W 1 u c z E u e + O C u e O D l O O D v O O D i S w x O X 0 m c X V v d D s s J n F 1 b 3 Q 7 U 2 V j d G l v b j E v 5 5 m 9 6 b O l 5 r K i L 0 F 1 d G 9 S Z W 1 v d m V k Q 2 9 s d W 1 u c z E u e + O D o e O D s + O C v + O D q y w y M H 0 m c X V v d D s s J n F 1 b 3 Q 7 U 2 V j d G l v b j E v 5 5 m 9 6 b O l 5 r K i L 0 F 1 d G 9 S Z W 1 v d m V k Q 2 9 s d W 1 u c z E u e + a U u + a S g + W K m y w y M X 0 m c X V v d D s s J n F 1 b 3 Q 7 U 2 V j d G l v b j E v 5 5 m 9 6 b O l 5 r K i L 0 F 1 d G 9 S Z W 1 v d m V k Q 2 9 s d W 1 u c z E u e + W u i O W C m e W K m y w y M n 0 m c X V v d D s s J n F 1 b 3 Q 7 U 2 V j d G l v b j E v 5 5 m 9 6 b O l 5 r K i L 0 F 1 d G 9 S Z W 1 v d m V k Q 2 9 s d W 1 u c z E u e 0 5 v 5 5 S o L D I z f S Z x d W 9 0 O y w m c X V v d D t T Z W N 0 a W 9 u M S / n m b 3 p s 6 X m s q I v Q X V 0 b 1 J l b W 9 2 Z W R D b 2 x 1 b W 5 z M S 5 7 4 4 K I 4 4 G / 4 4 G M 4 4 G q L D I 0 f S Z x d W 9 0 O y w m c X V v d D t T Z W N 0 a W 9 u M S / n m b 3 p s 6 X m s q I v Q X V 0 b 1 J l b W 9 2 Z W R D b 2 x 1 b W 5 z M S 5 7 5 Y m N 6 K G b L D I 1 f S Z x d W 9 0 O y w m c X V v d D t T Z W N 0 a W 9 u M S / n m b 3 p s 6 X m s q I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O C 4 z N z Y w N j I 4 W i I g L z 4 8 R W 5 0 c n k g V H l w Z T 0 i R m l s b E N v b H V t b l R 5 c G V z I i B W Y W x 1 Z T 0 i c 0 F 3 W U d C Z 1 l H Q m d N R 0 F 3 T U R B d 0 1 E Q X d N R E F 3 T U R B d 0 1 H Q m d B Q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5 Y m N 6 K G b J n F 1 b 3 Q 7 L C Z x d W 9 0 O + W + j O i h m y Z x d W 9 0 O 1 0 i I C 8 + P E V u d H J 5 I F R 5 c G U 9 I l F 1 Z X J 5 S U Q i I F Z h b H V l P S J z N G M 2 M G M z N j M t N 2 N k Z i 0 0 O D J j L T k w N D I t Y 2 Z m M 2 Q 3 Z j F l Z W F i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s s J n F 1 b 3 Q 7 U 2 V j d G l v b j E v 5 6 i y 6 I 2 3 5 b S O L 0 F 1 d G 9 S Z W 1 v d m V k Q 2 9 s d W 1 u c z E u e + W J j e i h m y w y N X 0 m c X V v d D s s J n F 1 b 3 Q 7 U 2 V j d G l v b j E v 5 6 i y 6 I 2 3 5 b S O L 0 F 1 d G 9 S Z W 1 v d m V k Q 2 9 s d W 1 u c z E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L C Z x d W 9 0 O 1 N l Y 3 R p b 2 4 x L + e o s u i N t + W 0 j i 9 B d X R v U m V t b 3 Z l Z E N v b H V t b n M x L n v l i Y 3 o o Z s s M j V 9 J n F 1 b 3 Q 7 L C Z x d W 9 0 O 1 N l Y 3 R p b 2 4 x L + e o s u i N t + W 0 j i 9 B d X R v U m V t b 3 Z l Z E N v b H V t b n M x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Q 2 9 s d W 1 u V H l w Z X M i I F Z h b H V l P S J z Q X d Z R 0 J n W U d C Z 0 1 H Q X d N R E F 3 T U R B d 0 1 E Q X d N R E F 3 T U d C Z 0 F B I i A v P j x F b n R y e S B U e X B l P S J G a W x s T G F z d F V w Z G F 0 Z W Q i I F Z h b H V l P S J k M j A y M y 0 x M C 0 x M l Q w N T o x M D o 0 O C 4 0 M D U w N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U X V l c n l J R C I g V m F s d W U 9 I n N k Z D l m N j R j Z i 1 h N T h k L T Q 2 Z W Y t Y j N h M C 0 w N j Z k Z T M z M W I y Y W Q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m n I 3 o o 4 U s M X 0 m c X V v d D s s J n F 1 b 3 Q 7 U 2 V j d G l v b j E v 6 K e S 5 b e d L 0 F 1 d G 9 S Z W 1 v d m V k Q 2 9 s d W 1 u c z E u e + W Q j e W J j S w y f S Z x d W 9 0 O y w m c X V v d D t T Z W N 0 a W 9 u M S / o p 5 L l t 5 0 v Q X V 0 b 1 J l b W 9 2 Z W R D b 2 x 1 b W 5 z M S 5 7 4 4 G Y 4 4 K D 4 4 K T 4 4 G R 4 4 K T L D N 9 J n F 1 b 3 Q 7 L C Z x d W 9 0 O 1 N l Y 3 R p b 2 4 x L + i n k u W 3 n S 9 B d X R v U m V t b 3 Z l Z E N v b H V t b n M x L n v j g 5 3 j g r j j g r f j g 6 f j g 7 M s N H 0 m c X V v d D s s J n F 1 b 3 Q 7 U 2 V j d G l v b j E v 6 K e S 5 b e d L 0 F 1 d G 9 S Z W 1 v d m V k Q 2 9 s d W 1 u c z E u e + m r m O a g o S w 1 f S Z x d W 9 0 O y w m c X V v d D t T Z W N 0 a W 9 u M S / o p 5 L l t 5 0 v Q X V 0 b 1 J l b W 9 2 Z W R D b 2 x 1 b W 5 z M S 5 7 4 4 O s 4 4 K i 4 4 O q 4 4 O G 4 4 K j L D Z 9 J n F 1 b 3 Q 7 L C Z x d W 9 0 O 1 N l Y 3 R p b 2 4 x L + i n k u W 3 n S 9 B d X R v U m V t b 3 Z l Z E N v b H V t b n M x L n t M V i w 3 f S Z x d W 9 0 O y w m c X V v d D t T Z W N 0 a W 9 u M S / o p 5 L l t 5 0 v Q X V 0 b 1 J l b W 9 2 Z W R D b 2 x 1 b W 5 z M S 5 7 6 K O F 5 Y K Z L D h 9 J n F 1 b 3 Q 7 L C Z x d W 9 0 O 1 N l Y 3 R p b 2 4 x L + i n k u W 3 n S 9 B d X R v U m V t b 3 Z l Z E N v b H V t b n M x L n v i m I Y s O X 0 m c X V v d D s s J n F 1 b 3 Q 7 U 2 V j d G l v b j E v 6 K e S 5 b e d L 0 F 1 d G 9 S Z W 1 v d m V k Q 2 9 s d W 1 u c z E u e + e 3 j + W Q i O W A p C w x M H 0 m c X V v d D s s J n F 1 b 3 Q 7 U 2 V j d G l v b j E v 6 K e S 5 b e d L 0 F 1 d G 9 S Z W 1 v d m V k Q 2 9 s d W 1 u c z E u e + O C u e O D k e O C p O O C r y w x M X 0 m c X V v d D s s J n F 1 b 3 Q 7 U 2 V j d G l v b j E v 6 K e S 5 b e d L 0 F 1 d G 9 S Z W 1 v d m V k Q 2 9 s d W 1 u c z E u e + O C t e O D v O O D l i w x M n 0 m c X V v d D s s J n F 1 b 3 Q 7 U 2 V j d G l v b j E v 6 K e S 5 b e d L 0 F 1 d G 9 S Z W 1 v d m V k Q 2 9 s d W 1 u c z E u e + O C u + O D g + O D h u O C o + O D s + O C s C w x M 3 0 m c X V v d D s s J n F 1 b 3 Q 7 U 2 V j d G l v b j E v 6 K e S 5 b e d L 0 F 1 d G 9 S Z W 1 v d m V k Q 2 9 s d W 1 u c z E u e + m g r e i E s y w x N H 0 m c X V v d D s s J n F 1 b 3 Q 7 U 2 V j d G l v b j E v 6 K e S 5 b e d L 0 F 1 d G 9 S Z W 1 v d m V k Q 2 9 s d W 1 u c z E u e + W 5 u O m B i y w x N X 0 m c X V v d D s s J n F 1 b 3 Q 7 U 2 V j d G l v b j E v 6 K e S 5 b e d L 0 F 1 d G 9 S Z W 1 v d m V k Q 2 9 s d W 1 u c z E u e + O D l u O D r e O D g + O C r y w x N n 0 m c X V v d D s s J n F 1 b 3 Q 7 U 2 V j d G l v b j E v 6 K e S 5 b e d L 0 F 1 d G 9 S Z W 1 v d m V k Q 2 9 s d W 1 u c z E u e + O D r O O C t + O D v O O D l i w x N 3 0 m c X V v d D s s J n F 1 b 3 Q 7 U 2 V j d G l v b j E v 6 K e S 5 b e d L 0 F 1 d G 9 S Z W 1 v d m V k Q 2 9 s d W 1 u c z E u e + O D k O O D j S w x O H 0 m c X V v d D s s J n F 1 b 3 Q 7 U 2 V j d G l v b j E v 6 K e S 5 b e d L 0 F 1 d G 9 S Z W 1 v d m V k Q 2 9 s d W 1 u c z E u e + O C u e O D l O O D v O O D i S w x O X 0 m c X V v d D s s J n F 1 b 3 Q 7 U 2 V j d G l v b j E v 6 K e S 5 b e d L 0 F 1 d G 9 S Z W 1 v d m V k Q 2 9 s d W 1 u c z E u e + O D o e O D s + O C v + O D q y w y M H 0 m c X V v d D s s J n F 1 b 3 Q 7 U 2 V j d G l v b j E v 6 K e S 5 b e d L 0 F 1 d G 9 S Z W 1 v d m V k Q 2 9 s d W 1 u c z E u e + a U u + a S g + W K m y w y M X 0 m c X V v d D s s J n F 1 b 3 Q 7 U 2 V j d G l v b j E v 6 K e S 5 b e d L 0 F 1 d G 9 S Z W 1 v d m V k Q 2 9 s d W 1 u c z E u e + W u i O W C m e W K m y w y M n 0 m c X V v d D s s J n F 1 b 3 Q 7 U 2 V j d G l v b j E v 6 K e S 5 b e d L 0 F 1 d G 9 S Z W 1 v d m V k Q 2 9 s d W 1 u c z E u e 0 5 v 5 5 S o L D I z f S Z x d W 9 0 O y w m c X V v d D t T Z W N 0 a W 9 u M S / o p 5 L l t 5 0 v Q X V 0 b 1 J l b W 9 2 Z W R D b 2 x 1 b W 5 z M S 5 7 4 4 K I 4 4 G / 4 4 G M 4 4 G q L D I 0 f S Z x d W 9 0 O y w m c X V v d D t T Z W N 0 a W 9 u M S / o p 5 L l t 5 0 v Q X V 0 b 1 J l b W 9 2 Z W R D b 2 x 1 b W 5 z M S 5 7 5 Y m N 6 K G b L D I 1 f S Z x d W 9 0 O y w m c X V v d D t T Z W N 0 a W 9 u M S / o p 5 L l t 5 0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s s J n F 1 b 3 Q 7 U 2 V j d G l v b j E v 6 K e S 5 b e d L 0 F 1 d G 9 S Z W 1 v d m V k Q 2 9 s d W 1 u c z E u e + W J j e i h m y w y N X 0 m c X V v d D s s J n F 1 b 3 Q 7 U 2 V j d G l v b j E v 6 K e S 5 b e d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D U 6 M T A 6 N D g u N T A x N j M 1 M F o i I C 8 + P E V u d H J 5 I F R 5 c G U 9 I k Z p b G x D b 2 x 1 b W 5 U e X B l c y I g V m F s d W U 9 I n N B d 1 l H Q m d Z R 0 J n T U d B d 0 1 E Q X d N R E F 3 T U R B d 0 1 E Q X d N R 0 J n Q U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2 R k M z d h N m Q 5 L T J m M m U t N G R h M y 1 h O W M 1 L T c 1 Z D k 5 Y z R k M T Z j Z C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y w m c X V v d D t T Z W N 0 a W 9 u M S / p n Z L l n 4 4 v Q X V 0 b 1 J l b W 9 2 Z W R D b 2 x 1 b W 5 z M S 5 7 5 Y m N 6 K G b L D I 1 f S Z x d W 9 0 O y w m c X V v d D t T Z W N 0 a W 9 u M S / p n Z L l n 4 4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5 p y N 6 K O F L D F 9 J n F 1 b 3 Q 7 L C Z x d W 9 0 O 1 N l Y 3 R p b 2 4 x L + m d k u W f j i 9 B d X R v U m V t b 3 Z l Z E N v b H V t b n M x L n v l k I 3 l i Y 0 s M n 0 m c X V v d D s s J n F 1 b 3 Q 7 U 2 V j d G l v b j E v 6 Z 2 S 5 Z + O L 0 F 1 d G 9 S Z W 1 v d m V k Q 2 9 s d W 1 u c z E u e + O B m O O C g + O C k + O B k e O C k y w z f S Z x d W 9 0 O y w m c X V v d D t T Z W N 0 a W 9 u M S / p n Z L l n 4 4 v Q X V 0 b 1 J l b W 9 2 Z W R D b 2 x 1 b W 5 z M S 5 7 4 4 O d 4 4 K 4 4 4 K 3 4 4 O n 4 4 O z L D R 9 J n F 1 b 3 Q 7 L C Z x d W 9 0 O 1 N l Y 3 R p b 2 4 x L + m d k u W f j i 9 B d X R v U m V t b 3 Z l Z E N v b H V t b n M x L n v p q 5 j m o K E s N X 0 m c X V v d D s s J n F 1 b 3 Q 7 U 2 V j d G l v b j E v 6 Z 2 S 5 Z + O L 0 F 1 d G 9 S Z W 1 v d m V k Q 2 9 s d W 1 u c z E u e + O D r O O C o u O D q u O D h u O C o y w 2 f S Z x d W 9 0 O y w m c X V v d D t T Z W N 0 a W 9 u M S / p n Z L l n 4 4 v Q X V 0 b 1 J l b W 9 2 Z W R D b 2 x 1 b W 5 z M S 5 7 T F Y s N 3 0 m c X V v d D s s J n F 1 b 3 Q 7 U 2 V j d G l v b j E v 6 Z 2 S 5 Z + O L 0 F 1 d G 9 S Z W 1 v d m V k Q 2 9 s d W 1 u c z E u e + i j h e W C m S w 4 f S Z x d W 9 0 O y w m c X V v d D t T Z W N 0 a W 9 u M S / p n Z L l n 4 4 v Q X V 0 b 1 J l b W 9 2 Z W R D b 2 x 1 b W 5 z M S 5 7 4 p i G L D l 9 J n F 1 b 3 Q 7 L C Z x d W 9 0 O 1 N l Y 3 R p b 2 4 x L + m d k u W f j i 9 B d X R v U m V t b 3 Z l Z E N v b H V t b n M x L n v n t 4 / l k I j l g K Q s M T B 9 J n F 1 b 3 Q 7 L C Z x d W 9 0 O 1 N l Y 3 R p b 2 4 x L + m d k u W f j i 9 B d X R v U m V t b 3 Z l Z E N v b H V t b n M x L n v j g r n j g 5 H j g q T j g q 8 s M T F 9 J n F 1 b 3 Q 7 L C Z x d W 9 0 O 1 N l Y 3 R p b 2 4 x L + m d k u W f j i 9 B d X R v U m V t b 3 Z l Z E N v b H V t b n M x L n v j g r X j g 7 z j g 5 Y s M T J 9 J n F 1 b 3 Q 7 L C Z x d W 9 0 O 1 N l Y 3 R p b 2 4 x L + m d k u W f j i 9 B d X R v U m V t b 3 Z l Z E N v b H V t b n M x L n v j g r v j g 4 P j g 4 b j g q P j g 7 P j g r A s M T N 9 J n F 1 b 3 Q 7 L C Z x d W 9 0 O 1 N l Y 3 R p b 2 4 x L + m d k u W f j i 9 B d X R v U m V t b 3 Z l Z E N v b H V t b n M x L n v p o K 3 o h L M s M T R 9 J n F 1 b 3 Q 7 L C Z x d W 9 0 O 1 N l Y 3 R p b 2 4 x L + m d k u W f j i 9 B d X R v U m V t b 3 Z l Z E N v b H V t b n M x L n v l u b j p g Y s s M T V 9 J n F 1 b 3 Q 7 L C Z x d W 9 0 O 1 N l Y 3 R p b 2 4 x L + m d k u W f j i 9 B d X R v U m V t b 3 Z l Z E N v b H V t b n M x L n v j g 5 b j g 6 3 j g 4 P j g q 8 s M T Z 9 J n F 1 b 3 Q 7 L C Z x d W 9 0 O 1 N l Y 3 R p b 2 4 x L + m d k u W f j i 9 B d X R v U m V t b 3 Z l Z E N v b H V t b n M x L n v j g 6 z j g r f j g 7 z j g 5 Y s M T d 9 J n F 1 b 3 Q 7 L C Z x d W 9 0 O 1 N l Y 3 R p b 2 4 x L + m d k u W f j i 9 B d X R v U m V t b 3 Z l Z E N v b H V t b n M x L n v j g 5 D j g 4 0 s M T h 9 J n F 1 b 3 Q 7 L C Z x d W 9 0 O 1 N l Y 3 R p b 2 4 x L + m d k u W f j i 9 B d X R v U m V t b 3 Z l Z E N v b H V t b n M x L n v j g r n j g 5 T j g 7 z j g 4 k s M T l 9 J n F 1 b 3 Q 7 L C Z x d W 9 0 O 1 N l Y 3 R p b 2 4 x L + m d k u W f j i 9 B d X R v U m V t b 3 Z l Z E N v b H V t b n M x L n v j g 6 H j g 7 P j g r / j g 6 s s M j B 9 J n F 1 b 3 Q 7 L C Z x d W 9 0 O 1 N l Y 3 R p b 2 4 x L + m d k u W f j i 9 B d X R v U m V t b 3 Z l Z E N v b H V t b n M x L n v m l L v m k o P l i p s s M j F 9 J n F 1 b 3 Q 7 L C Z x d W 9 0 O 1 N l Y 3 R p b 2 4 x L + m d k u W f j i 9 B d X R v U m V t b 3 Z l Z E N v b H V t b n M x L n v l r o j l g p n l i p s s M j J 9 J n F 1 b 3 Q 7 L C Z x d W 9 0 O 1 N l Y 3 R p b 2 4 x L + m d k u W f j i 9 B d X R v U m V t b 3 Z l Z E N v b H V t b n M x L n t O b + e U q C w y M 3 0 m c X V v d D s s J n F 1 b 3 Q 7 U 2 V j d G l v b j E v 6 Z 2 S 5 Z + O L 0 F 1 d G 9 S Z W 1 v d m V k Q 2 9 s d W 1 u c z E u e + O C i O O B v + O B j O O B q i w y N H 0 m c X V v d D s s J n F 1 b 3 Q 7 U 2 V j d G l v b j E v 6 Z 2 S 5 Z + O L 0 F 1 d G 9 S Z W 1 v d m V k Q 2 9 s d W 1 u c z E u e + W J j e i h m y w y N X 0 m c X V v d D s s J n F 1 b 3 Q 7 U 2 V j d G l v b j E v 6 Z 2 S 5 Z + O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C U 5 M i V F N S U 5 R i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D b 2 x 1 b W 5 U e X B l c y I g V m F s d W U 9 I n N B d 1 l H Q m d Z R 0 J n T U d B d 0 1 E Q X d N R E F 3 T U R B d 0 1 E Q X d N R 0 J n Q U E i I C 8 + P E V u d H J 5 I F R 5 c G U 9 I k Z p b G x M Y X N 0 V X B k Y X R l Z C I g V m F s d W U 9 I m Q y M D I z L T E w L T E y V D A 1 O j E w O j Q 4 L j U y M j Y 0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R d W V y e U l E I i B W Y W x 1 Z T 0 i c z k 4 N D Y 4 N m J m L T k 1 M j Q t N D c 4 Z S 1 h Z D N i L W Q 3 N T J j Z j B m Y T E 3 N y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y w m c X V v d D t T Z W N 0 a W 9 u M S / p n 7 P p p 5 I v Q X V 0 b 1 J l b W 9 2 Z W R D b 2 x 1 b W 5 z M S 5 7 5 Y m N 6 K G b L D I 1 f S Z x d W 9 0 O y w m c X V v d D t T Z W N 0 a W 9 u M S / p n 7 P p p 5 I v Q X V 0 b 1 J l b W 9 2 Z W R D b 2 x 1 b W 5 z M S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s s J n F 1 b 3 Q 7 U 2 V j d G l v b j E v 6 Z + z 6 a e S L 0 F 1 d G 9 S Z W 1 v d m V k Q 2 9 s d W 1 u c z E u e + W J j e i h m y w y N X 0 m c X V v d D s s J n F 1 b 3 Q 7 U 2 V j d G l v b j E v 6 Z + z 6 a e S L 0 F 1 d G 9 S Z W 1 v d m V k Q 2 9 s d W 1 u c z E u e + W + j O i h m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E N v b H V t b l R 5 c G V z I i B W Y W x 1 Z T 0 i c 0 F 3 W U d C Z 1 l H Q m d N R 0 F 3 T U R B d 0 1 E Q X d N R E F 3 T U R B d 0 1 H Q m d B Q S I g L z 4 8 R W 5 0 c n k g V H l w Z T 0 i R m l s b E x h c 3 R V c G R h d G V k I i B W Y W x 1 Z T 0 i Z D I w M j M t M T A t M T J U M D U 6 M T A 6 N D g u N T Y 3 N j I 0 O V o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U z N z d m M 2 Q 4 L W R k Z T Y t N D A z O S 0 4 M j Z h L T Z h Y m Q z M j A 5 O T A 4 Z S I g L z 4 8 R W 5 0 c n k g V H l w Z T 0 i R m l s b F N 0 Y X R 1 c y I g V m F s d W U 9 I n N D b 2 1 w b G V 0 Z S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a c j e i j h S w x f S Z x d W 9 0 O y w m c X V v d D t T Z W N 0 a W 9 u M S / p t I 7 l j 7 A v Q X V 0 b 1 J l b W 9 2 Z W R D b 2 x 1 b W 5 z M S 5 7 5 Z C N 5 Y m N L D J 9 J n F 1 b 3 Q 7 L C Z x d W 9 0 O 1 N l Y 3 R p b 2 4 x L + m 0 j u W P s C 9 B d X R v U m V t b 3 Z l Z E N v b H V t b n M x L n v j g Z j j g o P j g p P j g Z H j g p M s M 3 0 m c X V v d D s s J n F 1 b 3 Q 7 U 2 V j d G l v b j E v 6 b S O 5 Y + w L 0 F 1 d G 9 S Z W 1 v d m V k Q 2 9 s d W 1 u c z E u e + O D n e O C u O O C t + O D p + O D s y w 0 f S Z x d W 9 0 O y w m c X V v d D t T Z W N 0 a W 9 u M S / p t I 7 l j 7 A v Q X V 0 b 1 J l b W 9 2 Z W R D b 2 x 1 b W 5 z M S 5 7 6 a u Y 5 q C h L D V 9 J n F 1 b 3 Q 7 L C Z x d W 9 0 O 1 N l Y 3 R p b 2 4 x L + m 0 j u W P s C 9 B d X R v U m V t b 3 Z l Z E N v b H V t b n M x L n v j g 6 z j g q L j g 6 r j g 4 b j g q M s N n 0 m c X V v d D s s J n F 1 b 3 Q 7 U 2 V j d G l v b j E v 6 b S O 5 Y + w L 0 F 1 d G 9 S Z W 1 v d m V k Q 2 9 s d W 1 u c z E u e 0 x W L D d 9 J n F 1 b 3 Q 7 L C Z x d W 9 0 O 1 N l Y 3 R p b 2 4 x L + m 0 j u W P s C 9 B d X R v U m V t b 3 Z l Z E N v b H V t b n M x L n v o o 4 X l g p k s O H 0 m c X V v d D s s J n F 1 b 3 Q 7 U 2 V j d G l v b j E v 6 b S O 5 Y + w L 0 F 1 d G 9 S Z W 1 v d m V k Q 2 9 s d W 1 u c z E u e + K Y h i w 5 f S Z x d W 9 0 O y w m c X V v d D t T Z W N 0 a W 9 u M S / p t I 7 l j 7 A v Q X V 0 b 1 J l b W 9 2 Z W R D b 2 x 1 b W 5 z M S 5 7 5 7 e P 5 Z C I 5 Y C k L D E w f S Z x d W 9 0 O y w m c X V v d D t T Z W N 0 a W 9 u M S / p t I 7 l j 7 A v Q X V 0 b 1 J l b W 9 2 Z W R D b 2 x 1 b W 5 z M S 5 7 4 4 K 5 4 4 O R 4 4 K k 4 4 K v L D E x f S Z x d W 9 0 O y w m c X V v d D t T Z W N 0 a W 9 u M S / p t I 7 l j 7 A v Q X V 0 b 1 J l b W 9 2 Z W R D b 2 x 1 b W 5 z M S 5 7 4 4 K 1 4 4 O 8 4 4 O W L D E y f S Z x d W 9 0 O y w m c X V v d D t T Z W N 0 a W 9 u M S / p t I 7 l j 7 A v Q X V 0 b 1 J l b W 9 2 Z W R D b 2 x 1 b W 5 z M S 5 7 4 4 K 7 4 4 O D 4 4 O G 4 4 K j 4 4 O z 4 4 K w L D E z f S Z x d W 9 0 O y w m c X V v d D t T Z W N 0 a W 9 u M S / p t I 7 l j 7 A v Q X V 0 b 1 J l b W 9 2 Z W R D b 2 x 1 b W 5 z M S 5 7 6 a C t 6 I S z L D E 0 f S Z x d W 9 0 O y w m c X V v d D t T Z W N 0 a W 9 u M S / p t I 7 l j 7 A v Q X V 0 b 1 J l b W 9 2 Z W R D b 2 x 1 b W 5 z M S 5 7 5 b m 4 6 Y G L L D E 1 f S Z x d W 9 0 O y w m c X V v d D t T Z W N 0 a W 9 u M S / p t I 7 l j 7 A v Q X V 0 b 1 J l b W 9 2 Z W R D b 2 x 1 b W 5 z M S 5 7 4 4 O W 4 4 O t 4 4 O D 4 4 K v L D E 2 f S Z x d W 9 0 O y w m c X V v d D t T Z W N 0 a W 9 u M S / p t I 7 l j 7 A v Q X V 0 b 1 J l b W 9 2 Z W R D b 2 x 1 b W 5 z M S 5 7 4 4 O s 4 4 K 3 4 4 O 8 4 4 O W L D E 3 f S Z x d W 9 0 O y w m c X V v d D t T Z W N 0 a W 9 u M S / p t I 7 l j 7 A v Q X V 0 b 1 J l b W 9 2 Z W R D b 2 x 1 b W 5 z M S 5 7 4 4 O Q 4 4 O N L D E 4 f S Z x d W 9 0 O y w m c X V v d D t T Z W N 0 a W 9 u M S / p t I 7 l j 7 A v Q X V 0 b 1 J l b W 9 2 Z W R D b 2 x 1 b W 5 z M S 5 7 4 4 K 5 4 4 O U 4 4 O 8 4 4 O J L D E 5 f S Z x d W 9 0 O y w m c X V v d D t T Z W N 0 a W 9 u M S / p t I 7 l j 7 A v Q X V 0 b 1 J l b W 9 2 Z W R D b 2 x 1 b W 5 z M S 5 7 4 4 O h 4 4 O z 4 4 K / 4 4 O r L D I w f S Z x d W 9 0 O y w m c X V v d D t T Z W N 0 a W 9 u M S / p t I 7 l j 7 A v Q X V 0 b 1 J l b W 9 2 Z W R D b 2 x 1 b W 5 z M S 5 7 5 p S 7 5 p K D 5 Y q b L D I x f S Z x d W 9 0 O y w m c X V v d D t T Z W N 0 a W 9 u M S / p t I 7 l j 7 A v Q X V 0 b 1 J l b W 9 2 Z W R D b 2 x 1 b W 5 z M S 5 7 5 a 6 I 5 Y K Z 5 Y q b L D I y f S Z x d W 9 0 O y w m c X V v d D t T Z W N 0 a W 9 u M S / p t I 7 l j 7 A v Q X V 0 b 1 J l b W 9 2 Z W R D b 2 x 1 b W 5 z M S 5 7 T m / n l K g s M j N 9 J n F 1 b 3 Q 7 L C Z x d W 9 0 O 1 N l Y 3 R p b 2 4 x L + m 0 j u W P s C 9 B d X R v U m V t b 3 Z l Z E N v b H V t b n M x L n v j g o j j g b / j g Y z j g a o s M j R 9 J n F 1 b 3 Q 7 L C Z x d W 9 0 O 1 N l Y 3 R p b 2 4 x L + m 0 j u W P s C 9 B d X R v U m V t b 3 Z l Z E N v b H V t b n M x L n v l i Y 3 o o Z s s M j V 9 J n F 1 b 3 Q 7 L C Z x d W 9 0 O 1 N l Y 3 R p b 2 4 x L + m 0 j u W P s C 9 B d X R v U m V t b 3 Z l Z E N v b H V t b n M x L n v l v o z o o Z s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y w m c X V v d D t T Z W N 0 a W 9 u M S / p t I 7 l j 7 A v Q X V 0 b 1 J l b W 9 2 Z W R D b 2 x 1 b W 5 z M S 5 7 5 Y m N 6 K G b L D I 1 f S Z x d W 9 0 O y w m c X V v d D t T Z W N 0 a W 9 u M S / p t I 7 l j 7 A v Q X V 0 b 1 J l b W 9 2 Z W R D b 2 x 1 b W 5 z M S 5 7 5 b 6 M 6 K G b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U V 9 T d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l Q w N T o x M D o 0 N S 4 z N D E x M j U 0 W i I g L z 4 8 R W 5 0 c n k g V H l w Z T 0 i R m l s b E N v b H V t b l R 5 c G V z I i B W Y W x 1 Z T 0 i c 0 F 3 W U d C Z 1 l H Q m d N R 0 F 3 T U R B d 0 1 E Q X d N R E F 3 T U R B d 0 1 H Q m d B Q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+ W J j e i h m y Z x d W 9 0 O y w m c X V v d D v l v o z o o Z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W k i e a b t O O B l e O C j O O B n + W e i y 5 7 T m 8 u L D B 9 J n F 1 b 3 Q 7 L C Z x d W 9 0 O 1 N l Y 3 R p b 2 4 x L 1 F f U 3 R h d C / l p I n m m 7 T j g Z X j g o z j g Z / l n o s u e + a c j e i j h S w x f S Z x d W 9 0 O y w m c X V v d D t T Z W N 0 a W 9 u M S 9 R X 1 N 0 Y X Q v 5 a S J 5 p u 0 4 4 G V 4 4 K M 4 4 G f 5 Z 6 L L n v l k I 3 l i Y 0 s M n 0 m c X V v d D s s J n F 1 b 3 Q 7 U 2 V j d G l v b j E v U V 9 T d G F 0 L + W k i e a b t O O B l e O C j O O B n + W e i y 5 7 4 4 G Y 4 4 K D 4 4 K T 4 4 G R 4 4 K T L D N 9 J n F 1 b 3 Q 7 L C Z x d W 9 0 O 1 N l Y 3 R p b 2 4 x L 1 F f U 3 R h d C / l p I n m m 7 T j g Z X j g o z j g Z / l n o s u e + O D n e O C u O O C t + O D p + O D s y w 0 f S Z x d W 9 0 O y w m c X V v d D t T Z W N 0 a W 9 u M S 9 R X 1 N 0 Y X Q v 5 a S J 5 p u 0 4 4 G V 4 4 K M 4 4 G f 5 Z 6 L L n v p q 5 j m o K E s N X 0 m c X V v d D s s J n F 1 b 3 Q 7 U 2 V j d G l v b j E v U V 9 T d G F 0 L + W k i e a b t O O B l e O C j O O B n + W e i y 5 7 4 4 O s 4 4 K i 4 4 O q 4 4 O G 4 4 K j L D Z 9 J n F 1 b 3 Q 7 L C Z x d W 9 0 O 1 N l Y 3 R p b 2 4 x L 1 F f U 3 R h d C / l p I n m m 7 T j g Z X j g o z j g Z / l n o s u e 0 x W L D d 9 J n F 1 b 3 Q 7 L C Z x d W 9 0 O 1 N l Y 3 R p b 2 4 x L 1 F f U 3 R h d C / l p I n m m 7 T j g Z X j g o z j g Z / l n o s u e + i j h e W C m S w 4 f S Z x d W 9 0 O y w m c X V v d D t T Z W N 0 a W 9 u M S 9 R X 1 N 0 Y X Q v 5 a S J 5 p u 0 4 4 G V 4 4 K M 4 4 G f 5 Z 6 L L n v i m I Y s O X 0 m c X V v d D s s J n F 1 b 3 Q 7 U 2 V j d G l v b j E v U V 9 T d G F 0 L + W k i e a b t O O B l e O C j O O B n + W e i y 5 7 5 7 e P 5 Z C I 5 Y C k L D E w f S Z x d W 9 0 O y w m c X V v d D t T Z W N 0 a W 9 u M S 9 R X 1 N 0 Y X Q v 5 a S J 5 p u 0 4 4 G V 4 4 K M 4 4 G f 5 Z 6 L L n v j g r n j g 5 H j g q T j g q 8 s M T F 9 J n F 1 b 3 Q 7 L C Z x d W 9 0 O 1 N l Y 3 R p b 2 4 x L 1 F f U 3 R h d C / l p I n m m 7 T j g Z X j g o z j g Z / l n o s u e + O C t e O D v O O D l i w x M n 0 m c X V v d D s s J n F 1 b 3 Q 7 U 2 V j d G l v b j E v U V 9 T d G F 0 L + W k i e a b t O O B l e O C j O O B n + W e i y 5 7 4 4 K 7 4 4 O D 4 4 O G 4 4 K j 4 4 O z 4 4 K w L D E z f S Z x d W 9 0 O y w m c X V v d D t T Z W N 0 a W 9 u M S 9 R X 1 N 0 Y X Q v 5 a S J 5 p u 0 4 4 G V 4 4 K M 4 4 G f 5 Z 6 L L n v p o K 3 o h L M s M T R 9 J n F 1 b 3 Q 7 L C Z x d W 9 0 O 1 N l Y 3 R p b 2 4 x L 1 F f U 3 R h d C / l p I n m m 7 T j g Z X j g o z j g Z / l n o s u e + W 5 u O m B i y w x N X 0 m c X V v d D s s J n F 1 b 3 Q 7 U 2 V j d G l v b j E v U V 9 T d G F 0 L + W k i e a b t O O B l e O C j O O B n + W e i y 5 7 4 4 O W 4 4 O t 4 4 O D 4 4 K v L D E 2 f S Z x d W 9 0 O y w m c X V v d D t T Z W N 0 a W 9 u M S 9 R X 1 N 0 Y X Q v 5 a S J 5 p u 0 4 4 G V 4 4 K M 4 4 G f 5 Z 6 L L n v j g 6 z j g r f j g 7 z j g 5 Y s M T d 9 J n F 1 b 3 Q 7 L C Z x d W 9 0 O 1 N l Y 3 R p b 2 4 x L 1 F f U 3 R h d C / l p I n m m 7 T j g Z X j g o z j g Z / l n o s u e + O D k O O D j S w x O H 0 m c X V v d D s s J n F 1 b 3 Q 7 U 2 V j d G l v b j E v U V 9 T d G F 0 L + W k i e a b t O O B l e O C j O O B n + W e i y 5 7 4 4 K 5 4 4 O U 4 4 O 8 4 4 O J L D E 5 f S Z x d W 9 0 O y w m c X V v d D t T Z W N 0 a W 9 u M S 9 R X 1 N 0 Y X Q v 5 a S J 5 p u 0 4 4 G V 4 4 K M 4 4 G f 5 Z 6 L L n v j g 6 H j g 7 P j g r / j g 6 s s M j B 9 J n F 1 b 3 Q 7 L C Z x d W 9 0 O 1 N l Y 3 R p b 2 4 x L 1 F f U 3 R h d C / l p I n m m 7 T j g Z X j g o z j g Z / l n o s u e + a U u + a S g + W K m y w y M X 0 m c X V v d D s s J n F 1 b 3 Q 7 U 2 V j d G l v b j E v U V 9 T d G F 0 L + W k i e a b t O O B l e O C j O O B n + W e i y 5 7 5 a 6 I 5 Y K Z 5 Y q b L D I y f S Z x d W 9 0 O y w m c X V v d D t T Z W N 0 a W 9 u M S 9 R X 1 N 0 Y X Q v 5 a S J 5 p u 0 4 4 G V 4 4 K M 4 4 G f 5 Z 6 L L n t O b + e U q C w y M 3 0 m c X V v d D s s J n F 1 b 3 Q 7 U 2 V j d G l v b j E v U V 9 T d G F 0 L + W k i e a b t O O B l e O C j O O B n + W e i y 5 7 4 4 K I 4 4 G / 4 4 G M 4 4 G q L D I 0 f S Z x d W 9 0 O y w m c X V v d D t T Z W N 0 a W 9 u M S 9 R X 1 N 0 Y X Q v 5 Y m N 6 K G b 5 5 S o L n v l i Y 3 o o Z s s M j V 9 J n F 1 b 3 Q 7 L C Z x d W 9 0 O 1 N l Y 3 R p b 2 4 x L 1 F f U 3 R h d C / l v o z o o Z v n l K g u e + W + j O i h m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l p I n m m 7 T j g Z X j g o z j g Z / l n o s u e 0 5 v L i w w f S Z x d W 9 0 O y w m c X V v d D t T Z W N 0 a W 9 u M S 9 R X 1 N 0 Y X Q v 5 a S J 5 p u 0 4 4 G V 4 4 K M 4 4 G f 5 Z 6 L L n v m n I 3 o o 4 U s M X 0 m c X V v d D s s J n F 1 b 3 Q 7 U 2 V j d G l v b j E v U V 9 T d G F 0 L + W k i e a b t O O B l e O C j O O B n + W e i y 5 7 5 Z C N 5 Y m N L D J 9 J n F 1 b 3 Q 7 L C Z x d W 9 0 O 1 N l Y 3 R p b 2 4 x L 1 F f U 3 R h d C / l p I n m m 7 T j g Z X j g o z j g Z / l n o s u e + O B m O O C g + O C k + O B k e O C k y w z f S Z x d W 9 0 O y w m c X V v d D t T Z W N 0 a W 9 u M S 9 R X 1 N 0 Y X Q v 5 a S J 5 p u 0 4 4 G V 4 4 K M 4 4 G f 5 Z 6 L L n v j g 5 3 j g r j j g r f j g 6 f j g 7 M s N H 0 m c X V v d D s s J n F 1 b 3 Q 7 U 2 V j d G l v b j E v U V 9 T d G F 0 L + W k i e a b t O O B l e O C j O O B n + W e i y 5 7 6 a u Y 5 q C h L D V 9 J n F 1 b 3 Q 7 L C Z x d W 9 0 O 1 N l Y 3 R p b 2 4 x L 1 F f U 3 R h d C / l p I n m m 7 T j g Z X j g o z j g Z / l n o s u e + O D r O O C o u O D q u O D h u O C o y w 2 f S Z x d W 9 0 O y w m c X V v d D t T Z W N 0 a W 9 u M S 9 R X 1 N 0 Y X Q v 5 a S J 5 p u 0 4 4 G V 4 4 K M 4 4 G f 5 Z 6 L L n t M V i w 3 f S Z x d W 9 0 O y w m c X V v d D t T Z W N 0 a W 9 u M S 9 R X 1 N 0 Y X Q v 5 a S J 5 p u 0 4 4 G V 4 4 K M 4 4 G f 5 Z 6 L L n v o o 4 X l g p k s O H 0 m c X V v d D s s J n F 1 b 3 Q 7 U 2 V j d G l v b j E v U V 9 T d G F 0 L + W k i e a b t O O B l e O C j O O B n + W e i y 5 7 4 p i G L D l 9 J n F 1 b 3 Q 7 L C Z x d W 9 0 O 1 N l Y 3 R p b 2 4 x L 1 F f U 3 R h d C / l p I n m m 7 T j g Z X j g o z j g Z / l n o s u e + e 3 j + W Q i O W A p C w x M H 0 m c X V v d D s s J n F 1 b 3 Q 7 U 2 V j d G l v b j E v U V 9 T d G F 0 L + W k i e a b t O O B l e O C j O O B n + W e i y 5 7 4 4 K 5 4 4 O R 4 4 K k 4 4 K v L D E x f S Z x d W 9 0 O y w m c X V v d D t T Z W N 0 a W 9 u M S 9 R X 1 N 0 Y X Q v 5 a S J 5 p u 0 4 4 G V 4 4 K M 4 4 G f 5 Z 6 L L n v j g r X j g 7 z j g 5 Y s M T J 9 J n F 1 b 3 Q 7 L C Z x d W 9 0 O 1 N l Y 3 R p b 2 4 x L 1 F f U 3 R h d C / l p I n m m 7 T j g Z X j g o z j g Z / l n o s u e + O C u + O D g + O D h u O C o + O D s + O C s C w x M 3 0 m c X V v d D s s J n F 1 b 3 Q 7 U 2 V j d G l v b j E v U V 9 T d G F 0 L + W k i e a b t O O B l e O C j O O B n + W e i y 5 7 6 a C t 6 I S z L D E 0 f S Z x d W 9 0 O y w m c X V v d D t T Z W N 0 a W 9 u M S 9 R X 1 N 0 Y X Q v 5 a S J 5 p u 0 4 4 G V 4 4 K M 4 4 G f 5 Z 6 L L n v l u b j p g Y s s M T V 9 J n F 1 b 3 Q 7 L C Z x d W 9 0 O 1 N l Y 3 R p b 2 4 x L 1 F f U 3 R h d C / l p I n m m 7 T j g Z X j g o z j g Z / l n o s u e + O D l u O D r e O D g + O C r y w x N n 0 m c X V v d D s s J n F 1 b 3 Q 7 U 2 V j d G l v b j E v U V 9 T d G F 0 L + W k i e a b t O O B l e O C j O O B n + W e i y 5 7 4 4 O s 4 4 K 3 4 4 O 8 4 4 O W L D E 3 f S Z x d W 9 0 O y w m c X V v d D t T Z W N 0 a W 9 u M S 9 R X 1 N 0 Y X Q v 5 a S J 5 p u 0 4 4 G V 4 4 K M 4 4 G f 5 Z 6 L L n v j g 5 D j g 4 0 s M T h 9 J n F 1 b 3 Q 7 L C Z x d W 9 0 O 1 N l Y 3 R p b 2 4 x L 1 F f U 3 R h d C / l p I n m m 7 T j g Z X j g o z j g Z / l n o s u e + O C u e O D l O O D v O O D i S w x O X 0 m c X V v d D s s J n F 1 b 3 Q 7 U 2 V j d G l v b j E v U V 9 T d G F 0 L + W k i e a b t O O B l e O C j O O B n + W e i y 5 7 4 4 O h 4 4 O z 4 4 K / 4 4 O r L D I w f S Z x d W 9 0 O y w m c X V v d D t T Z W N 0 a W 9 u M S 9 R X 1 N 0 Y X Q v 5 a S J 5 p u 0 4 4 G V 4 4 K M 4 4 G f 5 Z 6 L L n v m l L v m k o P l i p s s M j F 9 J n F 1 b 3 Q 7 L C Z x d W 9 0 O 1 N l Y 3 R p b 2 4 x L 1 F f U 3 R h d C / l p I n m m 7 T j g Z X j g o z j g Z / l n o s u e + W u i O W C m e W K m y w y M n 0 m c X V v d D s s J n F 1 b 3 Q 7 U 2 V j d G l v b j E v U V 9 T d G F 0 L + W k i e a b t O O B l e O C j O O B n + W e i y 5 7 T m / n l K g s M j N 9 J n F 1 b 3 Q 7 L C Z x d W 9 0 O 1 N l Y 3 R p b 2 4 x L 1 F f U 3 R h d C / l p I n m m 7 T j g Z X j g o z j g Z / l n o s u e + O C i O O B v + O B j O O B q i w y N H 0 m c X V v d D s s J n F 1 b 3 Q 7 U 2 V j d G l v b j E v U V 9 T d G F 0 L + W J j e i h m + e U q C 5 7 5 Y m N 6 K G b L D I 1 f S Z x d W 9 0 O y w m c X V v d D t T Z W N 0 a W 9 u M S 9 R X 1 N 0 Y X Q v 5 b 6 M 6 K G b 5 5 S o L n v l v o z o o Z s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U l O D k l O E Q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1 J U J F J T h D J U U 4 J U E x J T l C J U U 3 J T k 0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U Y X J n Z X Q i I F Z h b H V l P S J z 5 o i 4 5 7 6 O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d U M D U 6 M T M 6 N T Y u O T k w N D E 0 M 1 o i I C 8 + P E V u d H J 5 I F R 5 c G U 9 I k Z p b G x D b 2 x 1 b W 5 U e X B l c y I g V m F s d W U 9 I n N B d 1 l H Q m d Z R 0 J n T U d B d 0 1 E Q X d N R E F 3 T U R B d 0 1 E Q X d N R 0 J n Q U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v l i Y 3 o o Z s m c X V v d D s s J n F 1 b 3 Q 7 5 b 6 M 6 K G b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5 a S J 5 p u 0 4 4 G V 4 4 K M 4 4 G f 5 Z 6 L L n t O b y 4 s M H 0 m c X V v d D s s J n F 1 b 3 Q 7 U 2 V j d G l v b j E v 5 o i 4 5 7 6 O L + W k i e a b t O O B l e O C j O O B n + W e i y 5 7 5 p y N 6 K O F L D F 9 J n F 1 b 3 Q 7 L C Z x d W 9 0 O 1 N l Y 3 R p b 2 4 x L + a I u O e + j i / l p I n m m 7 T j g Z X j g o z j g Z / l n o s u e + W Q j e W J j S w y f S Z x d W 9 0 O y w m c X V v d D t T Z W N 0 a W 9 u M S / m i L j n v o 4 v 5 a S J 5 p u 0 4 4 G V 4 4 K M 4 4 G f 5 Z 6 L L n v j g Z j j g o P j g p P j g Z H j g p M s M 3 0 m c X V v d D s s J n F 1 b 3 Q 7 U 2 V j d G l v b j E v 5 o i 4 5 7 6 O L + W k i e a b t O O B l e O C j O O B n + W e i y 5 7 4 4 O d 4 4 K 4 4 4 K 3 4 4 O n 4 4 O z L D R 9 J n F 1 b 3 Q 7 L C Z x d W 9 0 O 1 N l Y 3 R p b 2 4 x L + a I u O e + j i / l p I n m m 7 T j g Z X j g o z j g Z / l n o s u e + m r m O a g o S w 1 f S Z x d W 9 0 O y w m c X V v d D t T Z W N 0 a W 9 u M S / m i L j n v o 4 v 5 a S J 5 p u 0 4 4 G V 4 4 K M 4 4 G f 5 Z 6 L L n v j g 6 z j g q L j g 6 r j g 4 b j g q M s N n 0 m c X V v d D s s J n F 1 b 3 Q 7 U 2 V j d G l v b j E v 5 o i 4 5 7 6 O L + W k i e a b t O O B l e O C j O O B n + W e i y 5 7 T F Y s N 3 0 m c X V v d D s s J n F 1 b 3 Q 7 U 2 V j d G l v b j E v 5 o i 4 5 7 6 O L + W k i e a b t O O B l e O C j O O B n + W e i y 5 7 6 K O F 5 Y K Z L D h 9 J n F 1 b 3 Q 7 L C Z x d W 9 0 O 1 N l Y 3 R p b 2 4 x L + a I u O e + j i / l p I n m m 7 T j g Z X j g o z j g Z / l n o s u e + K Y h i w 5 f S Z x d W 9 0 O y w m c X V v d D t T Z W N 0 a W 9 u M S / m i L j n v o 4 v 5 a S J 5 p u 0 4 4 G V 4 4 K M 4 4 G f 5 Z 6 L L n v n t 4 / l k I j l g K Q s M T B 9 J n F 1 b 3 Q 7 L C Z x d W 9 0 O 1 N l Y 3 R p b 2 4 x L + a I u O e + j i / l p I n m m 7 T j g Z X j g o z j g Z / l n o s u e + O C u e O D k e O C p O O C r y w x M X 0 m c X V v d D s s J n F 1 b 3 Q 7 U 2 V j d G l v b j E v 5 o i 4 5 7 6 O L + W k i e a b t O O B l e O C j O O B n + W e i y 5 7 4 4 K 1 4 4 O 8 4 4 O W L D E y f S Z x d W 9 0 O y w m c X V v d D t T Z W N 0 a W 9 u M S / m i L j n v o 4 v 5 a S J 5 p u 0 4 4 G V 4 4 K M 4 4 G f 5 Z 6 L L n v j g r v j g 4 P j g 4 b j g q P j g 7 P j g r A s M T N 9 J n F 1 b 3 Q 7 L C Z x d W 9 0 O 1 N l Y 3 R p b 2 4 x L + a I u O e + j i / l p I n m m 7 T j g Z X j g o z j g Z / l n o s u e + m g r e i E s y w x N H 0 m c X V v d D s s J n F 1 b 3 Q 7 U 2 V j d G l v b j E v 5 o i 4 5 7 6 O L + W k i e a b t O O B l e O C j O O B n + W e i y 5 7 5 b m 4 6 Y G L L D E 1 f S Z x d W 9 0 O y w m c X V v d D t T Z W N 0 a W 9 u M S / m i L j n v o 4 v 5 a S J 5 p u 0 4 4 G V 4 4 K M 4 4 G f 5 Z 6 L L n v j g 5 b j g 6 3 j g 4 P j g q 8 s M T Z 9 J n F 1 b 3 Q 7 L C Z x d W 9 0 O 1 N l Y 3 R p b 2 4 x L + a I u O e + j i / l p I n m m 7 T j g Z X j g o z j g Z / l n o s u e + O D r O O C t + O D v O O D l i w x N 3 0 m c X V v d D s s J n F 1 b 3 Q 7 U 2 V j d G l v b j E v 5 o i 4 5 7 6 O L + W k i e a b t O O B l e O C j O O B n + W e i y 5 7 4 4 O Q 4 4 O N L D E 4 f S Z x d W 9 0 O y w m c X V v d D t T Z W N 0 a W 9 u M S / m i L j n v o 4 v 5 a S J 5 p u 0 4 4 G V 4 4 K M 4 4 G f 5 Z 6 L L n v j g r n j g 5 T j g 7 z j g 4 k s M T l 9 J n F 1 b 3 Q 7 L C Z x d W 9 0 O 1 N l Y 3 R p b 2 4 x L + a I u O e + j i / l p I n m m 7 T j g Z X j g o z j g Z / l n o s u e + O D o e O D s + O C v + O D q y w y M H 0 m c X V v d D s s J n F 1 b 3 Q 7 U 2 V j d G l v b j E v 5 o i 4 5 7 6 O L + W k i e a b t O O B l e O C j O O B n + W e i y 5 7 5 p S 7 5 p K D 5 Y q b L D I x f S Z x d W 9 0 O y w m c X V v d D t T Z W N 0 a W 9 u M S / m i L j n v o 4 v 5 a S J 5 p u 0 4 4 G V 4 4 K M 4 4 G f 5 Z 6 L L n v l r o j l g p n l i p s s M j J 9 J n F 1 b 3 Q 7 L C Z x d W 9 0 O 1 N l Y 3 R p b 2 4 x L + a I u O e + j i / l p I n m m 7 T j g Z X j g o z j g Z / l n o s u e 0 5 v 5 5 S o L D I z f S Z x d W 9 0 O y w m c X V v d D t T Z W N 0 a W 9 u M S / m i L j n v o 4 v 5 a S J 5 p u 0 4 4 G V 4 4 K M 4 4 G f 5 Z 6 L L n v j g o j j g b / j g Y z j g a o s M j R 9 J n F 1 b 3 Q 7 L C Z x d W 9 0 O 1 N l Y 3 R p b 2 4 x L + a I u O e + j i / l i Y 3 o o Z v n l K g u e + W J j e i h m y w y N X 0 m c X V v d D s s J n F 1 b 3 Q 7 U 2 V j d G l v b j E v 5 o i 4 5 7 6 O L + W + j O i h m + e U q C 5 7 5 b 6 M 6 K G b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5 o i 4 5 7 6 O L + W k i e a b t O O B l e O C j O O B n + W e i y 5 7 T m 8 u L D B 9 J n F 1 b 3 Q 7 L C Z x d W 9 0 O 1 N l Y 3 R p b 2 4 x L + a I u O e + j i / l p I n m m 7 T j g Z X j g o z j g Z / l n o s u e + a c j e i j h S w x f S Z x d W 9 0 O y w m c X V v d D t T Z W N 0 a W 9 u M S / m i L j n v o 4 v 5 a S J 5 p u 0 4 4 G V 4 4 K M 4 4 G f 5 Z 6 L L n v l k I 3 l i Y 0 s M n 0 m c X V v d D s s J n F 1 b 3 Q 7 U 2 V j d G l v b j E v 5 o i 4 5 7 6 O L + W k i e a b t O O B l e O C j O O B n + W e i y 5 7 4 4 G Y 4 4 K D 4 4 K T 4 4 G R 4 4 K T L D N 9 J n F 1 b 3 Q 7 L C Z x d W 9 0 O 1 N l Y 3 R p b 2 4 x L + a I u O e + j i / l p I n m m 7 T j g Z X j g o z j g Z / l n o s u e + O D n e O C u O O C t + O D p + O D s y w 0 f S Z x d W 9 0 O y w m c X V v d D t T Z W N 0 a W 9 u M S / m i L j n v o 4 v 5 a S J 5 p u 0 4 4 G V 4 4 K M 4 4 G f 5 Z 6 L L n v p q 5 j m o K E s N X 0 m c X V v d D s s J n F 1 b 3 Q 7 U 2 V j d G l v b j E v 5 o i 4 5 7 6 O L + W k i e a b t O O B l e O C j O O B n + W e i y 5 7 4 4 O s 4 4 K i 4 4 O q 4 4 O G 4 4 K j L D Z 9 J n F 1 b 3 Q 7 L C Z x d W 9 0 O 1 N l Y 3 R p b 2 4 x L + a I u O e + j i / l p I n m m 7 T j g Z X j g o z j g Z / l n o s u e 0 x W L D d 9 J n F 1 b 3 Q 7 L C Z x d W 9 0 O 1 N l Y 3 R p b 2 4 x L + a I u O e + j i / l p I n m m 7 T j g Z X j g o z j g Z / l n o s u e + i j h e W C m S w 4 f S Z x d W 9 0 O y w m c X V v d D t T Z W N 0 a W 9 u M S / m i L j n v o 4 v 5 a S J 5 p u 0 4 4 G V 4 4 K M 4 4 G f 5 Z 6 L L n v i m I Y s O X 0 m c X V v d D s s J n F 1 b 3 Q 7 U 2 V j d G l v b j E v 5 o i 4 5 7 6 O L + W k i e a b t O O B l e O C j O O B n + W e i y 5 7 5 7 e P 5 Z C I 5 Y C k L D E w f S Z x d W 9 0 O y w m c X V v d D t T Z W N 0 a W 9 u M S / m i L j n v o 4 v 5 a S J 5 p u 0 4 4 G V 4 4 K M 4 4 G f 5 Z 6 L L n v j g r n j g 5 H j g q T j g q 8 s M T F 9 J n F 1 b 3 Q 7 L C Z x d W 9 0 O 1 N l Y 3 R p b 2 4 x L + a I u O e + j i / l p I n m m 7 T j g Z X j g o z j g Z / l n o s u e + O C t e O D v O O D l i w x M n 0 m c X V v d D s s J n F 1 b 3 Q 7 U 2 V j d G l v b j E v 5 o i 4 5 7 6 O L + W k i e a b t O O B l e O C j O O B n + W e i y 5 7 4 4 K 7 4 4 O D 4 4 O G 4 4 K j 4 4 O z 4 4 K w L D E z f S Z x d W 9 0 O y w m c X V v d D t T Z W N 0 a W 9 u M S / m i L j n v o 4 v 5 a S J 5 p u 0 4 4 G V 4 4 K M 4 4 G f 5 Z 6 L L n v p o K 3 o h L M s M T R 9 J n F 1 b 3 Q 7 L C Z x d W 9 0 O 1 N l Y 3 R p b 2 4 x L + a I u O e + j i / l p I n m m 7 T j g Z X j g o z j g Z / l n o s u e + W 5 u O m B i y w x N X 0 m c X V v d D s s J n F 1 b 3 Q 7 U 2 V j d G l v b j E v 5 o i 4 5 7 6 O L + W k i e a b t O O B l e O C j O O B n + W e i y 5 7 4 4 O W 4 4 O t 4 4 O D 4 4 K v L D E 2 f S Z x d W 9 0 O y w m c X V v d D t T Z W N 0 a W 9 u M S / m i L j n v o 4 v 5 a S J 5 p u 0 4 4 G V 4 4 K M 4 4 G f 5 Z 6 L L n v j g 6 z j g r f j g 7 z j g 5 Y s M T d 9 J n F 1 b 3 Q 7 L C Z x d W 9 0 O 1 N l Y 3 R p b 2 4 x L + a I u O e + j i / l p I n m m 7 T j g Z X j g o z j g Z / l n o s u e + O D k O O D j S w x O H 0 m c X V v d D s s J n F 1 b 3 Q 7 U 2 V j d G l v b j E v 5 o i 4 5 7 6 O L + W k i e a b t O O B l e O C j O O B n + W e i y 5 7 4 4 K 5 4 4 O U 4 4 O 8 4 4 O J L D E 5 f S Z x d W 9 0 O y w m c X V v d D t T Z W N 0 a W 9 u M S / m i L j n v o 4 v 5 a S J 5 p u 0 4 4 G V 4 4 K M 4 4 G f 5 Z 6 L L n v j g 6 H j g 7 P j g r / j g 6 s s M j B 9 J n F 1 b 3 Q 7 L C Z x d W 9 0 O 1 N l Y 3 R p b 2 4 x L + a I u O e + j i / l p I n m m 7 T j g Z X j g o z j g Z / l n o s u e + a U u + a S g + W K m y w y M X 0 m c X V v d D s s J n F 1 b 3 Q 7 U 2 V j d G l v b j E v 5 o i 4 5 7 6 O L + W k i e a b t O O B l e O C j O O B n + W e i y 5 7 5 a 6 I 5 Y K Z 5 Y q b L D I y f S Z x d W 9 0 O y w m c X V v d D t T Z W N 0 a W 9 u M S / m i L j n v o 4 v 5 a S J 5 p u 0 4 4 G V 4 4 K M 4 4 G f 5 Z 6 L L n t O b + e U q C w y M 3 0 m c X V v d D s s J n F 1 b 3 Q 7 U 2 V j d G l v b j E v 5 o i 4 5 7 6 O L + W k i e a b t O O B l e O C j O O B n + W e i y 5 7 4 4 K I 4 4 G / 4 4 G M 4 4 G q L D I 0 f S Z x d W 9 0 O y w m c X V v d D t T Z W N 0 a W 9 u M S / m i L j n v o 4 v 5 Y m N 6 K G b 5 5 S o L n v l i Y 3 o o Z s s M j V 9 J n F 1 b 3 Q 7 L C Z x d W 9 0 O 1 N l Y 3 R p b 2 4 x L + a I u O e + j i / l v o z o o Z v n l K g u e + W + j O i h m y w y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S U 4 O S U 4 R C V F O C V B M S U 5 Q i V F N y U 5 N C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U l Q k U l O E M l R T g l Q T E l O U I l R T c l O T Q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k 5 W 1 m T I V E l M 4 C l 1 X K i J 8 A A A A A A g A A A A A A E G Y A A A A B A A A g A A A A 2 E e 5 b / 8 m c U 5 E h 4 r 8 x Y r 8 j a 0 l d P O i V U L X m 5 D X O l U i v K 0 A A A A A D o A A A A A C A A A g A A A A O S 1 w 4 r f 1 H W 9 8 d C O + r l 9 q T p g f L 9 v b / d d r s v 9 6 X g G X + y h Q A A A A C M s + 0 e N M n 6 N f / U j 8 D 5 W N S t T R X B 5 S d P m v A A 1 K t D L W v m j b w U u O i 5 N x / j 0 p i b G 5 I u E W X f T 7 x o j v E P D K n + K 9 X Z 8 t c s f U q M I t c x x h + G t E t 1 E U f f N A A A A A s f + D Q s O 2 N r c 7 H M 0 + Z y s N q 8 n i O Q l G O s g n b 7 t Q t q B l f q i e N x f X A 6 M 4 I B B O t w 4 Y E B 8 Z e a z H i H L Y S W x x a o H c 0 a N 5 Q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2023-10-17T12:58:10Z</dcterms:modified>
</cp:coreProperties>
</file>