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es\Alpha-Electrical\PCBs\MarcoInterface(Arabesque)\"/>
    </mc:Choice>
  </mc:AlternateContent>
  <xr:revisionPtr revIDLastSave="0" documentId="13_ncr:1_{A2D5B46F-0303-403F-9082-05CCB7E7CED0}" xr6:coauthVersionLast="41" xr6:coauthVersionMax="41" xr10:uidLastSave="{00000000-0000-0000-0000-000000000000}"/>
  <bookViews>
    <workbookView xWindow="-27390" yWindow="-5355" windowWidth="26460" windowHeight="19350" xr2:uid="{2158CD3B-9C74-4AE2-9C0A-59980FAD2A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1" l="1"/>
  <c r="K25" i="1"/>
  <c r="K24" i="1"/>
  <c r="K23" i="1"/>
  <c r="K22" i="1"/>
  <c r="K21" i="1"/>
  <c r="K20" i="1"/>
  <c r="K19" i="1"/>
  <c r="K18" i="1" l="1"/>
  <c r="K17" i="1"/>
  <c r="K16" i="1"/>
  <c r="K15" i="1"/>
  <c r="K14" i="1"/>
  <c r="K13" i="1"/>
  <c r="K12" i="1"/>
  <c r="K11" i="1" l="1"/>
  <c r="K10" i="1"/>
  <c r="K9" i="1" l="1"/>
  <c r="K8" i="1"/>
  <c r="K28" i="1" s="1"/>
  <c r="K7" i="1" l="1"/>
  <c r="K6" i="1"/>
  <c r="K5" i="1"/>
  <c r="K4" i="1"/>
  <c r="K3" i="1"/>
</calcChain>
</file>

<file path=xl/sharedStrings.xml><?xml version="1.0" encoding="utf-8"?>
<sst xmlns="http://schemas.openxmlformats.org/spreadsheetml/2006/main" count="162" uniqueCount="145">
  <si>
    <t>Description</t>
  </si>
  <si>
    <t>Mfg P/N</t>
  </si>
  <si>
    <t>Digi-Key P/N</t>
  </si>
  <si>
    <t>Manufacturer</t>
  </si>
  <si>
    <t>Mouser P/N</t>
  </si>
  <si>
    <t>Digi-Key Cost</t>
  </si>
  <si>
    <t>Mouser Cost</t>
  </si>
  <si>
    <t>Quantity</t>
  </si>
  <si>
    <t>Genturi P/N</t>
  </si>
  <si>
    <t>Extended Cost</t>
  </si>
  <si>
    <t>Item #</t>
  </si>
  <si>
    <t>Comment</t>
  </si>
  <si>
    <t>Designation</t>
  </si>
  <si>
    <t>TE Connectivity AMP Connectors</t>
  </si>
  <si>
    <t>CONN SMA JACK R/A 50 OHM PCB</t>
  </si>
  <si>
    <t>5-1814400-1</t>
  </si>
  <si>
    <t>A97593-ND</t>
  </si>
  <si>
    <t>Molex</t>
  </si>
  <si>
    <t>CONN RCPT USB2.0 MICRO B SMD R/A</t>
  </si>
  <si>
    <t>Amphenol ICC (FCI)</t>
  </si>
  <si>
    <t>10118192-0001LF</t>
  </si>
  <si>
    <t>609-4613-1-ND</t>
  </si>
  <si>
    <t>CONN HEADER R/A 4POS 4.2MM</t>
  </si>
  <si>
    <t>WM13112-ND</t>
  </si>
  <si>
    <t>CONN HEADER R/A 8POS 3MM</t>
  </si>
  <si>
    <t>WM1816-ND</t>
  </si>
  <si>
    <t>I/O Connectors 24P SMT RECPT RA</t>
  </si>
  <si>
    <t>Hirose Connector</t>
  </si>
  <si>
    <t>ST60-24P(30)</t>
  </si>
  <si>
    <t>798-ST60-24P30</t>
  </si>
  <si>
    <t>FIXED IND 330UH 1.7A 340 MOHM</t>
  </si>
  <si>
    <t>Pulse Electronics Power</t>
  </si>
  <si>
    <t>PA4320.334NLT</t>
  </si>
  <si>
    <t>553-3685-1-ND</t>
  </si>
  <si>
    <t>H125266CT-ND</t>
  </si>
  <si>
    <t>CAP CER 0.22UF 25V C0G/NP0 1210</t>
  </si>
  <si>
    <t>KEMET</t>
  </si>
  <si>
    <t>C1210X224J3GACAUTO</t>
  </si>
  <si>
    <t>399-20368-1-ND</t>
  </si>
  <si>
    <t>Package</t>
  </si>
  <si>
    <t>1210i-3225m</t>
  </si>
  <si>
    <t>Pulse_PA4320</t>
  </si>
  <si>
    <t>CAP TANT 220UF 10% 10V 2917</t>
  </si>
  <si>
    <t>AVX Corporation</t>
  </si>
  <si>
    <t>TPSD227K010R0040</t>
  </si>
  <si>
    <t>478-9181-1-ND</t>
  </si>
  <si>
    <t>2917i-7343m</t>
  </si>
  <si>
    <t>J1</t>
  </si>
  <si>
    <t>C3,C4</t>
  </si>
  <si>
    <t>RES SMD 0 OHM JUMPER 1/2W 1210</t>
  </si>
  <si>
    <t>Vishay Dale</t>
  </si>
  <si>
    <t>CRCW12100000Z0EA</t>
  </si>
  <si>
    <t>541-0.0VCT-ND</t>
  </si>
  <si>
    <t>IC VREF SHUNT 1.225V SOT23</t>
  </si>
  <si>
    <t>Texas Instruments</t>
  </si>
  <si>
    <t>LM4041C12IDBZR</t>
  </si>
  <si>
    <t>296-20916-1-ND</t>
  </si>
  <si>
    <t>SOT-23-3</t>
  </si>
  <si>
    <t>DIODE SCHOTTKY 30V 200MA SOT23-3</t>
  </si>
  <si>
    <t>ON Semiconductor</t>
  </si>
  <si>
    <t>BAT54LT1G</t>
  </si>
  <si>
    <t>BAT54LT1GOSCT-ND</t>
  </si>
  <si>
    <t>CAP TANTALUM 47UF 35V 2917</t>
  </si>
  <si>
    <t>T521X476M035ATE030</t>
  </si>
  <si>
    <t>399-5937-1-ND</t>
  </si>
  <si>
    <t>J2</t>
  </si>
  <si>
    <t>CAP TANT POLY 1UF 25V 0805</t>
  </si>
  <si>
    <t>TCJP105M025R0500</t>
  </si>
  <si>
    <t>478-8995-1-ND</t>
  </si>
  <si>
    <t>0805i-2012m</t>
  </si>
  <si>
    <t>RES SMD 1K OHM 1% 1/10W 0603</t>
  </si>
  <si>
    <t>Panasonic Electronic Components</t>
  </si>
  <si>
    <t>ERJ-3EKF1001V</t>
  </si>
  <si>
    <t>P1.00KHCT-ND</t>
  </si>
  <si>
    <t>0603i-1608m</t>
  </si>
  <si>
    <t>U1,U2,U3,U4</t>
  </si>
  <si>
    <t>D1,D2,D3,D4</t>
  </si>
  <si>
    <t>J5,J6,J7,J8</t>
  </si>
  <si>
    <t>R4,R5,R8,R11</t>
  </si>
  <si>
    <t>CAP CER 0.1UF 50V C0G 1206</t>
  </si>
  <si>
    <t>TDK Corporation</t>
  </si>
  <si>
    <t>C3216C0G1H104J160AA</t>
  </si>
  <si>
    <t>445-7694-1-ND</t>
  </si>
  <si>
    <t>1206i-3216m</t>
  </si>
  <si>
    <t>IC BUF NON-INVERT 5.5V SOT23-5</t>
  </si>
  <si>
    <t>SN74LVC1G17DBVR</t>
  </si>
  <si>
    <t>296-11933-1-ND</t>
  </si>
  <si>
    <t>SOT-23-5</t>
  </si>
  <si>
    <t>TC1015-3.3VCT713</t>
  </si>
  <si>
    <t>IC REG LINEAR 3.3V 100MA SOT23-5</t>
  </si>
  <si>
    <t>Microchip Technology</t>
  </si>
  <si>
    <t>TC1015-3.3VCT713CT-ND</t>
  </si>
  <si>
    <t>06035A471JAT2A</t>
  </si>
  <si>
    <t>CAP CER 470PF 50V C0G/NP0 0603</t>
  </si>
  <si>
    <t>478-1183-1-ND</t>
  </si>
  <si>
    <t>CAP TANT 10UF 10% 16V 1411</t>
  </si>
  <si>
    <t>TPSB106K016R0500</t>
  </si>
  <si>
    <t>478-5230-1-ND</t>
  </si>
  <si>
    <t>1411i-3528m</t>
  </si>
  <si>
    <t>C24</t>
  </si>
  <si>
    <t>C8,C10,C14,C18,C25</t>
  </si>
  <si>
    <t>C26</t>
  </si>
  <si>
    <t>J9</t>
  </si>
  <si>
    <t>J11</t>
  </si>
  <si>
    <t>J10</t>
  </si>
  <si>
    <t>J3,J12</t>
  </si>
  <si>
    <t>WR-DSUB FEMALE HIGH DENSITY ANGL</t>
  </si>
  <si>
    <t>Würth Elektronik</t>
  </si>
  <si>
    <t>618015325223</t>
  </si>
  <si>
    <t>CONN HEADER VERT 10POS 2.54MM</t>
  </si>
  <si>
    <t>5-103908-9</t>
  </si>
  <si>
    <t>A33907-ND</t>
  </si>
  <si>
    <t>RES SMD 100 OHM 1% 1/8W 0805</t>
  </si>
  <si>
    <t>ERJ-6ENF1000V</t>
  </si>
  <si>
    <t>P100CCT-ND</t>
  </si>
  <si>
    <t>RES SMD 49.9 OHM 1% 1/8W 0805</t>
  </si>
  <si>
    <t>ERJ-6ENF49R9V</t>
  </si>
  <si>
    <t>P49.9CCT-ND</t>
  </si>
  <si>
    <t>R23</t>
  </si>
  <si>
    <t>U5</t>
  </si>
  <si>
    <t>U6,U7,U8,U9</t>
  </si>
  <si>
    <t>R24</t>
  </si>
  <si>
    <t>J13</t>
  </si>
  <si>
    <t>C1,C2,C6,C12,C16,C19,C20,C22,C30,C33</t>
  </si>
  <si>
    <t>C7,C13,C17,C21,C23,C31,C34</t>
  </si>
  <si>
    <t>C9,C11,C15,C19,C27,C28,C29,C32, C35</t>
  </si>
  <si>
    <t>L1</t>
  </si>
  <si>
    <t>Hirose_ST60-24P30</t>
  </si>
  <si>
    <t>Amphenol_10118192-0001LF</t>
  </si>
  <si>
    <t>Wurth_618015325223</t>
  </si>
  <si>
    <t>0026013115</t>
  </si>
  <si>
    <t>Molex_0026013115</t>
  </si>
  <si>
    <t>0430450800</t>
  </si>
  <si>
    <t>Molex_0430450800</t>
  </si>
  <si>
    <t>TE-Con_5-103908-9</t>
  </si>
  <si>
    <t>TE-Con_5-1814400-1</t>
  </si>
  <si>
    <t>Total</t>
  </si>
  <si>
    <t>R1,R2,R3,R6,R7,R9,R10,R12,R13,R14,R15,R16,R17,R18,R19,R20,R21,R22</t>
  </si>
  <si>
    <t>WR-DSUB FEMALE ANGLED PCB CONNEC</t>
  </si>
  <si>
    <t>618009233821</t>
  </si>
  <si>
    <t>Wurth_618009233821</t>
  </si>
  <si>
    <t>732-618009233821-ND</t>
  </si>
  <si>
    <t>732-618015325223-ND</t>
  </si>
  <si>
    <t>J4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</si>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</sst>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quotePrefix="1" applyFill="1" applyAlignment="1">
      <alignment horizontal="center"/>
    </xf>
    <xf numFmtId="0" fontId="3" fillId="0" borderId="0" xfId="1" quotePrefix="1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kemet/C1210X224J3GACAUTO/399-20368-1-ND/9925810" TargetMode="External"/><Relationship Id="rId13" Type="http://schemas.openxmlformats.org/officeDocument/2006/relationships/hyperlink" Target="https://www.digikey.com/product-detail/en/kemet/T521X476M035ATE030/399-5937-1-ND/2640607" TargetMode="External"/><Relationship Id="rId18" Type="http://schemas.openxmlformats.org/officeDocument/2006/relationships/hyperlink" Target="https://www.digikey.com/product-detail/en/microchip-technology/TC1015-3.3VCT713/TC1015-3.3VCT713CT-ND/1979796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www.digikey.com/product-detail/en/molex/0026013115/WM13112-ND/4119889" TargetMode="External"/><Relationship Id="rId21" Type="http://schemas.openxmlformats.org/officeDocument/2006/relationships/hyperlink" Target="https://www.digikey.com/product-detail/en/te-connectivity-amp-connectors/5-103908-9/A33907-ND/1122470" TargetMode="External"/><Relationship Id="rId7" Type="http://schemas.openxmlformats.org/officeDocument/2006/relationships/hyperlink" Target="https://www.digikey.com/product-detail/en/hirose-electric-co-ltd/ST60-24P-30/H125266CT-ND/5994752" TargetMode="External"/><Relationship Id="rId12" Type="http://schemas.openxmlformats.org/officeDocument/2006/relationships/hyperlink" Target="https://www.digikey.com/product-detail/en/on-semiconductor/BAT54LT1G/BAT54LT1GOSCT-ND/917810" TargetMode="External"/><Relationship Id="rId17" Type="http://schemas.openxmlformats.org/officeDocument/2006/relationships/hyperlink" Target="https://www.digikey.com/product-detail/en/texas-instruments/SN74LVC1G17DBVR/296-11933-1-ND/389050" TargetMode="External"/><Relationship Id="rId25" Type="http://schemas.openxmlformats.org/officeDocument/2006/relationships/hyperlink" Target="https://www.digikey.com/products/en?keywords=618015325223" TargetMode="External"/><Relationship Id="rId2" Type="http://schemas.openxmlformats.org/officeDocument/2006/relationships/hyperlink" Target="https://www.digikey.com/products/en?keywords=609-4613-1-ND" TargetMode="External"/><Relationship Id="rId16" Type="http://schemas.openxmlformats.org/officeDocument/2006/relationships/hyperlink" Target="https://www.digikey.com/products/en?keywords=445-7694-1-ND" TargetMode="External"/><Relationship Id="rId20" Type="http://schemas.openxmlformats.org/officeDocument/2006/relationships/hyperlink" Target="https://www.digikey.com/product-detail/en/avx-corporation/TPSB106K016R0500/478-5230-1-ND/1913300" TargetMode="External"/><Relationship Id="rId1" Type="http://schemas.openxmlformats.org/officeDocument/2006/relationships/hyperlink" Target="https://www.digikey.com/product-detail/en/te-connectivity-amp-connectors/5-1814400-1/A97593-ND/1755981" TargetMode="External"/><Relationship Id="rId6" Type="http://schemas.openxmlformats.org/officeDocument/2006/relationships/hyperlink" Target="https://www.digikey.com/product-detail/en/pulse-electronics-power/PA4320.334NLT/553-3685-1-ND/6555212" TargetMode="External"/><Relationship Id="rId11" Type="http://schemas.openxmlformats.org/officeDocument/2006/relationships/hyperlink" Target="https://www.digikey.com/product-detail/en/texas-instruments/LM4041C12IDBZR/296-20916-1-ND/1216888" TargetMode="External"/><Relationship Id="rId24" Type="http://schemas.openxmlformats.org/officeDocument/2006/relationships/hyperlink" Target="https://www.digikey.com/products/en?keywords=618009233821" TargetMode="External"/><Relationship Id="rId5" Type="http://schemas.openxmlformats.org/officeDocument/2006/relationships/hyperlink" Target="https://www.mouser.com/ProductDetail/Hirose-Connector/ST60-24P30?qs=sGAEpiMZZMvd2mIcYG7oaD3MIEPPIFS0tf4lob%252Bxoo8%3D" TargetMode="External"/><Relationship Id="rId15" Type="http://schemas.openxmlformats.org/officeDocument/2006/relationships/hyperlink" Target="https://www.digikey.com/product-detail/en/panasonic-electronic-components/ERJ-3EKF1001V/P1.00KHCT-ND/198071" TargetMode="External"/><Relationship Id="rId23" Type="http://schemas.openxmlformats.org/officeDocument/2006/relationships/hyperlink" Target="https://www.digikey.com/products/en/resistors/chip-resistor-surface-mount/52?k=resistor&amp;k=&amp;pkeyword=resistor&amp;sv=1&amp;pv1291=39328&amp;sf=0&amp;FV=-8%7C52%2C-5%7C14141%2C7%7C2%2C174%7C411742%2C1989%7C0%2Cmu49.9+Ohms%7C2085&amp;quantity=&amp;ColumnSort=0&amp;page=1&amp;stock=1&amp;pageSize=25" TargetMode="External"/><Relationship Id="rId10" Type="http://schemas.openxmlformats.org/officeDocument/2006/relationships/hyperlink" Target="https://www.digikey.com/product-detail/en/vishay-dale/CRCW12100000Z0EA/541-0.0VCT-ND/1182217" TargetMode="External"/><Relationship Id="rId19" Type="http://schemas.openxmlformats.org/officeDocument/2006/relationships/hyperlink" Target="https://www.digikey.com/product-detail/en/avx-corporation/06035A471JAT2A/478-1183-1-ND/564215" TargetMode="External"/><Relationship Id="rId4" Type="http://schemas.openxmlformats.org/officeDocument/2006/relationships/hyperlink" Target="https://www.digikey.com/product-detail/en/molex/0430450800/WM1816-ND/252529" TargetMode="External"/><Relationship Id="rId9" Type="http://schemas.openxmlformats.org/officeDocument/2006/relationships/hyperlink" Target="https://www.digikey.com/product-detail/en/avx-corporation/TPSD227K010R0040/478-9181-1-ND/4562046" TargetMode="External"/><Relationship Id="rId14" Type="http://schemas.openxmlformats.org/officeDocument/2006/relationships/hyperlink" Target="https://www.digikey.com/product-detail/en/avx-corporation/TCJP105M025R0500/478-8995-1-ND/4561861" TargetMode="External"/><Relationship Id="rId22" Type="http://schemas.openxmlformats.org/officeDocument/2006/relationships/hyperlink" Target="https://www.digikey.com/product-detail/en/panasonic-electronic-components/ERJ-6ENF1000V/P100CCT-ND/11866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0B3B4-B73B-45D7-BF3A-12E273892173}">
  <sheetPr>
    <pageSetUpPr fitToPage="1"/>
  </sheetPr>
  <dimension ref="A2:N30"/>
  <sheetViews>
    <sheetView tabSelected="1" zoomScale="75" zoomScaleNormal="75" workbookViewId="0">
      <pane ySplit="675" activePane="bottomLeft"/>
      <selection sqref="A1:XFD1048576"/>
      <selection pane="bottomLeft" activeCell="F8" sqref="F8"/>
    </sheetView>
  </sheetViews>
  <sheetFormatPr defaultRowHeight="15" x14ac:dyDescent="0.25"/>
  <cols>
    <col min="1" max="1" width="9.140625" style="2"/>
    <col min="2" max="2" width="68.140625" style="2" bestFit="1" customWidth="1"/>
    <col min="3" max="3" width="35.42578125" style="1" bestFit="1" customWidth="1"/>
    <col min="4" max="4" width="32.5703125" style="2" bestFit="1" customWidth="1"/>
    <col min="5" max="5" width="23.42578125" style="2" bestFit="1" customWidth="1"/>
    <col min="6" max="6" width="23.7109375" style="2" customWidth="1"/>
    <col min="7" max="7" width="12.7109375" style="4" bestFit="1" customWidth="1"/>
    <col min="8" max="8" width="16" style="2" bestFit="1" customWidth="1"/>
    <col min="9" max="9" width="12" style="2" bestFit="1" customWidth="1"/>
    <col min="10" max="10" width="8.7109375" style="2" bestFit="1" customWidth="1"/>
    <col min="11" max="11" width="13.85546875" style="4" bestFit="1" customWidth="1"/>
    <col min="12" max="12" width="11.5703125" style="2" bestFit="1" customWidth="1"/>
    <col min="13" max="13" width="10" style="1" bestFit="1" customWidth="1"/>
    <col min="14" max="14" width="28.85546875" style="2" bestFit="1" customWidth="1"/>
    <col min="15" max="16384" width="9.140625" style="2"/>
  </cols>
  <sheetData>
    <row r="2" spans="1:14" s="5" customFormat="1" x14ac:dyDescent="0.25">
      <c r="A2" s="5" t="s">
        <v>10</v>
      </c>
      <c r="B2" s="5" t="s">
        <v>12</v>
      </c>
      <c r="C2" s="6" t="s">
        <v>0</v>
      </c>
      <c r="D2" s="5" t="s">
        <v>3</v>
      </c>
      <c r="E2" s="5" t="s">
        <v>1</v>
      </c>
      <c r="F2" s="5" t="s">
        <v>2</v>
      </c>
      <c r="G2" s="7" t="s">
        <v>5</v>
      </c>
      <c r="H2" s="5" t="s">
        <v>4</v>
      </c>
      <c r="I2" s="5" t="s">
        <v>6</v>
      </c>
      <c r="J2" s="5" t="s">
        <v>7</v>
      </c>
      <c r="K2" s="7" t="s">
        <v>9</v>
      </c>
      <c r="L2" s="5" t="s">
        <v>8</v>
      </c>
      <c r="M2" s="6" t="s">
        <v>11</v>
      </c>
      <c r="N2" s="5" t="s">
        <v>39</v>
      </c>
    </row>
    <row r="3" spans="1:14" x14ac:dyDescent="0.25">
      <c r="A3" s="2">
        <v>1</v>
      </c>
      <c r="B3" s="2" t="s">
        <v>103</v>
      </c>
      <c r="C3" s="1" t="s">
        <v>14</v>
      </c>
      <c r="D3" s="2" t="s">
        <v>13</v>
      </c>
      <c r="E3" s="8" t="s">
        <v>15</v>
      </c>
      <c r="F3" s="3" t="s">
        <v>16</v>
      </c>
      <c r="G3" s="4">
        <v>2.61</v>
      </c>
      <c r="J3" s="2">
        <v>1</v>
      </c>
      <c r="K3" s="4">
        <f t="shared" ref="K3:K26" si="0">G3*J3</f>
        <v>2.61</v>
      </c>
      <c r="N3" s="2" t="s">
        <v>135</v>
      </c>
    </row>
    <row r="4" spans="1:14" ht="14.25" customHeight="1" x14ac:dyDescent="0.25">
      <c r="A4" s="2">
        <v>2</v>
      </c>
      <c r="B4" s="2" t="s">
        <v>105</v>
      </c>
      <c r="C4" s="1" t="s">
        <v>18</v>
      </c>
      <c r="D4" s="2" t="s">
        <v>19</v>
      </c>
      <c r="E4" s="8" t="s">
        <v>20</v>
      </c>
      <c r="F4" s="3" t="s">
        <v>21</v>
      </c>
      <c r="G4" s="2">
        <v>0.43</v>
      </c>
      <c r="J4" s="2">
        <v>2</v>
      </c>
      <c r="K4" s="4">
        <f t="shared" si="0"/>
        <v>0.86</v>
      </c>
      <c r="N4" s="2" t="s">
        <v>128</v>
      </c>
    </row>
    <row r="5" spans="1:14" ht="15" customHeight="1" x14ac:dyDescent="0.25">
      <c r="A5" s="2">
        <v>3</v>
      </c>
      <c r="B5" s="2" t="s">
        <v>77</v>
      </c>
      <c r="C5" s="1" t="s">
        <v>138</v>
      </c>
      <c r="D5" s="2" t="s">
        <v>107</v>
      </c>
      <c r="E5" s="10" t="s">
        <v>139</v>
      </c>
      <c r="F5" s="3" t="s">
        <v>141</v>
      </c>
      <c r="G5" s="4">
        <v>0.91</v>
      </c>
      <c r="J5" s="2">
        <v>4</v>
      </c>
      <c r="K5" s="4">
        <f t="shared" si="0"/>
        <v>3.64</v>
      </c>
      <c r="N5" s="2" t="s">
        <v>140</v>
      </c>
    </row>
    <row r="6" spans="1:14" x14ac:dyDescent="0.25">
      <c r="A6" s="2">
        <v>4</v>
      </c>
      <c r="B6" s="2" t="s">
        <v>47</v>
      </c>
      <c r="C6" s="1" t="s">
        <v>22</v>
      </c>
      <c r="D6" s="2" t="s">
        <v>17</v>
      </c>
      <c r="E6" s="9" t="s">
        <v>130</v>
      </c>
      <c r="F6" s="3" t="s">
        <v>23</v>
      </c>
      <c r="G6" s="4">
        <v>1.1200000000000001</v>
      </c>
      <c r="J6" s="2">
        <v>1</v>
      </c>
      <c r="K6" s="4">
        <f t="shared" si="0"/>
        <v>1.1200000000000001</v>
      </c>
      <c r="N6" s="2" t="s">
        <v>131</v>
      </c>
    </row>
    <row r="7" spans="1:14" x14ac:dyDescent="0.25">
      <c r="A7" s="2">
        <v>5</v>
      </c>
      <c r="B7" s="2" t="s">
        <v>65</v>
      </c>
      <c r="C7" s="1" t="s">
        <v>24</v>
      </c>
      <c r="D7" s="2" t="s">
        <v>17</v>
      </c>
      <c r="E7" s="9" t="s">
        <v>132</v>
      </c>
      <c r="F7" s="3" t="s">
        <v>25</v>
      </c>
      <c r="G7" s="4">
        <v>1.91</v>
      </c>
      <c r="J7" s="2">
        <v>1</v>
      </c>
      <c r="K7" s="4">
        <f t="shared" si="0"/>
        <v>1.91</v>
      </c>
      <c r="N7" s="2" t="s">
        <v>133</v>
      </c>
    </row>
    <row r="8" spans="1:14" ht="15.75" customHeight="1" x14ac:dyDescent="0.25">
      <c r="A8" s="2">
        <v>6</v>
      </c>
      <c r="B8" s="2" t="s">
        <v>104</v>
      </c>
      <c r="C8" s="1" t="s">
        <v>106</v>
      </c>
      <c r="D8" s="2" t="s">
        <v>107</v>
      </c>
      <c r="E8" s="9" t="s">
        <v>108</v>
      </c>
      <c r="F8" s="3" t="s">
        <v>142</v>
      </c>
      <c r="G8" s="4">
        <v>4.0199999999999996</v>
      </c>
      <c r="J8" s="2">
        <v>1</v>
      </c>
      <c r="K8" s="4">
        <f t="shared" si="0"/>
        <v>4.0199999999999996</v>
      </c>
      <c r="N8" s="2" t="s">
        <v>129</v>
      </c>
    </row>
    <row r="9" spans="1:14" x14ac:dyDescent="0.25">
      <c r="A9" s="2">
        <v>7</v>
      </c>
      <c r="B9" s="2" t="s">
        <v>102</v>
      </c>
      <c r="C9" s="1" t="s">
        <v>26</v>
      </c>
      <c r="D9" s="2" t="s">
        <v>27</v>
      </c>
      <c r="E9" s="8" t="s">
        <v>28</v>
      </c>
      <c r="F9" s="3" t="s">
        <v>34</v>
      </c>
      <c r="G9" s="4">
        <v>2.23</v>
      </c>
      <c r="H9" s="3" t="s">
        <v>29</v>
      </c>
      <c r="I9" s="2">
        <v>2.02</v>
      </c>
      <c r="J9" s="2">
        <v>1</v>
      </c>
      <c r="K9" s="4">
        <f>J9*I9</f>
        <v>2.02</v>
      </c>
      <c r="N9" s="2" t="s">
        <v>127</v>
      </c>
    </row>
    <row r="10" spans="1:14" x14ac:dyDescent="0.25">
      <c r="A10" s="2">
        <v>8</v>
      </c>
      <c r="B10" s="2" t="s">
        <v>126</v>
      </c>
      <c r="C10" s="1" t="s">
        <v>30</v>
      </c>
      <c r="D10" s="2" t="s">
        <v>31</v>
      </c>
      <c r="E10" s="8" t="s">
        <v>32</v>
      </c>
      <c r="F10" s="3" t="s">
        <v>33</v>
      </c>
      <c r="G10" s="4">
        <v>2.95</v>
      </c>
      <c r="J10" s="2">
        <v>1</v>
      </c>
      <c r="K10" s="4">
        <f t="shared" si="0"/>
        <v>2.95</v>
      </c>
      <c r="N10" s="2" t="s">
        <v>41</v>
      </c>
    </row>
    <row r="11" spans="1:14" x14ac:dyDescent="0.25">
      <c r="A11" s="2">
        <v>9</v>
      </c>
      <c r="B11" s="2" t="s">
        <v>123</v>
      </c>
      <c r="C11" s="1" t="s">
        <v>35</v>
      </c>
      <c r="D11" s="2" t="s">
        <v>36</v>
      </c>
      <c r="E11" s="8" t="s">
        <v>37</v>
      </c>
      <c r="F11" s="3" t="s">
        <v>38</v>
      </c>
      <c r="G11" s="4">
        <v>2.1</v>
      </c>
      <c r="J11" s="2">
        <v>10</v>
      </c>
      <c r="K11" s="4">
        <f t="shared" si="0"/>
        <v>21</v>
      </c>
      <c r="N11" s="2" t="s">
        <v>40</v>
      </c>
    </row>
    <row r="12" spans="1:14" x14ac:dyDescent="0.25">
      <c r="A12" s="2">
        <v>10</v>
      </c>
      <c r="B12" s="2" t="s">
        <v>48</v>
      </c>
      <c r="C12" s="1" t="s">
        <v>42</v>
      </c>
      <c r="D12" s="2" t="s">
        <v>43</v>
      </c>
      <c r="E12" s="8" t="s">
        <v>44</v>
      </c>
      <c r="F12" s="3" t="s">
        <v>45</v>
      </c>
      <c r="G12" s="4">
        <v>2.66</v>
      </c>
      <c r="J12" s="2">
        <v>2</v>
      </c>
      <c r="K12" s="4">
        <f t="shared" si="0"/>
        <v>5.32</v>
      </c>
      <c r="N12" s="2" t="s">
        <v>46</v>
      </c>
    </row>
    <row r="13" spans="1:14" x14ac:dyDescent="0.25">
      <c r="A13" s="2">
        <v>11</v>
      </c>
      <c r="B13" s="2" t="s">
        <v>137</v>
      </c>
      <c r="C13" s="1" t="s">
        <v>49</v>
      </c>
      <c r="D13" s="2" t="s">
        <v>50</v>
      </c>
      <c r="E13" s="8" t="s">
        <v>51</v>
      </c>
      <c r="F13" s="3" t="s">
        <v>52</v>
      </c>
      <c r="G13" s="4">
        <v>0.24</v>
      </c>
      <c r="J13" s="2">
        <v>18</v>
      </c>
      <c r="K13" s="4">
        <f t="shared" si="0"/>
        <v>4.32</v>
      </c>
      <c r="N13" s="2" t="s">
        <v>40</v>
      </c>
    </row>
    <row r="14" spans="1:14" x14ac:dyDescent="0.25">
      <c r="A14" s="2">
        <v>12</v>
      </c>
      <c r="B14" s="2" t="s">
        <v>75</v>
      </c>
      <c r="C14" s="1" t="s">
        <v>53</v>
      </c>
      <c r="D14" s="2" t="s">
        <v>54</v>
      </c>
      <c r="E14" s="8" t="s">
        <v>55</v>
      </c>
      <c r="F14" s="3" t="s">
        <v>56</v>
      </c>
      <c r="G14" s="4">
        <v>0.92</v>
      </c>
      <c r="J14" s="2">
        <v>4</v>
      </c>
      <c r="K14" s="4">
        <f t="shared" si="0"/>
        <v>3.68</v>
      </c>
      <c r="N14" s="2" t="s">
        <v>57</v>
      </c>
    </row>
    <row r="15" spans="1:14" ht="15" customHeight="1" x14ac:dyDescent="0.25">
      <c r="A15" s="2">
        <v>13</v>
      </c>
      <c r="B15" s="2" t="s">
        <v>76</v>
      </c>
      <c r="C15" s="1" t="s">
        <v>58</v>
      </c>
      <c r="D15" s="2" t="s">
        <v>59</v>
      </c>
      <c r="E15" s="8" t="s">
        <v>60</v>
      </c>
      <c r="F15" s="3" t="s">
        <v>61</v>
      </c>
      <c r="G15" s="4">
        <v>0.15</v>
      </c>
      <c r="J15" s="2">
        <v>4</v>
      </c>
      <c r="K15" s="4">
        <f t="shared" si="0"/>
        <v>0.6</v>
      </c>
      <c r="N15" s="2" t="s">
        <v>57</v>
      </c>
    </row>
    <row r="16" spans="1:14" x14ac:dyDescent="0.25">
      <c r="A16" s="2">
        <v>14</v>
      </c>
      <c r="B16" s="2" t="s">
        <v>124</v>
      </c>
      <c r="C16" s="1" t="s">
        <v>62</v>
      </c>
      <c r="D16" s="2" t="s">
        <v>36</v>
      </c>
      <c r="E16" s="8" t="s">
        <v>63</v>
      </c>
      <c r="F16" s="3" t="s">
        <v>64</v>
      </c>
      <c r="G16" s="4">
        <v>4.63</v>
      </c>
      <c r="J16" s="2">
        <v>7</v>
      </c>
      <c r="K16" s="4">
        <f t="shared" si="0"/>
        <v>32.409999999999997</v>
      </c>
      <c r="N16" s="2" t="s">
        <v>46</v>
      </c>
    </row>
    <row r="17" spans="1:14" x14ac:dyDescent="0.25">
      <c r="A17" s="2">
        <v>15</v>
      </c>
      <c r="B17" s="2" t="s">
        <v>100</v>
      </c>
      <c r="C17" s="1" t="s">
        <v>66</v>
      </c>
      <c r="D17" s="2" t="s">
        <v>43</v>
      </c>
      <c r="E17" s="8" t="s">
        <v>67</v>
      </c>
      <c r="F17" s="3" t="s">
        <v>68</v>
      </c>
      <c r="G17" s="4">
        <v>1.1299999999999999</v>
      </c>
      <c r="J17" s="2">
        <v>5</v>
      </c>
      <c r="K17" s="4">
        <f t="shared" si="0"/>
        <v>5.6499999999999995</v>
      </c>
      <c r="N17" s="2" t="s">
        <v>69</v>
      </c>
    </row>
    <row r="18" spans="1:14" x14ac:dyDescent="0.25">
      <c r="A18" s="2">
        <v>16</v>
      </c>
      <c r="B18" s="2" t="s">
        <v>78</v>
      </c>
      <c r="C18" s="1" t="s">
        <v>70</v>
      </c>
      <c r="D18" s="2" t="s">
        <v>71</v>
      </c>
      <c r="E18" s="8" t="s">
        <v>72</v>
      </c>
      <c r="F18" s="3" t="s">
        <v>73</v>
      </c>
      <c r="G18" s="4">
        <v>0.1</v>
      </c>
      <c r="J18" s="2">
        <v>4</v>
      </c>
      <c r="K18" s="4">
        <f t="shared" si="0"/>
        <v>0.4</v>
      </c>
      <c r="N18" s="2" t="s">
        <v>74</v>
      </c>
    </row>
    <row r="19" spans="1:14" x14ac:dyDescent="0.25">
      <c r="A19" s="2">
        <v>17</v>
      </c>
      <c r="B19" s="2" t="s">
        <v>125</v>
      </c>
      <c r="C19" s="1" t="s">
        <v>79</v>
      </c>
      <c r="D19" s="2" t="s">
        <v>80</v>
      </c>
      <c r="E19" s="8" t="s">
        <v>81</v>
      </c>
      <c r="F19" s="3" t="s">
        <v>82</v>
      </c>
      <c r="G19" s="4">
        <v>0.67</v>
      </c>
      <c r="J19" s="2">
        <v>9</v>
      </c>
      <c r="K19" s="4">
        <f t="shared" si="0"/>
        <v>6.03</v>
      </c>
      <c r="N19" s="2" t="s">
        <v>83</v>
      </c>
    </row>
    <row r="20" spans="1:14" x14ac:dyDescent="0.25">
      <c r="A20" s="2">
        <v>18</v>
      </c>
      <c r="B20" s="2" t="s">
        <v>120</v>
      </c>
      <c r="C20" s="1" t="s">
        <v>84</v>
      </c>
      <c r="D20" s="2" t="s">
        <v>54</v>
      </c>
      <c r="E20" s="8" t="s">
        <v>85</v>
      </c>
      <c r="F20" s="3" t="s">
        <v>86</v>
      </c>
      <c r="G20" s="4">
        <v>0.33</v>
      </c>
      <c r="J20" s="2">
        <v>4</v>
      </c>
      <c r="K20" s="4">
        <f t="shared" si="0"/>
        <v>1.32</v>
      </c>
      <c r="N20" s="2" t="s">
        <v>87</v>
      </c>
    </row>
    <row r="21" spans="1:14" x14ac:dyDescent="0.25">
      <c r="A21" s="2">
        <v>19</v>
      </c>
      <c r="B21" s="2" t="s">
        <v>119</v>
      </c>
      <c r="C21" s="1" t="s">
        <v>89</v>
      </c>
      <c r="D21" s="2" t="s">
        <v>90</v>
      </c>
      <c r="E21" s="8" t="s">
        <v>88</v>
      </c>
      <c r="F21" s="3" t="s">
        <v>91</v>
      </c>
      <c r="G21" s="4">
        <v>0.36</v>
      </c>
      <c r="J21" s="2">
        <v>1</v>
      </c>
      <c r="K21" s="4">
        <f t="shared" si="0"/>
        <v>0.36</v>
      </c>
      <c r="N21" s="2" t="s">
        <v>87</v>
      </c>
    </row>
    <row r="22" spans="1:14" x14ac:dyDescent="0.25">
      <c r="A22" s="2">
        <v>20</v>
      </c>
      <c r="B22" s="2" t="s">
        <v>101</v>
      </c>
      <c r="C22" s="1" t="s">
        <v>93</v>
      </c>
      <c r="D22" s="2" t="s">
        <v>43</v>
      </c>
      <c r="E22" s="8" t="s">
        <v>92</v>
      </c>
      <c r="F22" s="3" t="s">
        <v>94</v>
      </c>
      <c r="G22" s="4">
        <v>0.13</v>
      </c>
      <c r="J22" s="2">
        <v>1</v>
      </c>
      <c r="K22" s="4">
        <f t="shared" si="0"/>
        <v>0.13</v>
      </c>
      <c r="N22" s="2" t="s">
        <v>74</v>
      </c>
    </row>
    <row r="23" spans="1:14" x14ac:dyDescent="0.25">
      <c r="A23" s="2">
        <v>21</v>
      </c>
      <c r="B23" s="2" t="s">
        <v>99</v>
      </c>
      <c r="C23" s="1" t="s">
        <v>95</v>
      </c>
      <c r="D23" s="2" t="s">
        <v>43</v>
      </c>
      <c r="E23" s="8" t="s">
        <v>96</v>
      </c>
      <c r="F23" s="3" t="s">
        <v>97</v>
      </c>
      <c r="G23" s="4">
        <v>0.62</v>
      </c>
      <c r="J23" s="2">
        <v>1</v>
      </c>
      <c r="K23" s="4">
        <f t="shared" si="0"/>
        <v>0.62</v>
      </c>
      <c r="N23" s="2" t="s">
        <v>98</v>
      </c>
    </row>
    <row r="24" spans="1:14" x14ac:dyDescent="0.25">
      <c r="A24" s="2">
        <v>22</v>
      </c>
      <c r="B24" s="2" t="s">
        <v>122</v>
      </c>
      <c r="C24" s="1" t="s">
        <v>109</v>
      </c>
      <c r="D24" s="2" t="s">
        <v>13</v>
      </c>
      <c r="E24" s="8" t="s">
        <v>110</v>
      </c>
      <c r="F24" s="3" t="s">
        <v>111</v>
      </c>
      <c r="G24" s="4">
        <v>2.34</v>
      </c>
      <c r="J24" s="2">
        <v>1</v>
      </c>
      <c r="K24" s="4">
        <f t="shared" si="0"/>
        <v>2.34</v>
      </c>
      <c r="N24" s="2" t="s">
        <v>134</v>
      </c>
    </row>
    <row r="25" spans="1:14" x14ac:dyDescent="0.25">
      <c r="A25" s="2">
        <v>23</v>
      </c>
      <c r="B25" s="2" t="s">
        <v>121</v>
      </c>
      <c r="C25" s="1" t="s">
        <v>112</v>
      </c>
      <c r="D25" s="2" t="s">
        <v>71</v>
      </c>
      <c r="E25" s="8" t="s">
        <v>113</v>
      </c>
      <c r="F25" s="3" t="s">
        <v>114</v>
      </c>
      <c r="G25" s="4">
        <v>0.1</v>
      </c>
      <c r="J25" s="2">
        <v>1</v>
      </c>
      <c r="K25" s="4">
        <f t="shared" si="0"/>
        <v>0.1</v>
      </c>
      <c r="N25" s="2" t="s">
        <v>69</v>
      </c>
    </row>
    <row r="26" spans="1:14" x14ac:dyDescent="0.25">
      <c r="A26" s="2">
        <v>24</v>
      </c>
      <c r="B26" s="2" t="s">
        <v>118</v>
      </c>
      <c r="C26" s="1" t="s">
        <v>115</v>
      </c>
      <c r="D26" s="2" t="s">
        <v>71</v>
      </c>
      <c r="E26" s="2" t="s">
        <v>116</v>
      </c>
      <c r="F26" s="3" t="s">
        <v>117</v>
      </c>
      <c r="G26" s="4">
        <v>0.1</v>
      </c>
      <c r="J26" s="2">
        <v>1</v>
      </c>
      <c r="K26" s="4">
        <f t="shared" si="0"/>
        <v>0.1</v>
      </c>
      <c r="N26" s="2" t="s">
        <v>69</v>
      </c>
    </row>
    <row r="28" spans="1:14" x14ac:dyDescent="0.25">
      <c r="J28" s="2" t="s">
        <v>136</v>
      </c>
      <c r="K28" s="4">
        <f>SUM(K3:K26)</f>
        <v>103.50999999999999</v>
      </c>
    </row>
    <row r="30" spans="1:14" x14ac:dyDescent="0.25">
      <c r="A30" s="2" t="s">
        <v>144</v>
      </c>
      <c r="B30" s="2" t="s">
        <v>143</v>
      </c>
    </row>
  </sheetData>
  <hyperlinks>
    <hyperlink ref="F3" r:id="rId1" xr:uid="{1916D68B-C1B5-4CB4-9564-71728103A4B0}"/>
    <hyperlink ref="F4" r:id="rId2" xr:uid="{4692BA2F-DCA7-478E-B854-5C4055D45269}"/>
    <hyperlink ref="F6" r:id="rId3" xr:uid="{1E14EC78-5A81-4CDE-8524-3C08705271D7}"/>
    <hyperlink ref="F7" r:id="rId4" xr:uid="{503B9831-2454-4C71-B384-A58EC879672E}"/>
    <hyperlink ref="H9" r:id="rId5" xr:uid="{AE66ADC0-8A0F-4EB3-BCDC-F8ADFB29BACE}"/>
    <hyperlink ref="F10" r:id="rId6" xr:uid="{FC681589-A919-4094-9BF6-EE97A9325B25}"/>
    <hyperlink ref="F9" r:id="rId7" xr:uid="{FF187BD0-37A4-44FD-BB7E-803433F2A780}"/>
    <hyperlink ref="F11" r:id="rId8" xr:uid="{D8FEDB01-DC33-4044-9832-DE7DC6E6CAF5}"/>
    <hyperlink ref="F12" r:id="rId9" xr:uid="{54AAEA6D-C704-4E35-9641-52435B3CF852}"/>
    <hyperlink ref="F13" r:id="rId10" xr:uid="{DDC174C6-975C-40FD-ACDC-BDEAA882C603}"/>
    <hyperlink ref="F14" r:id="rId11" xr:uid="{BAEBD84D-CF81-403D-B156-B37DFF7C83A8}"/>
    <hyperlink ref="F15" r:id="rId12" xr:uid="{13DDBC9E-7D73-461B-A974-F68571179F49}"/>
    <hyperlink ref="F16" r:id="rId13" xr:uid="{62B8A6E5-0271-4F2C-B553-3BC33F05164D}"/>
    <hyperlink ref="F17" r:id="rId14" xr:uid="{6FB467A4-B988-479C-937A-287D15B1466D}"/>
    <hyperlink ref="F18" r:id="rId15" xr:uid="{6D651AA8-A860-4E2E-90A1-1A8EC572C486}"/>
    <hyperlink ref="F19" r:id="rId16" xr:uid="{DFE17786-4CD0-40D2-9A24-249BA48EE0D2}"/>
    <hyperlink ref="F20" r:id="rId17" xr:uid="{D4A68E19-1CEB-4945-88EF-1263B51CF118}"/>
    <hyperlink ref="F21" r:id="rId18" xr:uid="{726A3BFE-4FBB-4ABC-BCBA-5A071E19AEDC}"/>
    <hyperlink ref="F22" r:id="rId19" xr:uid="{B39A358A-239D-4B72-81E0-288CB872C393}"/>
    <hyperlink ref="F23" r:id="rId20" xr:uid="{024AFCE0-2378-43B0-AEB1-4468F5566563}"/>
    <hyperlink ref="F24" r:id="rId21" xr:uid="{86B90CEB-C633-4DCC-A8D5-87475134C563}"/>
    <hyperlink ref="F25" r:id="rId22" xr:uid="{C7781837-42A6-4C11-B24D-8A444D32326F}"/>
    <hyperlink ref="F26" r:id="rId23" xr:uid="{743301E0-96D6-43C7-B546-93619659A7A8}"/>
    <hyperlink ref="F5" r:id="rId24" xr:uid="{9C3EE55A-09F8-4316-B595-C29ED3948924}"/>
    <hyperlink ref="F8" r:id="rId25" xr:uid="{AD7D57D2-3800-409A-B72A-F62FE0693ABF}"/>
  </hyperlinks>
  <printOptions gridLines="1"/>
  <pageMargins left="0.7" right="0.7" top="0.75" bottom="0.75" header="0.3" footer="0.3"/>
  <pageSetup scale="39" orientation="landscape"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Schultz</dc:creator>
  <cp:lastModifiedBy>Eric Schultz</cp:lastModifiedBy>
  <cp:lastPrinted>2019-11-25T19:30:45Z</cp:lastPrinted>
  <dcterms:created xsi:type="dcterms:W3CDTF">2019-10-26T15:36:48Z</dcterms:created>
  <dcterms:modified xsi:type="dcterms:W3CDTF">2019-11-25T19:30:47Z</dcterms:modified>
</cp:coreProperties>
</file>