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Alpha-Electrical\SubSystems\Marco\"/>
    </mc:Choice>
  </mc:AlternateContent>
  <xr:revisionPtr revIDLastSave="0" documentId="13_ncr:1_{B0A3E6F1-7F7D-4808-A118-E3F492E44869}" xr6:coauthVersionLast="41" xr6:coauthVersionMax="41" xr10:uidLastSave="{00000000-0000-0000-0000-000000000000}"/>
  <bookViews>
    <workbookView xWindow="-31200" yWindow="-4590" windowWidth="32505" windowHeight="18000" tabRatio="794" firstSheet="2" activeTab="2" xr2:uid="{2158CD3B-9C74-4AE2-9C0A-59980FAD2A72}"/>
  </bookViews>
  <sheets>
    <sheet name="BOM" sheetId="1" r:id="rId1"/>
    <sheet name="Cable Assemblies" sheetId="2" r:id="rId2"/>
    <sheet name="AC Pwr entry(60-0105)" sheetId="8" r:id="rId3"/>
    <sheet name="15V PS to 400MHz amp(60-0051)" sheetId="3" r:id="rId4"/>
    <sheet name="USB-3101 to Arabesque(60-0050)" sheetId="5" r:id="rId5"/>
    <sheet name="+5V Pwr sply to Arbsqu(60-0049)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K15" i="1" l="1"/>
  <c r="K14" i="1"/>
  <c r="K17" i="1"/>
  <c r="K16" i="1"/>
  <c r="J4" i="5" l="1"/>
  <c r="J5" i="5"/>
  <c r="J4" i="7"/>
  <c r="J3" i="7"/>
  <c r="K13" i="1"/>
  <c r="K3" i="1"/>
  <c r="K11" i="1" l="1"/>
  <c r="K10" i="1"/>
  <c r="K9" i="1"/>
  <c r="K8" i="1"/>
  <c r="K7" i="1"/>
</calcChain>
</file>

<file path=xl/sharedStrings.xml><?xml version="1.0" encoding="utf-8"?>
<sst xmlns="http://schemas.openxmlformats.org/spreadsheetml/2006/main" count="253" uniqueCount="157">
  <si>
    <t>Description</t>
  </si>
  <si>
    <t>Mfg P/N</t>
  </si>
  <si>
    <t>Digi-Key P/N</t>
  </si>
  <si>
    <t>Manufacturer</t>
  </si>
  <si>
    <t>Mouser P/N</t>
  </si>
  <si>
    <t>Digi-Key Cost</t>
  </si>
  <si>
    <t>Mouser Cost</t>
  </si>
  <si>
    <t>Quantity</t>
  </si>
  <si>
    <t>Genturi P/N</t>
  </si>
  <si>
    <t>Extended Cost</t>
  </si>
  <si>
    <t>Item #</t>
  </si>
  <si>
    <t>Comment</t>
  </si>
  <si>
    <t>Measurement Computing</t>
  </si>
  <si>
    <t>Designation</t>
  </si>
  <si>
    <t>J1</t>
  </si>
  <si>
    <t>N1</t>
  </si>
  <si>
    <t>Genturi</t>
  </si>
  <si>
    <t>NA</t>
  </si>
  <si>
    <t>N/A</t>
  </si>
  <si>
    <t>General Interface board</t>
  </si>
  <si>
    <t>Flanged Panel Mounted USB 2.0 Coupler - Shielded, Type B/A Connectors</t>
  </si>
  <si>
    <t>L-Com</t>
  </si>
  <si>
    <t>ECF504-BA</t>
  </si>
  <si>
    <t>USB-based 4-channel, 16-bit analog voltage output device, 8 digital I/O, with one counter</t>
  </si>
  <si>
    <t>USB-3101</t>
  </si>
  <si>
    <t>06-0019</t>
  </si>
  <si>
    <t>DAQ module</t>
  </si>
  <si>
    <t>Premium USB Cable Type A - B Cable, 0.5m</t>
  </si>
  <si>
    <t>CSMUAB-05M</t>
  </si>
  <si>
    <t>USB-A to USB-B 0.5M</t>
  </si>
  <si>
    <t>V1</t>
  </si>
  <si>
    <t>Linear AC DC Converter 2 Output 15V -15V   1.5A, 1.5A 100 ~ 240 VAC Input</t>
  </si>
  <si>
    <t>SL Power Electronics Manufacture of Condor/Ault Brands</t>
  </si>
  <si>
    <t>HBB15-1.5-A+G</t>
  </si>
  <si>
    <t>271-2280-ND</t>
  </si>
  <si>
    <t>Linear AC DC Converter 1 Output 5V    3A 100 ~ 240 VAC Input</t>
  </si>
  <si>
    <t>HB5-3-OV-A+G</t>
  </si>
  <si>
    <t>271-2253-ND</t>
  </si>
  <si>
    <t>J2-J9</t>
  </si>
  <si>
    <t>Adapter Coaxial Connector SMA Jack, Female Socket To SMA Jack, Female Socket 50Ohm</t>
  </si>
  <si>
    <t>Amphenol RF Division</t>
  </si>
  <si>
    <t>ACX1244-ND</t>
  </si>
  <si>
    <t>N2-N5</t>
  </si>
  <si>
    <t>200 MHz Lowpass Filter</t>
  </si>
  <si>
    <t>KR Electronics, Inc.</t>
  </si>
  <si>
    <t>3070-SMA</t>
  </si>
  <si>
    <t>N6-N9</t>
  </si>
  <si>
    <t>400 MHZ, G=5000, 400MHz Amp</t>
  </si>
  <si>
    <t>Femto Messtechnik GmbH</t>
  </si>
  <si>
    <t>HCA-400M-5K-C</t>
  </si>
  <si>
    <t>PCB, Arabesque</t>
  </si>
  <si>
    <t>Qualtek</t>
  </si>
  <si>
    <t>06-0041</t>
  </si>
  <si>
    <t>06-0005</t>
  </si>
  <si>
    <t>06-0027</t>
  </si>
  <si>
    <t>06-0028</t>
  </si>
  <si>
    <t>06-0029</t>
  </si>
  <si>
    <t>06-0011</t>
  </si>
  <si>
    <t>30-0003</t>
  </si>
  <si>
    <t>Power Entry Connector Receptacle, Male Blades IEC 320-C14 Panel Mount, Snap-In</t>
  </si>
  <si>
    <t>701W-X2/02</t>
  </si>
  <si>
    <t>Q207-ND</t>
  </si>
  <si>
    <t>06-0040</t>
  </si>
  <si>
    <t>Cost</t>
  </si>
  <si>
    <t>PMT to amplifier (SMA male to BNC female)</t>
  </si>
  <si>
    <t>Adapter Coaxial Connector BNC Plug, Male Pin To SMA Plug, Male Pin 50Ohm</t>
  </si>
  <si>
    <t>Molex</t>
  </si>
  <si>
    <t>0733860013</t>
  </si>
  <si>
    <t>WM15609-ND</t>
  </si>
  <si>
    <t>Not required--remove from BOM</t>
  </si>
  <si>
    <t>This was changed and requires a Genturi P/N</t>
  </si>
  <si>
    <t>New part--requires Genturi P/N</t>
  </si>
  <si>
    <t>This part is incorrect in the master and needs to be changed</t>
  </si>
  <si>
    <t>200MHz filter to output (SMA male to SMA male)</t>
  </si>
  <si>
    <t>+/-15V PS to 400MHz amplifer</t>
  </si>
  <si>
    <t>USB-3101 to Arabesque</t>
  </si>
  <si>
    <t>+5V Power supply to Arabesque</t>
  </si>
  <si>
    <t>In-house</t>
  </si>
  <si>
    <t>Off-the-shelf</t>
  </si>
  <si>
    <t>Item</t>
  </si>
  <si>
    <t>Mfg</t>
  </si>
  <si>
    <t>Digi-key P/N</t>
  </si>
  <si>
    <t>4 Position Rectangular Housing Connector Receptacle Natural 0.165" (4.20mm)</t>
  </si>
  <si>
    <t>0039012040</t>
  </si>
  <si>
    <t>WM3701-ND</t>
  </si>
  <si>
    <t>Socket Contact Tin 18-24 AWG Crimp Power</t>
  </si>
  <si>
    <t>WM2501-ND</t>
  </si>
  <si>
    <t>Socket Contact Tin 20-24 AWG Crimp Power</t>
  </si>
  <si>
    <t>0430300007</t>
  </si>
  <si>
    <t>WM1837-ND</t>
  </si>
  <si>
    <t>8 Position Rectangular Housing Connector Receptacle Black 0.118" (3.00mm)</t>
  </si>
  <si>
    <t>0430250800</t>
  </si>
  <si>
    <t>WM1786-ND</t>
  </si>
  <si>
    <t>CC174S-1</t>
  </si>
  <si>
    <t>RG174 Coaxial Cable, SMA Male / Male, 1.0ft</t>
  </si>
  <si>
    <t> CC174S-1.5</t>
  </si>
  <si>
    <t>RG174 Coaxial Cable, SMA Male / Male, 1.5 ft</t>
  </si>
  <si>
    <t>RG174 Coaxial Cable, SMA Male / BNC Male, 0.5 ft</t>
  </si>
  <si>
    <t> CC174SB-05</t>
  </si>
  <si>
    <t>RG174 Coaxial Cable, SMA Male / BNC Male, 1.0 ft</t>
  </si>
  <si>
    <t> CC174SB-1</t>
  </si>
  <si>
    <t>3 Position Circular Connector Plug, Female Sockets and Male Pins Solder Cup</t>
  </si>
  <si>
    <t>LEMO</t>
  </si>
  <si>
    <t>FFA.1S.303.CLAC52</t>
  </si>
  <si>
    <t>FFA.1S.303.CLAC52-ND</t>
  </si>
  <si>
    <t>60-0008</t>
  </si>
  <si>
    <t>60-0009</t>
  </si>
  <si>
    <t>60-0010</t>
  </si>
  <si>
    <t>60-0011</t>
  </si>
  <si>
    <t>60-0012</t>
  </si>
  <si>
    <t>ASSY, HARNESS, PS TO AMPLIFIERS, ELECTRO-OPTICS CTRL BOX</t>
  </si>
  <si>
    <t>ASSY, HARNESS, DAQ TO PCB, ELECTRO-OPTICS CTRL BOX</t>
  </si>
  <si>
    <t>ASSY, HARNESS, PS TO PCB, ELECTRO-OPTICS CTRL BOX</t>
  </si>
  <si>
    <t>05-0010</t>
  </si>
  <si>
    <t>05-0011</t>
  </si>
  <si>
    <t>05-0012</t>
  </si>
  <si>
    <t>05-0013</t>
  </si>
  <si>
    <t>05-0014</t>
  </si>
  <si>
    <t>60-0051</t>
  </si>
  <si>
    <t>60-0050</t>
  </si>
  <si>
    <t>60-0049</t>
  </si>
  <si>
    <t>ECUSBAB-05M</t>
  </si>
  <si>
    <t>CABLE, USB A TO USB B, 0.5M</t>
  </si>
  <si>
    <t># 16 black wire</t>
  </si>
  <si>
    <t>#16 white wire</t>
  </si>
  <si>
    <t>#12 green wire</t>
  </si>
  <si>
    <t>60-0015</t>
  </si>
  <si>
    <t>60-0016</t>
  </si>
  <si>
    <t>TBD</t>
  </si>
  <si>
    <t>AC Pwr entry</t>
  </si>
  <si>
    <t>ASSY, HARNESS, AC PWR INPUT, ELECTRO-OPTICS CONTROL BOX</t>
  </si>
  <si>
    <t>#22 white wire</t>
  </si>
  <si>
    <t>#22 black wire</t>
  </si>
  <si>
    <t>#22 Blue wire</t>
  </si>
  <si>
    <t>60-0020</t>
  </si>
  <si>
    <t>60-0018</t>
  </si>
  <si>
    <t>60-0022</t>
  </si>
  <si>
    <t>Wire Pin Terminal Connector 22-26 AWG (0.1~0.4mm²) PIDG Crimp</t>
  </si>
  <si>
    <t>TE Connectivity AMP Connectors</t>
  </si>
  <si>
    <t>165514-1</t>
  </si>
  <si>
    <t>165514-1-ND</t>
  </si>
  <si>
    <t>#24 black wire</t>
  </si>
  <si>
    <t>#24 brown wire</t>
  </si>
  <si>
    <t>#24 red wire</t>
  </si>
  <si>
    <t>#24 orange wire</t>
  </si>
  <si>
    <t>#24 green wire</t>
  </si>
  <si>
    <t>60-0034</t>
  </si>
  <si>
    <t>60-0027</t>
  </si>
  <si>
    <t>60-0033</t>
  </si>
  <si>
    <t>60-0029</t>
  </si>
  <si>
    <t>60-0028</t>
  </si>
  <si>
    <t>#22 red wire</t>
  </si>
  <si>
    <t>60-0017</t>
  </si>
  <si>
    <t>60-0080</t>
  </si>
  <si>
    <t>#10/12 X #10 Ring terminal</t>
  </si>
  <si>
    <t>05-0037</t>
  </si>
  <si>
    <t>05-0053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</si>
</sst>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1"/>
    <xf numFmtId="0" fontId="3" fillId="0" borderId="0" xfId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quotePrefix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quotePrefix="1" applyFill="1"/>
    <xf numFmtId="0" fontId="2" fillId="0" borderId="0" xfId="1" applyFill="1"/>
    <xf numFmtId="164" fontId="0" fillId="0" borderId="0" xfId="0" applyNumberFormat="1" applyFill="1"/>
    <xf numFmtId="0" fontId="2" fillId="0" borderId="0" xfId="1" quotePrefix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s/en?keywords=73386-0013%20" TargetMode="External"/><Relationship Id="rId13" Type="http://schemas.openxmlformats.org/officeDocument/2006/relationships/hyperlink" Target="http://www.l-com.com/usb-deluxe-usb-cable-type-a-b-cable-05m" TargetMode="External"/><Relationship Id="rId3" Type="http://schemas.openxmlformats.org/officeDocument/2006/relationships/hyperlink" Target="https://www.digikey.com/product-detail/en/sl-power-electronics-manufacture-of-condor-ault-brands/HBB15-1.5-A-G/271-2280-ND/1035138" TargetMode="External"/><Relationship Id="rId7" Type="http://schemas.openxmlformats.org/officeDocument/2006/relationships/hyperlink" Target="https://www.digikey.com/products/en?keywords=701W-X2%2F02" TargetMode="External"/><Relationship Id="rId12" Type="http://schemas.openxmlformats.org/officeDocument/2006/relationships/hyperlink" Target="http://www.l-com.com/coaxial-rg174-coaxial-cable-sma-male-bnc-male-10-ft" TargetMode="External"/><Relationship Id="rId2" Type="http://schemas.openxmlformats.org/officeDocument/2006/relationships/hyperlink" Target="https://www.mccdaq.com/usb-data-acquisition/USB-3100-Series.aspx" TargetMode="External"/><Relationship Id="rId1" Type="http://schemas.openxmlformats.org/officeDocument/2006/relationships/hyperlink" Target="http://www.l-com.com/usb-flanged-panel-mounted-usb-20-coupler-shielded-type-b-a-connectors" TargetMode="External"/><Relationship Id="rId6" Type="http://schemas.openxmlformats.org/officeDocument/2006/relationships/hyperlink" Target="https://www.femto.de/en/products/current-amplifiers/fixed-gain-up-to-400-mhz-hca.html" TargetMode="External"/><Relationship Id="rId11" Type="http://schemas.openxmlformats.org/officeDocument/2006/relationships/hyperlink" Target="http://www.l-com.com/coaxial-rg174-coaxial-cable-sma-male-bnc-male-05-ft" TargetMode="External"/><Relationship Id="rId5" Type="http://schemas.openxmlformats.org/officeDocument/2006/relationships/hyperlink" Target="http://krfilters.com/filter-docs/3070-SMA.pdf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l-com.com/coaxial-rg174-coaxial-cable-sma-male-male-15-ft" TargetMode="External"/><Relationship Id="rId4" Type="http://schemas.openxmlformats.org/officeDocument/2006/relationships/hyperlink" Target="https://www.digikey.com/product-detail/en/amphenol-rf-division/132170/ACX1244-ND/1011921" TargetMode="External"/><Relationship Id="rId9" Type="http://schemas.openxmlformats.org/officeDocument/2006/relationships/hyperlink" Target="http://www.l-com.com/coaxial-rg174-coaxial-cable-sma-male-male-10ft" TargetMode="External"/><Relationship Id="rId14" Type="http://schemas.openxmlformats.org/officeDocument/2006/relationships/hyperlink" Target="https://www.digikey.com/products/en?keywords=271-2253-N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l-com.com/usb-premium-usb-cable-type-a-b-cable-05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product-detail/en/lemo/FFA.1S.303.CLAC52/FFA.1S.303.CLAC52-ND/368899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165514-1/165514-1-ND/1136542/?itemSeq=311538633" TargetMode="External"/><Relationship Id="rId2" Type="http://schemas.openxmlformats.org/officeDocument/2006/relationships/hyperlink" Target="https://www.digikey.com/product-detail/en/molex/0430250800/WM1786-ND/252499" TargetMode="External"/><Relationship Id="rId1" Type="http://schemas.openxmlformats.org/officeDocument/2006/relationships/hyperlink" Target="https://www.digikey.com/products/en?keywords=wm1837-nd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products/en?keywords=WM2501-ND" TargetMode="External"/><Relationship Id="rId1" Type="http://schemas.openxmlformats.org/officeDocument/2006/relationships/hyperlink" Target="https://www.digikey.com/products/en?keywords=WM3701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0B3B4-B73B-45D7-BF3A-12E273892173}">
  <sheetPr>
    <tabColor rgb="FF92D050"/>
  </sheetPr>
  <dimension ref="A2:M36"/>
  <sheetViews>
    <sheetView zoomScale="85" zoomScaleNormal="85" workbookViewId="0">
      <pane ySplit="750" topLeftCell="A7" activePane="bottomLeft"/>
      <selection activeCell="B2" sqref="B2"/>
      <selection pane="bottomLeft" activeCell="C24" sqref="C24"/>
    </sheetView>
  </sheetViews>
  <sheetFormatPr defaultRowHeight="15" x14ac:dyDescent="0.25"/>
  <cols>
    <col min="2" max="2" width="11.5703125" bestFit="1" customWidth="1"/>
    <col min="3" max="3" width="57" style="1" bestFit="1" customWidth="1"/>
    <col min="4" max="4" width="35.5703125" bestFit="1" customWidth="1"/>
    <col min="5" max="5" width="15.85546875" bestFit="1" customWidth="1"/>
    <col min="6" max="6" width="18.42578125" bestFit="1" customWidth="1"/>
    <col min="7" max="7" width="12.7109375" style="5" bestFit="1" customWidth="1"/>
    <col min="8" max="8" width="11.5703125" bestFit="1" customWidth="1"/>
    <col min="9" max="9" width="12" bestFit="1" customWidth="1"/>
    <col min="10" max="10" width="8.7109375" bestFit="1" customWidth="1"/>
    <col min="11" max="11" width="13.85546875" style="5" bestFit="1" customWidth="1"/>
    <col min="12" max="12" width="11.5703125" bestFit="1" customWidth="1"/>
    <col min="13" max="13" width="26.85546875" style="1" customWidth="1"/>
  </cols>
  <sheetData>
    <row r="2" spans="1:13" s="3" customFormat="1" x14ac:dyDescent="0.25">
      <c r="A2" s="3" t="s">
        <v>10</v>
      </c>
      <c r="B2" s="3" t="s">
        <v>13</v>
      </c>
      <c r="C2" s="2" t="s">
        <v>0</v>
      </c>
      <c r="D2" s="3" t="s">
        <v>3</v>
      </c>
      <c r="E2" s="3" t="s">
        <v>1</v>
      </c>
      <c r="F2" s="3" t="s">
        <v>2</v>
      </c>
      <c r="G2" s="4" t="s">
        <v>5</v>
      </c>
      <c r="H2" s="3" t="s">
        <v>4</v>
      </c>
      <c r="I2" s="3" t="s">
        <v>6</v>
      </c>
      <c r="J2" s="3" t="s">
        <v>7</v>
      </c>
      <c r="K2" s="4" t="s">
        <v>9</v>
      </c>
      <c r="L2" s="3" t="s">
        <v>8</v>
      </c>
      <c r="M2" s="2" t="s">
        <v>11</v>
      </c>
    </row>
    <row r="3" spans="1:13" ht="45" x14ac:dyDescent="0.25">
      <c r="A3">
        <v>1</v>
      </c>
      <c r="C3" s="1" t="s">
        <v>59</v>
      </c>
      <c r="D3" t="s">
        <v>51</v>
      </c>
      <c r="E3" t="s">
        <v>60</v>
      </c>
      <c r="F3" s="6" t="s">
        <v>61</v>
      </c>
      <c r="G3" s="5">
        <v>0.83</v>
      </c>
      <c r="J3">
        <v>1</v>
      </c>
      <c r="K3" s="5">
        <f t="shared" ref="K3" si="0">G3*J3</f>
        <v>0.83</v>
      </c>
      <c r="L3" t="s">
        <v>62</v>
      </c>
    </row>
    <row r="4" spans="1:13" ht="45" x14ac:dyDescent="0.25">
      <c r="A4">
        <v>2</v>
      </c>
      <c r="B4" t="s">
        <v>14</v>
      </c>
      <c r="C4" s="1" t="s">
        <v>20</v>
      </c>
      <c r="D4" t="s">
        <v>21</v>
      </c>
      <c r="E4" s="6" t="s">
        <v>22</v>
      </c>
      <c r="F4" s="7" t="s">
        <v>18</v>
      </c>
      <c r="J4">
        <v>1</v>
      </c>
      <c r="K4" s="5">
        <v>12.44</v>
      </c>
      <c r="L4" t="s">
        <v>52</v>
      </c>
    </row>
    <row r="5" spans="1:13" ht="30" x14ac:dyDescent="0.25">
      <c r="A5">
        <v>3</v>
      </c>
      <c r="B5" t="s">
        <v>15</v>
      </c>
      <c r="C5" s="1" t="s">
        <v>23</v>
      </c>
      <c r="D5" t="s">
        <v>12</v>
      </c>
      <c r="E5" s="6" t="s">
        <v>24</v>
      </c>
      <c r="F5" s="7" t="s">
        <v>18</v>
      </c>
      <c r="J5">
        <v>1</v>
      </c>
      <c r="K5" s="5">
        <v>330</v>
      </c>
      <c r="L5" t="s">
        <v>25</v>
      </c>
      <c r="M5" s="1" t="s">
        <v>26</v>
      </c>
    </row>
    <row r="6" spans="1:13" x14ac:dyDescent="0.25">
      <c r="A6">
        <v>4</v>
      </c>
      <c r="B6" t="s">
        <v>30</v>
      </c>
      <c r="C6" s="1" t="s">
        <v>122</v>
      </c>
      <c r="D6" t="s">
        <v>21</v>
      </c>
      <c r="E6" s="6" t="s">
        <v>121</v>
      </c>
      <c r="F6" s="7" t="s">
        <v>18</v>
      </c>
      <c r="J6">
        <v>1</v>
      </c>
      <c r="K6" s="5">
        <v>5.75</v>
      </c>
      <c r="M6" s="1" t="s">
        <v>29</v>
      </c>
    </row>
    <row r="7" spans="1:13" ht="30" x14ac:dyDescent="0.25">
      <c r="A7">
        <v>5</v>
      </c>
      <c r="C7" s="1" t="s">
        <v>31</v>
      </c>
      <c r="D7" s="1" t="s">
        <v>32</v>
      </c>
      <c r="E7" t="s">
        <v>33</v>
      </c>
      <c r="F7" s="6" t="s">
        <v>34</v>
      </c>
      <c r="G7" s="5">
        <v>131.62</v>
      </c>
      <c r="J7">
        <v>1</v>
      </c>
      <c r="K7" s="5">
        <f t="shared" ref="K7:K9" si="1">G7*J7</f>
        <v>131.62</v>
      </c>
      <c r="L7" t="s">
        <v>54</v>
      </c>
    </row>
    <row r="8" spans="1:13" ht="30" x14ac:dyDescent="0.25">
      <c r="A8">
        <v>6</v>
      </c>
      <c r="C8" s="1" t="s">
        <v>35</v>
      </c>
      <c r="D8" s="1" t="s">
        <v>32</v>
      </c>
      <c r="E8" t="s">
        <v>36</v>
      </c>
      <c r="F8" s="6" t="s">
        <v>37</v>
      </c>
      <c r="G8" s="5">
        <v>80.900000000000006</v>
      </c>
      <c r="J8">
        <v>1</v>
      </c>
      <c r="K8" s="5">
        <f t="shared" si="1"/>
        <v>80.900000000000006</v>
      </c>
      <c r="L8" t="s">
        <v>55</v>
      </c>
    </row>
    <row r="9" spans="1:13" ht="45" x14ac:dyDescent="0.25">
      <c r="A9">
        <v>7</v>
      </c>
      <c r="B9" t="s">
        <v>38</v>
      </c>
      <c r="C9" s="1" t="s">
        <v>39</v>
      </c>
      <c r="D9" t="s">
        <v>40</v>
      </c>
      <c r="E9">
        <v>132170</v>
      </c>
      <c r="F9" s="6" t="s">
        <v>41</v>
      </c>
      <c r="G9" s="5">
        <v>8.09</v>
      </c>
      <c r="J9">
        <v>8</v>
      </c>
      <c r="K9" s="5">
        <f t="shared" si="1"/>
        <v>64.72</v>
      </c>
      <c r="L9" t="s">
        <v>56</v>
      </c>
    </row>
    <row r="10" spans="1:13" x14ac:dyDescent="0.25">
      <c r="A10">
        <v>8</v>
      </c>
      <c r="B10" t="s">
        <v>42</v>
      </c>
      <c r="C10" s="1" t="s">
        <v>43</v>
      </c>
      <c r="D10" t="s">
        <v>44</v>
      </c>
      <c r="E10" s="6" t="s">
        <v>45</v>
      </c>
      <c r="F10" s="6"/>
      <c r="J10">
        <v>4</v>
      </c>
      <c r="K10" s="5">
        <f>169*4</f>
        <v>676</v>
      </c>
      <c r="L10" t="s">
        <v>53</v>
      </c>
    </row>
    <row r="11" spans="1:13" x14ac:dyDescent="0.25">
      <c r="A11">
        <v>9</v>
      </c>
      <c r="B11" t="s">
        <v>46</v>
      </c>
      <c r="C11" s="1" t="s">
        <v>47</v>
      </c>
      <c r="D11" t="s">
        <v>48</v>
      </c>
      <c r="E11" s="6" t="s">
        <v>49</v>
      </c>
      <c r="F11" s="6"/>
      <c r="J11">
        <v>4</v>
      </c>
      <c r="K11" s="5">
        <f>4*1700</f>
        <v>6800</v>
      </c>
      <c r="L11" t="s">
        <v>57</v>
      </c>
    </row>
    <row r="12" spans="1:13" x14ac:dyDescent="0.25">
      <c r="A12">
        <v>10</v>
      </c>
      <c r="B12" t="s">
        <v>15</v>
      </c>
      <c r="C12" s="1" t="s">
        <v>50</v>
      </c>
      <c r="D12" t="s">
        <v>16</v>
      </c>
      <c r="E12" t="s">
        <v>58</v>
      </c>
      <c r="F12" t="s">
        <v>17</v>
      </c>
      <c r="G12" s="5" t="s">
        <v>18</v>
      </c>
      <c r="H12" t="s">
        <v>18</v>
      </c>
      <c r="J12">
        <v>1</v>
      </c>
      <c r="L12" t="s">
        <v>58</v>
      </c>
      <c r="M12" s="1" t="s">
        <v>19</v>
      </c>
    </row>
    <row r="13" spans="1:13" ht="45" x14ac:dyDescent="0.25">
      <c r="A13" s="17">
        <v>11</v>
      </c>
      <c r="B13" s="17"/>
      <c r="C13" s="18" t="s">
        <v>65</v>
      </c>
      <c r="D13" s="17" t="s">
        <v>66</v>
      </c>
      <c r="E13" s="19" t="s">
        <v>67</v>
      </c>
      <c r="F13" s="20" t="s">
        <v>68</v>
      </c>
      <c r="G13" s="21">
        <v>11.19</v>
      </c>
      <c r="H13" s="17"/>
      <c r="I13" s="17"/>
      <c r="J13" s="17">
        <v>4</v>
      </c>
      <c r="K13" s="21">
        <f t="shared" ref="K13" si="2">G13*J13</f>
        <v>44.76</v>
      </c>
      <c r="L13" s="17" t="s">
        <v>105</v>
      </c>
      <c r="M13" s="18"/>
    </row>
    <row r="14" spans="1:13" x14ac:dyDescent="0.25">
      <c r="A14" s="17">
        <v>12</v>
      </c>
      <c r="B14" s="17"/>
      <c r="C14" s="18" t="s">
        <v>97</v>
      </c>
      <c r="D14" s="17" t="s">
        <v>21</v>
      </c>
      <c r="E14" s="22" t="s">
        <v>98</v>
      </c>
      <c r="F14" s="20"/>
      <c r="G14" s="21">
        <v>18.2</v>
      </c>
      <c r="H14" s="17"/>
      <c r="I14" s="17"/>
      <c r="J14" s="17">
        <v>2</v>
      </c>
      <c r="K14" s="21">
        <f t="shared" ref="K14:K15" si="3">J14*G14</f>
        <v>36.4</v>
      </c>
      <c r="L14" s="17" t="s">
        <v>106</v>
      </c>
      <c r="M14" s="18"/>
    </row>
    <row r="15" spans="1:13" x14ac:dyDescent="0.25">
      <c r="A15" s="17">
        <v>13</v>
      </c>
      <c r="B15" s="17"/>
      <c r="C15" s="18" t="s">
        <v>99</v>
      </c>
      <c r="D15" s="17" t="s">
        <v>21</v>
      </c>
      <c r="E15" s="22" t="s">
        <v>100</v>
      </c>
      <c r="F15" s="20"/>
      <c r="G15" s="21">
        <v>18.37</v>
      </c>
      <c r="H15" s="17"/>
      <c r="I15" s="17"/>
      <c r="J15" s="17">
        <v>2</v>
      </c>
      <c r="K15" s="21">
        <f t="shared" si="3"/>
        <v>36.74</v>
      </c>
      <c r="L15" s="17" t="s">
        <v>107</v>
      </c>
      <c r="M15" s="18"/>
    </row>
    <row r="16" spans="1:13" ht="30" x14ac:dyDescent="0.25">
      <c r="A16" s="17">
        <v>14</v>
      </c>
      <c r="B16" s="17"/>
      <c r="C16" s="18" t="s">
        <v>94</v>
      </c>
      <c r="D16" s="17" t="s">
        <v>21</v>
      </c>
      <c r="E16" s="22" t="s">
        <v>93</v>
      </c>
      <c r="F16" s="20"/>
      <c r="G16" s="21">
        <v>23.15</v>
      </c>
      <c r="H16" s="17"/>
      <c r="I16" s="17"/>
      <c r="J16" s="17">
        <v>2</v>
      </c>
      <c r="K16" s="21">
        <f>J16*G16</f>
        <v>46.3</v>
      </c>
      <c r="L16" s="17" t="s">
        <v>108</v>
      </c>
      <c r="M16" s="18"/>
    </row>
    <row r="17" spans="1:13" x14ac:dyDescent="0.25">
      <c r="A17" s="17">
        <v>15</v>
      </c>
      <c r="B17" s="17"/>
      <c r="C17" s="18" t="s">
        <v>96</v>
      </c>
      <c r="D17" s="17" t="s">
        <v>21</v>
      </c>
      <c r="E17" s="20" t="s">
        <v>95</v>
      </c>
      <c r="F17" s="17"/>
      <c r="G17" s="21">
        <v>23.55</v>
      </c>
      <c r="H17" s="17"/>
      <c r="I17" s="17"/>
      <c r="J17" s="17">
        <v>2</v>
      </c>
      <c r="K17" s="21">
        <f>J17*G17</f>
        <v>47.1</v>
      </c>
      <c r="L17" s="17" t="s">
        <v>109</v>
      </c>
      <c r="M17" s="18"/>
    </row>
    <row r="18" spans="1:13" x14ac:dyDescent="0.25">
      <c r="A18" s="17">
        <v>16</v>
      </c>
      <c r="B18" s="17"/>
      <c r="C18" s="23" t="s">
        <v>110</v>
      </c>
      <c r="D18" s="17" t="s">
        <v>16</v>
      </c>
      <c r="E18" s="17" t="s">
        <v>118</v>
      </c>
      <c r="F18" s="21" t="s">
        <v>18</v>
      </c>
      <c r="G18" s="17" t="s">
        <v>18</v>
      </c>
      <c r="H18" s="17"/>
      <c r="I18" s="17"/>
      <c r="J18" s="17">
        <v>1</v>
      </c>
      <c r="K18" s="21"/>
      <c r="L18" s="17" t="s">
        <v>118</v>
      </c>
      <c r="M18" s="18"/>
    </row>
    <row r="19" spans="1:13" x14ac:dyDescent="0.25">
      <c r="A19" s="17">
        <v>17</v>
      </c>
      <c r="B19" s="17"/>
      <c r="C19" s="23" t="s">
        <v>111</v>
      </c>
      <c r="D19" s="17" t="s">
        <v>16</v>
      </c>
      <c r="E19" s="17" t="s">
        <v>119</v>
      </c>
      <c r="F19" s="21" t="s">
        <v>18</v>
      </c>
      <c r="G19" s="17" t="s">
        <v>18</v>
      </c>
      <c r="H19" s="17"/>
      <c r="I19" s="17"/>
      <c r="J19" s="17">
        <v>1</v>
      </c>
      <c r="K19" s="21"/>
      <c r="L19" s="17" t="s">
        <v>119</v>
      </c>
      <c r="M19" s="18"/>
    </row>
    <row r="20" spans="1:13" x14ac:dyDescent="0.25">
      <c r="A20" s="17">
        <v>18</v>
      </c>
      <c r="B20" s="17"/>
      <c r="C20" s="23" t="s">
        <v>112</v>
      </c>
      <c r="D20" s="17" t="s">
        <v>16</v>
      </c>
      <c r="E20" s="17" t="s">
        <v>120</v>
      </c>
      <c r="F20" s="21" t="s">
        <v>18</v>
      </c>
      <c r="G20" s="17" t="s">
        <v>18</v>
      </c>
      <c r="H20" s="17"/>
      <c r="I20" s="17"/>
      <c r="J20" s="17">
        <v>1</v>
      </c>
      <c r="K20" s="21"/>
      <c r="L20" s="17" t="s">
        <v>120</v>
      </c>
      <c r="M20" s="18"/>
    </row>
    <row r="21" spans="1:13" s="25" customFormat="1" x14ac:dyDescent="0.25">
      <c r="A21" s="25">
        <v>19</v>
      </c>
      <c r="C21" s="25" t="s">
        <v>130</v>
      </c>
      <c r="D21" s="25" t="s">
        <v>16</v>
      </c>
      <c r="E21" s="25" t="s">
        <v>128</v>
      </c>
      <c r="G21" s="26"/>
      <c r="K21" s="26"/>
      <c r="M21" s="27"/>
    </row>
    <row r="30" spans="1:13" x14ac:dyDescent="0.25">
      <c r="B30" s="12"/>
      <c r="C30" s="1" t="s">
        <v>69</v>
      </c>
    </row>
    <row r="32" spans="1:13" x14ac:dyDescent="0.25">
      <c r="B32" s="13"/>
      <c r="C32" s="1" t="s">
        <v>70</v>
      </c>
    </row>
    <row r="34" spans="2:3" x14ac:dyDescent="0.25">
      <c r="B34" s="14"/>
      <c r="C34" s="1" t="s">
        <v>71</v>
      </c>
    </row>
    <row r="36" spans="2:3" x14ac:dyDescent="0.25">
      <c r="B36" s="15"/>
      <c r="C36" s="1" t="s">
        <v>72</v>
      </c>
    </row>
  </sheetData>
  <hyperlinks>
    <hyperlink ref="E4" r:id="rId1" xr:uid="{652DD8CE-209A-4959-81A8-53EDD981FA28}"/>
    <hyperlink ref="E5" r:id="rId2" xr:uid="{6ACFE36A-FCA2-4EED-B956-14EA613D4E83}"/>
    <hyperlink ref="F7" r:id="rId3" xr:uid="{D2062CBB-E8EA-4B99-B9A8-CE902CC4FEA5}"/>
    <hyperlink ref="F9" r:id="rId4" xr:uid="{8E0A4CCE-0B99-42FE-8812-24D0ABD7000D}"/>
    <hyperlink ref="E10" r:id="rId5" xr:uid="{13AA8D00-8B89-4892-A154-5AFFA01F3B25}"/>
    <hyperlink ref="E11" r:id="rId6" xr:uid="{D25EEB3E-D550-4380-8768-3CE1D78E4616}"/>
    <hyperlink ref="F3" r:id="rId7" xr:uid="{60BE3CA9-9B9D-4BC3-9A6B-1D8B740D6665}"/>
    <hyperlink ref="F13" r:id="rId8" xr:uid="{9C3D0CF7-0EC5-4DA7-B0EE-F226F5775CD7}"/>
    <hyperlink ref="E16" r:id="rId9" xr:uid="{7404619D-3D7F-4177-B073-334E1A3580A0}"/>
    <hyperlink ref="E17" r:id="rId10" xr:uid="{0F54F254-86E4-487F-BDD7-AD67682D3926}"/>
    <hyperlink ref="E14" r:id="rId11" xr:uid="{BCCEC91B-8817-4E1F-A385-6DB4A9D747D2}"/>
    <hyperlink ref="E15" r:id="rId12" xr:uid="{8FD09B39-D0B0-4B5E-AFDC-3FE00D125797}"/>
    <hyperlink ref="E6" r:id="rId13" xr:uid="{250D16F9-0207-4915-914D-DA4EF91E7E9F}"/>
    <hyperlink ref="F8" r:id="rId14" xr:uid="{52CC31F0-BDFE-4FBD-ABB8-8F1BFB908E57}"/>
  </hyperlinks>
  <pageMargins left="0.7" right="0.7" top="0.75" bottom="0.75" header="0.3" footer="0.3"/>
  <pageSetup orientation="portrait" horizontalDpi="4294967293" verticalDpi="4294967293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1BC3E-C277-4D89-9B4D-65B82BB1151C}">
  <dimension ref="A1:O8"/>
  <sheetViews>
    <sheetView workbookViewId="0">
      <selection activeCell="E8" sqref="E8"/>
    </sheetView>
  </sheetViews>
  <sheetFormatPr defaultRowHeight="15" x14ac:dyDescent="0.25"/>
  <cols>
    <col min="2" max="2" width="11.5703125" bestFit="1" customWidth="1"/>
    <col min="3" max="3" width="30.7109375" customWidth="1"/>
    <col min="4" max="4" width="12.7109375" bestFit="1" customWidth="1"/>
    <col min="5" max="5" width="12.28515625" customWidth="1"/>
    <col min="6" max="6" width="13.28515625" bestFit="1" customWidth="1"/>
    <col min="7" max="7" width="13.140625" bestFit="1" customWidth="1"/>
    <col min="8" max="8" width="12.28515625" bestFit="1" customWidth="1"/>
    <col min="9" max="9" width="12.7109375" bestFit="1" customWidth="1"/>
    <col min="10" max="10" width="11.7109375" bestFit="1" customWidth="1"/>
    <col min="11" max="11" width="12.140625" bestFit="1" customWidth="1"/>
  </cols>
  <sheetData>
    <row r="1" spans="1:15" ht="30" x14ac:dyDescent="0.25">
      <c r="A1" s="8" t="s">
        <v>10</v>
      </c>
      <c r="B1" s="8" t="s">
        <v>13</v>
      </c>
      <c r="C1" s="9" t="s">
        <v>0</v>
      </c>
      <c r="D1" s="9" t="s">
        <v>11</v>
      </c>
      <c r="E1" s="9" t="s">
        <v>8</v>
      </c>
      <c r="F1" s="8" t="s">
        <v>3</v>
      </c>
      <c r="G1" s="8" t="s">
        <v>1</v>
      </c>
      <c r="H1" s="8" t="s">
        <v>2</v>
      </c>
      <c r="I1" s="10" t="s">
        <v>5</v>
      </c>
      <c r="J1" s="8" t="s">
        <v>4</v>
      </c>
      <c r="K1" s="8" t="s">
        <v>6</v>
      </c>
      <c r="L1" s="8" t="s">
        <v>63</v>
      </c>
    </row>
    <row r="2" spans="1:15" ht="30" x14ac:dyDescent="0.25">
      <c r="C2" s="1" t="s">
        <v>64</v>
      </c>
      <c r="D2" t="s">
        <v>78</v>
      </c>
      <c r="G2" s="6"/>
      <c r="L2" s="5"/>
    </row>
    <row r="3" spans="1:15" ht="30" x14ac:dyDescent="0.25">
      <c r="C3" s="16" t="s">
        <v>73</v>
      </c>
      <c r="D3" t="s">
        <v>78</v>
      </c>
    </row>
    <row r="4" spans="1:15" x14ac:dyDescent="0.25">
      <c r="C4" s="11" t="s">
        <v>74</v>
      </c>
      <c r="D4" t="s">
        <v>77</v>
      </c>
    </row>
    <row r="5" spans="1:15" ht="30" x14ac:dyDescent="0.25">
      <c r="C5" s="1" t="s">
        <v>27</v>
      </c>
      <c r="D5" t="s">
        <v>78</v>
      </c>
      <c r="E5" t="s">
        <v>53</v>
      </c>
      <c r="F5" t="s">
        <v>21</v>
      </c>
      <c r="G5" s="6" t="s">
        <v>28</v>
      </c>
      <c r="H5" s="7" t="s">
        <v>18</v>
      </c>
      <c r="I5" s="5"/>
      <c r="L5" s="5">
        <v>8.2799999999999994</v>
      </c>
      <c r="O5" s="1"/>
    </row>
    <row r="6" spans="1:15" x14ac:dyDescent="0.25">
      <c r="C6" t="s">
        <v>75</v>
      </c>
      <c r="D6" t="s">
        <v>77</v>
      </c>
    </row>
    <row r="7" spans="1:15" x14ac:dyDescent="0.25">
      <c r="C7" s="11" t="s">
        <v>76</v>
      </c>
      <c r="D7" t="s">
        <v>77</v>
      </c>
    </row>
    <row r="8" spans="1:15" x14ac:dyDescent="0.25">
      <c r="C8" t="s">
        <v>129</v>
      </c>
      <c r="E8" t="s">
        <v>128</v>
      </c>
    </row>
  </sheetData>
  <hyperlinks>
    <hyperlink ref="G5" r:id="rId1" xr:uid="{A14FB359-E61B-42F7-819D-D7ED880B2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579DD-35C2-4CD3-B8EF-0FA53853D305}">
  <sheetPr>
    <tabColor rgb="FF92D050"/>
  </sheetPr>
  <dimension ref="B2:J8"/>
  <sheetViews>
    <sheetView tabSelected="1" workbookViewId="0">
      <selection activeCell="C43" sqref="C43"/>
    </sheetView>
  </sheetViews>
  <sheetFormatPr defaultRowHeight="15" x14ac:dyDescent="0.25"/>
  <cols>
    <col min="3" max="3" width="70.140625" bestFit="1" customWidth="1"/>
    <col min="4" max="4" width="11.7109375" bestFit="1" customWidth="1"/>
    <col min="6" max="6" width="17.7109375" bestFit="1" customWidth="1"/>
    <col min="7" max="7" width="21.140625" bestFit="1" customWidth="1"/>
    <col min="8" max="8" width="8.7109375" bestFit="1" customWidth="1"/>
    <col min="9" max="9" width="9.140625" style="5"/>
    <col min="10" max="10" width="13.85546875" bestFit="1" customWidth="1"/>
  </cols>
  <sheetData>
    <row r="2" spans="2:10" x14ac:dyDescent="0.25">
      <c r="B2" s="8" t="s">
        <v>79</v>
      </c>
      <c r="C2" s="8" t="s">
        <v>0</v>
      </c>
      <c r="D2" s="8" t="s">
        <v>8</v>
      </c>
      <c r="E2" s="8" t="s">
        <v>80</v>
      </c>
      <c r="F2" s="8" t="s">
        <v>1</v>
      </c>
      <c r="G2" s="8" t="s">
        <v>81</v>
      </c>
      <c r="H2" s="8" t="s">
        <v>7</v>
      </c>
      <c r="I2" s="10" t="s">
        <v>63</v>
      </c>
      <c r="J2" s="10" t="s">
        <v>9</v>
      </c>
    </row>
    <row r="3" spans="2:10" x14ac:dyDescent="0.25">
      <c r="C3" s="17" t="s">
        <v>123</v>
      </c>
      <c r="D3" s="23" t="s">
        <v>126</v>
      </c>
      <c r="E3" s="17"/>
      <c r="F3" s="17"/>
      <c r="G3" s="20"/>
      <c r="H3" s="17" t="s">
        <v>128</v>
      </c>
      <c r="I3" s="21"/>
      <c r="J3" s="21"/>
    </row>
    <row r="4" spans="2:10" x14ac:dyDescent="0.25">
      <c r="C4" t="s">
        <v>124</v>
      </c>
      <c r="D4" s="24" t="s">
        <v>127</v>
      </c>
      <c r="H4" s="17" t="s">
        <v>128</v>
      </c>
    </row>
    <row r="5" spans="2:10" x14ac:dyDescent="0.25">
      <c r="C5" t="s">
        <v>125</v>
      </c>
      <c r="D5" t="s">
        <v>153</v>
      </c>
      <c r="H5" s="17" t="s">
        <v>128</v>
      </c>
      <c r="J5" s="18"/>
    </row>
    <row r="6" spans="2:10" x14ac:dyDescent="0.25">
      <c r="C6" s="24" t="s">
        <v>154</v>
      </c>
      <c r="D6" t="s">
        <v>155</v>
      </c>
      <c r="J6" s="18"/>
    </row>
    <row r="7" spans="2:10" x14ac:dyDescent="0.25">
      <c r="J7" s="18"/>
    </row>
    <row r="8" spans="2:10" x14ac:dyDescent="0.25">
      <c r="J8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BDDB-E484-47A3-99AC-22D26ED3FE9C}">
  <sheetPr>
    <tabColor rgb="FF92D050"/>
  </sheetPr>
  <dimension ref="B2:J8"/>
  <sheetViews>
    <sheetView workbookViewId="0">
      <selection activeCell="D3" sqref="D3"/>
    </sheetView>
  </sheetViews>
  <sheetFormatPr defaultRowHeight="15" x14ac:dyDescent="0.25"/>
  <cols>
    <col min="3" max="3" width="70.140625" bestFit="1" customWidth="1"/>
    <col min="4" max="4" width="11.7109375" bestFit="1" customWidth="1"/>
    <col min="6" max="6" width="17.7109375" bestFit="1" customWidth="1"/>
    <col min="7" max="7" width="21.140625" bestFit="1" customWidth="1"/>
    <col min="8" max="8" width="8.7109375" bestFit="1" customWidth="1"/>
    <col min="9" max="9" width="9.140625" style="5"/>
    <col min="10" max="10" width="13.85546875" bestFit="1" customWidth="1"/>
  </cols>
  <sheetData>
    <row r="2" spans="2:10" x14ac:dyDescent="0.25">
      <c r="B2" s="8" t="s">
        <v>79</v>
      </c>
      <c r="C2" s="8" t="s">
        <v>0</v>
      </c>
      <c r="D2" s="8" t="s">
        <v>8</v>
      </c>
      <c r="E2" s="8" t="s">
        <v>80</v>
      </c>
      <c r="F2" s="8" t="s">
        <v>1</v>
      </c>
      <c r="G2" s="8" t="s">
        <v>81</v>
      </c>
      <c r="H2" s="8" t="s">
        <v>7</v>
      </c>
      <c r="I2" s="10" t="s">
        <v>63</v>
      </c>
      <c r="J2" s="10" t="s">
        <v>9</v>
      </c>
    </row>
    <row r="3" spans="2:10" x14ac:dyDescent="0.25">
      <c r="C3" s="17" t="s">
        <v>101</v>
      </c>
      <c r="D3" s="23" t="s">
        <v>113</v>
      </c>
      <c r="E3" s="17" t="s">
        <v>102</v>
      </c>
      <c r="F3" s="17" t="s">
        <v>103</v>
      </c>
      <c r="G3" s="20" t="s">
        <v>104</v>
      </c>
      <c r="H3" s="17">
        <v>4</v>
      </c>
      <c r="I3" s="21">
        <v>39.42</v>
      </c>
      <c r="J3" s="21">
        <f>I3*H3</f>
        <v>157.68</v>
      </c>
    </row>
    <row r="4" spans="2:10" x14ac:dyDescent="0.25">
      <c r="C4" t="s">
        <v>131</v>
      </c>
      <c r="D4" s="24" t="s">
        <v>134</v>
      </c>
      <c r="H4" t="s">
        <v>128</v>
      </c>
    </row>
    <row r="5" spans="2:10" x14ac:dyDescent="0.25">
      <c r="C5" t="s">
        <v>132</v>
      </c>
      <c r="D5" s="24" t="s">
        <v>135</v>
      </c>
      <c r="H5" t="s">
        <v>128</v>
      </c>
      <c r="J5" s="18"/>
    </row>
    <row r="6" spans="2:10" x14ac:dyDescent="0.25">
      <c r="C6" t="s">
        <v>133</v>
      </c>
      <c r="D6" s="24" t="s">
        <v>136</v>
      </c>
      <c r="H6" t="s">
        <v>128</v>
      </c>
      <c r="J6" s="18"/>
    </row>
    <row r="7" spans="2:10" x14ac:dyDescent="0.25">
      <c r="J7" s="18"/>
    </row>
    <row r="8" spans="2:10" x14ac:dyDescent="0.25">
      <c r="J8" s="18"/>
    </row>
  </sheetData>
  <hyperlinks>
    <hyperlink ref="G3" r:id="rId1" xr:uid="{50F4E2E4-444C-408D-8CF7-2EC30AF4A22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8A73B-C650-4076-9BB9-3F7170ED4EEB}">
  <sheetPr>
    <tabColor rgb="FF92D050"/>
  </sheetPr>
  <dimension ref="B2:J10"/>
  <sheetViews>
    <sheetView workbookViewId="0">
      <selection activeCell="E18" sqref="E17:E18"/>
    </sheetView>
  </sheetViews>
  <sheetFormatPr defaultRowHeight="15" x14ac:dyDescent="0.25"/>
  <cols>
    <col min="3" max="3" width="69.5703125" bestFit="1" customWidth="1"/>
    <col min="4" max="4" width="11.7109375" bestFit="1" customWidth="1"/>
    <col min="5" max="5" width="30.28515625" bestFit="1" customWidth="1"/>
    <col min="6" max="6" width="11" bestFit="1" customWidth="1"/>
    <col min="7" max="7" width="12.140625" bestFit="1" customWidth="1"/>
    <col min="8" max="8" width="8.7109375" bestFit="1" customWidth="1"/>
    <col min="10" max="10" width="13.85546875" bestFit="1" customWidth="1"/>
  </cols>
  <sheetData>
    <row r="2" spans="2:10" x14ac:dyDescent="0.25">
      <c r="B2" s="8" t="s">
        <v>79</v>
      </c>
      <c r="C2" s="8" t="s">
        <v>0</v>
      </c>
      <c r="D2" s="8" t="s">
        <v>8</v>
      </c>
      <c r="E2" s="8" t="s">
        <v>80</v>
      </c>
      <c r="F2" s="8" t="s">
        <v>1</v>
      </c>
      <c r="G2" s="8" t="s">
        <v>81</v>
      </c>
      <c r="H2" s="8" t="s">
        <v>7</v>
      </c>
      <c r="I2" s="10" t="s">
        <v>63</v>
      </c>
      <c r="J2" s="10" t="s">
        <v>9</v>
      </c>
    </row>
    <row r="3" spans="2:10" x14ac:dyDescent="0.25">
      <c r="B3" s="8"/>
      <c r="C3" s="24" t="s">
        <v>137</v>
      </c>
      <c r="D3" s="28" t="s">
        <v>156</v>
      </c>
      <c r="E3" s="24" t="s">
        <v>138</v>
      </c>
      <c r="F3" t="s">
        <v>139</v>
      </c>
      <c r="G3" s="6" t="s">
        <v>140</v>
      </c>
      <c r="H3" s="28">
        <v>8</v>
      </c>
      <c r="I3" s="10"/>
      <c r="J3" s="10"/>
    </row>
    <row r="4" spans="2:10" x14ac:dyDescent="0.25">
      <c r="C4" s="23" t="s">
        <v>90</v>
      </c>
      <c r="D4" s="23" t="s">
        <v>114</v>
      </c>
      <c r="E4" s="23" t="s">
        <v>66</v>
      </c>
      <c r="F4" s="19" t="s">
        <v>91</v>
      </c>
      <c r="G4" s="20" t="s">
        <v>92</v>
      </c>
      <c r="H4" s="23">
        <v>1</v>
      </c>
      <c r="I4" s="21">
        <v>0.51</v>
      </c>
      <c r="J4" s="21">
        <f>I4*H4</f>
        <v>0.51</v>
      </c>
    </row>
    <row r="5" spans="2:10" x14ac:dyDescent="0.25">
      <c r="C5" s="23" t="s">
        <v>87</v>
      </c>
      <c r="D5" s="23" t="s">
        <v>115</v>
      </c>
      <c r="E5" s="23" t="s">
        <v>66</v>
      </c>
      <c r="F5" s="19" t="s">
        <v>88</v>
      </c>
      <c r="G5" s="20" t="s">
        <v>89</v>
      </c>
      <c r="H5" s="23">
        <v>8</v>
      </c>
      <c r="I5" s="21">
        <v>0.19</v>
      </c>
      <c r="J5" s="21">
        <f>I5*H5</f>
        <v>1.52</v>
      </c>
    </row>
    <row r="6" spans="2:10" x14ac:dyDescent="0.25">
      <c r="C6" s="23" t="s">
        <v>141</v>
      </c>
      <c r="D6" s="24" t="s">
        <v>146</v>
      </c>
      <c r="H6" s="24" t="s">
        <v>128</v>
      </c>
    </row>
    <row r="7" spans="2:10" ht="15" customHeight="1" x14ac:dyDescent="0.25">
      <c r="C7" s="23" t="s">
        <v>142</v>
      </c>
      <c r="D7" s="24" t="s">
        <v>147</v>
      </c>
      <c r="H7" s="24" t="s">
        <v>128</v>
      </c>
      <c r="J7" s="18"/>
    </row>
    <row r="8" spans="2:10" x14ac:dyDescent="0.25">
      <c r="C8" s="23" t="s">
        <v>143</v>
      </c>
      <c r="D8" s="24" t="s">
        <v>148</v>
      </c>
      <c r="H8" s="24" t="s">
        <v>128</v>
      </c>
      <c r="J8" s="18"/>
    </row>
    <row r="9" spans="2:10" x14ac:dyDescent="0.25">
      <c r="C9" s="23" t="s">
        <v>144</v>
      </c>
      <c r="D9" s="24" t="s">
        <v>149</v>
      </c>
      <c r="H9" s="24" t="s">
        <v>128</v>
      </c>
      <c r="J9" s="18"/>
    </row>
    <row r="10" spans="2:10" x14ac:dyDescent="0.25">
      <c r="C10" s="23" t="s">
        <v>145</v>
      </c>
      <c r="D10" s="24" t="s">
        <v>150</v>
      </c>
      <c r="H10" s="24" t="s">
        <v>128</v>
      </c>
      <c r="J10" s="18"/>
    </row>
  </sheetData>
  <hyperlinks>
    <hyperlink ref="G5" r:id="rId1" xr:uid="{80526133-CBF6-4943-AE0C-EC897D405AF6}"/>
    <hyperlink ref="G4" r:id="rId2" xr:uid="{E143BBFD-B464-4339-9ABB-99BC69D2BA52}"/>
    <hyperlink ref="G3" r:id="rId3" xr:uid="{28AF9BD5-B897-4FA1-9BDD-B8E78FDF8B9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9E40-9CC2-4B3C-B8E8-DCF940DDE555}">
  <sheetPr>
    <tabColor rgb="FF92D050"/>
  </sheetPr>
  <dimension ref="B2:J8"/>
  <sheetViews>
    <sheetView workbookViewId="0">
      <selection activeCell="D6" sqref="D6"/>
    </sheetView>
  </sheetViews>
  <sheetFormatPr defaultRowHeight="15" x14ac:dyDescent="0.25"/>
  <cols>
    <col min="3" max="3" width="71.7109375" bestFit="1" customWidth="1"/>
    <col min="4" max="4" width="11.7109375" bestFit="1" customWidth="1"/>
    <col min="6" max="6" width="11" bestFit="1" customWidth="1"/>
    <col min="7" max="7" width="12.140625" bestFit="1" customWidth="1"/>
    <col min="8" max="8" width="8.7109375" bestFit="1" customWidth="1"/>
    <col min="10" max="10" width="13.85546875" bestFit="1" customWidth="1"/>
  </cols>
  <sheetData>
    <row r="2" spans="2:10" x14ac:dyDescent="0.25">
      <c r="B2" s="8" t="s">
        <v>79</v>
      </c>
      <c r="C2" s="8" t="s">
        <v>0</v>
      </c>
      <c r="D2" s="8" t="s">
        <v>8</v>
      </c>
      <c r="E2" s="8" t="s">
        <v>80</v>
      </c>
      <c r="F2" s="8" t="s">
        <v>1</v>
      </c>
      <c r="G2" s="8" t="s">
        <v>81</v>
      </c>
      <c r="H2" s="8" t="s">
        <v>7</v>
      </c>
      <c r="I2" s="10" t="s">
        <v>63</v>
      </c>
      <c r="J2" s="10" t="s">
        <v>9</v>
      </c>
    </row>
    <row r="3" spans="2:10" x14ac:dyDescent="0.25">
      <c r="C3" t="s">
        <v>82</v>
      </c>
      <c r="D3" t="s">
        <v>116</v>
      </c>
      <c r="E3" t="s">
        <v>66</v>
      </c>
      <c r="F3" s="11" t="s">
        <v>83</v>
      </c>
      <c r="G3" s="6" t="s">
        <v>84</v>
      </c>
      <c r="H3">
        <v>1</v>
      </c>
      <c r="I3">
        <v>0.31</v>
      </c>
      <c r="J3">
        <f>I3*H3</f>
        <v>0.31</v>
      </c>
    </row>
    <row r="4" spans="2:10" x14ac:dyDescent="0.25">
      <c r="C4" t="s">
        <v>85</v>
      </c>
      <c r="D4" t="s">
        <v>117</v>
      </c>
      <c r="E4" t="s">
        <v>66</v>
      </c>
      <c r="F4">
        <v>39000039</v>
      </c>
      <c r="G4" s="6" t="s">
        <v>86</v>
      </c>
      <c r="H4">
        <v>4</v>
      </c>
      <c r="I4">
        <v>0.18</v>
      </c>
      <c r="J4">
        <f>I4*H4</f>
        <v>0.72</v>
      </c>
    </row>
    <row r="5" spans="2:10" ht="15" customHeight="1" x14ac:dyDescent="0.25">
      <c r="C5" t="s">
        <v>151</v>
      </c>
      <c r="D5" t="s">
        <v>152</v>
      </c>
      <c r="H5" t="s">
        <v>128</v>
      </c>
      <c r="J5" s="18"/>
    </row>
    <row r="6" spans="2:10" x14ac:dyDescent="0.25">
      <c r="C6" t="s">
        <v>132</v>
      </c>
      <c r="D6" t="s">
        <v>135</v>
      </c>
      <c r="H6" t="s">
        <v>128</v>
      </c>
      <c r="J6" s="18"/>
    </row>
    <row r="7" spans="2:10" x14ac:dyDescent="0.25">
      <c r="J7" s="18"/>
    </row>
    <row r="8" spans="2:10" x14ac:dyDescent="0.25">
      <c r="J8" s="18"/>
    </row>
  </sheetData>
  <hyperlinks>
    <hyperlink ref="G3" r:id="rId1" xr:uid="{F66A65DF-39ED-4FA2-8B23-7564988385E6}"/>
    <hyperlink ref="G4" r:id="rId2" xr:uid="{7AB12CB1-3555-4E47-B6D6-02BE57B551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BOM</vt:lpstr>
      <vt:lpstr>Cable Assemblies</vt:lpstr>
      <vt:lpstr>AC Pwr entry(60-0105)</vt:lpstr>
      <vt:lpstr>15V PS to 400MHz amp(60-0051)</vt:lpstr>
      <vt:lpstr>USB-3101 to Arabesque(60-0050)</vt:lpstr>
      <vt:lpstr>+5V Pwr sply to Arbsqu(60-0049)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Schultz</dc:creator>
  <cp:lastModifiedBy>Eric Schultz</cp:lastModifiedBy>
  <dcterms:created xsi:type="dcterms:W3CDTF">2019-10-26T15:36:48Z</dcterms:created>
  <dcterms:modified xsi:type="dcterms:W3CDTF">2019-12-09T17:38:53Z</dcterms:modified>
</cp:coreProperties>
</file>