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JukkaInterface2(Amaranth 30-0008)\Schematic\"/>
    </mc:Choice>
  </mc:AlternateContent>
  <xr:revisionPtr revIDLastSave="0" documentId="13_ncr:1_{207E895B-88A9-4D21-A259-4877FFBF3AB7}" xr6:coauthVersionLast="44" xr6:coauthVersionMax="44" xr10:uidLastSave="{00000000-0000-0000-0000-000000000000}"/>
  <bookViews>
    <workbookView xWindow="-51060" yWindow="-5415" windowWidth="29745" windowHeight="19290" xr2:uid="{00000000-000D-0000-FFFF-FFFF00000000}"/>
  </bookViews>
  <sheets>
    <sheet name="30-0008(AMARANTH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2" i="1" l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44" i="1" l="1"/>
  <c r="B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<sst xmlns="http://schemas.openxmlformats.org/spreadsheetml/2006/main" count="247" uniqueCount="195">
  <si>
    <t>Item</t>
  </si>
  <si>
    <t>Quantity</t>
  </si>
  <si>
    <t>Reference</t>
  </si>
  <si>
    <t>Part</t>
  </si>
  <si>
    <t>Mfgr</t>
  </si>
  <si>
    <t>Mfg P/N</t>
  </si>
  <si>
    <t>C1,C2,C3,C4</t>
  </si>
  <si>
    <t>220uF/50V</t>
  </si>
  <si>
    <t>Panasonic Electronic Components</t>
  </si>
  <si>
    <t>EEH-ZS1H221P</t>
  </si>
  <si>
    <t>C5,C77</t>
  </si>
  <si>
    <t>10uF/50V</t>
  </si>
  <si>
    <t>KEMET</t>
  </si>
  <si>
    <t>T598D106M050ATE090</t>
  </si>
  <si>
    <t>C6,C7,C21,C22,C35,C36,C37,C38,C39,C40,C65,C66,C68,C70,C73,C74,C75,C76,C78,C79,C83,C84,C85,C86</t>
  </si>
  <si>
    <t>1uF/50V</t>
  </si>
  <si>
    <t>C1206C105K5RACAUTO</t>
  </si>
  <si>
    <t>C8,C80</t>
  </si>
  <si>
    <t>22uF/20V</t>
  </si>
  <si>
    <t>T520V226M020ATE040</t>
  </si>
  <si>
    <t>C9,C10,C12,C13,C15,C16,C18,C19,C82,C87,C88,C89</t>
  </si>
  <si>
    <t>AVX Corporation</t>
  </si>
  <si>
    <t>12105C106K4Z2A</t>
  </si>
  <si>
    <t>C11</t>
  </si>
  <si>
    <t>0.018uF/200V</t>
  </si>
  <si>
    <t>C1206C183J2GACAUTO</t>
  </si>
  <si>
    <t>C14,C23,C24,C25,C26,C32,C34,C42,C44,C46,C48,C50,C52,C54,C56,C58,C60,C62,C64,C69,C72</t>
  </si>
  <si>
    <t>0.1uF/50V</t>
  </si>
  <si>
    <t>TDK</t>
  </si>
  <si>
    <t>C3216C0G1H104J160AA</t>
  </si>
  <si>
    <t>C17</t>
  </si>
  <si>
    <t>0.068uF/50V</t>
  </si>
  <si>
    <t>CGA5L2C0G1H683J160AA</t>
  </si>
  <si>
    <t>C20</t>
  </si>
  <si>
    <t>0.39uF/16V</t>
  </si>
  <si>
    <t>C0603X394K4RACAUTO</t>
  </si>
  <si>
    <t>C27,C28,C29,C30,C31,C33,C41,C43,C45,C47,C49,C51,C53,C55,C57,C59,C61,C63,C67,C71</t>
  </si>
  <si>
    <t>10uF/35V</t>
  </si>
  <si>
    <t>TCQD106M035R0070</t>
  </si>
  <si>
    <t>J1</t>
  </si>
  <si>
    <t>5-103669-2</t>
  </si>
  <si>
    <t>J2,J3</t>
  </si>
  <si>
    <t>5103308-3</t>
  </si>
  <si>
    <t>TE Connectivity AMP Connectors</t>
  </si>
  <si>
    <t>J4</t>
  </si>
  <si>
    <t>L77SDC37SOL2</t>
  </si>
  <si>
    <t>Amphenol ICC (Commercial Products)</t>
  </si>
  <si>
    <t>J5</t>
  </si>
  <si>
    <t>Wurth Electronics</t>
  </si>
  <si>
    <t>J6</t>
  </si>
  <si>
    <t>D25S13A4GL00LF</t>
  </si>
  <si>
    <t>Amphenol ICC (FCI)</t>
  </si>
  <si>
    <t>J7</t>
  </si>
  <si>
    <t>Würth Elektronik</t>
  </si>
  <si>
    <t>J8</t>
  </si>
  <si>
    <t>TSW-105-14-L-D-LL</t>
  </si>
  <si>
    <t>Samtec Inc.</t>
  </si>
  <si>
    <t>K1,K2,K3,K4,K5,K6,K7,K8,K9,K10,K11,K12,K13,K14,K15,K16,K17,K18,K19,K20,K21,K22,K23,K24</t>
  </si>
  <si>
    <t>V23026A1002B201</t>
  </si>
  <si>
    <t>TE Connectivity Potter &amp; Brumfield Relays</t>
  </si>
  <si>
    <t>L1,L2</t>
  </si>
  <si>
    <t>330uH</t>
  </si>
  <si>
    <t>Pulse Electronics Power</t>
  </si>
  <si>
    <t>PA4320.334NLT</t>
  </si>
  <si>
    <t>R1</t>
  </si>
  <si>
    <t>2.61Meg/1%</t>
  </si>
  <si>
    <t>Vishay Dale</t>
  </si>
  <si>
    <t>ERJ-3EKF1002V</t>
  </si>
  <si>
    <t>R2</t>
  </si>
  <si>
    <t>523K/1%</t>
  </si>
  <si>
    <t>ERJ-3EKF5233V</t>
  </si>
  <si>
    <t>R3,R14,R27,R34,R41,R48,R55,R62</t>
  </si>
  <si>
    <t>1.4K/1%</t>
  </si>
  <si>
    <t>ERJ-3EKF1401V</t>
  </si>
  <si>
    <t>R4,R15,R28,R35,R42,R49,R56,R63</t>
  </si>
  <si>
    <t>1.96K/1%</t>
  </si>
  <si>
    <t>ERJ-3EKF1961V</t>
  </si>
  <si>
    <t>R5,R18,R31,R38,R45,R52,R59,R66</t>
  </si>
  <si>
    <t>10K/1%</t>
  </si>
  <si>
    <t>R6,R7,R17,R19,R30,R32,R37,R39,R44,R46,R51,R53,R58,R60,R65,R67</t>
  </si>
  <si>
    <t>1K/1%</t>
  </si>
  <si>
    <t>ERJ-3EKF1001V</t>
  </si>
  <si>
    <t>R8,R9,R16,R20,R29,R33,R36,R40,R43,R47,R50,R54,R57,R61,R64,R68</t>
  </si>
  <si>
    <t>4.99K/1%</t>
  </si>
  <si>
    <t>ERJ-3EKF4991V</t>
  </si>
  <si>
    <t>R10</t>
  </si>
  <si>
    <t>133K/1%</t>
  </si>
  <si>
    <t>ERJ-3EKF1333V</t>
  </si>
  <si>
    <t>R11</t>
  </si>
  <si>
    <t>665K/1%</t>
  </si>
  <si>
    <t>ERJ-3EKF6653V</t>
  </si>
  <si>
    <t>R12,R13,R21,R22,R23,R24,R25,R26,R69,R70,R71,R72,R73,R74,R75,R76</t>
  </si>
  <si>
    <t>15.8K/1%</t>
  </si>
  <si>
    <t>ERJ-3EKF1582V</t>
  </si>
  <si>
    <t>R77</t>
  </si>
  <si>
    <t>0 Ohm</t>
  </si>
  <si>
    <t>CRCW12100000Z0EA</t>
  </si>
  <si>
    <t>U1</t>
  </si>
  <si>
    <t>P78E05-1000</t>
  </si>
  <si>
    <t>CUI Inc.</t>
  </si>
  <si>
    <t>U2,U5</t>
  </si>
  <si>
    <t>LT3080-1</t>
  </si>
  <si>
    <t>Linear Technology</t>
  </si>
  <si>
    <t>LT3080EDD-1#PBF</t>
  </si>
  <si>
    <t>U3,U6</t>
  </si>
  <si>
    <t>LT3090EDD</t>
  </si>
  <si>
    <t>LT3090EDD#PBF</t>
  </si>
  <si>
    <t>U4,U8,U9,U10,U11,U12,U13,U14</t>
  </si>
  <si>
    <t>ADA4522-4</t>
  </si>
  <si>
    <t>Analog Devices Inc.</t>
  </si>
  <si>
    <t>ADA4522-4ARZ</t>
  </si>
  <si>
    <t>U7,U15</t>
  </si>
  <si>
    <t>ADA4177-4</t>
  </si>
  <si>
    <t>ADA4177-4ARZ-R7</t>
  </si>
  <si>
    <t>U16,U22,U23,U24</t>
  </si>
  <si>
    <t>TPL7407LA</t>
  </si>
  <si>
    <t>Texas Instruments</t>
  </si>
  <si>
    <t>TPL7407LADR</t>
  </si>
  <si>
    <t>U17</t>
  </si>
  <si>
    <t>V7812-500</t>
  </si>
  <si>
    <t>U19,U20</t>
  </si>
  <si>
    <t>MC74HC08A</t>
  </si>
  <si>
    <t>ON Semiconductor</t>
  </si>
  <si>
    <t>MC74HC08ADR2G</t>
  </si>
  <si>
    <t>U25,U26</t>
  </si>
  <si>
    <t>MC74HC32</t>
  </si>
  <si>
    <t>MC74HC32ADR2G</t>
  </si>
  <si>
    <t>618009233821</t>
  </si>
  <si>
    <t>618015325223</t>
  </si>
  <si>
    <t>Digi-Key P/N</t>
  </si>
  <si>
    <t>Cost</t>
  </si>
  <si>
    <t>Extended Cost</t>
  </si>
  <si>
    <t>Gentrui Footprint</t>
  </si>
  <si>
    <t>P124104CT-ND</t>
  </si>
  <si>
    <t>Panasonic_EEH-ZS1H221P</t>
  </si>
  <si>
    <t>399-T598D106M050ATE090CT-ND</t>
  </si>
  <si>
    <t>2917i-7343m</t>
  </si>
  <si>
    <t>399-7011-1-ND</t>
  </si>
  <si>
    <t>1206i-3216m</t>
  </si>
  <si>
    <t>399-4740-1-ND</t>
  </si>
  <si>
    <t>399-11575-1-ND</t>
  </si>
  <si>
    <t>478-12496-1-ND</t>
  </si>
  <si>
    <t>1210i-3225m</t>
  </si>
  <si>
    <t>445-7694-1-ND</t>
  </si>
  <si>
    <t>445-6983-1-ND</t>
  </si>
  <si>
    <t>399-20487-1-ND</t>
  </si>
  <si>
    <t>0603i-1608m</t>
  </si>
  <si>
    <t>478-13149-1-ND</t>
  </si>
  <si>
    <t>A33895-ND</t>
  </si>
  <si>
    <t>TE-Con_5-103669-2</t>
  </si>
  <si>
    <t>A33163-ND</t>
  </si>
  <si>
    <t>TE_Conn_5103308-3</t>
  </si>
  <si>
    <t>L77SDC37SOL2-ND</t>
  </si>
  <si>
    <t>Amphenol_L77SDC37SOL2</t>
  </si>
  <si>
    <t>732-618009233821-ND</t>
  </si>
  <si>
    <t>Wurth_618009233821</t>
  </si>
  <si>
    <t>609-1506-ND</t>
  </si>
  <si>
    <t>Amphenol_D25S13A4GL00LF</t>
  </si>
  <si>
    <t>732-618015325223-ND</t>
  </si>
  <si>
    <t>Wurth_618015325223</t>
  </si>
  <si>
    <t>SAM15946-ND</t>
  </si>
  <si>
    <t>Samtec_TSW-105-14-L-D-LL</t>
  </si>
  <si>
    <t>PB283-ND</t>
  </si>
  <si>
    <t>TE_Conn_V23026A1002B201</t>
  </si>
  <si>
    <t>553-3685-1-ND</t>
  </si>
  <si>
    <t>Pulse_PA4320</t>
  </si>
  <si>
    <t>541-2.61MHCT-ND</t>
  </si>
  <si>
    <t>P523KHCT-ND</t>
  </si>
  <si>
    <t>P1.40KHCT-ND</t>
  </si>
  <si>
    <t>P1.96KHCT-ND</t>
  </si>
  <si>
    <t>P10.0KHCT-ND</t>
  </si>
  <si>
    <t>P1.00KHCT-ND</t>
  </si>
  <si>
    <t>P4.99KHCT-ND</t>
  </si>
  <si>
    <t>P133KHCT-ND</t>
  </si>
  <si>
    <t>P665KHCT-ND</t>
  </si>
  <si>
    <t>P15.8KHCT-ND</t>
  </si>
  <si>
    <t>541-0.0VCT-ND</t>
  </si>
  <si>
    <t>102-5018-ND</t>
  </si>
  <si>
    <t>CUI_P78E05-1000</t>
  </si>
  <si>
    <t>LT3080EDD-1#PBF-ND</t>
  </si>
  <si>
    <t>8-DFN</t>
  </si>
  <si>
    <t>LT3090EDD#PBF-ND</t>
  </si>
  <si>
    <t>10-DFN</t>
  </si>
  <si>
    <t>ADA4522-4ARZ-ND</t>
  </si>
  <si>
    <t>SOIC-14</t>
  </si>
  <si>
    <t>ADA4177-4ARZ-R7CT-ND</t>
  </si>
  <si>
    <t>296-51862-1-ND</t>
  </si>
  <si>
    <t>SOIC-16</t>
  </si>
  <si>
    <t>102-1712-ND</t>
  </si>
  <si>
    <t>CUI_V7812-500</t>
  </si>
  <si>
    <t>MC74HC08ADR2GOSCT-ND</t>
  </si>
  <si>
    <t>MC74HC32ADR2GOSCT-ND</t>
  </si>
  <si>
    <t>Total</t>
  </si>
  <si>
    <t>Quantity for 5</t>
  </si>
  <si>
    <t>Quantity for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</si>
</sst>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42"/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/>
    </xf>
    <xf numFmtId="0" fontId="18" fillId="0" borderId="0" xfId="42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s/en?keywords=618009233821" TargetMode="External"/><Relationship Id="rId18" Type="http://schemas.openxmlformats.org/officeDocument/2006/relationships/hyperlink" Target="https://www.digikey.com/product-detail/en/pulse-electronics-power/PA4320.334NLT/553-3685-1-ND/6555212" TargetMode="External"/><Relationship Id="rId26" Type="http://schemas.openxmlformats.org/officeDocument/2006/relationships/hyperlink" Target="https://www.digikey.com/product-detail/en/panasonic-electronic-components/ERJ-3EKF1333V/P133KHCT-ND/198156" TargetMode="External"/><Relationship Id="rId39" Type="http://schemas.openxmlformats.org/officeDocument/2006/relationships/hyperlink" Target="https://www.digikey.com/product-detail/en/kemet/T598D106M050ATE090/399-T598D106M050ATE090CT-ND/10321665" TargetMode="External"/><Relationship Id="rId21" Type="http://schemas.openxmlformats.org/officeDocument/2006/relationships/hyperlink" Target="https://www.digikey.com/product-detail/en/panasonic-electronic-components/ERJ-3EKF1401V/P1.40KHCT-ND/198085" TargetMode="External"/><Relationship Id="rId34" Type="http://schemas.openxmlformats.org/officeDocument/2006/relationships/hyperlink" Target="https://www.digikey.com/products/en/integrated-circuits-ics/linear-amplifiers-instrumentation-op-amps-buffer-amps/687?k=ADA4177-4&amp;k=&amp;pkeyword=ADA4177-4&amp;sv=1&amp;pv7=2&amp;pv1291=97322&amp;sf=0&amp;quantity=&amp;ColumnSort=0&amp;page=1&amp;pageSize=25" TargetMode="External"/><Relationship Id="rId7" Type="http://schemas.openxmlformats.org/officeDocument/2006/relationships/hyperlink" Target="https://www.digikey.com/product-detail/en/tdk-corporation/CGA5L2C0G1H683J160AA/445-6983-1-ND/2673001" TargetMode="External"/><Relationship Id="rId12" Type="http://schemas.openxmlformats.org/officeDocument/2006/relationships/hyperlink" Target="https://www.digikey.com/product-detail/en/amphenol-icc-commercial-products/L77SDC37SOL2/L77SDC37SOL2-ND/4888704" TargetMode="External"/><Relationship Id="rId17" Type="http://schemas.openxmlformats.org/officeDocument/2006/relationships/hyperlink" Target="https://www.digikey.com/product-detail/en/samtec-inc/TSW-105-14-L-D-LL/SAM15946-ND/2685922" TargetMode="External"/><Relationship Id="rId25" Type="http://schemas.openxmlformats.org/officeDocument/2006/relationships/hyperlink" Target="https://www.digikey.com/product-detail/en/panasonic-electronic-components/ERJ-3EKF4991V/P4.99KHCT-ND/198373" TargetMode="External"/><Relationship Id="rId33" Type="http://schemas.openxmlformats.org/officeDocument/2006/relationships/hyperlink" Target="https://www.digikey.com/products/en?keywords=LT3090EDD%23PBF-ND" TargetMode="External"/><Relationship Id="rId38" Type="http://schemas.openxmlformats.org/officeDocument/2006/relationships/hyperlink" Target="https://www.digikey.com/product-detail/en/on-semiconductor/MC74HC32ADR2G/MC74HC32ADR2GOSCT-ND/1139723" TargetMode="External"/><Relationship Id="rId2" Type="http://schemas.openxmlformats.org/officeDocument/2006/relationships/hyperlink" Target="https://www.digikey.com/product-detail/en/kemet/C1206C105K5RACAUTO/399-7011-1-ND/3314519" TargetMode="External"/><Relationship Id="rId16" Type="http://schemas.openxmlformats.org/officeDocument/2006/relationships/hyperlink" Target="https://www.digikey.com/product-detail/en/te-connectivity-potter-brumfield-relays/V23026A1002B201/PB283-ND/254500" TargetMode="External"/><Relationship Id="rId20" Type="http://schemas.openxmlformats.org/officeDocument/2006/relationships/hyperlink" Target="https://www.digikey.com/product-detail/en/panasonic-electronic-components/ERJ-3EKF5233V/P523KHCT-ND/198430" TargetMode="External"/><Relationship Id="rId29" Type="http://schemas.openxmlformats.org/officeDocument/2006/relationships/hyperlink" Target="https://www.digikey.com/product-detail/en/vishay-dale/CRCW12100000Z0EA/541-0.0VCT-ND/1182217" TargetMode="External"/><Relationship Id="rId1" Type="http://schemas.openxmlformats.org/officeDocument/2006/relationships/hyperlink" Target="https://www.digikey.com/product-detail/en/panasonic-electronic-components/EEH-ZS1H221P/P124104CT-ND/9696300" TargetMode="External"/><Relationship Id="rId6" Type="http://schemas.openxmlformats.org/officeDocument/2006/relationships/hyperlink" Target="https://www.digikey.com/products/en?keywords=445-7694-1-ND" TargetMode="External"/><Relationship Id="rId11" Type="http://schemas.openxmlformats.org/officeDocument/2006/relationships/hyperlink" Target="https://www.digikey.com/product-detail/en/te-connectivity-amp-connectors/5103308-3/A33163-ND/1114901" TargetMode="External"/><Relationship Id="rId24" Type="http://schemas.openxmlformats.org/officeDocument/2006/relationships/hyperlink" Target="https://www.digikey.com/product-detail/en/panasonic-electronic-components/ERJ-3EKF1001V/P1.00KHCT-ND/198071" TargetMode="External"/><Relationship Id="rId32" Type="http://schemas.openxmlformats.org/officeDocument/2006/relationships/hyperlink" Target="https://www.digikey.com/product-detail/en/analog-devices-inc/ADA4522-4ARZ/ADA4522-4ARZ-ND/5583069" TargetMode="External"/><Relationship Id="rId37" Type="http://schemas.openxmlformats.org/officeDocument/2006/relationships/hyperlink" Target="https://www.digikey.com/product-detail/en/on-semiconductor/MC74HC08ADR2G/MC74HC08ADR2GOSCT-ND/1139713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kemet/C1206C183J2GACAUTO/399-11575-1-ND/4860194" TargetMode="External"/><Relationship Id="rId15" Type="http://schemas.openxmlformats.org/officeDocument/2006/relationships/hyperlink" Target="https://www.digikey.com/products/en?keywords=618015325223" TargetMode="External"/><Relationship Id="rId23" Type="http://schemas.openxmlformats.org/officeDocument/2006/relationships/hyperlink" Target="https://www.digikey.com/product-detail/en/panasonic-electronic-components/ERJ-3EKF1002V/P10.0KHCT-ND/198102" TargetMode="External"/><Relationship Id="rId28" Type="http://schemas.openxmlformats.org/officeDocument/2006/relationships/hyperlink" Target="https://www.digikey.com/product-detail/en/panasonic-electronic-components/ERJ-3EKF1582V/P15.8KHCT-ND/198176" TargetMode="External"/><Relationship Id="rId36" Type="http://schemas.openxmlformats.org/officeDocument/2006/relationships/hyperlink" Target="https://www.digikey.com/product-detail/en/cui-inc/V7812-500/102-1712-ND/1828605" TargetMode="External"/><Relationship Id="rId10" Type="http://schemas.openxmlformats.org/officeDocument/2006/relationships/hyperlink" Target="https://www.digikey.com/products/en?keywords=5-103669-2" TargetMode="External"/><Relationship Id="rId19" Type="http://schemas.openxmlformats.org/officeDocument/2006/relationships/hyperlink" Target="https://www.digikey.com/products/en/resistors/chip-resistor-surface-mount/52?k=res&amp;k=&amp;pkeyword=res&amp;sv=1&amp;pv1291=39245&amp;sf=0&amp;FV=7%7C2%2C17%7C1378%2C1989%7C0%2Cmu2.61+MOhms%7C2085%2C-8%7C52%2C5%7C316914&amp;quantity=&amp;ColumnSort=0&amp;page=1&amp;stock=1&amp;pageSize=25" TargetMode="External"/><Relationship Id="rId31" Type="http://schemas.openxmlformats.org/officeDocument/2006/relationships/hyperlink" Target="https://www.digikey.com/product-detail/en/linear-technology-analog-devices/LT3080EDD-1-PBF/LT3080EDD-1-PBF-ND/1931064" TargetMode="External"/><Relationship Id="rId4" Type="http://schemas.openxmlformats.org/officeDocument/2006/relationships/hyperlink" Target="https://www.digikey.com/product-detail/en/avx-corporation/12105C106K4Z2A/478-12496-1-ND/9748463" TargetMode="External"/><Relationship Id="rId9" Type="http://schemas.openxmlformats.org/officeDocument/2006/relationships/hyperlink" Target="https://www.digikey.com/product-detail/en/avx-corporation/TCQD106M035R0070/478-13149-1-ND/9948664" TargetMode="External"/><Relationship Id="rId14" Type="http://schemas.openxmlformats.org/officeDocument/2006/relationships/hyperlink" Target="https://www.digikey.com/product-detail/en/amphenol-icc-fci/D25S13A4GL00LF/609-1506-ND/1001820" TargetMode="External"/><Relationship Id="rId22" Type="http://schemas.openxmlformats.org/officeDocument/2006/relationships/hyperlink" Target="https://www.digikey.com/product-detail/en/panasonic-electronic-components/ERJ-3EKF1961V/P1.96KHCT-ND/198099" TargetMode="External"/><Relationship Id="rId27" Type="http://schemas.openxmlformats.org/officeDocument/2006/relationships/hyperlink" Target="https://www.digikey.com/product-detail/en/panasonic-electronic-components/ERJ-3EKF6653V/P665KHCT-ND/198479" TargetMode="External"/><Relationship Id="rId30" Type="http://schemas.openxmlformats.org/officeDocument/2006/relationships/hyperlink" Target="https://www.digikey.com/products/en?keywords=P78E05-1000" TargetMode="External"/><Relationship Id="rId35" Type="http://schemas.openxmlformats.org/officeDocument/2006/relationships/hyperlink" Target="https://www.digikey.com/product-detail/en/texas-instruments/TPL7407LADR/296-51862-1-ND/9746225" TargetMode="External"/><Relationship Id="rId8" Type="http://schemas.openxmlformats.org/officeDocument/2006/relationships/hyperlink" Target="https://www.digikey.com/product-detail/en/kemet/C0603X394K4RACAUTO/399-20487-1-ND/9925091" TargetMode="External"/><Relationship Id="rId3" Type="http://schemas.openxmlformats.org/officeDocument/2006/relationships/hyperlink" Target="https://www.digikey.com/product-detail/en/kemet/T520V226M020ATE040/399-4740-1-ND/1001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4"/>
  <sheetViews>
    <sheetView tabSelected="1" zoomScale="90" zoomScaleNormal="90" workbookViewId="0">
      <selection activeCell="C46" sqref="C46"/>
    </sheetView>
  </sheetViews>
  <sheetFormatPr defaultRowHeight="15" x14ac:dyDescent="0.25"/>
  <cols>
    <col min="1" max="1" width="5.42578125" style="1" bestFit="1" customWidth="1"/>
    <col min="2" max="2" width="8.7109375" style="1" bestFit="1" customWidth="1"/>
    <col min="3" max="3" width="90.28515625" style="1" bestFit="1" customWidth="1"/>
    <col min="4" max="4" width="17.5703125" style="1" bestFit="1" customWidth="1"/>
    <col min="5" max="5" width="38.85546875" style="1" bestFit="1" customWidth="1"/>
    <col min="6" max="6" width="23" style="1" bestFit="1" customWidth="1"/>
    <col min="7" max="7" width="30.28515625" style="1" bestFit="1" customWidth="1"/>
    <col min="8" max="8" width="6" style="1" bestFit="1" customWidth="1"/>
    <col min="9" max="9" width="13.85546875" style="1" bestFit="1" customWidth="1"/>
    <col min="10" max="10" width="26.42578125" style="1" bestFit="1" customWidth="1"/>
    <col min="11" max="11" width="13.28515625" style="1" bestFit="1" customWidth="1"/>
    <col min="12" max="12" width="13.28515625" style="1" customWidth="1"/>
    <col min="13" max="16384" width="9.140625" style="1"/>
  </cols>
  <sheetData>
    <row r="2" spans="1:12" s="3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6" t="s">
        <v>129</v>
      </c>
      <c r="H2" s="6" t="s">
        <v>130</v>
      </c>
      <c r="I2" s="6" t="s">
        <v>131</v>
      </c>
      <c r="J2" s="7" t="s">
        <v>132</v>
      </c>
      <c r="K2" s="3" t="s">
        <v>193</v>
      </c>
      <c r="L2" s="63" t="s">
        <v>194</v>
      </c>
    </row>
    <row r="4" spans="1:12" x14ac:dyDescent="0.25">
      <c r="A4" s="1">
        <v>1</v>
      </c>
      <c r="B4" s="1">
        <v>4</v>
      </c>
      <c r="C4" s="1" t="s">
        <v>6</v>
      </c>
      <c r="D4" s="1" t="s">
        <v>7</v>
      </c>
      <c r="E4" s="1" t="s">
        <v>8</v>
      </c>
      <c r="F4" s="1" t="s">
        <v>9</v>
      </c>
      <c r="G4" s="10" t="s">
        <v>133</v>
      </c>
      <c r="H4" s="9">
        <v>2.65</v>
      </c>
      <c r="I4" s="9">
        <f>H4*B4</f>
        <v>10.6</v>
      </c>
      <c r="J4" s="8" t="s">
        <v>134</v>
      </c>
      <c r="K4" s="1">
        <f>B4*5</f>
        <v>20</v>
      </c>
      <c r="L4" s="1">
        <f>B4*6</f>
        <v>24</v>
      </c>
    </row>
    <row r="5" spans="1:12" x14ac:dyDescent="0.25">
      <c r="A5" s="1">
        <v>2</v>
      </c>
      <c r="B5" s="1">
        <v>2</v>
      </c>
      <c r="C5" s="1" t="s">
        <v>10</v>
      </c>
      <c r="D5" s="1" t="s">
        <v>11</v>
      </c>
      <c r="E5" s="1" t="s">
        <v>12</v>
      </c>
      <c r="F5" s="1" t="s">
        <v>13</v>
      </c>
      <c r="G5" s="4" t="s">
        <v>135</v>
      </c>
      <c r="H5" s="5">
        <v>2.83</v>
      </c>
      <c r="I5" s="60">
        <f t="shared" ref="I5:I42" si="0">H5*B5</f>
        <v>5.66</v>
      </c>
      <c r="J5" s="11" t="s">
        <v>136</v>
      </c>
      <c r="K5" s="61">
        <f t="shared" ref="K5:K42" si="1">B5*5</f>
        <v>10</v>
      </c>
      <c r="L5" s="61">
        <f t="shared" ref="L5:L42" si="2">B5*6</f>
        <v>12</v>
      </c>
    </row>
    <row r="6" spans="1:12" x14ac:dyDescent="0.25">
      <c r="A6" s="1">
        <v>3</v>
      </c>
      <c r="B6" s="1">
        <v>24</v>
      </c>
      <c r="C6" s="1" t="s">
        <v>14</v>
      </c>
      <c r="D6" s="1" t="s">
        <v>15</v>
      </c>
      <c r="E6" s="1" t="s">
        <v>12</v>
      </c>
      <c r="F6" s="1" t="s">
        <v>16</v>
      </c>
      <c r="G6" s="14" t="s">
        <v>137</v>
      </c>
      <c r="H6" s="12">
        <v>0.36</v>
      </c>
      <c r="I6" s="60">
        <f t="shared" si="0"/>
        <v>8.64</v>
      </c>
      <c r="J6" s="13" t="s">
        <v>138</v>
      </c>
      <c r="K6" s="61">
        <f t="shared" si="1"/>
        <v>120</v>
      </c>
      <c r="L6" s="61">
        <f t="shared" si="2"/>
        <v>144</v>
      </c>
    </row>
    <row r="7" spans="1:12" x14ac:dyDescent="0.25">
      <c r="A7" s="1">
        <v>4</v>
      </c>
      <c r="B7" s="1">
        <v>2</v>
      </c>
      <c r="C7" s="1" t="s">
        <v>17</v>
      </c>
      <c r="D7" s="1" t="s">
        <v>18</v>
      </c>
      <c r="E7" s="1" t="s">
        <v>12</v>
      </c>
      <c r="F7" s="1" t="s">
        <v>19</v>
      </c>
      <c r="G7" s="17" t="s">
        <v>139</v>
      </c>
      <c r="H7" s="15">
        <v>3.39</v>
      </c>
      <c r="I7" s="60">
        <f t="shared" si="0"/>
        <v>6.78</v>
      </c>
      <c r="J7" s="16" t="s">
        <v>136</v>
      </c>
      <c r="K7" s="61">
        <f t="shared" si="1"/>
        <v>10</v>
      </c>
      <c r="L7" s="61">
        <f t="shared" si="2"/>
        <v>12</v>
      </c>
    </row>
    <row r="8" spans="1:12" x14ac:dyDescent="0.25">
      <c r="A8" s="1">
        <v>5</v>
      </c>
      <c r="B8" s="1">
        <v>12</v>
      </c>
      <c r="C8" s="1" t="s">
        <v>20</v>
      </c>
      <c r="D8" s="1" t="s">
        <v>11</v>
      </c>
      <c r="E8" s="1" t="s">
        <v>21</v>
      </c>
      <c r="F8" s="1" t="s">
        <v>22</v>
      </c>
      <c r="G8" s="20" t="s">
        <v>141</v>
      </c>
      <c r="H8" s="18">
        <v>1.08</v>
      </c>
      <c r="I8" s="60">
        <f t="shared" si="0"/>
        <v>12.96</v>
      </c>
      <c r="J8" s="19" t="s">
        <v>142</v>
      </c>
      <c r="K8" s="61">
        <f t="shared" si="1"/>
        <v>60</v>
      </c>
      <c r="L8" s="61">
        <f t="shared" si="2"/>
        <v>72</v>
      </c>
    </row>
    <row r="9" spans="1:12" x14ac:dyDescent="0.25">
      <c r="A9" s="1">
        <v>6</v>
      </c>
      <c r="B9" s="1">
        <v>1</v>
      </c>
      <c r="C9" s="1" t="s">
        <v>23</v>
      </c>
      <c r="D9" s="1" t="s">
        <v>24</v>
      </c>
      <c r="E9" s="1" t="s">
        <v>12</v>
      </c>
      <c r="F9" s="1" t="s">
        <v>25</v>
      </c>
      <c r="G9" s="23" t="s">
        <v>140</v>
      </c>
      <c r="H9" s="21">
        <v>0.56000000000000005</v>
      </c>
      <c r="I9" s="60">
        <f t="shared" si="0"/>
        <v>0.56000000000000005</v>
      </c>
      <c r="J9" s="22" t="s">
        <v>138</v>
      </c>
      <c r="K9" s="61">
        <f t="shared" si="1"/>
        <v>5</v>
      </c>
      <c r="L9" s="61">
        <f t="shared" si="2"/>
        <v>6</v>
      </c>
    </row>
    <row r="10" spans="1:12" x14ac:dyDescent="0.25">
      <c r="A10" s="1">
        <v>7</v>
      </c>
      <c r="B10" s="1">
        <v>21</v>
      </c>
      <c r="C10" s="1" t="s">
        <v>26</v>
      </c>
      <c r="D10" s="1" t="s">
        <v>27</v>
      </c>
      <c r="E10" s="1" t="s">
        <v>28</v>
      </c>
      <c r="F10" s="1" t="s">
        <v>29</v>
      </c>
      <c r="G10" s="26" t="s">
        <v>143</v>
      </c>
      <c r="H10" s="24">
        <v>0.67</v>
      </c>
      <c r="I10" s="60">
        <f t="shared" si="0"/>
        <v>14.07</v>
      </c>
      <c r="J10" s="25" t="s">
        <v>138</v>
      </c>
      <c r="K10" s="61">
        <f t="shared" si="1"/>
        <v>105</v>
      </c>
      <c r="L10" s="61">
        <f t="shared" si="2"/>
        <v>126</v>
      </c>
    </row>
    <row r="11" spans="1:12" x14ac:dyDescent="0.25">
      <c r="A11" s="1">
        <v>8</v>
      </c>
      <c r="B11" s="1">
        <v>1</v>
      </c>
      <c r="C11" s="1" t="s">
        <v>30</v>
      </c>
      <c r="D11" s="1" t="s">
        <v>31</v>
      </c>
      <c r="E11" s="1" t="s">
        <v>12</v>
      </c>
      <c r="F11" s="1" t="s">
        <v>32</v>
      </c>
      <c r="G11" s="29" t="s">
        <v>144</v>
      </c>
      <c r="H11" s="27">
        <v>0.63</v>
      </c>
      <c r="I11" s="60">
        <f t="shared" si="0"/>
        <v>0.63</v>
      </c>
      <c r="J11" s="28" t="s">
        <v>138</v>
      </c>
      <c r="K11" s="61">
        <f t="shared" si="1"/>
        <v>5</v>
      </c>
      <c r="L11" s="61">
        <f t="shared" si="2"/>
        <v>6</v>
      </c>
    </row>
    <row r="12" spans="1:12" x14ac:dyDescent="0.25">
      <c r="A12" s="1">
        <v>9</v>
      </c>
      <c r="B12" s="1">
        <v>1</v>
      </c>
      <c r="C12" s="1" t="s">
        <v>33</v>
      </c>
      <c r="D12" s="1" t="s">
        <v>34</v>
      </c>
      <c r="E12" s="1" t="s">
        <v>12</v>
      </c>
      <c r="F12" s="1" t="s">
        <v>35</v>
      </c>
      <c r="G12" s="29" t="s">
        <v>145</v>
      </c>
      <c r="H12" s="27">
        <v>0.61</v>
      </c>
      <c r="I12" s="60">
        <f t="shared" si="0"/>
        <v>0.61</v>
      </c>
      <c r="J12" s="28" t="s">
        <v>146</v>
      </c>
      <c r="K12" s="61">
        <f t="shared" si="1"/>
        <v>5</v>
      </c>
      <c r="L12" s="61">
        <f t="shared" si="2"/>
        <v>6</v>
      </c>
    </row>
    <row r="13" spans="1:12" x14ac:dyDescent="0.25">
      <c r="A13" s="1">
        <v>10</v>
      </c>
      <c r="B13" s="1">
        <v>20</v>
      </c>
      <c r="C13" s="1" t="s">
        <v>36</v>
      </c>
      <c r="D13" s="1" t="s">
        <v>37</v>
      </c>
      <c r="E13" s="1" t="s">
        <v>21</v>
      </c>
      <c r="F13" s="1" t="s">
        <v>38</v>
      </c>
      <c r="G13" s="29" t="s">
        <v>147</v>
      </c>
      <c r="H13" s="27">
        <v>1.8</v>
      </c>
      <c r="I13" s="60">
        <f t="shared" si="0"/>
        <v>36</v>
      </c>
      <c r="J13" s="28" t="s">
        <v>136</v>
      </c>
      <c r="K13" s="61">
        <f t="shared" si="1"/>
        <v>100</v>
      </c>
      <c r="L13" s="61">
        <f t="shared" si="2"/>
        <v>120</v>
      </c>
    </row>
    <row r="14" spans="1:12" x14ac:dyDescent="0.25">
      <c r="A14" s="1">
        <v>11</v>
      </c>
      <c r="B14" s="1">
        <v>1</v>
      </c>
      <c r="C14" s="1" t="s">
        <v>39</v>
      </c>
      <c r="D14" s="1" t="s">
        <v>40</v>
      </c>
      <c r="E14" s="30" t="s">
        <v>43</v>
      </c>
      <c r="F14" s="30" t="s">
        <v>40</v>
      </c>
      <c r="G14" s="33" t="s">
        <v>148</v>
      </c>
      <c r="H14" s="31">
        <v>1.18</v>
      </c>
      <c r="I14" s="60">
        <f t="shared" si="0"/>
        <v>1.18</v>
      </c>
      <c r="J14" s="32" t="s">
        <v>149</v>
      </c>
      <c r="K14" s="61">
        <f t="shared" si="1"/>
        <v>5</v>
      </c>
      <c r="L14" s="61">
        <f t="shared" si="2"/>
        <v>6</v>
      </c>
    </row>
    <row r="15" spans="1:12" x14ac:dyDescent="0.25">
      <c r="A15" s="1">
        <v>12</v>
      </c>
      <c r="B15" s="1">
        <v>2</v>
      </c>
      <c r="C15" s="1" t="s">
        <v>41</v>
      </c>
      <c r="D15" s="1" t="s">
        <v>42</v>
      </c>
      <c r="E15" s="1" t="s">
        <v>43</v>
      </c>
      <c r="F15" s="1" t="s">
        <v>42</v>
      </c>
      <c r="G15" s="37" t="s">
        <v>150</v>
      </c>
      <c r="H15" s="35">
        <v>1.95</v>
      </c>
      <c r="I15" s="60">
        <f t="shared" si="0"/>
        <v>3.9</v>
      </c>
      <c r="J15" s="36" t="s">
        <v>151</v>
      </c>
      <c r="K15" s="61">
        <f t="shared" si="1"/>
        <v>10</v>
      </c>
      <c r="L15" s="61">
        <f t="shared" si="2"/>
        <v>12</v>
      </c>
    </row>
    <row r="16" spans="1:12" x14ac:dyDescent="0.25">
      <c r="A16" s="1">
        <v>13</v>
      </c>
      <c r="B16" s="1">
        <v>1</v>
      </c>
      <c r="C16" s="1" t="s">
        <v>44</v>
      </c>
      <c r="D16" s="1" t="s">
        <v>45</v>
      </c>
      <c r="E16" s="1" t="s">
        <v>46</v>
      </c>
      <c r="F16" s="1" t="s">
        <v>45</v>
      </c>
      <c r="G16" s="37" t="s">
        <v>152</v>
      </c>
      <c r="H16" s="35">
        <v>2.4300000000000002</v>
      </c>
      <c r="I16" s="60">
        <f t="shared" si="0"/>
        <v>2.4300000000000002</v>
      </c>
      <c r="J16" s="38" t="s">
        <v>153</v>
      </c>
      <c r="K16" s="61">
        <f t="shared" si="1"/>
        <v>5</v>
      </c>
      <c r="L16" s="61">
        <f t="shared" si="2"/>
        <v>6</v>
      </c>
    </row>
    <row r="17" spans="1:12" x14ac:dyDescent="0.25">
      <c r="A17" s="1">
        <v>14</v>
      </c>
      <c r="B17" s="1">
        <v>1</v>
      </c>
      <c r="C17" s="1" t="s">
        <v>47</v>
      </c>
      <c r="D17" s="2" t="s">
        <v>127</v>
      </c>
      <c r="E17" s="1" t="s">
        <v>48</v>
      </c>
      <c r="F17" s="2" t="s">
        <v>127</v>
      </c>
      <c r="G17" s="37" t="s">
        <v>154</v>
      </c>
      <c r="H17" s="35">
        <v>3.82</v>
      </c>
      <c r="I17" s="60">
        <f t="shared" si="0"/>
        <v>3.82</v>
      </c>
      <c r="J17" s="36" t="s">
        <v>155</v>
      </c>
      <c r="K17" s="61">
        <f t="shared" si="1"/>
        <v>5</v>
      </c>
      <c r="L17" s="61">
        <f t="shared" si="2"/>
        <v>6</v>
      </c>
    </row>
    <row r="18" spans="1:12" x14ac:dyDescent="0.25">
      <c r="A18" s="1">
        <v>15</v>
      </c>
      <c r="B18" s="1">
        <v>1</v>
      </c>
      <c r="C18" s="1" t="s">
        <v>49</v>
      </c>
      <c r="D18" s="1" t="s">
        <v>50</v>
      </c>
      <c r="E18" s="1" t="s">
        <v>51</v>
      </c>
      <c r="F18" s="1" t="s">
        <v>50</v>
      </c>
      <c r="G18" s="37" t="s">
        <v>156</v>
      </c>
      <c r="H18" s="35">
        <v>3.3</v>
      </c>
      <c r="I18" s="60">
        <f t="shared" si="0"/>
        <v>3.3</v>
      </c>
      <c r="J18" s="36" t="s">
        <v>157</v>
      </c>
      <c r="K18" s="61">
        <f t="shared" si="1"/>
        <v>5</v>
      </c>
      <c r="L18" s="61">
        <f t="shared" si="2"/>
        <v>6</v>
      </c>
    </row>
    <row r="19" spans="1:12" x14ac:dyDescent="0.25">
      <c r="A19" s="1">
        <v>16</v>
      </c>
      <c r="B19" s="1">
        <v>1</v>
      </c>
      <c r="C19" s="1" t="s">
        <v>52</v>
      </c>
      <c r="D19" s="2" t="s">
        <v>128</v>
      </c>
      <c r="E19" s="1" t="s">
        <v>53</v>
      </c>
      <c r="F19" s="2" t="s">
        <v>128</v>
      </c>
      <c r="G19" s="37" t="s">
        <v>158</v>
      </c>
      <c r="H19" s="35">
        <v>3.82</v>
      </c>
      <c r="I19" s="60">
        <f t="shared" si="0"/>
        <v>3.82</v>
      </c>
      <c r="J19" s="36" t="s">
        <v>159</v>
      </c>
      <c r="K19" s="61">
        <f t="shared" si="1"/>
        <v>5</v>
      </c>
      <c r="L19" s="61">
        <f t="shared" si="2"/>
        <v>6</v>
      </c>
    </row>
    <row r="20" spans="1:12" x14ac:dyDescent="0.25">
      <c r="A20" s="1">
        <v>17</v>
      </c>
      <c r="B20" s="1">
        <v>1</v>
      </c>
      <c r="C20" s="1" t="s">
        <v>54</v>
      </c>
      <c r="D20" s="1" t="s">
        <v>55</v>
      </c>
      <c r="E20" s="1" t="s">
        <v>56</v>
      </c>
      <c r="F20" s="1" t="s">
        <v>55</v>
      </c>
      <c r="G20" s="37" t="s">
        <v>160</v>
      </c>
      <c r="H20" s="35">
        <v>1.05</v>
      </c>
      <c r="I20" s="60">
        <f t="shared" si="0"/>
        <v>1.05</v>
      </c>
      <c r="J20" s="34" t="s">
        <v>161</v>
      </c>
      <c r="K20" s="61">
        <f t="shared" si="1"/>
        <v>5</v>
      </c>
      <c r="L20" s="61">
        <f t="shared" si="2"/>
        <v>6</v>
      </c>
    </row>
    <row r="21" spans="1:12" x14ac:dyDescent="0.25">
      <c r="A21" s="1">
        <v>18</v>
      </c>
      <c r="B21" s="1">
        <v>24</v>
      </c>
      <c r="C21" s="1" t="s">
        <v>57</v>
      </c>
      <c r="D21" s="1" t="s">
        <v>58</v>
      </c>
      <c r="E21" s="1" t="s">
        <v>59</v>
      </c>
      <c r="F21" s="1" t="s">
        <v>58</v>
      </c>
      <c r="G21" s="37" t="s">
        <v>162</v>
      </c>
      <c r="H21" s="35">
        <v>7.08</v>
      </c>
      <c r="I21" s="60">
        <f t="shared" si="0"/>
        <v>169.92000000000002</v>
      </c>
      <c r="J21" s="36" t="s">
        <v>163</v>
      </c>
      <c r="K21" s="61">
        <f t="shared" si="1"/>
        <v>120</v>
      </c>
      <c r="L21" s="61">
        <f t="shared" si="2"/>
        <v>144</v>
      </c>
    </row>
    <row r="22" spans="1:12" x14ac:dyDescent="0.25">
      <c r="A22" s="1">
        <v>19</v>
      </c>
      <c r="B22" s="1">
        <v>2</v>
      </c>
      <c r="C22" s="1" t="s">
        <v>60</v>
      </c>
      <c r="D22" s="1" t="s">
        <v>61</v>
      </c>
      <c r="E22" s="1" t="s">
        <v>62</v>
      </c>
      <c r="F22" s="1" t="s">
        <v>63</v>
      </c>
      <c r="G22" s="41" t="s">
        <v>164</v>
      </c>
      <c r="H22" s="39">
        <v>2.95</v>
      </c>
      <c r="I22" s="60">
        <f t="shared" si="0"/>
        <v>5.9</v>
      </c>
      <c r="J22" s="40" t="s">
        <v>165</v>
      </c>
      <c r="K22" s="61">
        <f t="shared" si="1"/>
        <v>10</v>
      </c>
      <c r="L22" s="61">
        <f t="shared" si="2"/>
        <v>12</v>
      </c>
    </row>
    <row r="23" spans="1:12" x14ac:dyDescent="0.25">
      <c r="A23" s="1">
        <v>20</v>
      </c>
      <c r="B23" s="1">
        <v>1</v>
      </c>
      <c r="C23" s="1" t="s">
        <v>64</v>
      </c>
      <c r="D23" s="1" t="s">
        <v>65</v>
      </c>
      <c r="E23" s="1" t="s">
        <v>66</v>
      </c>
      <c r="F23" s="1" t="s">
        <v>67</v>
      </c>
      <c r="G23" s="41" t="s">
        <v>166</v>
      </c>
      <c r="H23" s="39">
        <v>0.1</v>
      </c>
      <c r="I23" s="60">
        <f t="shared" si="0"/>
        <v>0.1</v>
      </c>
      <c r="J23" s="40" t="s">
        <v>146</v>
      </c>
      <c r="K23" s="61">
        <f t="shared" si="1"/>
        <v>5</v>
      </c>
      <c r="L23" s="61">
        <f t="shared" si="2"/>
        <v>6</v>
      </c>
    </row>
    <row r="24" spans="1:12" x14ac:dyDescent="0.25">
      <c r="A24" s="1">
        <v>21</v>
      </c>
      <c r="B24" s="1">
        <v>1</v>
      </c>
      <c r="C24" s="1" t="s">
        <v>68</v>
      </c>
      <c r="D24" s="1" t="s">
        <v>69</v>
      </c>
      <c r="E24" s="1" t="s">
        <v>8</v>
      </c>
      <c r="F24" s="1" t="s">
        <v>70</v>
      </c>
      <c r="G24" s="41" t="s">
        <v>167</v>
      </c>
      <c r="H24" s="39">
        <v>0.1</v>
      </c>
      <c r="I24" s="60">
        <f t="shared" si="0"/>
        <v>0.1</v>
      </c>
      <c r="J24" s="40" t="s">
        <v>146</v>
      </c>
      <c r="K24" s="61">
        <f t="shared" si="1"/>
        <v>5</v>
      </c>
      <c r="L24" s="61">
        <f t="shared" si="2"/>
        <v>6</v>
      </c>
    </row>
    <row r="25" spans="1:12" x14ac:dyDescent="0.25">
      <c r="A25" s="1">
        <v>22</v>
      </c>
      <c r="B25" s="1">
        <v>8</v>
      </c>
      <c r="C25" s="1" t="s">
        <v>71</v>
      </c>
      <c r="D25" s="1" t="s">
        <v>72</v>
      </c>
      <c r="E25" s="1" t="s">
        <v>8</v>
      </c>
      <c r="F25" s="1" t="s">
        <v>73</v>
      </c>
      <c r="G25" s="41" t="s">
        <v>168</v>
      </c>
      <c r="H25" s="39">
        <v>0.1</v>
      </c>
      <c r="I25" s="60">
        <f t="shared" si="0"/>
        <v>0.8</v>
      </c>
      <c r="J25" s="40" t="s">
        <v>146</v>
      </c>
      <c r="K25" s="61">
        <f t="shared" si="1"/>
        <v>40</v>
      </c>
      <c r="L25" s="61">
        <f t="shared" si="2"/>
        <v>48</v>
      </c>
    </row>
    <row r="26" spans="1:12" x14ac:dyDescent="0.25">
      <c r="A26" s="1">
        <v>23</v>
      </c>
      <c r="B26" s="1">
        <v>8</v>
      </c>
      <c r="C26" s="1" t="s">
        <v>74</v>
      </c>
      <c r="D26" s="1" t="s">
        <v>75</v>
      </c>
      <c r="E26" s="1" t="s">
        <v>8</v>
      </c>
      <c r="F26" s="1" t="s">
        <v>76</v>
      </c>
      <c r="G26" s="44" t="s">
        <v>169</v>
      </c>
      <c r="H26" s="42">
        <v>0.1</v>
      </c>
      <c r="I26" s="60">
        <f t="shared" si="0"/>
        <v>0.8</v>
      </c>
      <c r="J26" s="43" t="s">
        <v>146</v>
      </c>
      <c r="K26" s="61">
        <f t="shared" si="1"/>
        <v>40</v>
      </c>
      <c r="L26" s="61">
        <f t="shared" si="2"/>
        <v>48</v>
      </c>
    </row>
    <row r="27" spans="1:12" x14ac:dyDescent="0.25">
      <c r="A27" s="1">
        <v>24</v>
      </c>
      <c r="B27" s="1">
        <v>8</v>
      </c>
      <c r="C27" s="1" t="s">
        <v>77</v>
      </c>
      <c r="D27" s="1" t="s">
        <v>78</v>
      </c>
      <c r="E27" s="1" t="s">
        <v>8</v>
      </c>
      <c r="F27" s="1" t="s">
        <v>67</v>
      </c>
      <c r="G27" s="47" t="s">
        <v>170</v>
      </c>
      <c r="H27" s="45">
        <v>0.1</v>
      </c>
      <c r="I27" s="60">
        <f t="shared" si="0"/>
        <v>0.8</v>
      </c>
      <c r="J27" s="46" t="s">
        <v>146</v>
      </c>
      <c r="K27" s="61">
        <f t="shared" si="1"/>
        <v>40</v>
      </c>
      <c r="L27" s="61">
        <f t="shared" si="2"/>
        <v>48</v>
      </c>
    </row>
    <row r="28" spans="1:12" x14ac:dyDescent="0.25">
      <c r="A28" s="1">
        <v>25</v>
      </c>
      <c r="B28" s="1">
        <v>16</v>
      </c>
      <c r="C28" s="1" t="s">
        <v>79</v>
      </c>
      <c r="D28" s="1" t="s">
        <v>80</v>
      </c>
      <c r="E28" s="1" t="s">
        <v>8</v>
      </c>
      <c r="F28" s="1" t="s">
        <v>81</v>
      </c>
      <c r="G28" s="50" t="s">
        <v>171</v>
      </c>
      <c r="H28" s="48">
        <v>0.1</v>
      </c>
      <c r="I28" s="60">
        <f t="shared" si="0"/>
        <v>1.6</v>
      </c>
      <c r="J28" s="49" t="s">
        <v>146</v>
      </c>
      <c r="K28" s="61">
        <f t="shared" si="1"/>
        <v>80</v>
      </c>
      <c r="L28" s="61">
        <f t="shared" si="2"/>
        <v>96</v>
      </c>
    </row>
    <row r="29" spans="1:12" x14ac:dyDescent="0.25">
      <c r="A29" s="1">
        <v>26</v>
      </c>
      <c r="B29" s="1">
        <v>16</v>
      </c>
      <c r="C29" s="1" t="s">
        <v>82</v>
      </c>
      <c r="D29" s="1" t="s">
        <v>83</v>
      </c>
      <c r="E29" s="1" t="s">
        <v>8</v>
      </c>
      <c r="F29" s="1" t="s">
        <v>84</v>
      </c>
      <c r="G29" s="53" t="s">
        <v>172</v>
      </c>
      <c r="H29" s="51">
        <v>0.1</v>
      </c>
      <c r="I29" s="60">
        <f t="shared" si="0"/>
        <v>1.6</v>
      </c>
      <c r="J29" s="52" t="s">
        <v>146</v>
      </c>
      <c r="K29" s="61">
        <f t="shared" si="1"/>
        <v>80</v>
      </c>
      <c r="L29" s="61">
        <f t="shared" si="2"/>
        <v>96</v>
      </c>
    </row>
    <row r="30" spans="1:12" x14ac:dyDescent="0.25">
      <c r="A30" s="1">
        <v>27</v>
      </c>
      <c r="B30" s="1">
        <v>1</v>
      </c>
      <c r="C30" s="1" t="s">
        <v>85</v>
      </c>
      <c r="D30" s="1" t="s">
        <v>86</v>
      </c>
      <c r="E30" s="1" t="s">
        <v>8</v>
      </c>
      <c r="F30" s="1" t="s">
        <v>87</v>
      </c>
      <c r="G30" s="56" t="s">
        <v>173</v>
      </c>
      <c r="H30" s="54">
        <v>0.1</v>
      </c>
      <c r="I30" s="60">
        <f t="shared" si="0"/>
        <v>0.1</v>
      </c>
      <c r="J30" s="55" t="s">
        <v>146</v>
      </c>
      <c r="K30" s="61">
        <f t="shared" si="1"/>
        <v>5</v>
      </c>
      <c r="L30" s="61">
        <f t="shared" si="2"/>
        <v>6</v>
      </c>
    </row>
    <row r="31" spans="1:12" x14ac:dyDescent="0.25">
      <c r="A31" s="1">
        <v>28</v>
      </c>
      <c r="B31" s="1">
        <v>1</v>
      </c>
      <c r="C31" s="1" t="s">
        <v>88</v>
      </c>
      <c r="D31" s="1" t="s">
        <v>89</v>
      </c>
      <c r="E31" s="1" t="s">
        <v>8</v>
      </c>
      <c r="F31" s="1" t="s">
        <v>90</v>
      </c>
      <c r="G31" s="56" t="s">
        <v>174</v>
      </c>
      <c r="H31" s="54">
        <v>0.1</v>
      </c>
      <c r="I31" s="60">
        <f t="shared" si="0"/>
        <v>0.1</v>
      </c>
      <c r="J31" s="55" t="s">
        <v>146</v>
      </c>
      <c r="K31" s="61">
        <f t="shared" si="1"/>
        <v>5</v>
      </c>
      <c r="L31" s="61">
        <f t="shared" si="2"/>
        <v>6</v>
      </c>
    </row>
    <row r="32" spans="1:12" x14ac:dyDescent="0.25">
      <c r="A32" s="1">
        <v>29</v>
      </c>
      <c r="B32" s="1">
        <v>16</v>
      </c>
      <c r="C32" s="1" t="s">
        <v>91</v>
      </c>
      <c r="D32" s="1" t="s">
        <v>92</v>
      </c>
      <c r="E32" s="1" t="s">
        <v>8</v>
      </c>
      <c r="F32" s="1" t="s">
        <v>93</v>
      </c>
      <c r="G32" s="56" t="s">
        <v>175</v>
      </c>
      <c r="H32" s="54">
        <v>0.1</v>
      </c>
      <c r="I32" s="60">
        <f t="shared" si="0"/>
        <v>1.6</v>
      </c>
      <c r="J32" s="55" t="s">
        <v>146</v>
      </c>
      <c r="K32" s="61">
        <f t="shared" si="1"/>
        <v>80</v>
      </c>
      <c r="L32" s="61">
        <f t="shared" si="2"/>
        <v>96</v>
      </c>
    </row>
    <row r="33" spans="1:12" x14ac:dyDescent="0.25">
      <c r="A33" s="1">
        <v>30</v>
      </c>
      <c r="B33" s="1">
        <v>1</v>
      </c>
      <c r="C33" s="1" t="s">
        <v>94</v>
      </c>
      <c r="D33" s="1" t="s">
        <v>95</v>
      </c>
      <c r="E33" s="1" t="s">
        <v>66</v>
      </c>
      <c r="F33" s="1" t="s">
        <v>96</v>
      </c>
      <c r="G33" s="59" t="s">
        <v>176</v>
      </c>
      <c r="H33" s="57">
        <v>0.24</v>
      </c>
      <c r="I33" s="60">
        <f t="shared" si="0"/>
        <v>0.24</v>
      </c>
      <c r="J33" s="58" t="s">
        <v>142</v>
      </c>
      <c r="K33" s="61">
        <f t="shared" si="1"/>
        <v>5</v>
      </c>
      <c r="L33" s="61">
        <f t="shared" si="2"/>
        <v>6</v>
      </c>
    </row>
    <row r="34" spans="1:12" x14ac:dyDescent="0.25">
      <c r="A34" s="1">
        <v>31</v>
      </c>
      <c r="B34" s="1">
        <v>1</v>
      </c>
      <c r="C34" s="1" t="s">
        <v>97</v>
      </c>
      <c r="D34" s="1" t="s">
        <v>98</v>
      </c>
      <c r="E34" s="1" t="s">
        <v>99</v>
      </c>
      <c r="F34" s="1" t="s">
        <v>98</v>
      </c>
      <c r="G34" s="59" t="s">
        <v>177</v>
      </c>
      <c r="H34" s="57">
        <v>2.96</v>
      </c>
      <c r="I34" s="60">
        <f t="shared" si="0"/>
        <v>2.96</v>
      </c>
      <c r="J34" s="58" t="s">
        <v>178</v>
      </c>
      <c r="K34" s="61">
        <f t="shared" si="1"/>
        <v>5</v>
      </c>
      <c r="L34" s="61">
        <f t="shared" si="2"/>
        <v>6</v>
      </c>
    </row>
    <row r="35" spans="1:12" x14ac:dyDescent="0.25">
      <c r="A35" s="1">
        <v>32</v>
      </c>
      <c r="B35" s="1">
        <v>2</v>
      </c>
      <c r="C35" s="1" t="s">
        <v>100</v>
      </c>
      <c r="D35" s="1" t="s">
        <v>101</v>
      </c>
      <c r="E35" s="1" t="s">
        <v>102</v>
      </c>
      <c r="F35" s="1" t="s">
        <v>103</v>
      </c>
      <c r="G35" s="59" t="s">
        <v>179</v>
      </c>
      <c r="H35" s="57">
        <v>4.5599999999999996</v>
      </c>
      <c r="I35" s="60">
        <f t="shared" si="0"/>
        <v>9.1199999999999992</v>
      </c>
      <c r="J35" s="58" t="s">
        <v>180</v>
      </c>
      <c r="K35" s="61">
        <f t="shared" si="1"/>
        <v>10</v>
      </c>
      <c r="L35" s="61">
        <f t="shared" si="2"/>
        <v>12</v>
      </c>
    </row>
    <row r="36" spans="1:12" x14ac:dyDescent="0.25">
      <c r="A36" s="1">
        <v>33</v>
      </c>
      <c r="B36" s="1">
        <v>2</v>
      </c>
      <c r="C36" s="1" t="s">
        <v>104</v>
      </c>
      <c r="D36" s="1" t="s">
        <v>105</v>
      </c>
      <c r="E36" s="1" t="s">
        <v>102</v>
      </c>
      <c r="F36" s="1" t="s">
        <v>106</v>
      </c>
      <c r="G36" s="59" t="s">
        <v>181</v>
      </c>
      <c r="H36" s="57">
        <v>5.2</v>
      </c>
      <c r="I36" s="60">
        <f t="shared" si="0"/>
        <v>10.4</v>
      </c>
      <c r="J36" s="58" t="s">
        <v>182</v>
      </c>
      <c r="K36" s="61">
        <f t="shared" si="1"/>
        <v>10</v>
      </c>
      <c r="L36" s="61">
        <f t="shared" si="2"/>
        <v>12</v>
      </c>
    </row>
    <row r="37" spans="1:12" x14ac:dyDescent="0.25">
      <c r="A37" s="1">
        <v>34</v>
      </c>
      <c r="B37" s="1">
        <v>8</v>
      </c>
      <c r="C37" s="1" t="s">
        <v>107</v>
      </c>
      <c r="D37" s="1" t="s">
        <v>108</v>
      </c>
      <c r="E37" s="1" t="s">
        <v>109</v>
      </c>
      <c r="F37" s="1" t="s">
        <v>110</v>
      </c>
      <c r="G37" s="59" t="s">
        <v>183</v>
      </c>
      <c r="H37" s="57">
        <v>8.4499999999999993</v>
      </c>
      <c r="I37" s="60">
        <f t="shared" si="0"/>
        <v>67.599999999999994</v>
      </c>
      <c r="J37" s="58" t="s">
        <v>184</v>
      </c>
      <c r="K37" s="61">
        <f t="shared" si="1"/>
        <v>40</v>
      </c>
      <c r="L37" s="61">
        <f t="shared" si="2"/>
        <v>48</v>
      </c>
    </row>
    <row r="38" spans="1:12" x14ac:dyDescent="0.25">
      <c r="A38" s="1">
        <v>35</v>
      </c>
      <c r="B38" s="1">
        <v>2</v>
      </c>
      <c r="C38" s="1" t="s">
        <v>111</v>
      </c>
      <c r="D38" s="1" t="s">
        <v>112</v>
      </c>
      <c r="E38" s="1" t="s">
        <v>109</v>
      </c>
      <c r="F38" s="1" t="s">
        <v>113</v>
      </c>
      <c r="G38" s="62" t="s">
        <v>185</v>
      </c>
      <c r="H38" s="60">
        <v>8.8000000000000007</v>
      </c>
      <c r="I38" s="60">
        <f t="shared" si="0"/>
        <v>17.600000000000001</v>
      </c>
      <c r="J38" s="61" t="s">
        <v>184</v>
      </c>
      <c r="K38" s="61">
        <f t="shared" si="1"/>
        <v>10</v>
      </c>
      <c r="L38" s="61">
        <f t="shared" si="2"/>
        <v>12</v>
      </c>
    </row>
    <row r="39" spans="1:12" x14ac:dyDescent="0.25">
      <c r="A39" s="1">
        <v>36</v>
      </c>
      <c r="B39" s="1">
        <v>4</v>
      </c>
      <c r="C39" s="1" t="s">
        <v>114</v>
      </c>
      <c r="D39" s="1" t="s">
        <v>115</v>
      </c>
      <c r="E39" s="1" t="s">
        <v>116</v>
      </c>
      <c r="F39" s="1" t="s">
        <v>117</v>
      </c>
      <c r="G39" s="62" t="s">
        <v>186</v>
      </c>
      <c r="H39" s="60">
        <v>0.64</v>
      </c>
      <c r="I39" s="60">
        <f t="shared" si="0"/>
        <v>2.56</v>
      </c>
      <c r="J39" s="61" t="s">
        <v>187</v>
      </c>
      <c r="K39" s="61">
        <f t="shared" si="1"/>
        <v>20</v>
      </c>
      <c r="L39" s="61">
        <f t="shared" si="2"/>
        <v>24</v>
      </c>
    </row>
    <row r="40" spans="1:12" x14ac:dyDescent="0.25">
      <c r="A40" s="1">
        <v>37</v>
      </c>
      <c r="B40" s="1">
        <v>1</v>
      </c>
      <c r="C40" s="1" t="s">
        <v>118</v>
      </c>
      <c r="D40" s="1" t="s">
        <v>119</v>
      </c>
      <c r="E40" s="1" t="s">
        <v>99</v>
      </c>
      <c r="F40" s="1" t="s">
        <v>119</v>
      </c>
      <c r="G40" s="62" t="s">
        <v>188</v>
      </c>
      <c r="H40" s="60">
        <v>6.49</v>
      </c>
      <c r="I40" s="60">
        <f t="shared" si="0"/>
        <v>6.49</v>
      </c>
      <c r="J40" s="61" t="s">
        <v>189</v>
      </c>
      <c r="K40" s="61">
        <f t="shared" si="1"/>
        <v>5</v>
      </c>
      <c r="L40" s="61">
        <f t="shared" si="2"/>
        <v>6</v>
      </c>
    </row>
    <row r="41" spans="1:12" x14ac:dyDescent="0.25">
      <c r="A41" s="1">
        <v>38</v>
      </c>
      <c r="B41" s="1">
        <v>2</v>
      </c>
      <c r="C41" s="1" t="s">
        <v>120</v>
      </c>
      <c r="D41" s="1" t="s">
        <v>121</v>
      </c>
      <c r="E41" s="1" t="s">
        <v>122</v>
      </c>
      <c r="F41" s="1" t="s">
        <v>123</v>
      </c>
      <c r="G41" s="62" t="s">
        <v>190</v>
      </c>
      <c r="H41" s="60">
        <v>0.45</v>
      </c>
      <c r="I41" s="60">
        <f t="shared" si="0"/>
        <v>0.9</v>
      </c>
      <c r="J41" s="61" t="s">
        <v>184</v>
      </c>
      <c r="K41" s="61">
        <f t="shared" si="1"/>
        <v>10</v>
      </c>
      <c r="L41" s="61">
        <f t="shared" si="2"/>
        <v>12</v>
      </c>
    </row>
    <row r="42" spans="1:12" x14ac:dyDescent="0.25">
      <c r="A42" s="1">
        <v>39</v>
      </c>
      <c r="B42" s="1">
        <v>2</v>
      </c>
      <c r="C42" s="1" t="s">
        <v>124</v>
      </c>
      <c r="D42" s="1" t="s">
        <v>125</v>
      </c>
      <c r="E42" s="1" t="s">
        <v>122</v>
      </c>
      <c r="F42" s="1" t="s">
        <v>126</v>
      </c>
      <c r="G42" s="62" t="s">
        <v>191</v>
      </c>
      <c r="H42" s="60">
        <v>0.44</v>
      </c>
      <c r="I42" s="60">
        <f t="shared" si="0"/>
        <v>0.88</v>
      </c>
      <c r="J42" s="61" t="s">
        <v>184</v>
      </c>
      <c r="K42" s="61">
        <f t="shared" si="1"/>
        <v>10</v>
      </c>
      <c r="L42" s="61">
        <f t="shared" si="2"/>
        <v>12</v>
      </c>
    </row>
    <row r="44" spans="1:12" x14ac:dyDescent="0.25">
      <c r="A44" s="63" t="s">
        <v>192</v>
      </c>
      <c r="B44" s="1">
        <f>SUM(B4:B42)</f>
        <v>223</v>
      </c>
      <c r="I44" s="60">
        <f>SUM(I4:I42)</f>
        <v>418.18000000000012</v>
      </c>
    </row>
  </sheetData>
  <hyperlinks>
    <hyperlink ref="G4" r:id="rId1" xr:uid="{00000000-0004-0000-0000-000000000000}"/>
    <hyperlink ref="G6" r:id="rId2" xr:uid="{00000000-0004-0000-0000-000002000000}"/>
    <hyperlink ref="G7" r:id="rId3" xr:uid="{00000000-0004-0000-0000-000003000000}"/>
    <hyperlink ref="G8" r:id="rId4" xr:uid="{00000000-0004-0000-0000-000004000000}"/>
    <hyperlink ref="G9" r:id="rId5" xr:uid="{00000000-0004-0000-0000-000005000000}"/>
    <hyperlink ref="G10" r:id="rId6" xr:uid="{00000000-0004-0000-0000-000006000000}"/>
    <hyperlink ref="G11" r:id="rId7" xr:uid="{00000000-0004-0000-0000-000007000000}"/>
    <hyperlink ref="G12" r:id="rId8" xr:uid="{00000000-0004-0000-0000-000008000000}"/>
    <hyperlink ref="G13" r:id="rId9" xr:uid="{00000000-0004-0000-0000-000009000000}"/>
    <hyperlink ref="G14" r:id="rId10" xr:uid="{00000000-0004-0000-0000-00000A000000}"/>
    <hyperlink ref="G15" r:id="rId11" xr:uid="{00000000-0004-0000-0000-00000B000000}"/>
    <hyperlink ref="G16" r:id="rId12" xr:uid="{00000000-0004-0000-0000-00000C000000}"/>
    <hyperlink ref="G17" r:id="rId13" xr:uid="{00000000-0004-0000-0000-00000D000000}"/>
    <hyperlink ref="G18" r:id="rId14" xr:uid="{00000000-0004-0000-0000-00000E000000}"/>
    <hyperlink ref="G19" r:id="rId15" xr:uid="{00000000-0004-0000-0000-00000F000000}"/>
    <hyperlink ref="G21" r:id="rId16" xr:uid="{00000000-0004-0000-0000-000010000000}"/>
    <hyperlink ref="G20" r:id="rId17" xr:uid="{00000000-0004-0000-0000-000011000000}"/>
    <hyperlink ref="G22" r:id="rId18" xr:uid="{00000000-0004-0000-0000-000012000000}"/>
    <hyperlink ref="G23" r:id="rId19" xr:uid="{00000000-0004-0000-0000-000013000000}"/>
    <hyperlink ref="G24" r:id="rId20" xr:uid="{00000000-0004-0000-0000-000014000000}"/>
    <hyperlink ref="G25" r:id="rId21" xr:uid="{00000000-0004-0000-0000-000015000000}"/>
    <hyperlink ref="G26" r:id="rId22" xr:uid="{00000000-0004-0000-0000-000016000000}"/>
    <hyperlink ref="G27" r:id="rId23" xr:uid="{00000000-0004-0000-0000-000017000000}"/>
    <hyperlink ref="G28" r:id="rId24" xr:uid="{00000000-0004-0000-0000-000018000000}"/>
    <hyperlink ref="G29" r:id="rId25" xr:uid="{00000000-0004-0000-0000-000019000000}"/>
    <hyperlink ref="G30" r:id="rId26" xr:uid="{00000000-0004-0000-0000-00001A000000}"/>
    <hyperlink ref="G31" r:id="rId27" xr:uid="{00000000-0004-0000-0000-00001B000000}"/>
    <hyperlink ref="G32" r:id="rId28" xr:uid="{00000000-0004-0000-0000-00001C000000}"/>
    <hyperlink ref="G33" r:id="rId29" xr:uid="{00000000-0004-0000-0000-00001D000000}"/>
    <hyperlink ref="G34" r:id="rId30" xr:uid="{00000000-0004-0000-0000-00001E000000}"/>
    <hyperlink ref="G35" r:id="rId31" xr:uid="{00000000-0004-0000-0000-00001F000000}"/>
    <hyperlink ref="G37" r:id="rId32" xr:uid="{00000000-0004-0000-0000-000020000000}"/>
    <hyperlink ref="G36" r:id="rId33" xr:uid="{00000000-0004-0000-0000-000021000000}"/>
    <hyperlink ref="G38" r:id="rId34" xr:uid="{00000000-0004-0000-0000-000022000000}"/>
    <hyperlink ref="G39" r:id="rId35" xr:uid="{00000000-0004-0000-0000-000023000000}"/>
    <hyperlink ref="G40" r:id="rId36" xr:uid="{00000000-0004-0000-0000-000024000000}"/>
    <hyperlink ref="G41" r:id="rId37" xr:uid="{00000000-0004-0000-0000-000025000000}"/>
    <hyperlink ref="G42" r:id="rId38" xr:uid="{00000000-0004-0000-0000-000026000000}"/>
    <hyperlink ref="G5" r:id="rId39" xr:uid="{00000000-0004-0000-0000-000001000000}"/>
  </hyperlinks>
  <pageMargins left="0.75" right="0.75" top="1" bottom="1" header="0.5" footer="0.5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30-0008(AMARANTH)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2020-02-06T20:01:40Z</dcterms:created>
  <dcterms:modified xsi:type="dcterms:W3CDTF">2020-02-25T14:45:45Z</dcterms:modified>
</cp:coreProperties>
</file>