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FA19/Course lll/Econometrics/seminar 4/"/>
    </mc:Choice>
  </mc:AlternateContent>
  <xr:revisionPtr revIDLastSave="0" documentId="8_{B04C0C56-4DC0-0E44-88C5-1459BC83835F}" xr6:coauthVersionLast="47" xr6:coauthVersionMax="47" xr10:uidLastSave="{00000000-0000-0000-0000-000000000000}"/>
  <bookViews>
    <workbookView xWindow="0" yWindow="460" windowWidth="22820" windowHeight="1596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6" i="1" l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46" i="1"/>
  <c r="O47" i="1" s="1"/>
  <c r="O45" i="1"/>
  <c r="O44" i="1"/>
  <c r="I13" i="1" a="1"/>
  <c r="I13" i="1" s="1"/>
  <c r="M14" i="1" l="1"/>
  <c r="J14" i="1"/>
  <c r="K16" i="1"/>
  <c r="J16" i="1"/>
  <c r="I16" i="1"/>
  <c r="J17" i="1"/>
  <c r="L15" i="1"/>
  <c r="I14" i="1"/>
  <c r="M17" i="1"/>
  <c r="L17" i="1"/>
  <c r="J13" i="1"/>
  <c r="L14" i="1"/>
  <c r="K14" i="1"/>
  <c r="K17" i="1"/>
  <c r="M15" i="1"/>
  <c r="I17" i="1"/>
  <c r="K15" i="1"/>
  <c r="M13" i="1"/>
  <c r="M16" i="1"/>
  <c r="J15" i="1"/>
  <c r="L13" i="1"/>
  <c r="L16" i="1"/>
  <c r="I15" i="1"/>
  <c r="K13" i="1"/>
</calcChain>
</file>

<file path=xl/sharedStrings.xml><?xml version="1.0" encoding="utf-8"?>
<sst xmlns="http://schemas.openxmlformats.org/spreadsheetml/2006/main" count="69" uniqueCount="62">
  <si>
    <t> №</t>
  </si>
  <si>
    <t>Объем денежных накоплений в РФ миллиард руб. (y)</t>
  </si>
  <si>
    <t>Сводные данные о продаже наличной иностранной валюты кредитными организациями физическим лицам (x1)</t>
  </si>
  <si>
    <t>Курс рубля к доллару США (x2)</t>
  </si>
  <si>
    <t>Цена нефти марки "Юралс" (x3)</t>
  </si>
  <si>
    <t>Динамика потребительских цен по группам товаров и услуг (месяц к соответствующему месяцу предыдущего года,%)  (x4)</t>
  </si>
  <si>
    <t>Задание</t>
  </si>
  <si>
    <t>Постройте линейную модель множественной регрессии.</t>
  </si>
  <si>
    <t>Постройте парную модель регрессии, для этого выберите фактор, который оказывает наибольшее влияние на эндогенную переменную.</t>
  </si>
  <si>
    <t>Оцените ее качество. Сделайте тесты на значимость модели в целом и отдельно на значимость ее параметров.</t>
  </si>
  <si>
    <t>Сравните характеристики качества двух моделей. Выберите лучшую.</t>
  </si>
  <si>
    <t>Для выбранной модели рассчитайте бетта и дельта коэффициенты, коэффициенты эластичности.</t>
  </si>
  <si>
    <t>Проинтерпретируйте полученные результаты.</t>
  </si>
  <si>
    <t>FN+F2, а потом control+shift+enter</t>
  </si>
  <si>
    <t>b4</t>
  </si>
  <si>
    <t>b3</t>
  </si>
  <si>
    <t>b2</t>
  </si>
  <si>
    <t>b1</t>
  </si>
  <si>
    <t>a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</si>
  <si>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</si>
  <si>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</si>
  <si>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</si>
  <si>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</si>
  <si>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</si>
  <si>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</si>
  <si>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</si>
  <si>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</si>
  <si>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</si>
  <si>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</si>
  <si>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</si>
  <si>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</si>
  <si>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</si>
  <si>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</si>
  <si>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</si>
  <si>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</si>
  <si>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</si>
  <si>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</si>
  <si>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</si>
  <si>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</si>
  <si>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</si>
  <si>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</si>
  <si>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</si>
  <si>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</si>
  <si>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</si>
  <si>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</si>
  <si>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Объем денежных накоплений в РФ миллиард руб. (y)</t>
  </si>
  <si>
    <t>Остатки</t>
  </si>
  <si>
    <t>ВЫВОД ВЕРОЯТНОСТИ</t>
  </si>
  <si>
    <t>Персентиль</t>
  </si>
  <si>
    <t>тест фишера</t>
  </si>
  <si>
    <t>Выводмодель регрессии в целом значима</t>
  </si>
  <si>
    <t>так как 6,83296053611385E-06 &lt; alpha(0,01;0,05;0,1)-&gt;отвергаем H0</t>
  </si>
  <si>
    <t>a=</t>
  </si>
  <si>
    <t>b1=</t>
  </si>
  <si>
    <t>b2=</t>
  </si>
  <si>
    <t>b3=</t>
  </si>
  <si>
    <t>b4=</t>
  </si>
  <si>
    <t>e</t>
  </si>
  <si>
    <t>R^2</t>
  </si>
  <si>
    <t>Se</t>
  </si>
  <si>
    <t>A=Eотн</t>
  </si>
  <si>
    <t>Оценка качества: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</si>
</sst>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#,##0.00"/>
    <numFmt numFmtId="165" formatCode="[$-419]General"/>
    <numFmt numFmtId="166" formatCode="#,##0.00&quot; &quot;[$руб.-419];[Red]&quot;-&quot;#,##0.00&quot; &quot;[$руб.-419]"/>
  </numFmts>
  <fonts count="11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Times New Roman"/>
      <family val="1"/>
    </font>
    <font>
      <sz val="12"/>
      <color rgb="FFFF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  <border>
      <left/>
      <right style="thin">
        <color rgb="FF00000A"/>
      </right>
      <top/>
      <bottom style="thin">
        <color rgb="FF00000A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29">
    <xf numFmtId="0" fontId="0" fillId="0" borderId="0" xfId="0"/>
    <xf numFmtId="165" fontId="4" fillId="0" borderId="0" xfId="1" applyFont="1" applyAlignment="1">
      <alignment horizontal="left" vertical="center" indent="5"/>
    </xf>
    <xf numFmtId="165" fontId="1" fillId="0" borderId="0" xfId="1"/>
    <xf numFmtId="165" fontId="5" fillId="0" borderId="0" xfId="1" applyFont="1"/>
    <xf numFmtId="165" fontId="6" fillId="2" borderId="1" xfId="1" applyFont="1" applyFill="1" applyBorder="1" applyAlignment="1">
      <alignment vertical="center" wrapText="1"/>
    </xf>
    <xf numFmtId="165" fontId="6" fillId="2" borderId="3" xfId="1" applyFont="1" applyFill="1" applyBorder="1" applyAlignment="1">
      <alignment horizontal="right" vertical="center" wrapText="1"/>
    </xf>
    <xf numFmtId="164" fontId="6" fillId="2" borderId="4" xfId="1" applyNumberFormat="1" applyFont="1" applyFill="1" applyBorder="1" applyAlignment="1">
      <alignment horizontal="right" vertical="center" wrapText="1"/>
    </xf>
    <xf numFmtId="165" fontId="6" fillId="2" borderId="4" xfId="1" applyFont="1" applyFill="1" applyBorder="1" applyAlignment="1">
      <alignment horizontal="right" vertical="center" wrapText="1"/>
    </xf>
    <xf numFmtId="165" fontId="6" fillId="2" borderId="2" xfId="1" applyFont="1" applyFill="1" applyBorder="1" applyAlignment="1">
      <alignment horizontal="right" vertical="center" wrapText="1"/>
    </xf>
    <xf numFmtId="165" fontId="6" fillId="2" borderId="1" xfId="1" applyFont="1" applyFill="1" applyBorder="1" applyAlignment="1">
      <alignment horizontal="right" vertical="center" wrapText="1"/>
    </xf>
    <xf numFmtId="165" fontId="7" fillId="0" borderId="0" xfId="1" applyFont="1" applyAlignment="1">
      <alignment horizontal="justify" vertical="center"/>
    </xf>
    <xf numFmtId="165" fontId="8" fillId="0" borderId="0" xfId="1" applyFont="1"/>
    <xf numFmtId="165" fontId="8" fillId="0" borderId="0" xfId="1" applyFont="1" applyAlignment="1">
      <alignment horizontal="left" vertical="center" indent="4"/>
    </xf>
    <xf numFmtId="165" fontId="1" fillId="3" borderId="6" xfId="1" applyFill="1" applyBorder="1"/>
    <xf numFmtId="165" fontId="1" fillId="3" borderId="7" xfId="1" applyFill="1" applyBorder="1"/>
    <xf numFmtId="165" fontId="1" fillId="3" borderId="8" xfId="1" applyFill="1" applyBorder="1"/>
    <xf numFmtId="165" fontId="1" fillId="3" borderId="0" xfId="1" applyFill="1" applyBorder="1"/>
    <xf numFmtId="165" fontId="1" fillId="3" borderId="9" xfId="1" applyFill="1" applyBorder="1"/>
    <xf numFmtId="165" fontId="1" fillId="3" borderId="10" xfId="1" applyFill="1" applyBorder="1"/>
    <xf numFmtId="165" fontId="1" fillId="3" borderId="11" xfId="1" applyFill="1" applyBorder="1"/>
    <xf numFmtId="165" fontId="1" fillId="3" borderId="12" xfId="1" applyFill="1" applyBorder="1"/>
    <xf numFmtId="165" fontId="9" fillId="3" borderId="5" xfId="1" applyFont="1" applyFill="1" applyBorder="1"/>
    <xf numFmtId="0" fontId="0" fillId="0" borderId="0" xfId="0" applyFill="1" applyBorder="1" applyAlignment="1"/>
    <xf numFmtId="0" fontId="0" fillId="0" borderId="13" xfId="0" applyFill="1" applyBorder="1" applyAlignment="1"/>
    <xf numFmtId="0" fontId="10" fillId="0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Continuous"/>
    </xf>
    <xf numFmtId="0" fontId="0" fillId="0" borderId="0" xfId="0" applyFill="1" applyBorder="1" applyAlignment="1">
      <alignment wrapText="1"/>
    </xf>
    <xf numFmtId="165" fontId="1" fillId="0" borderId="0" xfId="1" applyAlignment="1">
      <alignment horizontal="right"/>
    </xf>
    <xf numFmtId="0" fontId="0" fillId="0" borderId="0" xfId="0" applyAlignment="1">
      <alignment horizontal="center"/>
    </xf>
  </cellXfs>
  <cellStyles count="6">
    <cellStyle name="Обычный" xfId="0" builtinId="0" customBuiltin="1"/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Сводные данные о продаже наличной иностранной валюты кредитными организациями физическим лицам (</a:t>
            </a:r>
            <a:r>
              <a:rPr lang="en-US"/>
              <a:t>x1)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Лист1!$C$5:$C$26</c:f>
              <c:numCache>
                <c:formatCode>[$-419]General</c:formatCode>
                <c:ptCount val="22"/>
                <c:pt idx="0">
                  <c:v>2769</c:v>
                </c:pt>
                <c:pt idx="1">
                  <c:v>3065</c:v>
                </c:pt>
                <c:pt idx="2">
                  <c:v>3899</c:v>
                </c:pt>
                <c:pt idx="3">
                  <c:v>3790</c:v>
                </c:pt>
                <c:pt idx="4">
                  <c:v>3963</c:v>
                </c:pt>
                <c:pt idx="5">
                  <c:v>4224</c:v>
                </c:pt>
                <c:pt idx="6">
                  <c:v>4645</c:v>
                </c:pt>
                <c:pt idx="7">
                  <c:v>4914</c:v>
                </c:pt>
                <c:pt idx="8">
                  <c:v>4830</c:v>
                </c:pt>
                <c:pt idx="9">
                  <c:v>4815</c:v>
                </c:pt>
                <c:pt idx="10">
                  <c:v>4401</c:v>
                </c:pt>
                <c:pt idx="11">
                  <c:v>5189</c:v>
                </c:pt>
                <c:pt idx="12">
                  <c:v>3434</c:v>
                </c:pt>
                <c:pt idx="13">
                  <c:v>5195</c:v>
                </c:pt>
                <c:pt idx="14">
                  <c:v>5401</c:v>
                </c:pt>
                <c:pt idx="15">
                  <c:v>4239</c:v>
                </c:pt>
                <c:pt idx="16">
                  <c:v>4558</c:v>
                </c:pt>
                <c:pt idx="17">
                  <c:v>4675</c:v>
                </c:pt>
                <c:pt idx="18">
                  <c:v>6558</c:v>
                </c:pt>
                <c:pt idx="19">
                  <c:v>6253</c:v>
                </c:pt>
                <c:pt idx="20">
                  <c:v>5410</c:v>
                </c:pt>
                <c:pt idx="21">
                  <c:v>5023</c:v>
                </c:pt>
              </c:numCache>
            </c:numRef>
          </c:xVal>
          <c:yVal>
            <c:numRef>
              <c:f>Лист1!$K$46:$K$67</c:f>
              <c:numCache>
                <c:formatCode>General</c:formatCode>
                <c:ptCount val="22"/>
                <c:pt idx="0">
                  <c:v>1.4850144793108484</c:v>
                </c:pt>
                <c:pt idx="1">
                  <c:v>-282.69251617499867</c:v>
                </c:pt>
                <c:pt idx="2">
                  <c:v>-303.99018464644178</c:v>
                </c:pt>
                <c:pt idx="3">
                  <c:v>60.861012910481804</c:v>
                </c:pt>
                <c:pt idx="4">
                  <c:v>234.5858804182044</c:v>
                </c:pt>
                <c:pt idx="5">
                  <c:v>111.74230670420911</c:v>
                </c:pt>
                <c:pt idx="6">
                  <c:v>203.39273676290031</c:v>
                </c:pt>
                <c:pt idx="7">
                  <c:v>-113.07977956630566</c:v>
                </c:pt>
                <c:pt idx="8">
                  <c:v>-696.06326381304643</c:v>
                </c:pt>
                <c:pt idx="9">
                  <c:v>-343.90723511889883</c:v>
                </c:pt>
                <c:pt idx="10">
                  <c:v>-413.4907303156815</c:v>
                </c:pt>
                <c:pt idx="11">
                  <c:v>-953.50203168433291</c:v>
                </c:pt>
                <c:pt idx="12">
                  <c:v>649.94067948401243</c:v>
                </c:pt>
                <c:pt idx="13">
                  <c:v>-468.03595473324458</c:v>
                </c:pt>
                <c:pt idx="14">
                  <c:v>-407.59580768565502</c:v>
                </c:pt>
                <c:pt idx="15">
                  <c:v>168.13378039750387</c:v>
                </c:pt>
                <c:pt idx="16">
                  <c:v>-75.187787370756269</c:v>
                </c:pt>
                <c:pt idx="17">
                  <c:v>15.610112032691177</c:v>
                </c:pt>
                <c:pt idx="18">
                  <c:v>-20.855731605188339</c:v>
                </c:pt>
                <c:pt idx="19">
                  <c:v>194.23044816664333</c:v>
                </c:pt>
                <c:pt idx="20">
                  <c:v>1146.3440259120744</c:v>
                </c:pt>
                <c:pt idx="21">
                  <c:v>1292.0750254464456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29-884F-B078-994F14191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519"/>
        <c:axId val="2130266672"/>
      </c:scatterChart>
      <c:valAx>
        <c:axId val="1259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Сводные данные о продаже наличной иностранной валюты кредитными организациями физическим лицам (</a:t>
                </a:r>
                <a:r>
                  <a:rPr lang="en-US"/>
                  <a:t>x1)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2130266672"/>
        <c:crosses val="autoZero"/>
        <c:crossBetween val="midCat"/>
      </c:valAx>
      <c:valAx>
        <c:axId val="2130266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95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Курс рубля к доллару США (</a:t>
            </a:r>
            <a:r>
              <a:rPr lang="en-US"/>
              <a:t>x2)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Лист1!$D$5:$D$26</c:f>
              <c:numCache>
                <c:formatCode>[$-419]General</c:formatCode>
                <c:ptCount val="22"/>
                <c:pt idx="0">
                  <c:v>29.67</c:v>
                </c:pt>
                <c:pt idx="1">
                  <c:v>28.94</c:v>
                </c:pt>
                <c:pt idx="2">
                  <c:v>28.43</c:v>
                </c:pt>
                <c:pt idx="3">
                  <c:v>27.5</c:v>
                </c:pt>
                <c:pt idx="4">
                  <c:v>28.07</c:v>
                </c:pt>
                <c:pt idx="5">
                  <c:v>28.08</c:v>
                </c:pt>
                <c:pt idx="6">
                  <c:v>27.68</c:v>
                </c:pt>
                <c:pt idx="7">
                  <c:v>28.86</c:v>
                </c:pt>
                <c:pt idx="8">
                  <c:v>31.88</c:v>
                </c:pt>
                <c:pt idx="9">
                  <c:v>29.9</c:v>
                </c:pt>
                <c:pt idx="10">
                  <c:v>31.32</c:v>
                </c:pt>
                <c:pt idx="11">
                  <c:v>32.200000000000003</c:v>
                </c:pt>
                <c:pt idx="12">
                  <c:v>30.36</c:v>
                </c:pt>
                <c:pt idx="13">
                  <c:v>28.95</c:v>
                </c:pt>
                <c:pt idx="14">
                  <c:v>29.33</c:v>
                </c:pt>
                <c:pt idx="15">
                  <c:v>29.36</c:v>
                </c:pt>
                <c:pt idx="16">
                  <c:v>32.450000000000003</c:v>
                </c:pt>
                <c:pt idx="17">
                  <c:v>32.82</c:v>
                </c:pt>
                <c:pt idx="18">
                  <c:v>32.19</c:v>
                </c:pt>
                <c:pt idx="19">
                  <c:v>32.92</c:v>
                </c:pt>
                <c:pt idx="20">
                  <c:v>30.92</c:v>
                </c:pt>
                <c:pt idx="21">
                  <c:v>31.53</c:v>
                </c:pt>
              </c:numCache>
            </c:numRef>
          </c:xVal>
          <c:yVal>
            <c:numRef>
              <c:f>Лист1!$K$46:$K$67</c:f>
              <c:numCache>
                <c:formatCode>General</c:formatCode>
                <c:ptCount val="22"/>
                <c:pt idx="0">
                  <c:v>1.4850144793108484</c:v>
                </c:pt>
                <c:pt idx="1">
                  <c:v>-282.69251617499867</c:v>
                </c:pt>
                <c:pt idx="2">
                  <c:v>-303.99018464644178</c:v>
                </c:pt>
                <c:pt idx="3">
                  <c:v>60.861012910481804</c:v>
                </c:pt>
                <c:pt idx="4">
                  <c:v>234.5858804182044</c:v>
                </c:pt>
                <c:pt idx="5">
                  <c:v>111.74230670420911</c:v>
                </c:pt>
                <c:pt idx="6">
                  <c:v>203.39273676290031</c:v>
                </c:pt>
                <c:pt idx="7">
                  <c:v>-113.07977956630566</c:v>
                </c:pt>
                <c:pt idx="8">
                  <c:v>-696.06326381304643</c:v>
                </c:pt>
                <c:pt idx="9">
                  <c:v>-343.90723511889883</c:v>
                </c:pt>
                <c:pt idx="10">
                  <c:v>-413.4907303156815</c:v>
                </c:pt>
                <c:pt idx="11">
                  <c:v>-953.50203168433291</c:v>
                </c:pt>
                <c:pt idx="12">
                  <c:v>649.94067948401243</c:v>
                </c:pt>
                <c:pt idx="13">
                  <c:v>-468.03595473324458</c:v>
                </c:pt>
                <c:pt idx="14">
                  <c:v>-407.59580768565502</c:v>
                </c:pt>
                <c:pt idx="15">
                  <c:v>168.13378039750387</c:v>
                </c:pt>
                <c:pt idx="16">
                  <c:v>-75.187787370756269</c:v>
                </c:pt>
                <c:pt idx="17">
                  <c:v>15.610112032691177</c:v>
                </c:pt>
                <c:pt idx="18">
                  <c:v>-20.855731605188339</c:v>
                </c:pt>
                <c:pt idx="19">
                  <c:v>194.23044816664333</c:v>
                </c:pt>
                <c:pt idx="20">
                  <c:v>1146.3440259120744</c:v>
                </c:pt>
                <c:pt idx="21">
                  <c:v>1292.0750254464456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C-7C4F-89DE-852E0C14A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95"/>
        <c:axId val="1333743"/>
      </c:scatterChart>
      <c:valAx>
        <c:axId val="1332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Курс рубля к доллару США (</a:t>
                </a:r>
                <a:r>
                  <a:rPr lang="en-US"/>
                  <a:t>x2)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333743"/>
        <c:crosses val="autoZero"/>
        <c:crossBetween val="midCat"/>
      </c:valAx>
      <c:valAx>
        <c:axId val="1333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0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Цена нефти марки "Юралс" (</a:t>
            </a:r>
            <a:r>
              <a:rPr lang="en-US"/>
              <a:t>x3)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Лист1!$E$5:$E$26</c:f>
              <c:numCache>
                <c:formatCode>[$-419]General</c:formatCode>
                <c:ptCount val="22"/>
                <c:pt idx="0">
                  <c:v>94.2</c:v>
                </c:pt>
                <c:pt idx="1">
                  <c:v>101.1</c:v>
                </c:pt>
                <c:pt idx="2">
                  <c:v>111.6</c:v>
                </c:pt>
                <c:pt idx="3">
                  <c:v>119.7</c:v>
                </c:pt>
                <c:pt idx="4">
                  <c:v>112</c:v>
                </c:pt>
                <c:pt idx="5">
                  <c:v>112</c:v>
                </c:pt>
                <c:pt idx="6">
                  <c:v>115.3</c:v>
                </c:pt>
                <c:pt idx="7">
                  <c:v>109.6</c:v>
                </c:pt>
                <c:pt idx="8">
                  <c:v>112.6</c:v>
                </c:pt>
                <c:pt idx="9">
                  <c:v>108.7</c:v>
                </c:pt>
                <c:pt idx="10">
                  <c:v>110.9</c:v>
                </c:pt>
                <c:pt idx="11">
                  <c:v>108</c:v>
                </c:pt>
                <c:pt idx="12">
                  <c:v>109.8</c:v>
                </c:pt>
                <c:pt idx="13">
                  <c:v>119.2</c:v>
                </c:pt>
                <c:pt idx="14">
                  <c:v>123.3</c:v>
                </c:pt>
                <c:pt idx="15">
                  <c:v>117.8</c:v>
                </c:pt>
                <c:pt idx="16">
                  <c:v>109.2</c:v>
                </c:pt>
                <c:pt idx="17">
                  <c:v>93.5</c:v>
                </c:pt>
                <c:pt idx="18">
                  <c:v>102.7</c:v>
                </c:pt>
                <c:pt idx="19">
                  <c:v>113.5</c:v>
                </c:pt>
                <c:pt idx="20">
                  <c:v>112</c:v>
                </c:pt>
                <c:pt idx="21">
                  <c:v>110.8</c:v>
                </c:pt>
              </c:numCache>
            </c:numRef>
          </c:xVal>
          <c:yVal>
            <c:numRef>
              <c:f>Лист1!$K$46:$K$67</c:f>
              <c:numCache>
                <c:formatCode>General</c:formatCode>
                <c:ptCount val="22"/>
                <c:pt idx="0">
                  <c:v>1.4850144793108484</c:v>
                </c:pt>
                <c:pt idx="1">
                  <c:v>-282.69251617499867</c:v>
                </c:pt>
                <c:pt idx="2">
                  <c:v>-303.99018464644178</c:v>
                </c:pt>
                <c:pt idx="3">
                  <c:v>60.861012910481804</c:v>
                </c:pt>
                <c:pt idx="4">
                  <c:v>234.5858804182044</c:v>
                </c:pt>
                <c:pt idx="5">
                  <c:v>111.74230670420911</c:v>
                </c:pt>
                <c:pt idx="6">
                  <c:v>203.39273676290031</c:v>
                </c:pt>
                <c:pt idx="7">
                  <c:v>-113.07977956630566</c:v>
                </c:pt>
                <c:pt idx="8">
                  <c:v>-696.06326381304643</c:v>
                </c:pt>
                <c:pt idx="9">
                  <c:v>-343.90723511889883</c:v>
                </c:pt>
                <c:pt idx="10">
                  <c:v>-413.4907303156815</c:v>
                </c:pt>
                <c:pt idx="11">
                  <c:v>-953.50203168433291</c:v>
                </c:pt>
                <c:pt idx="12">
                  <c:v>649.94067948401243</c:v>
                </c:pt>
                <c:pt idx="13">
                  <c:v>-468.03595473324458</c:v>
                </c:pt>
                <c:pt idx="14">
                  <c:v>-407.59580768565502</c:v>
                </c:pt>
                <c:pt idx="15">
                  <c:v>168.13378039750387</c:v>
                </c:pt>
                <c:pt idx="16">
                  <c:v>-75.187787370756269</c:v>
                </c:pt>
                <c:pt idx="17">
                  <c:v>15.610112032691177</c:v>
                </c:pt>
                <c:pt idx="18">
                  <c:v>-20.855731605188339</c:v>
                </c:pt>
                <c:pt idx="19">
                  <c:v>194.23044816664333</c:v>
                </c:pt>
                <c:pt idx="20">
                  <c:v>1146.3440259120744</c:v>
                </c:pt>
                <c:pt idx="21">
                  <c:v>1292.0750254464456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7-4D46-B087-42FA11B34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95"/>
        <c:axId val="1422543"/>
      </c:scatterChart>
      <c:valAx>
        <c:axId val="1332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 нефти марки "Юралс" (</a:t>
                </a:r>
                <a:r>
                  <a:rPr lang="en-US"/>
                  <a:t>x3)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422543"/>
        <c:crosses val="autoZero"/>
        <c:crossBetween val="midCat"/>
      </c:valAx>
      <c:valAx>
        <c:axId val="1422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0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потребительских цен по группам товаров и услуг (месяц к соответствующему месяцу предыдущего года,%)  (</a:t>
            </a:r>
            <a:r>
              <a:rPr lang="en-US"/>
              <a:t>x4)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Лист1!$F$5:$F$26</c:f>
              <c:numCache>
                <c:formatCode>[$-419]General</c:formatCode>
                <c:ptCount val="22"/>
                <c:pt idx="0">
                  <c:v>9.6</c:v>
                </c:pt>
                <c:pt idx="1">
                  <c:v>9.5</c:v>
                </c:pt>
                <c:pt idx="2">
                  <c:v>9.5</c:v>
                </c:pt>
                <c:pt idx="3">
                  <c:v>9.6</c:v>
                </c:pt>
                <c:pt idx="4">
                  <c:v>9.6</c:v>
                </c:pt>
                <c:pt idx="5">
                  <c:v>9.4</c:v>
                </c:pt>
                <c:pt idx="6">
                  <c:v>9</c:v>
                </c:pt>
                <c:pt idx="7">
                  <c:v>8.1999999999999993</c:v>
                </c:pt>
                <c:pt idx="8">
                  <c:v>7.2</c:v>
                </c:pt>
                <c:pt idx="9">
                  <c:v>7.2</c:v>
                </c:pt>
                <c:pt idx="10">
                  <c:v>6.8</c:v>
                </c:pt>
                <c:pt idx="11">
                  <c:v>6.1</c:v>
                </c:pt>
                <c:pt idx="12">
                  <c:v>4.2</c:v>
                </c:pt>
                <c:pt idx="13">
                  <c:v>3.7</c:v>
                </c:pt>
                <c:pt idx="14">
                  <c:v>3.7</c:v>
                </c:pt>
                <c:pt idx="15">
                  <c:v>3.6</c:v>
                </c:pt>
                <c:pt idx="16">
                  <c:v>3.6</c:v>
                </c:pt>
                <c:pt idx="17">
                  <c:v>4.3</c:v>
                </c:pt>
                <c:pt idx="18">
                  <c:v>5.6</c:v>
                </c:pt>
                <c:pt idx="19">
                  <c:v>5.9</c:v>
                </c:pt>
                <c:pt idx="20">
                  <c:v>6.6</c:v>
                </c:pt>
                <c:pt idx="21">
                  <c:v>6.5</c:v>
                </c:pt>
              </c:numCache>
            </c:numRef>
          </c:xVal>
          <c:yVal>
            <c:numRef>
              <c:f>Лист1!$K$46:$K$67</c:f>
              <c:numCache>
                <c:formatCode>General</c:formatCode>
                <c:ptCount val="22"/>
                <c:pt idx="0">
                  <c:v>1.4850144793108484</c:v>
                </c:pt>
                <c:pt idx="1">
                  <c:v>-282.69251617499867</c:v>
                </c:pt>
                <c:pt idx="2">
                  <c:v>-303.99018464644178</c:v>
                </c:pt>
                <c:pt idx="3">
                  <c:v>60.861012910481804</c:v>
                </c:pt>
                <c:pt idx="4">
                  <c:v>234.5858804182044</c:v>
                </c:pt>
                <c:pt idx="5">
                  <c:v>111.74230670420911</c:v>
                </c:pt>
                <c:pt idx="6">
                  <c:v>203.39273676290031</c:v>
                </c:pt>
                <c:pt idx="7">
                  <c:v>-113.07977956630566</c:v>
                </c:pt>
                <c:pt idx="8">
                  <c:v>-696.06326381304643</c:v>
                </c:pt>
                <c:pt idx="9">
                  <c:v>-343.90723511889883</c:v>
                </c:pt>
                <c:pt idx="10">
                  <c:v>-413.4907303156815</c:v>
                </c:pt>
                <c:pt idx="11">
                  <c:v>-953.50203168433291</c:v>
                </c:pt>
                <c:pt idx="12">
                  <c:v>649.94067948401243</c:v>
                </c:pt>
                <c:pt idx="13">
                  <c:v>-468.03595473324458</c:v>
                </c:pt>
                <c:pt idx="14">
                  <c:v>-407.59580768565502</c:v>
                </c:pt>
                <c:pt idx="15">
                  <c:v>168.13378039750387</c:v>
                </c:pt>
                <c:pt idx="16">
                  <c:v>-75.187787370756269</c:v>
                </c:pt>
                <c:pt idx="17">
                  <c:v>15.610112032691177</c:v>
                </c:pt>
                <c:pt idx="18">
                  <c:v>-20.855731605188339</c:v>
                </c:pt>
                <c:pt idx="19">
                  <c:v>194.23044816664333</c:v>
                </c:pt>
                <c:pt idx="20">
                  <c:v>1146.3440259120744</c:v>
                </c:pt>
                <c:pt idx="21">
                  <c:v>1292.0750254464456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B-644D-B590-57FFC4FFF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823"/>
        <c:axId val="2615471"/>
      </c:scatterChart>
      <c:valAx>
        <c:axId val="261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Динамика потребительских цен по группам товаров и услуг (месяц к соответствующему месяцу предыдущего года,%)  (</a:t>
                </a:r>
                <a:r>
                  <a:rPr lang="en-US"/>
                  <a:t>x4)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2615471"/>
        <c:crosses val="autoZero"/>
        <c:crossBetween val="midCat"/>
      </c:valAx>
      <c:valAx>
        <c:axId val="2615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138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Сводные данные о продаже наличной иностранной валюты кредитными организациями физическим лицам (</a:t>
            </a:r>
            <a:r>
              <a:rPr lang="en-US"/>
              <a:t>x1)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Лист1!$C$5:$C$26</c:f>
              <c:numCache>
                <c:formatCode>[$-419]General</c:formatCode>
                <c:ptCount val="22"/>
                <c:pt idx="0">
                  <c:v>2769</c:v>
                </c:pt>
                <c:pt idx="1">
                  <c:v>3065</c:v>
                </c:pt>
                <c:pt idx="2">
                  <c:v>3899</c:v>
                </c:pt>
                <c:pt idx="3">
                  <c:v>3790</c:v>
                </c:pt>
                <c:pt idx="4">
                  <c:v>3963</c:v>
                </c:pt>
                <c:pt idx="5">
                  <c:v>4224</c:v>
                </c:pt>
                <c:pt idx="6">
                  <c:v>4645</c:v>
                </c:pt>
                <c:pt idx="7">
                  <c:v>4914</c:v>
                </c:pt>
                <c:pt idx="8">
                  <c:v>4830</c:v>
                </c:pt>
                <c:pt idx="9">
                  <c:v>4815</c:v>
                </c:pt>
                <c:pt idx="10">
                  <c:v>4401</c:v>
                </c:pt>
                <c:pt idx="11">
                  <c:v>5189</c:v>
                </c:pt>
                <c:pt idx="12">
                  <c:v>3434</c:v>
                </c:pt>
                <c:pt idx="13">
                  <c:v>5195</c:v>
                </c:pt>
                <c:pt idx="14">
                  <c:v>5401</c:v>
                </c:pt>
                <c:pt idx="15">
                  <c:v>4239</c:v>
                </c:pt>
                <c:pt idx="16">
                  <c:v>4558</c:v>
                </c:pt>
                <c:pt idx="17">
                  <c:v>4675</c:v>
                </c:pt>
                <c:pt idx="18">
                  <c:v>6558</c:v>
                </c:pt>
                <c:pt idx="19">
                  <c:v>6253</c:v>
                </c:pt>
                <c:pt idx="20">
                  <c:v>5410</c:v>
                </c:pt>
                <c:pt idx="21">
                  <c:v>5023</c:v>
                </c:pt>
              </c:numCache>
            </c:numRef>
          </c:xVal>
          <c:yVal>
            <c:numRef>
              <c:f>Лист1!$B$5:$B$26</c:f>
              <c:numCache>
                <c:formatCode>[$-419]#\ ##0.00</c:formatCode>
                <c:ptCount val="22"/>
                <c:pt idx="0">
                  <c:v>12345</c:v>
                </c:pt>
                <c:pt idx="1">
                  <c:v>12091.9</c:v>
                </c:pt>
                <c:pt idx="2">
                  <c:v>12339.7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14796.6</c:v>
                </c:pt>
                <c:pt idx="13">
                  <c:v>14424.2</c:v>
                </c:pt>
                <c:pt idx="14">
                  <c:v>14607.3</c:v>
                </c:pt>
                <c:pt idx="15">
                  <c:v>14688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9-154B-A0EE-ECA9214EEB93}"/>
            </c:ext>
          </c:extLst>
        </c:ser>
        <c:ser>
          <c:idx val="1"/>
          <c:order val="1"/>
          <c:tx>
            <c:v>Предсказанное 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Лист1!$C$5:$C$26</c:f>
              <c:numCache>
                <c:formatCode>[$-419]General</c:formatCode>
                <c:ptCount val="22"/>
                <c:pt idx="0">
                  <c:v>2769</c:v>
                </c:pt>
                <c:pt idx="1">
                  <c:v>3065</c:v>
                </c:pt>
                <c:pt idx="2">
                  <c:v>3899</c:v>
                </c:pt>
                <c:pt idx="3">
                  <c:v>3790</c:v>
                </c:pt>
                <c:pt idx="4">
                  <c:v>3963</c:v>
                </c:pt>
                <c:pt idx="5">
                  <c:v>4224</c:v>
                </c:pt>
                <c:pt idx="6">
                  <c:v>4645</c:v>
                </c:pt>
                <c:pt idx="7">
                  <c:v>4914</c:v>
                </c:pt>
                <c:pt idx="8">
                  <c:v>4830</c:v>
                </c:pt>
                <c:pt idx="9">
                  <c:v>4815</c:v>
                </c:pt>
                <c:pt idx="10">
                  <c:v>4401</c:v>
                </c:pt>
                <c:pt idx="11">
                  <c:v>5189</c:v>
                </c:pt>
                <c:pt idx="12">
                  <c:v>3434</c:v>
                </c:pt>
                <c:pt idx="13">
                  <c:v>5195</c:v>
                </c:pt>
                <c:pt idx="14">
                  <c:v>5401</c:v>
                </c:pt>
                <c:pt idx="15">
                  <c:v>4239</c:v>
                </c:pt>
                <c:pt idx="16">
                  <c:v>4558</c:v>
                </c:pt>
                <c:pt idx="17">
                  <c:v>4675</c:v>
                </c:pt>
                <c:pt idx="18">
                  <c:v>6558</c:v>
                </c:pt>
                <c:pt idx="19">
                  <c:v>6253</c:v>
                </c:pt>
                <c:pt idx="20">
                  <c:v>5410</c:v>
                </c:pt>
                <c:pt idx="21">
                  <c:v>5023</c:v>
                </c:pt>
              </c:numCache>
            </c:numRef>
          </c:xVal>
          <c:yVal>
            <c:numRef>
              <c:f>Лист1!$J$46:$J$67</c:f>
              <c:numCache>
                <c:formatCode>General</c:formatCode>
                <c:ptCount val="22"/>
                <c:pt idx="0">
                  <c:v>12343.514985520689</c:v>
                </c:pt>
                <c:pt idx="1">
                  <c:v>12374.592516174998</c:v>
                </c:pt>
                <c:pt idx="2">
                  <c:v>12643.690184646443</c:v>
                </c:pt>
                <c:pt idx="3">
                  <c:v>12389.738987089519</c:v>
                </c:pt>
                <c:pt idx="4">
                  <c:v>12597.514119581796</c:v>
                </c:pt>
                <c:pt idx="5">
                  <c:v>12780.357693295791</c:v>
                </c:pt>
                <c:pt idx="6">
                  <c:v>13021.1072632371</c:v>
                </c:pt>
                <c:pt idx="7">
                  <c:v>13562.979779566305</c:v>
                </c:pt>
                <c:pt idx="8">
                  <c:v>14172.863263813046</c:v>
                </c:pt>
                <c:pt idx="9">
                  <c:v>13932.807235118898</c:v>
                </c:pt>
                <c:pt idx="10">
                  <c:v>14013.890730315681</c:v>
                </c:pt>
                <c:pt idx="11">
                  <c:v>14722.002031684333</c:v>
                </c:pt>
                <c:pt idx="12">
                  <c:v>14146.659320515988</c:v>
                </c:pt>
                <c:pt idx="13">
                  <c:v>14892.235954733245</c:v>
                </c:pt>
                <c:pt idx="14">
                  <c:v>15014.895807685654</c:v>
                </c:pt>
                <c:pt idx="15">
                  <c:v>14519.866219602496</c:v>
                </c:pt>
                <c:pt idx="16">
                  <c:v>15132.487787370756</c:v>
                </c:pt>
                <c:pt idx="17">
                  <c:v>15145.389887967309</c:v>
                </c:pt>
                <c:pt idx="18">
                  <c:v>15555.455731605189</c:v>
                </c:pt>
                <c:pt idx="19">
                  <c:v>15350.269551833357</c:v>
                </c:pt>
                <c:pt idx="20">
                  <c:v>14498.055974087925</c:v>
                </c:pt>
                <c:pt idx="21">
                  <c:v>14425.724974553554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B9-154B-A0EE-ECA9214EE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351"/>
        <c:axId val="2653999"/>
      </c:scatterChart>
      <c:valAx>
        <c:axId val="265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Сводные данные о продаже наличной иностранной валюты кредитными организациями физическим лицам (</a:t>
                </a:r>
                <a:r>
                  <a:rPr lang="en-US"/>
                  <a:t>x1)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2653999"/>
        <c:crosses val="autoZero"/>
        <c:crossBetween val="midCat"/>
      </c:valAx>
      <c:valAx>
        <c:axId val="26539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[$-419]#\ ##0.00" sourceLinked="1"/>
        <c:majorTickMark val="out"/>
        <c:minorTickMark val="none"/>
        <c:tickLblPos val="nextTo"/>
        <c:crossAx val="2652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Курс рубля к доллару США (</a:t>
            </a:r>
            <a:r>
              <a:rPr lang="en-US"/>
              <a:t>x2)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Лист1!$D$5:$D$26</c:f>
              <c:numCache>
                <c:formatCode>[$-419]General</c:formatCode>
                <c:ptCount val="22"/>
                <c:pt idx="0">
                  <c:v>29.67</c:v>
                </c:pt>
                <c:pt idx="1">
                  <c:v>28.94</c:v>
                </c:pt>
                <c:pt idx="2">
                  <c:v>28.43</c:v>
                </c:pt>
                <c:pt idx="3">
                  <c:v>27.5</c:v>
                </c:pt>
                <c:pt idx="4">
                  <c:v>28.07</c:v>
                </c:pt>
                <c:pt idx="5">
                  <c:v>28.08</c:v>
                </c:pt>
                <c:pt idx="6">
                  <c:v>27.68</c:v>
                </c:pt>
                <c:pt idx="7">
                  <c:v>28.86</c:v>
                </c:pt>
                <c:pt idx="8">
                  <c:v>31.88</c:v>
                </c:pt>
                <c:pt idx="9">
                  <c:v>29.9</c:v>
                </c:pt>
                <c:pt idx="10">
                  <c:v>31.32</c:v>
                </c:pt>
                <c:pt idx="11">
                  <c:v>32.200000000000003</c:v>
                </c:pt>
                <c:pt idx="12">
                  <c:v>30.36</c:v>
                </c:pt>
                <c:pt idx="13">
                  <c:v>28.95</c:v>
                </c:pt>
                <c:pt idx="14">
                  <c:v>29.33</c:v>
                </c:pt>
                <c:pt idx="15">
                  <c:v>29.36</c:v>
                </c:pt>
                <c:pt idx="16">
                  <c:v>32.450000000000003</c:v>
                </c:pt>
                <c:pt idx="17">
                  <c:v>32.82</c:v>
                </c:pt>
                <c:pt idx="18">
                  <c:v>32.19</c:v>
                </c:pt>
                <c:pt idx="19">
                  <c:v>32.92</c:v>
                </c:pt>
                <c:pt idx="20">
                  <c:v>30.92</c:v>
                </c:pt>
                <c:pt idx="21">
                  <c:v>31.53</c:v>
                </c:pt>
              </c:numCache>
            </c:numRef>
          </c:xVal>
          <c:yVal>
            <c:numRef>
              <c:f>Лист1!$B$5:$B$26</c:f>
              <c:numCache>
                <c:formatCode>[$-419]#\ ##0.00</c:formatCode>
                <c:ptCount val="22"/>
                <c:pt idx="0">
                  <c:v>12345</c:v>
                </c:pt>
                <c:pt idx="1">
                  <c:v>12091.9</c:v>
                </c:pt>
                <c:pt idx="2">
                  <c:v>12339.7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14796.6</c:v>
                </c:pt>
                <c:pt idx="13">
                  <c:v>14424.2</c:v>
                </c:pt>
                <c:pt idx="14">
                  <c:v>14607.3</c:v>
                </c:pt>
                <c:pt idx="15">
                  <c:v>14688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B0-3D49-9352-AAA4150C5E15}"/>
            </c:ext>
          </c:extLst>
        </c:ser>
        <c:ser>
          <c:idx val="1"/>
          <c:order val="1"/>
          <c:tx>
            <c:v>Предсказанное 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Лист1!$D$5:$D$26</c:f>
              <c:numCache>
                <c:formatCode>[$-419]General</c:formatCode>
                <c:ptCount val="22"/>
                <c:pt idx="0">
                  <c:v>29.67</c:v>
                </c:pt>
                <c:pt idx="1">
                  <c:v>28.94</c:v>
                </c:pt>
                <c:pt idx="2">
                  <c:v>28.43</c:v>
                </c:pt>
                <c:pt idx="3">
                  <c:v>27.5</c:v>
                </c:pt>
                <c:pt idx="4">
                  <c:v>28.07</c:v>
                </c:pt>
                <c:pt idx="5">
                  <c:v>28.08</c:v>
                </c:pt>
                <c:pt idx="6">
                  <c:v>27.68</c:v>
                </c:pt>
                <c:pt idx="7">
                  <c:v>28.86</c:v>
                </c:pt>
                <c:pt idx="8">
                  <c:v>31.88</c:v>
                </c:pt>
                <c:pt idx="9">
                  <c:v>29.9</c:v>
                </c:pt>
                <c:pt idx="10">
                  <c:v>31.32</c:v>
                </c:pt>
                <c:pt idx="11">
                  <c:v>32.200000000000003</c:v>
                </c:pt>
                <c:pt idx="12">
                  <c:v>30.36</c:v>
                </c:pt>
                <c:pt idx="13">
                  <c:v>28.95</c:v>
                </c:pt>
                <c:pt idx="14">
                  <c:v>29.33</c:v>
                </c:pt>
                <c:pt idx="15">
                  <c:v>29.36</c:v>
                </c:pt>
                <c:pt idx="16">
                  <c:v>32.450000000000003</c:v>
                </c:pt>
                <c:pt idx="17">
                  <c:v>32.82</c:v>
                </c:pt>
                <c:pt idx="18">
                  <c:v>32.19</c:v>
                </c:pt>
                <c:pt idx="19">
                  <c:v>32.92</c:v>
                </c:pt>
                <c:pt idx="20">
                  <c:v>30.92</c:v>
                </c:pt>
                <c:pt idx="21">
                  <c:v>31.53</c:v>
                </c:pt>
              </c:numCache>
            </c:numRef>
          </c:xVal>
          <c:yVal>
            <c:numRef>
              <c:f>Лист1!$J$46:$J$67</c:f>
              <c:numCache>
                <c:formatCode>General</c:formatCode>
                <c:ptCount val="22"/>
                <c:pt idx="0">
                  <c:v>12343.514985520689</c:v>
                </c:pt>
                <c:pt idx="1">
                  <c:v>12374.592516174998</c:v>
                </c:pt>
                <c:pt idx="2">
                  <c:v>12643.690184646443</c:v>
                </c:pt>
                <c:pt idx="3">
                  <c:v>12389.738987089519</c:v>
                </c:pt>
                <c:pt idx="4">
                  <c:v>12597.514119581796</c:v>
                </c:pt>
                <c:pt idx="5">
                  <c:v>12780.357693295791</c:v>
                </c:pt>
                <c:pt idx="6">
                  <c:v>13021.1072632371</c:v>
                </c:pt>
                <c:pt idx="7">
                  <c:v>13562.979779566305</c:v>
                </c:pt>
                <c:pt idx="8">
                  <c:v>14172.863263813046</c:v>
                </c:pt>
                <c:pt idx="9">
                  <c:v>13932.807235118898</c:v>
                </c:pt>
                <c:pt idx="10">
                  <c:v>14013.890730315681</c:v>
                </c:pt>
                <c:pt idx="11">
                  <c:v>14722.002031684333</c:v>
                </c:pt>
                <c:pt idx="12">
                  <c:v>14146.659320515988</c:v>
                </c:pt>
                <c:pt idx="13">
                  <c:v>14892.235954733245</c:v>
                </c:pt>
                <c:pt idx="14">
                  <c:v>15014.895807685654</c:v>
                </c:pt>
                <c:pt idx="15">
                  <c:v>14519.866219602496</c:v>
                </c:pt>
                <c:pt idx="16">
                  <c:v>15132.487787370756</c:v>
                </c:pt>
                <c:pt idx="17">
                  <c:v>15145.389887967309</c:v>
                </c:pt>
                <c:pt idx="18">
                  <c:v>15555.455731605189</c:v>
                </c:pt>
                <c:pt idx="19">
                  <c:v>15350.269551833357</c:v>
                </c:pt>
                <c:pt idx="20">
                  <c:v>14498.055974087925</c:v>
                </c:pt>
                <c:pt idx="21">
                  <c:v>14425.724974553554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B0-3D49-9352-AAA4150C5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823"/>
        <c:axId val="1445471"/>
      </c:scatterChart>
      <c:valAx>
        <c:axId val="144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Курс рубля к доллару США (</a:t>
                </a:r>
                <a:r>
                  <a:rPr lang="en-US"/>
                  <a:t>x2)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445471"/>
        <c:crosses val="autoZero"/>
        <c:crossBetween val="midCat"/>
      </c:valAx>
      <c:valAx>
        <c:axId val="1445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[$-419]#\ ##0.00" sourceLinked="1"/>
        <c:majorTickMark val="out"/>
        <c:minorTickMark val="none"/>
        <c:tickLblPos val="nextTo"/>
        <c:crossAx val="14438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Цена нефти марки "Юралс" (</a:t>
            </a:r>
            <a:r>
              <a:rPr lang="en-US"/>
              <a:t>x3)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Лист1!$E$5:$E$26</c:f>
              <c:numCache>
                <c:formatCode>[$-419]General</c:formatCode>
                <c:ptCount val="22"/>
                <c:pt idx="0">
                  <c:v>94.2</c:v>
                </c:pt>
                <c:pt idx="1">
                  <c:v>101.1</c:v>
                </c:pt>
                <c:pt idx="2">
                  <c:v>111.6</c:v>
                </c:pt>
                <c:pt idx="3">
                  <c:v>119.7</c:v>
                </c:pt>
                <c:pt idx="4">
                  <c:v>112</c:v>
                </c:pt>
                <c:pt idx="5">
                  <c:v>112</c:v>
                </c:pt>
                <c:pt idx="6">
                  <c:v>115.3</c:v>
                </c:pt>
                <c:pt idx="7">
                  <c:v>109.6</c:v>
                </c:pt>
                <c:pt idx="8">
                  <c:v>112.6</c:v>
                </c:pt>
                <c:pt idx="9">
                  <c:v>108.7</c:v>
                </c:pt>
                <c:pt idx="10">
                  <c:v>110.9</c:v>
                </c:pt>
                <c:pt idx="11">
                  <c:v>108</c:v>
                </c:pt>
                <c:pt idx="12">
                  <c:v>109.8</c:v>
                </c:pt>
                <c:pt idx="13">
                  <c:v>119.2</c:v>
                </c:pt>
                <c:pt idx="14">
                  <c:v>123.3</c:v>
                </c:pt>
                <c:pt idx="15">
                  <c:v>117.8</c:v>
                </c:pt>
                <c:pt idx="16">
                  <c:v>109.2</c:v>
                </c:pt>
                <c:pt idx="17">
                  <c:v>93.5</c:v>
                </c:pt>
                <c:pt idx="18">
                  <c:v>102.7</c:v>
                </c:pt>
                <c:pt idx="19">
                  <c:v>113.5</c:v>
                </c:pt>
                <c:pt idx="20">
                  <c:v>112</c:v>
                </c:pt>
                <c:pt idx="21">
                  <c:v>110.8</c:v>
                </c:pt>
              </c:numCache>
            </c:numRef>
          </c:xVal>
          <c:yVal>
            <c:numRef>
              <c:f>Лист1!$B$5:$B$26</c:f>
              <c:numCache>
                <c:formatCode>[$-419]#\ ##0.00</c:formatCode>
                <c:ptCount val="22"/>
                <c:pt idx="0">
                  <c:v>12345</c:v>
                </c:pt>
                <c:pt idx="1">
                  <c:v>12091.9</c:v>
                </c:pt>
                <c:pt idx="2">
                  <c:v>12339.7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14796.6</c:v>
                </c:pt>
                <c:pt idx="13">
                  <c:v>14424.2</c:v>
                </c:pt>
                <c:pt idx="14">
                  <c:v>14607.3</c:v>
                </c:pt>
                <c:pt idx="15">
                  <c:v>14688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14-824C-BF66-1F552C5C311E}"/>
            </c:ext>
          </c:extLst>
        </c:ser>
        <c:ser>
          <c:idx val="1"/>
          <c:order val="1"/>
          <c:tx>
            <c:v>Предсказанное 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Лист1!$E$5:$E$26</c:f>
              <c:numCache>
                <c:formatCode>[$-419]General</c:formatCode>
                <c:ptCount val="22"/>
                <c:pt idx="0">
                  <c:v>94.2</c:v>
                </c:pt>
                <c:pt idx="1">
                  <c:v>101.1</c:v>
                </c:pt>
                <c:pt idx="2">
                  <c:v>111.6</c:v>
                </c:pt>
                <c:pt idx="3">
                  <c:v>119.7</c:v>
                </c:pt>
                <c:pt idx="4">
                  <c:v>112</c:v>
                </c:pt>
                <c:pt idx="5">
                  <c:v>112</c:v>
                </c:pt>
                <c:pt idx="6">
                  <c:v>115.3</c:v>
                </c:pt>
                <c:pt idx="7">
                  <c:v>109.6</c:v>
                </c:pt>
                <c:pt idx="8">
                  <c:v>112.6</c:v>
                </c:pt>
                <c:pt idx="9">
                  <c:v>108.7</c:v>
                </c:pt>
                <c:pt idx="10">
                  <c:v>110.9</c:v>
                </c:pt>
                <c:pt idx="11">
                  <c:v>108</c:v>
                </c:pt>
                <c:pt idx="12">
                  <c:v>109.8</c:v>
                </c:pt>
                <c:pt idx="13">
                  <c:v>119.2</c:v>
                </c:pt>
                <c:pt idx="14">
                  <c:v>123.3</c:v>
                </c:pt>
                <c:pt idx="15">
                  <c:v>117.8</c:v>
                </c:pt>
                <c:pt idx="16">
                  <c:v>109.2</c:v>
                </c:pt>
                <c:pt idx="17">
                  <c:v>93.5</c:v>
                </c:pt>
                <c:pt idx="18">
                  <c:v>102.7</c:v>
                </c:pt>
                <c:pt idx="19">
                  <c:v>113.5</c:v>
                </c:pt>
                <c:pt idx="20">
                  <c:v>112</c:v>
                </c:pt>
                <c:pt idx="21">
                  <c:v>110.8</c:v>
                </c:pt>
              </c:numCache>
            </c:numRef>
          </c:xVal>
          <c:yVal>
            <c:numRef>
              <c:f>Лист1!$J$46:$J$67</c:f>
              <c:numCache>
                <c:formatCode>General</c:formatCode>
                <c:ptCount val="22"/>
                <c:pt idx="0">
                  <c:v>12343.514985520689</c:v>
                </c:pt>
                <c:pt idx="1">
                  <c:v>12374.592516174998</c:v>
                </c:pt>
                <c:pt idx="2">
                  <c:v>12643.690184646443</c:v>
                </c:pt>
                <c:pt idx="3">
                  <c:v>12389.738987089519</c:v>
                </c:pt>
                <c:pt idx="4">
                  <c:v>12597.514119581796</c:v>
                </c:pt>
                <c:pt idx="5">
                  <c:v>12780.357693295791</c:v>
                </c:pt>
                <c:pt idx="6">
                  <c:v>13021.1072632371</c:v>
                </c:pt>
                <c:pt idx="7">
                  <c:v>13562.979779566305</c:v>
                </c:pt>
                <c:pt idx="8">
                  <c:v>14172.863263813046</c:v>
                </c:pt>
                <c:pt idx="9">
                  <c:v>13932.807235118898</c:v>
                </c:pt>
                <c:pt idx="10">
                  <c:v>14013.890730315681</c:v>
                </c:pt>
                <c:pt idx="11">
                  <c:v>14722.002031684333</c:v>
                </c:pt>
                <c:pt idx="12">
                  <c:v>14146.659320515988</c:v>
                </c:pt>
                <c:pt idx="13">
                  <c:v>14892.235954733245</c:v>
                </c:pt>
                <c:pt idx="14">
                  <c:v>15014.895807685654</c:v>
                </c:pt>
                <c:pt idx="15">
                  <c:v>14519.866219602496</c:v>
                </c:pt>
                <c:pt idx="16">
                  <c:v>15132.487787370756</c:v>
                </c:pt>
                <c:pt idx="17">
                  <c:v>15145.389887967309</c:v>
                </c:pt>
                <c:pt idx="18">
                  <c:v>15555.455731605189</c:v>
                </c:pt>
                <c:pt idx="19">
                  <c:v>15350.269551833357</c:v>
                </c:pt>
                <c:pt idx="20">
                  <c:v>14498.055974087925</c:v>
                </c:pt>
                <c:pt idx="21">
                  <c:v>14425.724974553554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14-824C-BF66-1F552C5C3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5727"/>
        <c:axId val="2627375"/>
      </c:scatterChart>
      <c:valAx>
        <c:axId val="2625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 нефти марки "Юралс" (</a:t>
                </a:r>
                <a:r>
                  <a:rPr lang="en-US"/>
                  <a:t>x3)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2627375"/>
        <c:crosses val="autoZero"/>
        <c:crossBetween val="midCat"/>
      </c:valAx>
      <c:valAx>
        <c:axId val="2627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[$-419]#\ ##0.00" sourceLinked="1"/>
        <c:majorTickMark val="out"/>
        <c:minorTickMark val="none"/>
        <c:tickLblPos val="nextTo"/>
        <c:crossAx val="26257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потребительских цен по группам товаров и услуг (месяц к соответствующему месяцу предыдущего года,%)  (</a:t>
            </a:r>
            <a:r>
              <a:rPr lang="en-US"/>
              <a:t>x4)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Лист1!$F$5:$F$26</c:f>
              <c:numCache>
                <c:formatCode>[$-419]General</c:formatCode>
                <c:ptCount val="22"/>
                <c:pt idx="0">
                  <c:v>9.6</c:v>
                </c:pt>
                <c:pt idx="1">
                  <c:v>9.5</c:v>
                </c:pt>
                <c:pt idx="2">
                  <c:v>9.5</c:v>
                </c:pt>
                <c:pt idx="3">
                  <c:v>9.6</c:v>
                </c:pt>
                <c:pt idx="4">
                  <c:v>9.6</c:v>
                </c:pt>
                <c:pt idx="5">
                  <c:v>9.4</c:v>
                </c:pt>
                <c:pt idx="6">
                  <c:v>9</c:v>
                </c:pt>
                <c:pt idx="7">
                  <c:v>8.1999999999999993</c:v>
                </c:pt>
                <c:pt idx="8">
                  <c:v>7.2</c:v>
                </c:pt>
                <c:pt idx="9">
                  <c:v>7.2</c:v>
                </c:pt>
                <c:pt idx="10">
                  <c:v>6.8</c:v>
                </c:pt>
                <c:pt idx="11">
                  <c:v>6.1</c:v>
                </c:pt>
                <c:pt idx="12">
                  <c:v>4.2</c:v>
                </c:pt>
                <c:pt idx="13">
                  <c:v>3.7</c:v>
                </c:pt>
                <c:pt idx="14">
                  <c:v>3.7</c:v>
                </c:pt>
                <c:pt idx="15">
                  <c:v>3.6</c:v>
                </c:pt>
                <c:pt idx="16">
                  <c:v>3.6</c:v>
                </c:pt>
                <c:pt idx="17">
                  <c:v>4.3</c:v>
                </c:pt>
                <c:pt idx="18">
                  <c:v>5.6</c:v>
                </c:pt>
                <c:pt idx="19">
                  <c:v>5.9</c:v>
                </c:pt>
                <c:pt idx="20">
                  <c:v>6.6</c:v>
                </c:pt>
                <c:pt idx="21">
                  <c:v>6.5</c:v>
                </c:pt>
              </c:numCache>
            </c:numRef>
          </c:xVal>
          <c:yVal>
            <c:numRef>
              <c:f>Лист1!$B$5:$B$26</c:f>
              <c:numCache>
                <c:formatCode>[$-419]#\ ##0.00</c:formatCode>
                <c:ptCount val="22"/>
                <c:pt idx="0">
                  <c:v>12345</c:v>
                </c:pt>
                <c:pt idx="1">
                  <c:v>12091.9</c:v>
                </c:pt>
                <c:pt idx="2">
                  <c:v>12339.7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14796.6</c:v>
                </c:pt>
                <c:pt idx="13">
                  <c:v>14424.2</c:v>
                </c:pt>
                <c:pt idx="14">
                  <c:v>14607.3</c:v>
                </c:pt>
                <c:pt idx="15">
                  <c:v>14688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E-2B46-855F-E7EF754F6D9A}"/>
            </c:ext>
          </c:extLst>
        </c:ser>
        <c:ser>
          <c:idx val="1"/>
          <c:order val="1"/>
          <c:tx>
            <c:v>Предсказанное 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Лист1!$F$5:$F$26</c:f>
              <c:numCache>
                <c:formatCode>[$-419]General</c:formatCode>
                <c:ptCount val="22"/>
                <c:pt idx="0">
                  <c:v>9.6</c:v>
                </c:pt>
                <c:pt idx="1">
                  <c:v>9.5</c:v>
                </c:pt>
                <c:pt idx="2">
                  <c:v>9.5</c:v>
                </c:pt>
                <c:pt idx="3">
                  <c:v>9.6</c:v>
                </c:pt>
                <c:pt idx="4">
                  <c:v>9.6</c:v>
                </c:pt>
                <c:pt idx="5">
                  <c:v>9.4</c:v>
                </c:pt>
                <c:pt idx="6">
                  <c:v>9</c:v>
                </c:pt>
                <c:pt idx="7">
                  <c:v>8.1999999999999993</c:v>
                </c:pt>
                <c:pt idx="8">
                  <c:v>7.2</c:v>
                </c:pt>
                <c:pt idx="9">
                  <c:v>7.2</c:v>
                </c:pt>
                <c:pt idx="10">
                  <c:v>6.8</c:v>
                </c:pt>
                <c:pt idx="11">
                  <c:v>6.1</c:v>
                </c:pt>
                <c:pt idx="12">
                  <c:v>4.2</c:v>
                </c:pt>
                <c:pt idx="13">
                  <c:v>3.7</c:v>
                </c:pt>
                <c:pt idx="14">
                  <c:v>3.7</c:v>
                </c:pt>
                <c:pt idx="15">
                  <c:v>3.6</c:v>
                </c:pt>
                <c:pt idx="16">
                  <c:v>3.6</c:v>
                </c:pt>
                <c:pt idx="17">
                  <c:v>4.3</c:v>
                </c:pt>
                <c:pt idx="18">
                  <c:v>5.6</c:v>
                </c:pt>
                <c:pt idx="19">
                  <c:v>5.9</c:v>
                </c:pt>
                <c:pt idx="20">
                  <c:v>6.6</c:v>
                </c:pt>
                <c:pt idx="21">
                  <c:v>6.5</c:v>
                </c:pt>
              </c:numCache>
            </c:numRef>
          </c:xVal>
          <c:yVal>
            <c:numRef>
              <c:f>Лист1!$J$46:$J$67</c:f>
              <c:numCache>
                <c:formatCode>General</c:formatCode>
                <c:ptCount val="22"/>
                <c:pt idx="0">
                  <c:v>12343.514985520689</c:v>
                </c:pt>
                <c:pt idx="1">
                  <c:v>12374.592516174998</c:v>
                </c:pt>
                <c:pt idx="2">
                  <c:v>12643.690184646443</c:v>
                </c:pt>
                <c:pt idx="3">
                  <c:v>12389.738987089519</c:v>
                </c:pt>
                <c:pt idx="4">
                  <c:v>12597.514119581796</c:v>
                </c:pt>
                <c:pt idx="5">
                  <c:v>12780.357693295791</c:v>
                </c:pt>
                <c:pt idx="6">
                  <c:v>13021.1072632371</c:v>
                </c:pt>
                <c:pt idx="7">
                  <c:v>13562.979779566305</c:v>
                </c:pt>
                <c:pt idx="8">
                  <c:v>14172.863263813046</c:v>
                </c:pt>
                <c:pt idx="9">
                  <c:v>13932.807235118898</c:v>
                </c:pt>
                <c:pt idx="10">
                  <c:v>14013.890730315681</c:v>
                </c:pt>
                <c:pt idx="11">
                  <c:v>14722.002031684333</c:v>
                </c:pt>
                <c:pt idx="12">
                  <c:v>14146.659320515988</c:v>
                </c:pt>
                <c:pt idx="13">
                  <c:v>14892.235954733245</c:v>
                </c:pt>
                <c:pt idx="14">
                  <c:v>15014.895807685654</c:v>
                </c:pt>
                <c:pt idx="15">
                  <c:v>14519.866219602496</c:v>
                </c:pt>
                <c:pt idx="16">
                  <c:v>15132.487787370756</c:v>
                </c:pt>
                <c:pt idx="17">
                  <c:v>15145.389887967309</c:v>
                </c:pt>
                <c:pt idx="18">
                  <c:v>15555.455731605189</c:v>
                </c:pt>
                <c:pt idx="19">
                  <c:v>15350.269551833357</c:v>
                </c:pt>
                <c:pt idx="20">
                  <c:v>14498.055974087925</c:v>
                </c:pt>
                <c:pt idx="21">
                  <c:v>14425.724974553554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E-2B46-855F-E7EF754F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359"/>
        <c:axId val="1559039"/>
      </c:scatterChart>
      <c:valAx>
        <c:axId val="1557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Динамика потребительских цен по группам товаров и услуг (месяц к соответствующему месяцу предыдущего года,%)  (</a:t>
                </a:r>
                <a:r>
                  <a:rPr lang="en-US"/>
                  <a:t>x4)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559039"/>
        <c:crosses val="autoZero"/>
        <c:crossBetween val="midCat"/>
      </c:valAx>
      <c:valAx>
        <c:axId val="1559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[$-419]#\ ##0.00" sourceLinked="1"/>
        <c:majorTickMark val="out"/>
        <c:minorTickMark val="none"/>
        <c:tickLblPos val="nextTo"/>
        <c:crossAx val="15573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Лист1!$I$73:$I$94</c:f>
              <c:numCache>
                <c:formatCode>General</c:formatCode>
                <c:ptCount val="22"/>
                <c:pt idx="0">
                  <c:v>2.2727272727272729</c:v>
                </c:pt>
                <c:pt idx="1">
                  <c:v>6.8181818181818183</c:v>
                </c:pt>
                <c:pt idx="2">
                  <c:v>11.363636363636365</c:v>
                </c:pt>
                <c:pt idx="3">
                  <c:v>15.90909090909091</c:v>
                </c:pt>
                <c:pt idx="4">
                  <c:v>20.454545454545457</c:v>
                </c:pt>
                <c:pt idx="5">
                  <c:v>25.000000000000004</c:v>
                </c:pt>
                <c:pt idx="6">
                  <c:v>29.545454545454547</c:v>
                </c:pt>
                <c:pt idx="7">
                  <c:v>34.090909090909093</c:v>
                </c:pt>
                <c:pt idx="8">
                  <c:v>38.63636363636364</c:v>
                </c:pt>
                <c:pt idx="9">
                  <c:v>43.181818181818187</c:v>
                </c:pt>
                <c:pt idx="10">
                  <c:v>47.727272727272734</c:v>
                </c:pt>
                <c:pt idx="11">
                  <c:v>52.27272727272728</c:v>
                </c:pt>
                <c:pt idx="12">
                  <c:v>56.81818181818182</c:v>
                </c:pt>
                <c:pt idx="13">
                  <c:v>61.363636363636367</c:v>
                </c:pt>
                <c:pt idx="14">
                  <c:v>65.909090909090907</c:v>
                </c:pt>
                <c:pt idx="15">
                  <c:v>70.454545454545453</c:v>
                </c:pt>
                <c:pt idx="16">
                  <c:v>75</c:v>
                </c:pt>
                <c:pt idx="17">
                  <c:v>79.545454545454547</c:v>
                </c:pt>
                <c:pt idx="18">
                  <c:v>84.090909090909093</c:v>
                </c:pt>
                <c:pt idx="19">
                  <c:v>88.63636363636364</c:v>
                </c:pt>
                <c:pt idx="20">
                  <c:v>93.181818181818187</c:v>
                </c:pt>
                <c:pt idx="21">
                  <c:v>97.727272727272734</c:v>
                </c:pt>
              </c:numCache>
            </c:numRef>
          </c:xVal>
          <c:yVal>
            <c:numRef>
              <c:f>Лист1!$J$73:$J$94</c:f>
              <c:numCache>
                <c:formatCode>General</c:formatCode>
                <c:ptCount val="22"/>
                <c:pt idx="0">
                  <c:v>12091.9</c:v>
                </c:pt>
                <c:pt idx="1">
                  <c:v>12339.7</c:v>
                </c:pt>
                <c:pt idx="2">
                  <c:v>12345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14424.2</c:v>
                </c:pt>
                <c:pt idx="13">
                  <c:v>14607.3</c:v>
                </c:pt>
                <c:pt idx="14">
                  <c:v>14688</c:v>
                </c:pt>
                <c:pt idx="15">
                  <c:v>14796.6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B7-2E4D-88AE-72AA717A4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791"/>
        <c:axId val="2819439"/>
      </c:scatterChart>
      <c:valAx>
        <c:axId val="2817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9439"/>
        <c:crosses val="autoZero"/>
        <c:crossBetween val="midCat"/>
      </c:valAx>
      <c:valAx>
        <c:axId val="28194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77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482600</xdr:colOff>
      <xdr:row>16</xdr:row>
      <xdr:rowOff>50800</xdr:rowOff>
    </xdr:from>
    <xdr:to>
      <xdr:col>22</xdr:col>
      <xdr:colOff>114300</xdr:colOff>
      <xdr:row>26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C44A9E8-F278-914F-A24F-D9E0803BF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114300</xdr:colOff>
      <xdr:row>18</xdr:row>
      <xdr:rowOff>63500</xdr:rowOff>
    </xdr:from>
    <xdr:to>
      <xdr:col>23</xdr:col>
      <xdr:colOff>114300</xdr:colOff>
      <xdr:row>28</xdr:row>
      <xdr:rowOff>50800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742E7C7-BF0C-054D-B983-EB243CF0C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114300</xdr:colOff>
      <xdr:row>20</xdr:row>
      <xdr:rowOff>50800</xdr:rowOff>
    </xdr:from>
    <xdr:to>
      <xdr:col>24</xdr:col>
      <xdr:colOff>114300</xdr:colOff>
      <xdr:row>30</xdr:row>
      <xdr:rowOff>63500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0C97711-FF15-A146-9561-805E68244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114300</xdr:colOff>
      <xdr:row>22</xdr:row>
      <xdr:rowOff>50800</xdr:rowOff>
    </xdr:from>
    <xdr:to>
      <xdr:col>25</xdr:col>
      <xdr:colOff>114300</xdr:colOff>
      <xdr:row>32</xdr:row>
      <xdr:rowOff>63500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BE98871-94A9-2A44-AAC3-30C90F949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114300</xdr:colOff>
      <xdr:row>24</xdr:row>
      <xdr:rowOff>63500</xdr:rowOff>
    </xdr:from>
    <xdr:to>
      <xdr:col>26</xdr:col>
      <xdr:colOff>114300</xdr:colOff>
      <xdr:row>34</xdr:row>
      <xdr:rowOff>50800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A6C56BA-72C9-F34A-90A3-5CF41DCFD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114300</xdr:colOff>
      <xdr:row>26</xdr:row>
      <xdr:rowOff>63500</xdr:rowOff>
    </xdr:from>
    <xdr:to>
      <xdr:col>27</xdr:col>
      <xdr:colOff>114300</xdr:colOff>
      <xdr:row>36</xdr:row>
      <xdr:rowOff>50800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7DA59F7-F652-1648-93F0-052DC0F7B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114300</xdr:colOff>
      <xdr:row>28</xdr:row>
      <xdr:rowOff>50800</xdr:rowOff>
    </xdr:from>
    <xdr:to>
      <xdr:col>28</xdr:col>
      <xdr:colOff>114300</xdr:colOff>
      <xdr:row>38</xdr:row>
      <xdr:rowOff>63500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3EF7598-DBED-6F48-AF2D-9A88A415E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114300</xdr:colOff>
      <xdr:row>30</xdr:row>
      <xdr:rowOff>63500</xdr:rowOff>
    </xdr:from>
    <xdr:to>
      <xdr:col>29</xdr:col>
      <xdr:colOff>114300</xdr:colOff>
      <xdr:row>40</xdr:row>
      <xdr:rowOff>50800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13178E3-F19C-B14E-AE6C-B7A80380E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114300</xdr:colOff>
      <xdr:row>32</xdr:row>
      <xdr:rowOff>63500</xdr:rowOff>
    </xdr:from>
    <xdr:to>
      <xdr:col>30</xdr:col>
      <xdr:colOff>114300</xdr:colOff>
      <xdr:row>42</xdr:row>
      <xdr:rowOff>63500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3425E5F-76FB-2E4A-A11C-30E9917DE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13</xdr:col>
      <xdr:colOff>157480</xdr:colOff>
      <xdr:row>41</xdr:row>
      <xdr:rowOff>19051</xdr:rowOff>
    </xdr:from>
    <xdr:ext cx="3520440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42A07AB-9D5D-5347-8374-66E3502E27FA}"/>
                </a:ext>
              </a:extLst>
            </xdr:cNvPr>
            <xdr:cNvSpPr txBox="1"/>
          </xdr:nvSpPr>
          <xdr:spPr>
            <a:xfrm>
              <a:off x="13030200" y="9488171"/>
              <a:ext cx="3520440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en-US" sz="1100" b="0" i="1">
                      <a:latin typeface="Cambria Math" panose="02040503050406030204" pitchFamily="18" charset="0"/>
                    </a:rPr>
                    <m:t>=10399,93+0,48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+130,32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-6,47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-276,37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42A07AB-9D5D-5347-8374-66E3502E27FA}"/>
                </a:ext>
              </a:extLst>
            </xdr:cNvPr>
            <xdr:cNvSpPr txBox="1"/>
          </xdr:nvSpPr>
          <xdr:spPr>
            <a:xfrm>
              <a:off x="13030200" y="9488171"/>
              <a:ext cx="3520440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 ̂</a:t>
              </a:r>
              <a:r>
                <a:rPr lang="en-US" sz="1100" b="0" i="0">
                  <a:latin typeface="Cambria Math" panose="02040503050406030204" pitchFamily="18" charset="0"/>
                </a:rPr>
                <a:t>=10399,93+0,48𝑥_1𝑖+130,32𝑥_2𝑖</a:t>
              </a:r>
              <a:r>
                <a:rPr lang="en-US" sz="1100"/>
                <a:t>-6,47</a:t>
              </a:r>
              <a:r>
                <a:rPr lang="en-US" sz="1100" b="0" i="0">
                  <a:latin typeface="Cambria Math" panose="02040503050406030204" pitchFamily="18" charset="0"/>
                </a:rPr>
                <a:t>𝑥_3𝑖</a:t>
              </a:r>
              <a:r>
                <a:rPr lang="en-US" sz="1100"/>
                <a:t>-276,37</a:t>
              </a:r>
              <a:r>
                <a:rPr lang="en-US" sz="1100" b="0" i="0">
                  <a:latin typeface="Cambria Math" panose="02040503050406030204" pitchFamily="18" charset="0"/>
                </a:rPr>
                <a:t>𝑥_4𝑖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S94"/>
  <sheetViews>
    <sheetView tabSelected="1" topLeftCell="B8" zoomScale="90" workbookViewId="0">
      <selection activeCell="M22" sqref="M22"/>
    </sheetView>
  </sheetViews>
  <sheetFormatPr baseColWidth="10" defaultColWidth="8.83203125" defaultRowHeight="16" x14ac:dyDescent="0.2"/>
  <cols>
    <col min="1" max="1" width="10.83203125" style="2" customWidth="1"/>
    <col min="2" max="2" width="11.5" style="2" customWidth="1"/>
    <col min="3" max="3" width="20.33203125" style="2" customWidth="1"/>
    <col min="4" max="4" width="8.6640625" style="2" customWidth="1"/>
    <col min="5" max="5" width="15.5" style="2" customWidth="1"/>
    <col min="6" max="6" width="21.1640625" style="2" customWidth="1"/>
    <col min="7" max="8" width="8.6640625" style="2" customWidth="1"/>
    <col min="9" max="9" width="18.5" style="2" customWidth="1"/>
    <col min="10" max="10" width="8.6640625" style="2" customWidth="1"/>
    <col min="11" max="11" width="14.5" style="2" customWidth="1"/>
    <col min="12" max="12" width="8.6640625" style="2" customWidth="1"/>
    <col min="13" max="13" width="13.1640625" style="2" customWidth="1"/>
    <col min="14" max="14" width="8.1640625" style="2" customWidth="1"/>
    <col min="15" max="15" width="27.1640625" style="2" customWidth="1"/>
    <col min="16" max="16" width="8.6640625" style="2" customWidth="1"/>
    <col min="17" max="17" width="13.5" style="2" customWidth="1"/>
    <col min="18" max="1007" width="8.6640625" style="2" customWidth="1"/>
  </cols>
  <sheetData>
    <row r="1" spans="1:22" x14ac:dyDescent="0.2">
      <c r="A1" s="1"/>
    </row>
    <row r="2" spans="1:22" x14ac:dyDescent="0.2">
      <c r="A2" s="1"/>
    </row>
    <row r="3" spans="1:22" ht="17" thickBot="1" x14ac:dyDescent="0.25">
      <c r="B3" s="3"/>
      <c r="C3" s="3"/>
      <c r="D3" s="3"/>
      <c r="E3" s="3"/>
    </row>
    <row r="4" spans="1:22" ht="84" customHeigh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I4" s="21" t="s">
        <v>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">
      <c r="A5" s="5">
        <v>1</v>
      </c>
      <c r="B5" s="6">
        <v>12345</v>
      </c>
      <c r="C5" s="7">
        <v>2769</v>
      </c>
      <c r="D5" s="5">
        <v>29.67</v>
      </c>
      <c r="E5" s="5">
        <v>94.2</v>
      </c>
      <c r="F5" s="5">
        <v>9.6</v>
      </c>
      <c r="I5" s="15" t="s">
        <v>7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x14ac:dyDescent="0.2">
      <c r="A6" s="5">
        <v>2</v>
      </c>
      <c r="B6" s="6">
        <v>12091.9</v>
      </c>
      <c r="C6" s="8">
        <v>3065</v>
      </c>
      <c r="D6" s="9">
        <v>28.94</v>
      </c>
      <c r="E6" s="9">
        <v>101.1</v>
      </c>
      <c r="F6" s="9">
        <v>9.5</v>
      </c>
      <c r="I6" s="15" t="s">
        <v>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</row>
    <row r="7" spans="1:22" x14ac:dyDescent="0.2">
      <c r="A7" s="5">
        <v>3</v>
      </c>
      <c r="B7" s="6">
        <v>12339.7</v>
      </c>
      <c r="C7" s="8">
        <v>3899</v>
      </c>
      <c r="D7" s="9">
        <v>28.43</v>
      </c>
      <c r="E7" s="9">
        <v>111.6</v>
      </c>
      <c r="F7" s="9">
        <v>9.5</v>
      </c>
      <c r="I7" s="15" t="s">
        <v>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</row>
    <row r="8" spans="1:22" x14ac:dyDescent="0.2">
      <c r="A8" s="5">
        <v>4</v>
      </c>
      <c r="B8" s="6">
        <v>12450.6</v>
      </c>
      <c r="C8" s="8">
        <v>3790</v>
      </c>
      <c r="D8" s="9">
        <v>27.5</v>
      </c>
      <c r="E8" s="9">
        <v>119.7</v>
      </c>
      <c r="F8" s="9">
        <v>9.6</v>
      </c>
      <c r="I8" s="15" t="s">
        <v>10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</row>
    <row r="9" spans="1:22" x14ac:dyDescent="0.2">
      <c r="A9" s="5">
        <v>5</v>
      </c>
      <c r="B9" s="6">
        <v>12832.1</v>
      </c>
      <c r="C9" s="8">
        <v>3963</v>
      </c>
      <c r="D9" s="9">
        <v>28.07</v>
      </c>
      <c r="E9" s="9">
        <v>112</v>
      </c>
      <c r="F9" s="9">
        <v>9.6</v>
      </c>
      <c r="I9" s="15" t="s">
        <v>11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/>
    </row>
    <row r="10" spans="1:22" ht="17" thickBot="1" x14ac:dyDescent="0.25">
      <c r="A10" s="5">
        <v>6</v>
      </c>
      <c r="B10" s="6">
        <v>12892.1</v>
      </c>
      <c r="C10" s="8">
        <v>4224</v>
      </c>
      <c r="D10" s="9">
        <v>28.08</v>
      </c>
      <c r="E10" s="9">
        <v>112</v>
      </c>
      <c r="F10" s="9">
        <v>9.4</v>
      </c>
      <c r="I10" s="18" t="s">
        <v>12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</row>
    <row r="11" spans="1:22" x14ac:dyDescent="0.2">
      <c r="A11" s="5">
        <v>7</v>
      </c>
      <c r="B11" s="6">
        <v>13224.5</v>
      </c>
      <c r="C11" s="8">
        <v>4645</v>
      </c>
      <c r="D11" s="9">
        <v>27.68</v>
      </c>
      <c r="E11" s="9">
        <v>115.3</v>
      </c>
      <c r="F11" s="9">
        <v>9</v>
      </c>
    </row>
    <row r="12" spans="1:22" x14ac:dyDescent="0.2">
      <c r="A12" s="5">
        <v>8</v>
      </c>
      <c r="B12" s="6">
        <v>13449.9</v>
      </c>
      <c r="C12" s="8">
        <v>4914</v>
      </c>
      <c r="D12" s="9">
        <v>28.86</v>
      </c>
      <c r="E12" s="9">
        <v>109.6</v>
      </c>
      <c r="F12" s="9">
        <v>8.1999999999999993</v>
      </c>
      <c r="I12" s="2" t="s">
        <v>14</v>
      </c>
      <c r="J12" s="2" t="s">
        <v>15</v>
      </c>
      <c r="K12" s="2" t="s">
        <v>16</v>
      </c>
      <c r="L12" s="2" t="s">
        <v>17</v>
      </c>
      <c r="M12" s="2" t="s">
        <v>18</v>
      </c>
    </row>
    <row r="13" spans="1:22" x14ac:dyDescent="0.2">
      <c r="A13" s="5">
        <v>9</v>
      </c>
      <c r="B13" s="6">
        <v>13476.8</v>
      </c>
      <c r="C13" s="8">
        <v>4830</v>
      </c>
      <c r="D13" s="9">
        <v>31.88</v>
      </c>
      <c r="E13" s="9">
        <v>112.6</v>
      </c>
      <c r="F13" s="9">
        <v>7.2</v>
      </c>
      <c r="I13" s="2">
        <f t="array" ref="I13:M17">LINEST(B5:B26,C5:F26,1,1)</f>
        <v>-276.37273409459971</v>
      </c>
      <c r="J13" s="2">
        <v>-6.4678026305597855</v>
      </c>
      <c r="K13" s="2">
        <v>130.31505019722655</v>
      </c>
      <c r="L13" s="2">
        <v>0.48377730418813569</v>
      </c>
      <c r="M13" s="2">
        <v>10399.933345978918</v>
      </c>
      <c r="P13" s="2" t="s">
        <v>13</v>
      </c>
    </row>
    <row r="14" spans="1:22" x14ac:dyDescent="0.2">
      <c r="A14" s="5">
        <v>10</v>
      </c>
      <c r="B14" s="6">
        <v>13588.9</v>
      </c>
      <c r="C14" s="8">
        <v>4815</v>
      </c>
      <c r="D14" s="9">
        <v>29.9</v>
      </c>
      <c r="E14" s="9">
        <v>108.7</v>
      </c>
      <c r="F14" s="9">
        <v>7.2</v>
      </c>
      <c r="I14" s="2">
        <v>78.94637921435563</v>
      </c>
      <c r="J14" s="2">
        <v>25.698065772153107</v>
      </c>
      <c r="K14" s="2">
        <v>132.12590883005566</v>
      </c>
      <c r="L14" s="2">
        <v>0.1963820616653264</v>
      </c>
      <c r="M14" s="2">
        <v>6169.6976026429193</v>
      </c>
    </row>
    <row r="15" spans="1:22" x14ac:dyDescent="0.2">
      <c r="A15" s="5">
        <v>11</v>
      </c>
      <c r="B15" s="6">
        <v>13600.4</v>
      </c>
      <c r="C15" s="8">
        <v>4401</v>
      </c>
      <c r="D15" s="9">
        <v>31.32</v>
      </c>
      <c r="E15" s="9">
        <v>110.9</v>
      </c>
      <c r="F15" s="9">
        <v>6.8</v>
      </c>
      <c r="I15" s="2">
        <v>0.80635695760364201</v>
      </c>
      <c r="J15" s="2">
        <v>586.32075635080162</v>
      </c>
      <c r="K15" s="2" t="e">
        <v>#N/A</v>
      </c>
      <c r="L15" s="2" t="e">
        <v>#N/A</v>
      </c>
      <c r="M15" s="2" t="e">
        <v>#N/A</v>
      </c>
    </row>
    <row r="16" spans="1:22" x14ac:dyDescent="0.2">
      <c r="A16" s="5">
        <v>12</v>
      </c>
      <c r="B16" s="6">
        <v>13768.5</v>
      </c>
      <c r="C16" s="8">
        <v>5189</v>
      </c>
      <c r="D16" s="9">
        <v>32.200000000000003</v>
      </c>
      <c r="E16" s="9">
        <v>108</v>
      </c>
      <c r="F16" s="9">
        <v>6.1</v>
      </c>
      <c r="I16" s="2">
        <v>17.697599807386275</v>
      </c>
      <c r="J16" s="2">
        <v>17</v>
      </c>
      <c r="K16" s="2" t="e">
        <v>#N/A</v>
      </c>
      <c r="L16" s="2" t="e">
        <v>#N/A</v>
      </c>
      <c r="M16" s="2" t="e">
        <v>#N/A</v>
      </c>
    </row>
    <row r="17" spans="1:17" x14ac:dyDescent="0.2">
      <c r="A17" s="5">
        <v>13</v>
      </c>
      <c r="B17" s="6">
        <v>14796.6</v>
      </c>
      <c r="C17" s="8">
        <v>3434</v>
      </c>
      <c r="D17" s="9">
        <v>30.36</v>
      </c>
      <c r="E17" s="9">
        <v>109.8</v>
      </c>
      <c r="F17" s="9">
        <v>4.2</v>
      </c>
      <c r="I17" s="2">
        <v>24335759.20006416</v>
      </c>
      <c r="J17" s="2">
        <v>5844124.498572194</v>
      </c>
      <c r="K17" s="2" t="e">
        <v>#N/A</v>
      </c>
      <c r="L17" s="2" t="e">
        <v>#N/A</v>
      </c>
      <c r="M17" s="2" t="e">
        <v>#N/A</v>
      </c>
    </row>
    <row r="18" spans="1:17" x14ac:dyDescent="0.2">
      <c r="A18" s="5">
        <v>14</v>
      </c>
      <c r="B18" s="6">
        <v>14424.2</v>
      </c>
      <c r="C18" s="8">
        <v>5195</v>
      </c>
      <c r="D18" s="9">
        <v>28.95</v>
      </c>
      <c r="E18" s="9">
        <v>119.2</v>
      </c>
      <c r="F18" s="9">
        <v>3.7</v>
      </c>
    </row>
    <row r="19" spans="1:17" x14ac:dyDescent="0.2">
      <c r="A19" s="5">
        <v>15</v>
      </c>
      <c r="B19" s="6">
        <v>14607.3</v>
      </c>
      <c r="C19" s="8">
        <v>5401</v>
      </c>
      <c r="D19" s="9">
        <v>29.33</v>
      </c>
      <c r="E19" s="9">
        <v>123.3</v>
      </c>
      <c r="F19" s="9">
        <v>3.7</v>
      </c>
      <c r="I19" t="s">
        <v>19</v>
      </c>
      <c r="J19"/>
      <c r="K19"/>
      <c r="L19"/>
      <c r="M19"/>
      <c r="N19"/>
      <c r="O19"/>
      <c r="P19"/>
      <c r="Q19"/>
    </row>
    <row r="20" spans="1:17" ht="17" thickBot="1" x14ac:dyDescent="0.25">
      <c r="A20" s="5">
        <v>16</v>
      </c>
      <c r="B20" s="6">
        <v>14688</v>
      </c>
      <c r="C20" s="8">
        <v>4239</v>
      </c>
      <c r="D20" s="9">
        <v>29.36</v>
      </c>
      <c r="E20" s="9">
        <v>117.8</v>
      </c>
      <c r="F20" s="9">
        <v>3.6</v>
      </c>
      <c r="I20"/>
      <c r="J20"/>
      <c r="K20"/>
      <c r="L20"/>
      <c r="M20"/>
      <c r="N20"/>
      <c r="O20"/>
      <c r="P20"/>
      <c r="Q20"/>
    </row>
    <row r="21" spans="1:17" x14ac:dyDescent="0.2">
      <c r="A21" s="5">
        <v>17</v>
      </c>
      <c r="B21" s="6">
        <v>15057.3</v>
      </c>
      <c r="C21" s="8">
        <v>4558</v>
      </c>
      <c r="D21" s="9">
        <v>32.450000000000003</v>
      </c>
      <c r="E21" s="9">
        <v>109.2</v>
      </c>
      <c r="F21" s="9">
        <v>3.6</v>
      </c>
      <c r="I21" s="25" t="s">
        <v>20</v>
      </c>
      <c r="J21" s="25"/>
      <c r="K21"/>
      <c r="L21"/>
      <c r="M21"/>
      <c r="N21"/>
      <c r="O21"/>
      <c r="P21"/>
      <c r="Q21"/>
    </row>
    <row r="22" spans="1:17" x14ac:dyDescent="0.2">
      <c r="A22" s="5">
        <v>18</v>
      </c>
      <c r="B22" s="6">
        <v>15161</v>
      </c>
      <c r="C22" s="8">
        <v>4675</v>
      </c>
      <c r="D22" s="9">
        <v>32.82</v>
      </c>
      <c r="E22" s="9">
        <v>93.5</v>
      </c>
      <c r="F22" s="9">
        <v>4.3</v>
      </c>
      <c r="I22" s="22" t="s">
        <v>21</v>
      </c>
      <c r="J22" s="22">
        <v>0.89797380674696858</v>
      </c>
      <c r="K22"/>
      <c r="L22"/>
      <c r="M22"/>
      <c r="N22"/>
      <c r="O22"/>
      <c r="P22"/>
      <c r="Q22"/>
    </row>
    <row r="23" spans="1:17" x14ac:dyDescent="0.2">
      <c r="A23" s="5">
        <v>19</v>
      </c>
      <c r="B23" s="6">
        <v>15534.6</v>
      </c>
      <c r="C23" s="8">
        <v>6558</v>
      </c>
      <c r="D23" s="9">
        <v>32.19</v>
      </c>
      <c r="E23" s="9">
        <v>102.7</v>
      </c>
      <c r="F23" s="9">
        <v>5.6</v>
      </c>
      <c r="I23" s="22" t="s">
        <v>22</v>
      </c>
      <c r="J23" s="22">
        <v>0.80635695760364201</v>
      </c>
      <c r="K23"/>
      <c r="L23"/>
      <c r="M23"/>
      <c r="N23"/>
      <c r="O23"/>
      <c r="P23"/>
      <c r="Q23"/>
    </row>
    <row r="24" spans="1:17" x14ac:dyDescent="0.2">
      <c r="A24" s="5">
        <v>20</v>
      </c>
      <c r="B24" s="6">
        <v>15544.5</v>
      </c>
      <c r="C24" s="8">
        <v>6253</v>
      </c>
      <c r="D24" s="9">
        <v>32.92</v>
      </c>
      <c r="E24" s="9">
        <v>113.5</v>
      </c>
      <c r="F24" s="9">
        <v>5.9</v>
      </c>
      <c r="I24" s="22" t="s">
        <v>23</v>
      </c>
      <c r="J24" s="22">
        <v>0.76079388880449894</v>
      </c>
      <c r="K24"/>
      <c r="L24"/>
      <c r="M24"/>
      <c r="N24"/>
      <c r="O24"/>
      <c r="P24"/>
      <c r="Q24"/>
    </row>
    <row r="25" spans="1:17" x14ac:dyDescent="0.2">
      <c r="A25" s="5">
        <v>21</v>
      </c>
      <c r="B25" s="6">
        <v>15644.4</v>
      </c>
      <c r="C25" s="8">
        <v>5410</v>
      </c>
      <c r="D25" s="9">
        <v>30.92</v>
      </c>
      <c r="E25" s="9">
        <v>112</v>
      </c>
      <c r="F25" s="9">
        <v>6.6</v>
      </c>
      <c r="I25" s="22" t="s">
        <v>24</v>
      </c>
      <c r="J25" s="22">
        <v>586.32075635080162</v>
      </c>
      <c r="K25"/>
      <c r="L25"/>
      <c r="M25"/>
      <c r="N25"/>
      <c r="O25"/>
      <c r="P25"/>
      <c r="Q25"/>
    </row>
    <row r="26" spans="1:17" ht="17" thickBot="1" x14ac:dyDescent="0.25">
      <c r="A26" s="5">
        <v>22</v>
      </c>
      <c r="B26" s="6">
        <v>15717.8</v>
      </c>
      <c r="C26" s="8">
        <v>5023</v>
      </c>
      <c r="D26" s="9">
        <v>31.53</v>
      </c>
      <c r="E26" s="9">
        <v>110.8</v>
      </c>
      <c r="F26" s="9">
        <v>6.5</v>
      </c>
      <c r="I26" s="23" t="s">
        <v>25</v>
      </c>
      <c r="J26" s="23">
        <v>22</v>
      </c>
      <c r="K26"/>
      <c r="L26"/>
      <c r="M26"/>
      <c r="N26"/>
      <c r="O26"/>
      <c r="P26"/>
      <c r="Q26"/>
    </row>
    <row r="27" spans="1:17" x14ac:dyDescent="0.2">
      <c r="I27"/>
      <c r="J27"/>
      <c r="K27"/>
      <c r="L27"/>
      <c r="M27"/>
      <c r="N27"/>
      <c r="O27"/>
      <c r="P27"/>
      <c r="Q27"/>
    </row>
    <row r="28" spans="1:17" ht="17" thickBot="1" x14ac:dyDescent="0.25">
      <c r="A28" s="10"/>
      <c r="B28" s="11"/>
      <c r="C28" s="11"/>
      <c r="D28" s="11"/>
      <c r="E28" s="11"/>
      <c r="F28" s="11"/>
      <c r="G28" s="11"/>
      <c r="H28" s="11"/>
      <c r="I28" t="s">
        <v>26</v>
      </c>
      <c r="J28"/>
      <c r="K28"/>
      <c r="L28"/>
      <c r="M28" t="s">
        <v>49</v>
      </c>
      <c r="N28"/>
      <c r="O28"/>
      <c r="P28"/>
      <c r="Q28"/>
    </row>
    <row r="29" spans="1:17" x14ac:dyDescent="0.2">
      <c r="A29" s="12"/>
      <c r="B29" s="11"/>
      <c r="C29" s="11"/>
      <c r="D29" s="11"/>
      <c r="E29" s="11"/>
      <c r="F29" s="11"/>
      <c r="G29" s="11"/>
      <c r="H29" s="11"/>
      <c r="I29" s="24"/>
      <c r="J29" s="24" t="s">
        <v>31</v>
      </c>
      <c r="K29" s="24" t="s">
        <v>32</v>
      </c>
      <c r="L29" s="24" t="s">
        <v>33</v>
      </c>
      <c r="M29" s="24" t="s">
        <v>34</v>
      </c>
      <c r="N29" s="24" t="s">
        <v>35</v>
      </c>
      <c r="O29"/>
      <c r="P29"/>
      <c r="Q29"/>
    </row>
    <row r="30" spans="1:17" x14ac:dyDescent="0.2">
      <c r="A30" s="12"/>
      <c r="B30" s="11"/>
      <c r="C30" s="11"/>
      <c r="D30" s="11"/>
      <c r="E30" s="11"/>
      <c r="F30" s="11"/>
      <c r="G30" s="11"/>
      <c r="H30" s="11"/>
      <c r="I30" s="22" t="s">
        <v>27</v>
      </c>
      <c r="J30" s="22">
        <v>4</v>
      </c>
      <c r="K30" s="22">
        <v>24335759.20006416</v>
      </c>
      <c r="L30" s="22">
        <v>6083939.80001604</v>
      </c>
      <c r="M30" s="22">
        <v>17.697599807386275</v>
      </c>
      <c r="N30" s="22">
        <v>6.8329605361138476E-6</v>
      </c>
      <c r="O30"/>
      <c r="P30"/>
      <c r="Q30"/>
    </row>
    <row r="31" spans="1:17" ht="151" x14ac:dyDescent="0.2">
      <c r="A31" s="12"/>
      <c r="B31" s="11"/>
      <c r="C31" s="11"/>
      <c r="D31" s="11"/>
      <c r="E31" s="11"/>
      <c r="F31" s="11"/>
      <c r="G31" s="11"/>
      <c r="H31" s="11"/>
      <c r="I31" s="22" t="s">
        <v>28</v>
      </c>
      <c r="J31" s="22">
        <v>17</v>
      </c>
      <c r="K31" s="22">
        <v>5844124.498572194</v>
      </c>
      <c r="L31" s="22">
        <v>343772.02932777611</v>
      </c>
      <c r="M31" s="22"/>
      <c r="N31" s="26" t="s">
        <v>51</v>
      </c>
      <c r="O31" t="s">
        <v>50</v>
      </c>
      <c r="P31"/>
      <c r="Q31"/>
    </row>
    <row r="32" spans="1:17" ht="17" thickBot="1" x14ac:dyDescent="0.25">
      <c r="A32" s="12"/>
      <c r="B32" s="11"/>
      <c r="C32" s="11"/>
      <c r="D32" s="11"/>
      <c r="E32" s="11"/>
      <c r="F32" s="11"/>
      <c r="G32" s="11"/>
      <c r="H32" s="11"/>
      <c r="I32" s="23" t="s">
        <v>29</v>
      </c>
      <c r="J32" s="23">
        <v>21</v>
      </c>
      <c r="K32" s="23">
        <v>30179883.698636353</v>
      </c>
      <c r="L32" s="23"/>
      <c r="M32" s="23"/>
      <c r="N32" s="23"/>
      <c r="O32"/>
      <c r="P32"/>
      <c r="Q32"/>
    </row>
    <row r="33" spans="1:19" ht="17" thickBot="1" x14ac:dyDescent="0.25">
      <c r="A33" s="11"/>
      <c r="B33" s="11"/>
      <c r="C33" s="11"/>
      <c r="D33" s="11"/>
      <c r="E33" s="11"/>
      <c r="F33" s="11"/>
      <c r="G33" s="11"/>
      <c r="H33" s="11"/>
      <c r="I33"/>
      <c r="J33"/>
      <c r="K33"/>
      <c r="L33"/>
      <c r="M33"/>
      <c r="N33"/>
      <c r="O33"/>
      <c r="P33"/>
      <c r="Q33"/>
    </row>
    <row r="34" spans="1:19" x14ac:dyDescent="0.2">
      <c r="A34" s="11"/>
      <c r="B34" s="11"/>
      <c r="C34" s="11"/>
      <c r="D34" s="11"/>
      <c r="E34" s="11"/>
      <c r="F34" s="11"/>
      <c r="G34" s="11"/>
      <c r="H34" s="11"/>
      <c r="I34" s="24"/>
      <c r="J34" s="24" t="s">
        <v>36</v>
      </c>
      <c r="K34" s="24" t="s">
        <v>24</v>
      </c>
      <c r="L34" s="24" t="s">
        <v>37</v>
      </c>
      <c r="M34" s="24" t="s">
        <v>38</v>
      </c>
      <c r="N34" s="24" t="s">
        <v>39</v>
      </c>
      <c r="O34" s="24" t="s">
        <v>40</v>
      </c>
      <c r="P34" s="24" t="s">
        <v>41</v>
      </c>
      <c r="Q34" s="24" t="s">
        <v>42</v>
      </c>
      <c r="S34"/>
    </row>
    <row r="35" spans="1:19" x14ac:dyDescent="0.2">
      <c r="H35" s="27" t="s">
        <v>52</v>
      </c>
      <c r="I35" s="22" t="s">
        <v>30</v>
      </c>
      <c r="J35" s="22">
        <v>10399.933345978918</v>
      </c>
      <c r="K35" s="22">
        <v>6169.6976026429193</v>
      </c>
      <c r="L35" s="22">
        <v>1.6856471768606436</v>
      </c>
      <c r="M35" s="22">
        <v>0.11012945814968438</v>
      </c>
      <c r="N35" s="22">
        <v>-2616.9907665979827</v>
      </c>
      <c r="O35" s="22">
        <v>23416.857458555816</v>
      </c>
      <c r="P35" s="22">
        <v>-2616.9907665979827</v>
      </c>
      <c r="Q35" s="22">
        <v>23416.857458555816</v>
      </c>
      <c r="S35"/>
    </row>
    <row r="36" spans="1:19" x14ac:dyDescent="0.2">
      <c r="H36" s="27" t="s">
        <v>53</v>
      </c>
      <c r="I36" s="22" t="s">
        <v>2</v>
      </c>
      <c r="J36" s="22">
        <v>0.48377730418813569</v>
      </c>
      <c r="K36" s="22">
        <v>0.1963820616653264</v>
      </c>
      <c r="L36" s="22">
        <v>2.463449564006448</v>
      </c>
      <c r="M36" s="22">
        <v>2.4726495598216876E-2</v>
      </c>
      <c r="N36" s="22">
        <v>6.9447371279606984E-2</v>
      </c>
      <c r="O36" s="22">
        <v>0.8981072370966644</v>
      </c>
      <c r="P36" s="22">
        <v>6.9447371279606984E-2</v>
      </c>
      <c r="Q36" s="22">
        <v>0.8981072370966644</v>
      </c>
      <c r="S36"/>
    </row>
    <row r="37" spans="1:19" x14ac:dyDescent="0.2">
      <c r="H37" s="27" t="s">
        <v>54</v>
      </c>
      <c r="I37" s="22" t="s">
        <v>3</v>
      </c>
      <c r="J37" s="22">
        <v>130.31505019722655</v>
      </c>
      <c r="K37" s="22">
        <v>132.12590883005566</v>
      </c>
      <c r="L37" s="22">
        <v>0.98629444710077041</v>
      </c>
      <c r="M37" s="22">
        <v>0.33781923681105464</v>
      </c>
      <c r="N37" s="22">
        <v>-148.44625048780946</v>
      </c>
      <c r="O37" s="22">
        <v>409.07635088226255</v>
      </c>
      <c r="P37" s="22">
        <v>-148.44625048780946</v>
      </c>
      <c r="Q37" s="22">
        <v>409.07635088226255</v>
      </c>
      <c r="S37"/>
    </row>
    <row r="38" spans="1:19" x14ac:dyDescent="0.2">
      <c r="H38" s="27" t="s">
        <v>55</v>
      </c>
      <c r="I38" s="22" t="s">
        <v>4</v>
      </c>
      <c r="J38" s="22">
        <v>-6.4678026305597855</v>
      </c>
      <c r="K38" s="22">
        <v>25.698065772153107</v>
      </c>
      <c r="L38" s="22">
        <v>-0.25168441422421817</v>
      </c>
      <c r="M38" s="22">
        <v>0.80430235424147178</v>
      </c>
      <c r="N38" s="22">
        <v>-60.685982116833578</v>
      </c>
      <c r="O38" s="22">
        <v>47.750376855714002</v>
      </c>
      <c r="P38" s="22">
        <v>-60.685982116833578</v>
      </c>
      <c r="Q38" s="22">
        <v>47.750376855714002</v>
      </c>
      <c r="S38"/>
    </row>
    <row r="39" spans="1:19" ht="17" thickBot="1" x14ac:dyDescent="0.25">
      <c r="H39" s="27" t="s">
        <v>56</v>
      </c>
      <c r="I39" s="23" t="s">
        <v>5</v>
      </c>
      <c r="J39" s="23">
        <v>-276.37273409459971</v>
      </c>
      <c r="K39" s="23">
        <v>78.94637921435563</v>
      </c>
      <c r="L39" s="23">
        <v>-3.5007651629492846</v>
      </c>
      <c r="M39" s="23">
        <v>2.7394969595439475E-3</v>
      </c>
      <c r="N39" s="23">
        <v>-442.93503477458358</v>
      </c>
      <c r="O39" s="23">
        <v>-109.81043341461583</v>
      </c>
      <c r="P39" s="23">
        <v>-442.93503477458358</v>
      </c>
      <c r="Q39" s="23">
        <v>-109.81043341461583</v>
      </c>
    </row>
    <row r="40" spans="1:19" x14ac:dyDescent="0.2">
      <c r="I40"/>
      <c r="J40"/>
      <c r="K40"/>
      <c r="L40"/>
      <c r="M40"/>
      <c r="N40"/>
      <c r="O40"/>
      <c r="P40"/>
      <c r="Q40"/>
    </row>
    <row r="41" spans="1:19" x14ac:dyDescent="0.2">
      <c r="I41"/>
      <c r="J41"/>
      <c r="K41"/>
      <c r="L41"/>
      <c r="M41"/>
      <c r="N41"/>
      <c r="O41"/>
      <c r="P41"/>
      <c r="Q41"/>
    </row>
    <row r="42" spans="1:19" x14ac:dyDescent="0.2">
      <c r="I42"/>
      <c r="J42"/>
      <c r="K42"/>
      <c r="L42"/>
      <c r="M42"/>
      <c r="N42"/>
      <c r="O42"/>
      <c r="P42"/>
      <c r="Q42"/>
    </row>
    <row r="43" spans="1:19" x14ac:dyDescent="0.2">
      <c r="I43" t="s">
        <v>43</v>
      </c>
      <c r="J43"/>
      <c r="K43"/>
      <c r="L43"/>
      <c r="M43"/>
      <c r="N43" s="2" t="s">
        <v>61</v>
      </c>
      <c r="P43"/>
      <c r="Q43"/>
    </row>
    <row r="44" spans="1:19" ht="17" thickBot="1" x14ac:dyDescent="0.25">
      <c r="I44"/>
      <c r="J44"/>
      <c r="K44" s="28" t="s">
        <v>57</v>
      </c>
      <c r="L44"/>
      <c r="M44"/>
      <c r="N44" s="2" t="s">
        <v>59</v>
      </c>
      <c r="O44" s="2">
        <f>J25</f>
        <v>586.32075635080162</v>
      </c>
      <c r="P44"/>
      <c r="Q44"/>
    </row>
    <row r="45" spans="1:19" x14ac:dyDescent="0.2">
      <c r="I45" s="24" t="s">
        <v>44</v>
      </c>
      <c r="J45" s="24" t="s">
        <v>45</v>
      </c>
      <c r="K45" s="24" t="s">
        <v>46</v>
      </c>
      <c r="L45" s="24"/>
      <c r="M45"/>
      <c r="N45" s="2" t="s">
        <v>58</v>
      </c>
      <c r="O45" s="2">
        <f>J23</f>
        <v>0.80635695760364201</v>
      </c>
      <c r="P45"/>
      <c r="Q45"/>
    </row>
    <row r="46" spans="1:19" x14ac:dyDescent="0.2">
      <c r="I46" s="22">
        <v>1</v>
      </c>
      <c r="J46" s="22">
        <v>12343.514985520689</v>
      </c>
      <c r="K46" s="22">
        <v>1.4850144793108484</v>
      </c>
      <c r="L46" s="22">
        <f>ABS(K46/B5)</f>
        <v>1.2029278892756974E-4</v>
      </c>
      <c r="M46"/>
      <c r="N46" s="2" t="s">
        <v>34</v>
      </c>
      <c r="O46" s="2">
        <f>M30</f>
        <v>17.697599807386275</v>
      </c>
      <c r="P46"/>
      <c r="Q46"/>
    </row>
    <row r="47" spans="1:19" x14ac:dyDescent="0.2">
      <c r="I47" s="22">
        <v>2</v>
      </c>
      <c r="J47" s="22">
        <v>12374.592516174998</v>
      </c>
      <c r="K47" s="22">
        <v>-282.69251617499867</v>
      </c>
      <c r="L47" s="22">
        <f t="shared" ref="L47:L67" si="0">ABS(K47/B6)</f>
        <v>2.3378668048445544E-2</v>
      </c>
      <c r="M47"/>
      <c r="N47" s="2" t="s">
        <v>60</v>
      </c>
      <c r="O47" s="2">
        <f>(1/COUNT(B5:B26))*SUM(L46:L67)*100</f>
        <v>2.5974298012728059</v>
      </c>
      <c r="P47"/>
      <c r="Q47"/>
    </row>
    <row r="48" spans="1:19" x14ac:dyDescent="0.2">
      <c r="I48" s="22">
        <v>3</v>
      </c>
      <c r="J48" s="22">
        <v>12643.690184646443</v>
      </c>
      <c r="K48" s="22">
        <v>-303.99018464644178</v>
      </c>
      <c r="L48" s="22">
        <f t="shared" si="0"/>
        <v>2.4635135752606771E-2</v>
      </c>
      <c r="M48"/>
      <c r="P48"/>
      <c r="Q48"/>
    </row>
    <row r="49" spans="9:17" x14ac:dyDescent="0.2">
      <c r="I49" s="22">
        <v>4</v>
      </c>
      <c r="J49" s="22">
        <v>12389.738987089519</v>
      </c>
      <c r="K49" s="22">
        <v>60.861012910481804</v>
      </c>
      <c r="L49" s="22">
        <f t="shared" si="0"/>
        <v>4.8881991960613791E-3</v>
      </c>
      <c r="M49"/>
      <c r="P49"/>
      <c r="Q49"/>
    </row>
    <row r="50" spans="9:17" x14ac:dyDescent="0.2">
      <c r="I50" s="22">
        <v>5</v>
      </c>
      <c r="J50" s="22">
        <v>12597.514119581796</v>
      </c>
      <c r="K50" s="22">
        <v>234.5858804182044</v>
      </c>
      <c r="L50" s="22">
        <f t="shared" si="0"/>
        <v>1.828117614561953E-2</v>
      </c>
      <c r="M50"/>
      <c r="P50"/>
      <c r="Q50"/>
    </row>
    <row r="51" spans="9:17" x14ac:dyDescent="0.2">
      <c r="I51" s="22">
        <v>6</v>
      </c>
      <c r="J51" s="22">
        <v>12780.357693295791</v>
      </c>
      <c r="K51" s="22">
        <v>111.74230670420911</v>
      </c>
      <c r="L51" s="22">
        <f t="shared" si="0"/>
        <v>8.6675023234546039E-3</v>
      </c>
      <c r="M51"/>
      <c r="P51"/>
      <c r="Q51"/>
    </row>
    <row r="52" spans="9:17" x14ac:dyDescent="0.2">
      <c r="I52" s="22">
        <v>7</v>
      </c>
      <c r="J52" s="22">
        <v>13021.1072632371</v>
      </c>
      <c r="K52" s="22">
        <v>203.39273676290031</v>
      </c>
      <c r="L52" s="22">
        <f t="shared" si="0"/>
        <v>1.537999446201371E-2</v>
      </c>
      <c r="M52"/>
      <c r="P52"/>
      <c r="Q52"/>
    </row>
    <row r="53" spans="9:17" x14ac:dyDescent="0.2">
      <c r="I53" s="22">
        <v>8</v>
      </c>
      <c r="J53" s="22">
        <v>13562.979779566305</v>
      </c>
      <c r="K53" s="22">
        <v>-113.07977956630566</v>
      </c>
      <c r="L53" s="22">
        <f t="shared" si="0"/>
        <v>8.4074810642685571E-3</v>
      </c>
      <c r="M53"/>
      <c r="P53"/>
      <c r="Q53"/>
    </row>
    <row r="54" spans="9:17" x14ac:dyDescent="0.2">
      <c r="I54" s="22">
        <v>9</v>
      </c>
      <c r="J54" s="22">
        <v>14172.863263813046</v>
      </c>
      <c r="K54" s="22">
        <v>-696.06326381304643</v>
      </c>
      <c r="L54" s="22">
        <f t="shared" si="0"/>
        <v>5.1649001529520844E-2</v>
      </c>
      <c r="M54"/>
      <c r="P54"/>
      <c r="Q54"/>
    </row>
    <row r="55" spans="9:17" x14ac:dyDescent="0.2">
      <c r="I55" s="22">
        <v>10</v>
      </c>
      <c r="J55" s="22">
        <v>13932.807235118898</v>
      </c>
      <c r="K55" s="22">
        <v>-343.90723511889883</v>
      </c>
      <c r="L55" s="22">
        <f t="shared" si="0"/>
        <v>2.5307952455231757E-2</v>
      </c>
      <c r="M55"/>
      <c r="P55"/>
      <c r="Q55"/>
    </row>
    <row r="56" spans="9:17" x14ac:dyDescent="0.2">
      <c r="I56" s="22">
        <v>11</v>
      </c>
      <c r="J56" s="22">
        <v>14013.890730315681</v>
      </c>
      <c r="K56" s="22">
        <v>-413.4907303156815</v>
      </c>
      <c r="L56" s="22">
        <f t="shared" si="0"/>
        <v>3.0402835969212783E-2</v>
      </c>
      <c r="M56"/>
      <c r="P56"/>
      <c r="Q56"/>
    </row>
    <row r="57" spans="9:17" x14ac:dyDescent="0.2">
      <c r="I57" s="22">
        <v>12</v>
      </c>
      <c r="J57" s="22">
        <v>14722.002031684333</v>
      </c>
      <c r="K57" s="22">
        <v>-953.50203168433291</v>
      </c>
      <c r="L57" s="22">
        <f t="shared" si="0"/>
        <v>6.9252426312549145E-2</v>
      </c>
      <c r="M57"/>
      <c r="P57"/>
      <c r="Q57"/>
    </row>
    <row r="58" spans="9:17" x14ac:dyDescent="0.2">
      <c r="I58" s="22">
        <v>13</v>
      </c>
      <c r="J58" s="22">
        <v>14146.659320515988</v>
      </c>
      <c r="K58" s="22">
        <v>649.94067948401243</v>
      </c>
      <c r="L58" s="22">
        <f t="shared" si="0"/>
        <v>4.3925001654705295E-2</v>
      </c>
      <c r="M58"/>
      <c r="P58"/>
      <c r="Q58"/>
    </row>
    <row r="59" spans="9:17" x14ac:dyDescent="0.2">
      <c r="I59" s="22">
        <v>14</v>
      </c>
      <c r="J59" s="22">
        <v>14892.235954733245</v>
      </c>
      <c r="K59" s="22">
        <v>-468.03595473324458</v>
      </c>
      <c r="L59" s="22">
        <f t="shared" si="0"/>
        <v>3.2447966246533226E-2</v>
      </c>
      <c r="M59"/>
      <c r="P59"/>
      <c r="Q59"/>
    </row>
    <row r="60" spans="9:17" x14ac:dyDescent="0.2">
      <c r="I60" s="22">
        <v>15</v>
      </c>
      <c r="J60" s="22">
        <v>15014.895807685654</v>
      </c>
      <c r="K60" s="22">
        <v>-407.59580768565502</v>
      </c>
      <c r="L60" s="22">
        <f t="shared" si="0"/>
        <v>2.7903569289715078E-2</v>
      </c>
      <c r="M60"/>
      <c r="P60"/>
      <c r="Q60"/>
    </row>
    <row r="61" spans="9:17" x14ac:dyDescent="0.2">
      <c r="I61" s="22">
        <v>16</v>
      </c>
      <c r="J61" s="22">
        <v>14519.866219602496</v>
      </c>
      <c r="K61" s="22">
        <v>168.13378039750387</v>
      </c>
      <c r="L61" s="22">
        <f t="shared" si="0"/>
        <v>1.1447016639263608E-2</v>
      </c>
      <c r="M61"/>
      <c r="P61"/>
      <c r="Q61"/>
    </row>
    <row r="62" spans="9:17" x14ac:dyDescent="0.2">
      <c r="I62" s="22">
        <v>17</v>
      </c>
      <c r="J62" s="22">
        <v>15132.487787370756</v>
      </c>
      <c r="K62" s="22">
        <v>-75.187787370756269</v>
      </c>
      <c r="L62" s="22">
        <f t="shared" si="0"/>
        <v>4.9934442012018274E-3</v>
      </c>
      <c r="M62"/>
      <c r="P62"/>
      <c r="Q62"/>
    </row>
    <row r="63" spans="9:17" x14ac:dyDescent="0.2">
      <c r="I63" s="22">
        <v>18</v>
      </c>
      <c r="J63" s="22">
        <v>15145.389887967309</v>
      </c>
      <c r="K63" s="22">
        <v>15.610112032691177</v>
      </c>
      <c r="L63" s="22">
        <f t="shared" si="0"/>
        <v>1.029622850253359E-3</v>
      </c>
      <c r="M63"/>
      <c r="P63"/>
      <c r="Q63"/>
    </row>
    <row r="64" spans="9:17" x14ac:dyDescent="0.2">
      <c r="I64" s="22">
        <v>19</v>
      </c>
      <c r="J64" s="22">
        <v>15555.455731605189</v>
      </c>
      <c r="K64" s="22">
        <v>-20.855731605188339</v>
      </c>
      <c r="L64" s="22">
        <f t="shared" si="0"/>
        <v>1.3425341885332316E-3</v>
      </c>
      <c r="M64"/>
      <c r="P64"/>
      <c r="Q64"/>
    </row>
    <row r="65" spans="9:17" x14ac:dyDescent="0.2">
      <c r="I65" s="22">
        <v>20</v>
      </c>
      <c r="J65" s="22">
        <v>15350.269551833357</v>
      </c>
      <c r="K65" s="22">
        <v>194.23044816664333</v>
      </c>
      <c r="L65" s="22">
        <f t="shared" si="0"/>
        <v>1.2495123559242391E-2</v>
      </c>
      <c r="M65"/>
      <c r="P65"/>
      <c r="Q65"/>
    </row>
    <row r="66" spans="9:17" x14ac:dyDescent="0.2">
      <c r="I66" s="22">
        <v>21</v>
      </c>
      <c r="J66" s="22">
        <v>14498.055974087925</v>
      </c>
      <c r="K66" s="22">
        <v>1146.3440259120744</v>
      </c>
      <c r="L66" s="22">
        <f t="shared" si="0"/>
        <v>7.3275039369491604E-2</v>
      </c>
      <c r="M66"/>
      <c r="P66"/>
      <c r="Q66"/>
    </row>
    <row r="67" spans="9:17" ht="17" thickBot="1" x14ac:dyDescent="0.25">
      <c r="I67" s="23">
        <v>22</v>
      </c>
      <c r="J67" s="23">
        <v>14425.724974553554</v>
      </c>
      <c r="K67" s="23">
        <v>1292.0750254464456</v>
      </c>
      <c r="L67" s="22">
        <f t="shared" si="0"/>
        <v>8.220457223316531E-2</v>
      </c>
      <c r="M67"/>
      <c r="P67"/>
      <c r="Q67"/>
    </row>
    <row r="70" spans="9:17" x14ac:dyDescent="0.2">
      <c r="I70" t="s">
        <v>47</v>
      </c>
      <c r="J70"/>
    </row>
    <row r="71" spans="9:17" ht="17" thickBot="1" x14ac:dyDescent="0.25">
      <c r="I71"/>
      <c r="J71"/>
    </row>
    <row r="72" spans="9:17" x14ac:dyDescent="0.2">
      <c r="I72" s="24" t="s">
        <v>48</v>
      </c>
      <c r="J72" s="24" t="s">
        <v>1</v>
      </c>
    </row>
    <row r="73" spans="9:17" x14ac:dyDescent="0.2">
      <c r="I73" s="22">
        <v>2.2727272727272729</v>
      </c>
      <c r="J73" s="22">
        <v>12091.9</v>
      </c>
    </row>
    <row r="74" spans="9:17" x14ac:dyDescent="0.2">
      <c r="I74" s="22">
        <v>6.8181818181818183</v>
      </c>
      <c r="J74" s="22">
        <v>12339.7</v>
      </c>
    </row>
    <row r="75" spans="9:17" x14ac:dyDescent="0.2">
      <c r="I75" s="22">
        <v>11.363636363636365</v>
      </c>
      <c r="J75" s="22">
        <v>12345</v>
      </c>
    </row>
    <row r="76" spans="9:17" x14ac:dyDescent="0.2">
      <c r="I76" s="22">
        <v>15.90909090909091</v>
      </c>
      <c r="J76" s="22">
        <v>12450.6</v>
      </c>
    </row>
    <row r="77" spans="9:17" x14ac:dyDescent="0.2">
      <c r="I77" s="22">
        <v>20.454545454545457</v>
      </c>
      <c r="J77" s="22">
        <v>12832.1</v>
      </c>
    </row>
    <row r="78" spans="9:17" x14ac:dyDescent="0.2">
      <c r="I78" s="22">
        <v>25.000000000000004</v>
      </c>
      <c r="J78" s="22">
        <v>12892.1</v>
      </c>
    </row>
    <row r="79" spans="9:17" x14ac:dyDescent="0.2">
      <c r="I79" s="22">
        <v>29.545454545454547</v>
      </c>
      <c r="J79" s="22">
        <v>13224.5</v>
      </c>
    </row>
    <row r="80" spans="9:17" x14ac:dyDescent="0.2">
      <c r="I80" s="22">
        <v>34.090909090909093</v>
      </c>
      <c r="J80" s="22">
        <v>13449.9</v>
      </c>
    </row>
    <row r="81" spans="9:10" x14ac:dyDescent="0.2">
      <c r="I81" s="22">
        <v>38.63636363636364</v>
      </c>
      <c r="J81" s="22">
        <v>13476.8</v>
      </c>
    </row>
    <row r="82" spans="9:10" x14ac:dyDescent="0.2">
      <c r="I82" s="22">
        <v>43.181818181818187</v>
      </c>
      <c r="J82" s="22">
        <v>13588.9</v>
      </c>
    </row>
    <row r="83" spans="9:10" x14ac:dyDescent="0.2">
      <c r="I83" s="22">
        <v>47.727272727272734</v>
      </c>
      <c r="J83" s="22">
        <v>13600.4</v>
      </c>
    </row>
    <row r="84" spans="9:10" x14ac:dyDescent="0.2">
      <c r="I84" s="22">
        <v>52.27272727272728</v>
      </c>
      <c r="J84" s="22">
        <v>13768.5</v>
      </c>
    </row>
    <row r="85" spans="9:10" x14ac:dyDescent="0.2">
      <c r="I85" s="22">
        <v>56.81818181818182</v>
      </c>
      <c r="J85" s="22">
        <v>14424.2</v>
      </c>
    </row>
    <row r="86" spans="9:10" x14ac:dyDescent="0.2">
      <c r="I86" s="22">
        <v>61.363636363636367</v>
      </c>
      <c r="J86" s="22">
        <v>14607.3</v>
      </c>
    </row>
    <row r="87" spans="9:10" x14ac:dyDescent="0.2">
      <c r="I87" s="22">
        <v>65.909090909090907</v>
      </c>
      <c r="J87" s="22">
        <v>14688</v>
      </c>
    </row>
    <row r="88" spans="9:10" x14ac:dyDescent="0.2">
      <c r="I88" s="22">
        <v>70.454545454545453</v>
      </c>
      <c r="J88" s="22">
        <v>14796.6</v>
      </c>
    </row>
    <row r="89" spans="9:10" x14ac:dyDescent="0.2">
      <c r="I89" s="22">
        <v>75</v>
      </c>
      <c r="J89" s="22">
        <v>15057.3</v>
      </c>
    </row>
    <row r="90" spans="9:10" x14ac:dyDescent="0.2">
      <c r="I90" s="22">
        <v>79.545454545454547</v>
      </c>
      <c r="J90" s="22">
        <v>15161</v>
      </c>
    </row>
    <row r="91" spans="9:10" x14ac:dyDescent="0.2">
      <c r="I91" s="22">
        <v>84.090909090909093</v>
      </c>
      <c r="J91" s="22">
        <v>15534.6</v>
      </c>
    </row>
    <row r="92" spans="9:10" x14ac:dyDescent="0.2">
      <c r="I92" s="22">
        <v>88.63636363636364</v>
      </c>
      <c r="J92" s="22">
        <v>15544.5</v>
      </c>
    </row>
    <row r="93" spans="9:10" x14ac:dyDescent="0.2">
      <c r="I93" s="22">
        <v>93.181818181818187</v>
      </c>
      <c r="J93" s="22">
        <v>15644.4</v>
      </c>
    </row>
    <row r="94" spans="9:10" ht="17" thickBot="1" x14ac:dyDescent="0.25">
      <c r="I94" s="23">
        <v>97.727272727272734</v>
      </c>
      <c r="J94" s="23">
        <v>15717.8</v>
      </c>
    </row>
  </sheetData>
  <sortState xmlns:xlrd2="http://schemas.microsoft.com/office/spreadsheetml/2017/richdata2" ref="J73:J94">
    <sortCondition ref="J73"/>
  </sortState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смирнова</dc:creator>
  <cp:lastModifiedBy>Microsoft Office User</cp:lastModifiedBy>
  <dcterms:created xsi:type="dcterms:W3CDTF">2019-10-03T16:53:46Z</dcterms:created>
  <dcterms:modified xsi:type="dcterms:W3CDTF">2021-09-27T05:31:44Z</dcterms:modified>
</cp:coreProperties>
</file>