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jefferson_bustamante-restrepo_polymtl_ca/Documents/Paper3/Wells/"/>
    </mc:Choice>
  </mc:AlternateContent>
  <xr:revisionPtr revIDLastSave="0" documentId="8_{B319343A-AF2F-4B72-94B3-68861E64FD49}" xr6:coauthVersionLast="47" xr6:coauthVersionMax="47" xr10:uidLastSave="{00000000-0000-0000-0000-000000000000}"/>
  <bookViews>
    <workbookView xWindow="-108" yWindow="-108" windowWidth="23256" windowHeight="12456" xr2:uid="{F465F489-1675-4872-92F3-963B936A4AD1}"/>
  </bookViews>
  <sheets>
    <sheet name="Nektoralik K-59" sheetId="1" r:id="rId1"/>
  </sheets>
  <externalReferences>
    <externalReference r:id="rId2"/>
  </externalReferences>
  <definedNames>
    <definedName name="Dgd">('[1]Upluk_M-38'!XEY1-('[1]Upluk_M-38'!$N$5-'[1]Upluk_M-38'!$N$7))/3.28</definedName>
    <definedName name="Tgd">('[1]Upluk_M-38'!XFC1*((('[1]Upluk_M-38'!XEX1-('[1]Upluk_M-38'!$N$5-'[1]Upluk_M-38'!$N$7))+('[1]Upluk_M-38'!XEY1-'[1]Upluk_M-38'!XEZ1-'[1]Upluk_M-38'!$N$7))/('[1]Upluk_M-38'!XFB1^2+(('[1]Upluk_M-38'!XEX1-('[1]Upluk_M-38'!$N$5-'[1]Upluk_M-38'!$N$7))+('[1]Upluk_M-38'!XEY1-'[1]Upluk_M-38'!XEZ1-'[1]Upluk_M-38'!$N$7))^2)^0.5))-(('[1]Upluk_M-38'!XEY1-'[1]Upluk_M-38'!XEZ1-'[1]Upluk_M-38'!$N$7)/'[1]Upluk_M-38'!$N$8)</definedName>
    <definedName name="Vavg">'[1]Upluk_M-38'!XFC1/('[1]Upluk_M-38'!XFD1*1000)</definedName>
    <definedName name="Vint">('[1]Upluk_M-38'!XFB1-'[1]Upluk_M-38'!XFB1048576)/('[1]Upluk_M-38'!XFC1-'[1]Upluk_M-38'!XFC1048576)/1000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0" i="1" l="1"/>
  <c r="D90" i="1"/>
  <c r="F90" i="1" s="1"/>
  <c r="B90" i="1"/>
  <c r="D89" i="1"/>
  <c r="B89" i="1"/>
  <c r="F89" i="1" s="1"/>
  <c r="F88" i="1"/>
  <c r="E88" i="1"/>
  <c r="D88" i="1"/>
  <c r="B88" i="1"/>
  <c r="E87" i="1"/>
  <c r="D87" i="1"/>
  <c r="B87" i="1"/>
  <c r="F87" i="1" s="1"/>
  <c r="F86" i="1"/>
  <c r="E86" i="1"/>
  <c r="D86" i="1"/>
  <c r="B86" i="1"/>
  <c r="E85" i="1"/>
  <c r="D85" i="1"/>
  <c r="B85" i="1"/>
  <c r="F85" i="1" s="1"/>
  <c r="F84" i="1"/>
  <c r="E84" i="1"/>
  <c r="D84" i="1"/>
  <c r="B84" i="1"/>
  <c r="E83" i="1"/>
  <c r="D83" i="1"/>
  <c r="B83" i="1"/>
  <c r="F83" i="1" s="1"/>
  <c r="F82" i="1"/>
  <c r="E82" i="1"/>
  <c r="D82" i="1"/>
  <c r="B82" i="1"/>
  <c r="E81" i="1"/>
  <c r="D81" i="1"/>
  <c r="B81" i="1"/>
  <c r="F81" i="1" s="1"/>
  <c r="E80" i="1"/>
  <c r="D80" i="1"/>
  <c r="B80" i="1"/>
  <c r="D79" i="1"/>
  <c r="B79" i="1"/>
  <c r="F79" i="1" s="1"/>
  <c r="D78" i="1"/>
  <c r="B78" i="1"/>
  <c r="E78" i="1" s="1"/>
  <c r="D77" i="1"/>
  <c r="B77" i="1"/>
  <c r="F77" i="1" s="1"/>
  <c r="D76" i="1"/>
  <c r="B76" i="1"/>
  <c r="E76" i="1" s="1"/>
  <c r="F75" i="1"/>
  <c r="E75" i="1"/>
  <c r="D75" i="1"/>
  <c r="B75" i="1"/>
  <c r="E74" i="1"/>
  <c r="D74" i="1"/>
  <c r="B74" i="1"/>
  <c r="F73" i="1"/>
  <c r="E73" i="1"/>
  <c r="D73" i="1"/>
  <c r="B73" i="1"/>
  <c r="E72" i="1"/>
  <c r="D72" i="1"/>
  <c r="B72" i="1"/>
  <c r="F72" i="1" s="1"/>
  <c r="E71" i="1"/>
  <c r="D71" i="1"/>
  <c r="B71" i="1"/>
  <c r="D70" i="1"/>
  <c r="B70" i="1"/>
  <c r="F70" i="1" s="1"/>
  <c r="D69" i="1"/>
  <c r="B69" i="1"/>
  <c r="E69" i="1" s="1"/>
  <c r="D68" i="1"/>
  <c r="B68" i="1"/>
  <c r="F68" i="1" s="1"/>
  <c r="D67" i="1"/>
  <c r="B67" i="1"/>
  <c r="E67" i="1" s="1"/>
  <c r="F66" i="1"/>
  <c r="E66" i="1"/>
  <c r="D66" i="1"/>
  <c r="B66" i="1"/>
  <c r="E65" i="1"/>
  <c r="D65" i="1"/>
  <c r="B65" i="1"/>
  <c r="F64" i="1"/>
  <c r="E64" i="1"/>
  <c r="D64" i="1"/>
  <c r="B64" i="1"/>
  <c r="D63" i="1"/>
  <c r="B63" i="1"/>
  <c r="E63" i="1" s="1"/>
  <c r="E62" i="1"/>
  <c r="D62" i="1"/>
  <c r="B62" i="1"/>
  <c r="F62" i="1" s="1"/>
  <c r="D61" i="1"/>
  <c r="B61" i="1"/>
  <c r="E61" i="1" s="1"/>
  <c r="D60" i="1"/>
  <c r="B60" i="1"/>
  <c r="F60" i="1" s="1"/>
  <c r="D59" i="1"/>
  <c r="B59" i="1"/>
  <c r="F59" i="1" s="1"/>
  <c r="D58" i="1"/>
  <c r="B58" i="1"/>
  <c r="F58" i="1" s="1"/>
  <c r="E57" i="1"/>
  <c r="D57" i="1"/>
  <c r="B57" i="1"/>
  <c r="E56" i="1"/>
  <c r="D56" i="1"/>
  <c r="B56" i="1"/>
  <c r="F55" i="1"/>
  <c r="E55" i="1"/>
  <c r="D55" i="1"/>
  <c r="B55" i="1"/>
  <c r="D54" i="1"/>
  <c r="B54" i="1"/>
  <c r="E54" i="1" s="1"/>
  <c r="E53" i="1"/>
  <c r="D53" i="1"/>
  <c r="B53" i="1"/>
  <c r="F53" i="1" s="1"/>
  <c r="D52" i="1"/>
  <c r="B52" i="1"/>
  <c r="E52" i="1" s="1"/>
  <c r="D51" i="1"/>
  <c r="B51" i="1"/>
  <c r="E51" i="1" s="1"/>
  <c r="E50" i="1"/>
  <c r="D50" i="1"/>
  <c r="B50" i="1"/>
  <c r="E49" i="1"/>
  <c r="D49" i="1"/>
  <c r="B49" i="1"/>
  <c r="F49" i="1" s="1"/>
  <c r="E48" i="1"/>
  <c r="D48" i="1"/>
  <c r="B48" i="1"/>
  <c r="D47" i="1"/>
  <c r="B47" i="1"/>
  <c r="F47" i="1" s="1"/>
  <c r="D46" i="1"/>
  <c r="B46" i="1"/>
  <c r="E46" i="1" s="1"/>
  <c r="D45" i="1"/>
  <c r="B45" i="1"/>
  <c r="F45" i="1" s="1"/>
  <c r="D44" i="1"/>
  <c r="B44" i="1"/>
  <c r="F44" i="1" s="1"/>
  <c r="D43" i="1"/>
  <c r="B43" i="1"/>
  <c r="F43" i="1" s="1"/>
  <c r="D42" i="1"/>
  <c r="B42" i="1"/>
  <c r="F42" i="1" s="1"/>
  <c r="F33" i="1"/>
  <c r="E33" i="1"/>
  <c r="D33" i="1"/>
  <c r="B33" i="1"/>
  <c r="F32" i="1"/>
  <c r="E32" i="1"/>
  <c r="D32" i="1"/>
  <c r="B32" i="1"/>
  <c r="F31" i="1"/>
  <c r="E31" i="1"/>
  <c r="D31" i="1"/>
  <c r="B31" i="1"/>
  <c r="F30" i="1"/>
  <c r="E30" i="1"/>
  <c r="D30" i="1"/>
  <c r="B30" i="1"/>
  <c r="F29" i="1"/>
  <c r="E29" i="1"/>
  <c r="D29" i="1"/>
  <c r="B29" i="1"/>
  <c r="F28" i="1"/>
  <c r="E28" i="1"/>
  <c r="D28" i="1"/>
  <c r="B28" i="1"/>
  <c r="F27" i="1"/>
  <c r="E27" i="1"/>
  <c r="D27" i="1"/>
  <c r="B27" i="1"/>
  <c r="F26" i="1"/>
  <c r="E26" i="1"/>
  <c r="D26" i="1"/>
  <c r="B26" i="1"/>
  <c r="F25" i="1"/>
  <c r="E25" i="1"/>
  <c r="D25" i="1"/>
  <c r="B25" i="1"/>
  <c r="F24" i="1"/>
  <c r="E24" i="1"/>
  <c r="D24" i="1"/>
  <c r="B24" i="1"/>
  <c r="F23" i="1"/>
  <c r="E23" i="1"/>
  <c r="D23" i="1"/>
  <c r="B23" i="1"/>
  <c r="F22" i="1"/>
  <c r="E22" i="1"/>
  <c r="D22" i="1"/>
  <c r="B22" i="1"/>
  <c r="F21" i="1"/>
  <c r="E21" i="1"/>
  <c r="D21" i="1"/>
  <c r="B21" i="1"/>
  <c r="F20" i="1"/>
  <c r="E20" i="1"/>
  <c r="D20" i="1"/>
  <c r="B20" i="1"/>
  <c r="F19" i="1"/>
  <c r="E19" i="1"/>
  <c r="D19" i="1"/>
  <c r="B19" i="1"/>
  <c r="F18" i="1"/>
  <c r="E18" i="1"/>
  <c r="D18" i="1"/>
  <c r="B18" i="1"/>
  <c r="F17" i="1"/>
  <c r="E17" i="1"/>
  <c r="D17" i="1"/>
  <c r="B17" i="1"/>
  <c r="F16" i="1"/>
  <c r="E16" i="1"/>
  <c r="D16" i="1"/>
  <c r="B16" i="1"/>
  <c r="F15" i="1"/>
  <c r="E15" i="1"/>
  <c r="D15" i="1"/>
  <c r="B15" i="1"/>
  <c r="F14" i="1"/>
  <c r="E14" i="1"/>
  <c r="D14" i="1"/>
  <c r="B14" i="1"/>
  <c r="F13" i="1"/>
  <c r="E13" i="1"/>
  <c r="D13" i="1"/>
  <c r="B13" i="1"/>
  <c r="F12" i="1"/>
  <c r="E12" i="1"/>
  <c r="D12" i="1"/>
  <c r="B12" i="1"/>
  <c r="F11" i="1"/>
  <c r="E11" i="1"/>
  <c r="D11" i="1"/>
  <c r="B11" i="1"/>
  <c r="F10" i="1"/>
  <c r="E10" i="1"/>
  <c r="D10" i="1"/>
  <c r="B10" i="1"/>
  <c r="F9" i="1"/>
  <c r="E9" i="1"/>
  <c r="D9" i="1"/>
  <c r="B9" i="1"/>
  <c r="E42" i="1" l="1"/>
  <c r="E44" i="1"/>
  <c r="E58" i="1"/>
  <c r="E60" i="1"/>
  <c r="E89" i="1"/>
  <c r="E47" i="1"/>
  <c r="E70" i="1"/>
  <c r="E79" i="1"/>
  <c r="E43" i="1"/>
  <c r="E45" i="1"/>
  <c r="E59" i="1"/>
  <c r="E68" i="1"/>
  <c r="E77" i="1"/>
</calcChain>
</file>

<file path=xl/sharedStrings.xml><?xml version="1.0" encoding="utf-8"?>
<sst xmlns="http://schemas.openxmlformats.org/spreadsheetml/2006/main" count="27" uniqueCount="18">
  <si>
    <t>Nektoralik K-59</t>
  </si>
  <si>
    <t>(kb=43 ft)</t>
  </si>
  <si>
    <t>(elev datum = 0 ft)</t>
  </si>
  <si>
    <t>(Dwd = kb to elev datum = 43 ft)</t>
  </si>
  <si>
    <t>Checkshot data</t>
  </si>
  <si>
    <t>Depth</t>
  </si>
  <si>
    <t>Tgd (1 way)</t>
  </si>
  <si>
    <t>Tgd (2 way)</t>
  </si>
  <si>
    <t>ft</t>
  </si>
  <si>
    <t>m</t>
  </si>
  <si>
    <t>s</t>
  </si>
  <si>
    <t>ms</t>
  </si>
  <si>
    <t>Crystal Cable (compiled by Kezhen Hu in Nov.2007)</t>
  </si>
  <si>
    <t>Kb=43 ft</t>
  </si>
  <si>
    <t>Datum= 0</t>
  </si>
  <si>
    <t>Dgd</t>
  </si>
  <si>
    <t>Tgd</t>
  </si>
  <si>
    <t>Ave.Tgd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</si>
</sst>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1" fontId="0" fillId="2" borderId="2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3" fillId="0" borderId="2" xfId="0" applyFont="1" applyBorder="1"/>
    <xf numFmtId="1" fontId="3" fillId="0" borderId="0" xfId="0" applyNumberFormat="1" applyFo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BASIN_BEAUFORT-MACKENZIE/IBPF%20&amp;%20Temperature/2006-2007/Crystal%20C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GO G-24"/>
      <sheetName val="ADGO H-29"/>
      <sheetName val="AKLAVIK A-37"/>
      <sheetName val="AMERK O-09"/>
      <sheetName val="ARNAK L-30"/>
      <sheetName val="ATERTAK K-31"/>
      <sheetName val="E.TARSIUT N-44"/>
      <sheetName val="FISH RIVER B-60"/>
      <sheetName val="GARRY G-07"/>
      <sheetName val="GARRY P-04"/>
      <sheetName val="HANSEN G-07"/>
      <sheetName val="IKATTOK J-17"/>
      <sheetName val="IKHIL K-35"/>
      <sheetName val="IMMERK B-48"/>
      <sheetName val="ISSERK E-27"/>
      <sheetName val="ISSERK I-15"/>
      <sheetName val="ITIYOK I-27"/>
      <sheetName val="IVIK C-52"/>
      <sheetName val="IVIK K-54"/>
      <sheetName val="KADLUK O-07"/>
      <sheetName val="Kanguk F-42"/>
      <sheetName val="Kaubvik I-43"/>
      <sheetName val="Kenalooak J-94"/>
      <sheetName val="KIGGAVIK A-43"/>
      <sheetName val="Koakoak O-22"/>
      <sheetName val="KOGYUK N-67"/>
      <sheetName val="MALLIK J-37"/>
      <sheetName val="MAYOGIAK G-12"/>
      <sheetName val="MINUK I-53"/>
      <sheetName val="NAPOIAK F-31"/>
      <sheetName val="Netsek E-56"/>
      <sheetName val="Nerlerk -J-67"/>
      <sheetName val="Nerlerk -98"/>
      <sheetName val="NIGLINTGAK M-19"/>
      <sheetName val="Nipterk L-19"/>
      <sheetName val="NUNA A-10"/>
      <sheetName val="Onigat D-52"/>
      <sheetName val="Onigat K-49"/>
      <sheetName val="PITSIULAK A-05"/>
      <sheetName val="PULLEN E-27"/>
      <sheetName val="ROLAND BAY L-41"/>
      <sheetName val="SARPIK B-35"/>
      <sheetName val="SHAKGATLATCHIG D-50"/>
      <sheetName val="SPRING RIVER N-58"/>
      <sheetName val="TAGLU G-33"/>
      <sheetName val="TAGLU H-54"/>
      <sheetName val="Tarsiut A-25"/>
      <sheetName val="TUK B-40"/>
      <sheetName val="TUK G-39"/>
      <sheetName val="TUK G-48"/>
      <sheetName val="TUK L-09(M-09)"/>
      <sheetName val="TUKTUK A-12"/>
      <sheetName val="TUKTUK D-11"/>
      <sheetName val="TUKTUK H-22"/>
      <sheetName val="UMIAK J-37"/>
      <sheetName val="UNAK B-11"/>
      <sheetName val="UPLUK L-42"/>
      <sheetName val="Upluk_M-38"/>
      <sheetName val="UVILUK P-66"/>
      <sheetName val="WAGNARK C-23"/>
      <sheetName val="WAGNARK L-36"/>
      <sheetName val="W.TARSIUT P-4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5">
          <cell r="N5">
            <v>85</v>
          </cell>
        </row>
        <row r="7">
          <cell r="N7">
            <v>0</v>
          </cell>
        </row>
        <row r="8">
          <cell r="N8">
            <v>8500</v>
          </cell>
        </row>
      </sheetData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8B40-160C-48F7-B458-D73EE812BD0C}">
  <dimension ref="A1:F90"/>
  <sheetViews>
    <sheetView tabSelected="1" topLeftCell="A45" workbookViewId="0">
      <selection activeCell="F58" sqref="F58"/>
    </sheetView>
  </sheetViews>
  <sheetFormatPr defaultRowHeight="13.2" x14ac:dyDescent="0.25"/>
  <sheetData>
    <row r="1" spans="1:6" ht="15.6" x14ac:dyDescent="0.3">
      <c r="A1" s="1" t="s">
        <v>0</v>
      </c>
    </row>
    <row r="2" spans="1:6" ht="13.8" x14ac:dyDescent="0.25">
      <c r="A2" s="2"/>
    </row>
    <row r="3" spans="1:6" x14ac:dyDescent="0.25">
      <c r="A3" s="3" t="s">
        <v>1</v>
      </c>
    </row>
    <row r="4" spans="1:6" x14ac:dyDescent="0.25">
      <c r="A4" s="3" t="s">
        <v>2</v>
      </c>
    </row>
    <row r="5" spans="1:6" x14ac:dyDescent="0.25">
      <c r="A5" s="3" t="s">
        <v>3</v>
      </c>
    </row>
    <row r="6" spans="1:6" x14ac:dyDescent="0.25">
      <c r="A6" s="4" t="s">
        <v>4</v>
      </c>
    </row>
    <row r="7" spans="1:6" x14ac:dyDescent="0.25">
      <c r="A7" s="5" t="s">
        <v>5</v>
      </c>
      <c r="B7" s="5"/>
      <c r="C7" s="5" t="s">
        <v>6</v>
      </c>
      <c r="D7" s="5"/>
      <c r="E7" s="5" t="s">
        <v>7</v>
      </c>
      <c r="F7" s="5"/>
    </row>
    <row r="8" spans="1:6" x14ac:dyDescent="0.25">
      <c r="A8" s="6" t="s">
        <v>8</v>
      </c>
      <c r="B8" s="6" t="s">
        <v>9</v>
      </c>
      <c r="C8" s="6" t="s">
        <v>10</v>
      </c>
      <c r="D8" s="6" t="s">
        <v>11</v>
      </c>
      <c r="E8" s="6" t="s">
        <v>10</v>
      </c>
      <c r="F8" s="6" t="s">
        <v>11</v>
      </c>
    </row>
    <row r="9" spans="1:6" x14ac:dyDescent="0.25">
      <c r="A9" s="7">
        <v>457</v>
      </c>
      <c r="B9" s="8">
        <f t="shared" ref="B9:B33" si="0">A9*0.3048</f>
        <v>139.2936</v>
      </c>
      <c r="C9" s="7">
        <v>9.35E-2</v>
      </c>
      <c r="D9" s="8">
        <f t="shared" ref="D9:D33" si="1">C9*1000</f>
        <v>93.5</v>
      </c>
      <c r="E9" s="7">
        <f t="shared" ref="E9:E33" si="2">C9*2</f>
        <v>0.187</v>
      </c>
      <c r="F9" s="8">
        <f t="shared" ref="F9:F33" si="3">E9*1000</f>
        <v>187</v>
      </c>
    </row>
    <row r="10" spans="1:6" x14ac:dyDescent="0.25">
      <c r="A10" s="9">
        <v>557</v>
      </c>
      <c r="B10" s="10">
        <f t="shared" si="0"/>
        <v>169.77360000000002</v>
      </c>
      <c r="C10" s="9">
        <v>0.11260000000000001</v>
      </c>
      <c r="D10" s="10">
        <f t="shared" si="1"/>
        <v>112.60000000000001</v>
      </c>
      <c r="E10" s="9">
        <f t="shared" si="2"/>
        <v>0.22520000000000001</v>
      </c>
      <c r="F10" s="10">
        <f t="shared" si="3"/>
        <v>225.20000000000002</v>
      </c>
    </row>
    <row r="11" spans="1:6" x14ac:dyDescent="0.25">
      <c r="A11" s="9">
        <v>657</v>
      </c>
      <c r="B11" s="10">
        <f t="shared" si="0"/>
        <v>200.25360000000001</v>
      </c>
      <c r="C11" s="9">
        <v>0.12970000000000001</v>
      </c>
      <c r="D11" s="10">
        <f t="shared" si="1"/>
        <v>129.70000000000002</v>
      </c>
      <c r="E11" s="9">
        <f t="shared" si="2"/>
        <v>0.25940000000000002</v>
      </c>
      <c r="F11" s="10">
        <f t="shared" si="3"/>
        <v>259.40000000000003</v>
      </c>
    </row>
    <row r="12" spans="1:6" x14ac:dyDescent="0.25">
      <c r="A12" s="9">
        <v>757</v>
      </c>
      <c r="B12" s="10">
        <f t="shared" si="0"/>
        <v>230.73360000000002</v>
      </c>
      <c r="C12" s="9">
        <v>0.1477</v>
      </c>
      <c r="D12" s="10">
        <f t="shared" si="1"/>
        <v>147.69999999999999</v>
      </c>
      <c r="E12" s="9">
        <f t="shared" si="2"/>
        <v>0.2954</v>
      </c>
      <c r="F12" s="10">
        <f t="shared" si="3"/>
        <v>295.39999999999998</v>
      </c>
    </row>
    <row r="13" spans="1:6" x14ac:dyDescent="0.25">
      <c r="A13" s="9">
        <v>2457</v>
      </c>
      <c r="B13" s="10">
        <f t="shared" si="0"/>
        <v>748.89359999999999</v>
      </c>
      <c r="C13" s="9">
        <v>0.4269</v>
      </c>
      <c r="D13" s="10">
        <f t="shared" si="1"/>
        <v>426.9</v>
      </c>
      <c r="E13" s="9">
        <f t="shared" si="2"/>
        <v>0.8538</v>
      </c>
      <c r="F13" s="10">
        <f t="shared" si="3"/>
        <v>853.8</v>
      </c>
    </row>
    <row r="14" spans="1:6" x14ac:dyDescent="0.25">
      <c r="A14" s="9">
        <v>2707</v>
      </c>
      <c r="B14" s="10">
        <f t="shared" si="0"/>
        <v>825.09360000000004</v>
      </c>
      <c r="C14" s="9">
        <v>0.46100000000000002</v>
      </c>
      <c r="D14" s="10">
        <f t="shared" si="1"/>
        <v>461</v>
      </c>
      <c r="E14" s="9">
        <f t="shared" si="2"/>
        <v>0.92200000000000004</v>
      </c>
      <c r="F14" s="10">
        <f t="shared" si="3"/>
        <v>922</v>
      </c>
    </row>
    <row r="15" spans="1:6" x14ac:dyDescent="0.25">
      <c r="A15" s="9">
        <v>3207</v>
      </c>
      <c r="B15" s="10">
        <f t="shared" si="0"/>
        <v>977.49360000000001</v>
      </c>
      <c r="C15" s="9">
        <v>0.53690000000000004</v>
      </c>
      <c r="D15" s="10">
        <f t="shared" si="1"/>
        <v>536.90000000000009</v>
      </c>
      <c r="E15" s="9">
        <f t="shared" si="2"/>
        <v>1.0738000000000001</v>
      </c>
      <c r="F15" s="10">
        <f t="shared" si="3"/>
        <v>1073.8000000000002</v>
      </c>
    </row>
    <row r="16" spans="1:6" x14ac:dyDescent="0.25">
      <c r="A16" s="9">
        <v>3457</v>
      </c>
      <c r="B16" s="10">
        <f t="shared" si="0"/>
        <v>1053.6936000000001</v>
      </c>
      <c r="C16" s="9">
        <v>0.57189999999999996</v>
      </c>
      <c r="D16" s="10">
        <f t="shared" si="1"/>
        <v>571.9</v>
      </c>
      <c r="E16" s="9">
        <f t="shared" si="2"/>
        <v>1.1437999999999999</v>
      </c>
      <c r="F16" s="10">
        <f t="shared" si="3"/>
        <v>1143.8</v>
      </c>
    </row>
    <row r="17" spans="1:6" x14ac:dyDescent="0.25">
      <c r="A17" s="9">
        <v>3707</v>
      </c>
      <c r="B17" s="10">
        <f t="shared" si="0"/>
        <v>1129.8936000000001</v>
      </c>
      <c r="C17" s="9">
        <v>0.60589999999999999</v>
      </c>
      <c r="D17" s="10">
        <f t="shared" si="1"/>
        <v>605.9</v>
      </c>
      <c r="E17" s="9">
        <f t="shared" si="2"/>
        <v>1.2118</v>
      </c>
      <c r="F17" s="10">
        <f t="shared" si="3"/>
        <v>1211.8</v>
      </c>
    </row>
    <row r="18" spans="1:6" x14ac:dyDescent="0.25">
      <c r="A18" s="9">
        <v>3957</v>
      </c>
      <c r="B18" s="10">
        <f t="shared" si="0"/>
        <v>1206.0936000000002</v>
      </c>
      <c r="C18" s="9">
        <v>0.63690000000000002</v>
      </c>
      <c r="D18" s="10">
        <f t="shared" si="1"/>
        <v>636.9</v>
      </c>
      <c r="E18" s="9">
        <f t="shared" si="2"/>
        <v>1.2738</v>
      </c>
      <c r="F18" s="10">
        <f t="shared" si="3"/>
        <v>1273.8</v>
      </c>
    </row>
    <row r="19" spans="1:6" x14ac:dyDescent="0.25">
      <c r="A19" s="9">
        <v>4207</v>
      </c>
      <c r="B19" s="10">
        <f t="shared" si="0"/>
        <v>1282.2936</v>
      </c>
      <c r="C19" s="9">
        <v>0.67290000000000005</v>
      </c>
      <c r="D19" s="10">
        <f t="shared" si="1"/>
        <v>672.90000000000009</v>
      </c>
      <c r="E19" s="9">
        <f t="shared" si="2"/>
        <v>1.3458000000000001</v>
      </c>
      <c r="F19" s="10">
        <f t="shared" si="3"/>
        <v>1345.8000000000002</v>
      </c>
    </row>
    <row r="20" spans="1:6" x14ac:dyDescent="0.25">
      <c r="A20" s="9">
        <v>4457</v>
      </c>
      <c r="B20" s="10">
        <f t="shared" si="0"/>
        <v>1358.4936</v>
      </c>
      <c r="C20" s="9">
        <v>0.70389999999999997</v>
      </c>
      <c r="D20" s="10">
        <f t="shared" si="1"/>
        <v>703.9</v>
      </c>
      <c r="E20" s="9">
        <f t="shared" si="2"/>
        <v>1.4077999999999999</v>
      </c>
      <c r="F20" s="10">
        <f t="shared" si="3"/>
        <v>1407.8</v>
      </c>
    </row>
    <row r="21" spans="1:6" x14ac:dyDescent="0.25">
      <c r="A21" s="9">
        <v>4707</v>
      </c>
      <c r="B21" s="10">
        <f t="shared" si="0"/>
        <v>1434.6936000000001</v>
      </c>
      <c r="C21" s="9">
        <v>0.74</v>
      </c>
      <c r="D21" s="10">
        <f t="shared" si="1"/>
        <v>740</v>
      </c>
      <c r="E21" s="9">
        <f t="shared" si="2"/>
        <v>1.48</v>
      </c>
      <c r="F21" s="10">
        <f t="shared" si="3"/>
        <v>1480</v>
      </c>
    </row>
    <row r="22" spans="1:6" x14ac:dyDescent="0.25">
      <c r="A22" s="9">
        <v>4957</v>
      </c>
      <c r="B22" s="10">
        <f t="shared" si="0"/>
        <v>1510.8936000000001</v>
      </c>
      <c r="C22" s="9">
        <v>0.77200000000000002</v>
      </c>
      <c r="D22" s="10">
        <f t="shared" si="1"/>
        <v>772</v>
      </c>
      <c r="E22" s="9">
        <f t="shared" si="2"/>
        <v>1.544</v>
      </c>
      <c r="F22" s="10">
        <f t="shared" si="3"/>
        <v>1544</v>
      </c>
    </row>
    <row r="23" spans="1:6" x14ac:dyDescent="0.25">
      <c r="A23" s="9">
        <v>5207</v>
      </c>
      <c r="B23" s="10">
        <f t="shared" si="0"/>
        <v>1587.0936000000002</v>
      </c>
      <c r="C23" s="9">
        <v>0.80400000000000005</v>
      </c>
      <c r="D23" s="10">
        <f t="shared" si="1"/>
        <v>804</v>
      </c>
      <c r="E23" s="9">
        <f t="shared" si="2"/>
        <v>1.6080000000000001</v>
      </c>
      <c r="F23" s="10">
        <f t="shared" si="3"/>
        <v>1608</v>
      </c>
    </row>
    <row r="24" spans="1:6" x14ac:dyDescent="0.25">
      <c r="A24" s="9">
        <v>5707</v>
      </c>
      <c r="B24" s="10">
        <f t="shared" si="0"/>
        <v>1739.4936</v>
      </c>
      <c r="C24" s="9">
        <v>0.87</v>
      </c>
      <c r="D24" s="10">
        <f t="shared" si="1"/>
        <v>870</v>
      </c>
      <c r="E24" s="9">
        <f t="shared" si="2"/>
        <v>1.74</v>
      </c>
      <c r="F24" s="10">
        <f t="shared" si="3"/>
        <v>1740</v>
      </c>
    </row>
    <row r="25" spans="1:6" x14ac:dyDescent="0.25">
      <c r="A25" s="9">
        <v>6457</v>
      </c>
      <c r="B25" s="10">
        <f t="shared" si="0"/>
        <v>1968.0936000000002</v>
      </c>
      <c r="C25" s="9">
        <v>0.97</v>
      </c>
      <c r="D25" s="10">
        <f t="shared" si="1"/>
        <v>970</v>
      </c>
      <c r="E25" s="9">
        <f t="shared" si="2"/>
        <v>1.94</v>
      </c>
      <c r="F25" s="10">
        <f t="shared" si="3"/>
        <v>1940</v>
      </c>
    </row>
    <row r="26" spans="1:6" x14ac:dyDescent="0.25">
      <c r="A26" s="9">
        <v>6707</v>
      </c>
      <c r="B26" s="10">
        <f t="shared" si="0"/>
        <v>2044.2936000000002</v>
      </c>
      <c r="C26" s="9">
        <v>1</v>
      </c>
      <c r="D26" s="10">
        <f t="shared" si="1"/>
        <v>1000</v>
      </c>
      <c r="E26" s="9">
        <f t="shared" si="2"/>
        <v>2</v>
      </c>
      <c r="F26" s="10">
        <f t="shared" si="3"/>
        <v>2000</v>
      </c>
    </row>
    <row r="27" spans="1:6" x14ac:dyDescent="0.25">
      <c r="A27" s="9">
        <v>6957</v>
      </c>
      <c r="B27" s="10">
        <f t="shared" si="0"/>
        <v>2120.4936000000002</v>
      </c>
      <c r="C27" s="9">
        <v>1.03</v>
      </c>
      <c r="D27" s="10">
        <f t="shared" si="1"/>
        <v>1030</v>
      </c>
      <c r="E27" s="9">
        <f t="shared" si="2"/>
        <v>2.06</v>
      </c>
      <c r="F27" s="10">
        <f t="shared" si="3"/>
        <v>2060</v>
      </c>
    </row>
    <row r="28" spans="1:6" x14ac:dyDescent="0.25">
      <c r="A28" s="9">
        <v>7207</v>
      </c>
      <c r="B28" s="10">
        <f t="shared" si="0"/>
        <v>2196.6936000000001</v>
      </c>
      <c r="C28" s="9">
        <v>1.0629999999999999</v>
      </c>
      <c r="D28" s="10">
        <f t="shared" si="1"/>
        <v>1063</v>
      </c>
      <c r="E28" s="9">
        <f t="shared" si="2"/>
        <v>2.1259999999999999</v>
      </c>
      <c r="F28" s="10">
        <f t="shared" si="3"/>
        <v>2126</v>
      </c>
    </row>
    <row r="29" spans="1:6" x14ac:dyDescent="0.25">
      <c r="A29" s="9">
        <v>7357</v>
      </c>
      <c r="B29" s="10">
        <f t="shared" si="0"/>
        <v>2242.4136000000003</v>
      </c>
      <c r="C29" s="9">
        <v>1.0820000000000001</v>
      </c>
      <c r="D29" s="10">
        <f t="shared" si="1"/>
        <v>1082</v>
      </c>
      <c r="E29" s="9">
        <f t="shared" si="2"/>
        <v>2.1640000000000001</v>
      </c>
      <c r="F29" s="10">
        <f t="shared" si="3"/>
        <v>2164</v>
      </c>
    </row>
    <row r="30" spans="1:6" x14ac:dyDescent="0.25">
      <c r="A30" s="9">
        <v>7657</v>
      </c>
      <c r="B30" s="10">
        <f t="shared" si="0"/>
        <v>2333.8535999999999</v>
      </c>
      <c r="C30" s="9">
        <v>1.127</v>
      </c>
      <c r="D30" s="10">
        <f t="shared" si="1"/>
        <v>1127</v>
      </c>
      <c r="E30" s="9">
        <f t="shared" si="2"/>
        <v>2.254</v>
      </c>
      <c r="F30" s="10">
        <f t="shared" si="3"/>
        <v>2254</v>
      </c>
    </row>
    <row r="31" spans="1:6" x14ac:dyDescent="0.25">
      <c r="A31" s="9">
        <v>7907</v>
      </c>
      <c r="B31" s="10">
        <f t="shared" si="0"/>
        <v>2410.0536000000002</v>
      </c>
      <c r="C31" s="9">
        <v>1.1679999999999999</v>
      </c>
      <c r="D31" s="10">
        <f t="shared" si="1"/>
        <v>1168</v>
      </c>
      <c r="E31" s="9">
        <f t="shared" si="2"/>
        <v>2.3359999999999999</v>
      </c>
      <c r="F31" s="10">
        <f t="shared" si="3"/>
        <v>2336</v>
      </c>
    </row>
    <row r="32" spans="1:6" x14ac:dyDescent="0.25">
      <c r="A32" s="9">
        <v>8157</v>
      </c>
      <c r="B32" s="10">
        <f t="shared" si="0"/>
        <v>2486.2536</v>
      </c>
      <c r="C32" s="9">
        <v>1.204</v>
      </c>
      <c r="D32" s="10">
        <f t="shared" si="1"/>
        <v>1204</v>
      </c>
      <c r="E32" s="9">
        <f t="shared" si="2"/>
        <v>2.4079999999999999</v>
      </c>
      <c r="F32" s="10">
        <f t="shared" si="3"/>
        <v>2408</v>
      </c>
    </row>
    <row r="33" spans="1:6" x14ac:dyDescent="0.25">
      <c r="A33" s="9">
        <v>8657</v>
      </c>
      <c r="B33" s="10">
        <f t="shared" si="0"/>
        <v>2638.6536000000001</v>
      </c>
      <c r="C33" s="9">
        <v>1.284</v>
      </c>
      <c r="D33" s="10">
        <f t="shared" si="1"/>
        <v>1284</v>
      </c>
      <c r="E33" s="9">
        <f t="shared" si="2"/>
        <v>2.5680000000000001</v>
      </c>
      <c r="F33" s="10">
        <f t="shared" si="3"/>
        <v>2568</v>
      </c>
    </row>
    <row r="36" spans="1:6" x14ac:dyDescent="0.25">
      <c r="A36" s="3" t="s">
        <v>12</v>
      </c>
    </row>
    <row r="38" spans="1:6" x14ac:dyDescent="0.25">
      <c r="A38" s="3" t="s">
        <v>13</v>
      </c>
    </row>
    <row r="39" spans="1:6" x14ac:dyDescent="0.25">
      <c r="A39" s="3" t="s">
        <v>14</v>
      </c>
    </row>
    <row r="40" spans="1:6" x14ac:dyDescent="0.25">
      <c r="A40" s="11" t="s">
        <v>15</v>
      </c>
      <c r="B40" s="11" t="s">
        <v>15</v>
      </c>
      <c r="C40" s="11" t="s">
        <v>16</v>
      </c>
      <c r="D40" s="11" t="s">
        <v>16</v>
      </c>
      <c r="F40" s="12" t="s">
        <v>17</v>
      </c>
    </row>
    <row r="41" spans="1:6" x14ac:dyDescent="0.25">
      <c r="A41" s="13" t="s">
        <v>8</v>
      </c>
      <c r="B41" s="13" t="s">
        <v>9</v>
      </c>
      <c r="C41" s="13" t="s">
        <v>10</v>
      </c>
      <c r="D41" s="13" t="s">
        <v>11</v>
      </c>
      <c r="F41" s="12" t="s">
        <v>11</v>
      </c>
    </row>
    <row r="42" spans="1:6" x14ac:dyDescent="0.25">
      <c r="A42" s="7">
        <v>757</v>
      </c>
      <c r="B42" s="8">
        <f t="shared" ref="B42:B90" si="4">A42*0.3048</f>
        <v>230.73360000000002</v>
      </c>
      <c r="C42" s="7">
        <v>0.14660000000000001</v>
      </c>
      <c r="D42" s="8">
        <f t="shared" ref="D42:D90" si="5">C42*1000</f>
        <v>146.6</v>
      </c>
      <c r="E42" t="str">
        <f>IF(B42=B41,"X","")</f>
        <v/>
      </c>
      <c r="F42">
        <f>IF(B42=B41,(D42+D41)/2,D42)</f>
        <v>146.6</v>
      </c>
    </row>
    <row r="43" spans="1:6" x14ac:dyDescent="0.25">
      <c r="A43" s="9">
        <v>807</v>
      </c>
      <c r="B43" s="10">
        <f t="shared" si="4"/>
        <v>245.9736</v>
      </c>
      <c r="C43" s="9">
        <v>0.15659999999999999</v>
      </c>
      <c r="D43" s="10">
        <f t="shared" si="5"/>
        <v>156.6</v>
      </c>
      <c r="E43" t="str">
        <f t="shared" ref="E43:E90" si="6">IF(B43=B42,"X","")</f>
        <v/>
      </c>
      <c r="F43">
        <f t="shared" ref="F43:F90" si="7">IF(B43=B42,(D43+D42)/2,D43)</f>
        <v>156.6</v>
      </c>
    </row>
    <row r="44" spans="1:6" x14ac:dyDescent="0.25">
      <c r="A44" s="9">
        <v>857</v>
      </c>
      <c r="B44" s="10">
        <f t="shared" si="4"/>
        <v>261.21359999999999</v>
      </c>
      <c r="C44" s="9">
        <v>0.1676</v>
      </c>
      <c r="D44" s="10">
        <f t="shared" si="5"/>
        <v>167.6</v>
      </c>
      <c r="E44" t="str">
        <f t="shared" si="6"/>
        <v/>
      </c>
      <c r="F44">
        <f t="shared" si="7"/>
        <v>167.6</v>
      </c>
    </row>
    <row r="45" spans="1:6" x14ac:dyDescent="0.25">
      <c r="A45" s="9">
        <v>907</v>
      </c>
      <c r="B45" s="10">
        <f t="shared" si="4"/>
        <v>276.45359999999999</v>
      </c>
      <c r="C45" s="9">
        <v>0.1787</v>
      </c>
      <c r="D45" s="10">
        <f t="shared" si="5"/>
        <v>178.7</v>
      </c>
      <c r="E45" t="str">
        <f t="shared" si="6"/>
        <v/>
      </c>
      <c r="F45">
        <f t="shared" si="7"/>
        <v>178.7</v>
      </c>
    </row>
    <row r="46" spans="1:6" x14ac:dyDescent="0.25">
      <c r="A46" s="9">
        <v>957</v>
      </c>
      <c r="B46" s="10">
        <f t="shared" si="4"/>
        <v>291.6936</v>
      </c>
      <c r="C46" s="9">
        <v>0.19170000000000001</v>
      </c>
      <c r="D46" s="10">
        <f t="shared" si="5"/>
        <v>191.70000000000002</v>
      </c>
      <c r="E46" t="str">
        <f t="shared" si="6"/>
        <v/>
      </c>
    </row>
    <row r="47" spans="1:6" x14ac:dyDescent="0.25">
      <c r="A47" s="9">
        <v>957</v>
      </c>
      <c r="B47" s="10">
        <f t="shared" si="4"/>
        <v>291.6936</v>
      </c>
      <c r="C47" s="9">
        <v>0.19070000000000001</v>
      </c>
      <c r="D47" s="10">
        <f t="shared" si="5"/>
        <v>190.70000000000002</v>
      </c>
      <c r="E47" t="str">
        <f t="shared" si="6"/>
        <v>X</v>
      </c>
      <c r="F47">
        <f t="shared" si="7"/>
        <v>191.20000000000002</v>
      </c>
    </row>
    <row r="48" spans="1:6" x14ac:dyDescent="0.25">
      <c r="A48" s="9">
        <v>1007</v>
      </c>
      <c r="B48" s="10">
        <f t="shared" si="4"/>
        <v>306.93360000000001</v>
      </c>
      <c r="C48" s="9">
        <v>0.19769999999999999</v>
      </c>
      <c r="D48" s="10">
        <f t="shared" si="5"/>
        <v>197.7</v>
      </c>
      <c r="E48" t="str">
        <f t="shared" si="6"/>
        <v/>
      </c>
    </row>
    <row r="49" spans="1:6" x14ac:dyDescent="0.25">
      <c r="A49" s="9">
        <v>1007</v>
      </c>
      <c r="B49" s="10">
        <f t="shared" si="4"/>
        <v>306.93360000000001</v>
      </c>
      <c r="C49" s="9">
        <v>0.19769999999999999</v>
      </c>
      <c r="D49" s="10">
        <f t="shared" si="5"/>
        <v>197.7</v>
      </c>
      <c r="E49" t="str">
        <f t="shared" si="6"/>
        <v>X</v>
      </c>
      <c r="F49">
        <f t="shared" si="7"/>
        <v>197.7</v>
      </c>
    </row>
    <row r="50" spans="1:6" x14ac:dyDescent="0.25">
      <c r="A50" s="9">
        <v>1007</v>
      </c>
      <c r="B50" s="10">
        <f t="shared" si="4"/>
        <v>306.93360000000001</v>
      </c>
      <c r="C50" s="9">
        <v>0.19969999999999999</v>
      </c>
      <c r="D50" s="10">
        <f t="shared" si="5"/>
        <v>199.7</v>
      </c>
      <c r="E50" t="str">
        <f t="shared" si="6"/>
        <v>X</v>
      </c>
    </row>
    <row r="51" spans="1:6" x14ac:dyDescent="0.25">
      <c r="A51" s="9">
        <v>1057</v>
      </c>
      <c r="B51" s="10">
        <f t="shared" si="4"/>
        <v>322.17360000000002</v>
      </c>
      <c r="C51" s="9">
        <v>0.2077</v>
      </c>
      <c r="D51" s="10">
        <f t="shared" si="5"/>
        <v>207.7</v>
      </c>
      <c r="E51" t="str">
        <f t="shared" si="6"/>
        <v/>
      </c>
    </row>
    <row r="52" spans="1:6" x14ac:dyDescent="0.25">
      <c r="A52" s="9">
        <v>1057</v>
      </c>
      <c r="B52" s="10">
        <f t="shared" si="4"/>
        <v>322.17360000000002</v>
      </c>
      <c r="C52" s="9">
        <v>0.20669999999999999</v>
      </c>
      <c r="D52" s="10">
        <f t="shared" si="5"/>
        <v>206.7</v>
      </c>
      <c r="E52" t="str">
        <f t="shared" si="6"/>
        <v>X</v>
      </c>
    </row>
    <row r="53" spans="1:6" x14ac:dyDescent="0.25">
      <c r="A53" s="9">
        <v>1057</v>
      </c>
      <c r="B53" s="10">
        <f t="shared" si="4"/>
        <v>322.17360000000002</v>
      </c>
      <c r="C53" s="9">
        <v>0.2077</v>
      </c>
      <c r="D53" s="10">
        <f t="shared" si="5"/>
        <v>207.7</v>
      </c>
      <c r="E53" t="str">
        <f t="shared" si="6"/>
        <v>X</v>
      </c>
      <c r="F53">
        <f t="shared" si="7"/>
        <v>207.2</v>
      </c>
    </row>
    <row r="54" spans="1:6" x14ac:dyDescent="0.25">
      <c r="A54" s="9">
        <v>1157</v>
      </c>
      <c r="B54" s="10">
        <f t="shared" si="4"/>
        <v>352.65360000000004</v>
      </c>
      <c r="C54" s="9">
        <v>0.22370000000000001</v>
      </c>
      <c r="D54" s="10">
        <f t="shared" si="5"/>
        <v>223.70000000000002</v>
      </c>
      <c r="E54" t="str">
        <f t="shared" si="6"/>
        <v/>
      </c>
    </row>
    <row r="55" spans="1:6" x14ac:dyDescent="0.25">
      <c r="A55" s="9">
        <v>1157</v>
      </c>
      <c r="B55" s="10">
        <f t="shared" si="4"/>
        <v>352.65360000000004</v>
      </c>
      <c r="C55" s="9">
        <v>0.22370000000000001</v>
      </c>
      <c r="D55" s="10">
        <f t="shared" si="5"/>
        <v>223.70000000000002</v>
      </c>
      <c r="E55" t="str">
        <f t="shared" si="6"/>
        <v>X</v>
      </c>
      <c r="F55">
        <f t="shared" si="7"/>
        <v>223.70000000000002</v>
      </c>
    </row>
    <row r="56" spans="1:6" x14ac:dyDescent="0.25">
      <c r="A56" s="9">
        <v>1157</v>
      </c>
      <c r="B56" s="10">
        <f t="shared" si="4"/>
        <v>352.65360000000004</v>
      </c>
      <c r="C56" s="9">
        <v>0.2157</v>
      </c>
      <c r="D56" s="10">
        <f t="shared" si="5"/>
        <v>215.7</v>
      </c>
      <c r="E56" t="str">
        <f t="shared" si="6"/>
        <v>X</v>
      </c>
    </row>
    <row r="57" spans="1:6" x14ac:dyDescent="0.25">
      <c r="A57" s="9">
        <v>1207</v>
      </c>
      <c r="B57" s="10">
        <f t="shared" si="4"/>
        <v>367.89359999999999</v>
      </c>
      <c r="C57" s="9">
        <v>0.23280000000000001</v>
      </c>
      <c r="D57" s="10">
        <f t="shared" si="5"/>
        <v>232.8</v>
      </c>
      <c r="E57" t="str">
        <f t="shared" si="6"/>
        <v/>
      </c>
    </row>
    <row r="58" spans="1:6" x14ac:dyDescent="0.25">
      <c r="A58" s="9">
        <v>1207</v>
      </c>
      <c r="B58" s="10">
        <f t="shared" si="4"/>
        <v>367.89359999999999</v>
      </c>
      <c r="C58" s="9">
        <v>0.23280000000000001</v>
      </c>
      <c r="D58" s="10">
        <f t="shared" si="5"/>
        <v>232.8</v>
      </c>
      <c r="E58" t="str">
        <f t="shared" si="6"/>
        <v>X</v>
      </c>
      <c r="F58">
        <f t="shared" si="7"/>
        <v>232.8</v>
      </c>
    </row>
    <row r="59" spans="1:6" x14ac:dyDescent="0.25">
      <c r="A59" s="9">
        <v>1257</v>
      </c>
      <c r="B59" s="10">
        <f t="shared" si="4"/>
        <v>383.1336</v>
      </c>
      <c r="C59" s="9">
        <v>0.23380000000000001</v>
      </c>
      <c r="D59" s="10">
        <f t="shared" si="5"/>
        <v>233.8</v>
      </c>
      <c r="E59" t="str">
        <f t="shared" si="6"/>
        <v/>
      </c>
      <c r="F59">
        <f t="shared" si="7"/>
        <v>233.8</v>
      </c>
    </row>
    <row r="60" spans="1:6" x14ac:dyDescent="0.25">
      <c r="A60" s="9">
        <v>1307</v>
      </c>
      <c r="B60" s="10">
        <f t="shared" si="4"/>
        <v>398.37360000000001</v>
      </c>
      <c r="C60" s="9">
        <v>0.2427</v>
      </c>
      <c r="D60" s="10">
        <f t="shared" si="5"/>
        <v>242.7</v>
      </c>
      <c r="E60" t="str">
        <f t="shared" si="6"/>
        <v/>
      </c>
      <c r="F60">
        <f t="shared" si="7"/>
        <v>242.7</v>
      </c>
    </row>
    <row r="61" spans="1:6" x14ac:dyDescent="0.25">
      <c r="A61" s="9">
        <v>1357</v>
      </c>
      <c r="B61" s="10">
        <f t="shared" si="4"/>
        <v>413.61360000000002</v>
      </c>
      <c r="C61" s="9">
        <v>0.25080000000000002</v>
      </c>
      <c r="D61" s="10">
        <f t="shared" si="5"/>
        <v>250.8</v>
      </c>
      <c r="E61" t="str">
        <f t="shared" si="6"/>
        <v/>
      </c>
    </row>
    <row r="62" spans="1:6" x14ac:dyDescent="0.25">
      <c r="A62" s="9">
        <v>1357</v>
      </c>
      <c r="B62" s="10">
        <f t="shared" si="4"/>
        <v>413.61360000000002</v>
      </c>
      <c r="C62" s="9">
        <v>0.26279999999999998</v>
      </c>
      <c r="D62" s="10">
        <f t="shared" si="5"/>
        <v>262.79999999999995</v>
      </c>
      <c r="E62" t="str">
        <f t="shared" si="6"/>
        <v>X</v>
      </c>
      <c r="F62">
        <f t="shared" si="7"/>
        <v>256.79999999999995</v>
      </c>
    </row>
    <row r="63" spans="1:6" x14ac:dyDescent="0.25">
      <c r="A63" s="9">
        <v>1407</v>
      </c>
      <c r="B63" s="10">
        <f t="shared" si="4"/>
        <v>428.85360000000003</v>
      </c>
      <c r="C63" s="9">
        <v>0.26679999999999998</v>
      </c>
      <c r="D63" s="10">
        <f t="shared" si="5"/>
        <v>266.79999999999995</v>
      </c>
      <c r="E63" t="str">
        <f t="shared" si="6"/>
        <v/>
      </c>
    </row>
    <row r="64" spans="1:6" x14ac:dyDescent="0.25">
      <c r="A64" s="9">
        <v>1407</v>
      </c>
      <c r="B64" s="10">
        <f t="shared" si="4"/>
        <v>428.85360000000003</v>
      </c>
      <c r="C64" s="9">
        <v>0.26979999999999998</v>
      </c>
      <c r="D64" s="10">
        <f t="shared" si="5"/>
        <v>269.8</v>
      </c>
      <c r="E64" t="str">
        <f t="shared" si="6"/>
        <v>X</v>
      </c>
      <c r="F64">
        <f t="shared" si="7"/>
        <v>268.29999999999995</v>
      </c>
    </row>
    <row r="65" spans="1:6" x14ac:dyDescent="0.25">
      <c r="A65" s="9">
        <v>1457</v>
      </c>
      <c r="B65" s="10">
        <f t="shared" si="4"/>
        <v>444.09360000000004</v>
      </c>
      <c r="C65" s="9">
        <v>0.27479999999999999</v>
      </c>
      <c r="D65" s="10">
        <f t="shared" si="5"/>
        <v>274.8</v>
      </c>
      <c r="E65" t="str">
        <f t="shared" si="6"/>
        <v/>
      </c>
    </row>
    <row r="66" spans="1:6" x14ac:dyDescent="0.25">
      <c r="A66" s="9">
        <v>1457</v>
      </c>
      <c r="B66" s="10">
        <f t="shared" si="4"/>
        <v>444.09360000000004</v>
      </c>
      <c r="C66" s="9">
        <v>0.27879999999999999</v>
      </c>
      <c r="D66" s="10">
        <f t="shared" si="5"/>
        <v>278.8</v>
      </c>
      <c r="E66" t="str">
        <f t="shared" si="6"/>
        <v>X</v>
      </c>
      <c r="F66">
        <f t="shared" si="7"/>
        <v>276.8</v>
      </c>
    </row>
    <row r="67" spans="1:6" x14ac:dyDescent="0.25">
      <c r="A67" s="9">
        <v>1507</v>
      </c>
      <c r="B67" s="10">
        <f t="shared" si="4"/>
        <v>459.33360000000005</v>
      </c>
      <c r="C67" s="9">
        <v>0.2868</v>
      </c>
      <c r="D67" s="10">
        <f t="shared" si="5"/>
        <v>286.8</v>
      </c>
      <c r="E67" t="str">
        <f t="shared" si="6"/>
        <v/>
      </c>
    </row>
    <row r="68" spans="1:6" x14ac:dyDescent="0.25">
      <c r="A68" s="9">
        <v>1507</v>
      </c>
      <c r="B68" s="10">
        <f t="shared" si="4"/>
        <v>459.33360000000005</v>
      </c>
      <c r="C68" s="9">
        <v>0.2868</v>
      </c>
      <c r="D68" s="10">
        <f t="shared" si="5"/>
        <v>286.8</v>
      </c>
      <c r="E68" t="str">
        <f t="shared" si="6"/>
        <v>X</v>
      </c>
      <c r="F68">
        <f t="shared" si="7"/>
        <v>286.8</v>
      </c>
    </row>
    <row r="69" spans="1:6" x14ac:dyDescent="0.25">
      <c r="A69" s="9">
        <v>1557</v>
      </c>
      <c r="B69" s="10">
        <f t="shared" si="4"/>
        <v>474.5736</v>
      </c>
      <c r="C69" s="9">
        <v>0.29380000000000001</v>
      </c>
      <c r="D69" s="10">
        <f t="shared" si="5"/>
        <v>293.8</v>
      </c>
      <c r="E69" t="str">
        <f t="shared" si="6"/>
        <v/>
      </c>
    </row>
    <row r="70" spans="1:6" x14ac:dyDescent="0.25">
      <c r="A70" s="9">
        <v>1557</v>
      </c>
      <c r="B70" s="10">
        <f t="shared" si="4"/>
        <v>474.5736</v>
      </c>
      <c r="C70" s="9">
        <v>0.29380000000000001</v>
      </c>
      <c r="D70" s="10">
        <f t="shared" si="5"/>
        <v>293.8</v>
      </c>
      <c r="E70" t="str">
        <f t="shared" si="6"/>
        <v>X</v>
      </c>
      <c r="F70">
        <f t="shared" si="7"/>
        <v>293.8</v>
      </c>
    </row>
    <row r="71" spans="1:6" x14ac:dyDescent="0.25">
      <c r="A71" s="9">
        <v>1607</v>
      </c>
      <c r="B71" s="10">
        <f t="shared" si="4"/>
        <v>489.81360000000001</v>
      </c>
      <c r="C71" s="9">
        <v>0.30280000000000001</v>
      </c>
      <c r="D71" s="10">
        <f t="shared" si="5"/>
        <v>302.8</v>
      </c>
      <c r="E71" t="str">
        <f t="shared" si="6"/>
        <v/>
      </c>
    </row>
    <row r="72" spans="1:6" x14ac:dyDescent="0.25">
      <c r="A72" s="9">
        <v>1607</v>
      </c>
      <c r="B72" s="10">
        <f t="shared" si="4"/>
        <v>489.81360000000001</v>
      </c>
      <c r="C72" s="9">
        <v>0.30280000000000001</v>
      </c>
      <c r="D72" s="10">
        <f t="shared" si="5"/>
        <v>302.8</v>
      </c>
      <c r="E72" t="str">
        <f t="shared" si="6"/>
        <v>X</v>
      </c>
      <c r="F72">
        <f t="shared" si="7"/>
        <v>302.8</v>
      </c>
    </row>
    <row r="73" spans="1:6" x14ac:dyDescent="0.25">
      <c r="A73" s="9">
        <v>1657</v>
      </c>
      <c r="B73" s="10">
        <f t="shared" si="4"/>
        <v>505.05360000000002</v>
      </c>
      <c r="C73" s="9">
        <v>0.30980000000000002</v>
      </c>
      <c r="D73" s="10">
        <f t="shared" si="5"/>
        <v>309.8</v>
      </c>
      <c r="E73" t="str">
        <f t="shared" si="6"/>
        <v/>
      </c>
      <c r="F73">
        <f t="shared" si="7"/>
        <v>309.8</v>
      </c>
    </row>
    <row r="74" spans="1:6" x14ac:dyDescent="0.25">
      <c r="A74" s="9">
        <v>1707</v>
      </c>
      <c r="B74" s="10">
        <f t="shared" si="4"/>
        <v>520.29359999999997</v>
      </c>
      <c r="C74" s="9">
        <v>0.31580000000000003</v>
      </c>
      <c r="D74" s="10">
        <f t="shared" si="5"/>
        <v>315.8</v>
      </c>
      <c r="E74" t="str">
        <f t="shared" si="6"/>
        <v/>
      </c>
    </row>
    <row r="75" spans="1:6" x14ac:dyDescent="0.25">
      <c r="A75" s="9">
        <v>1707</v>
      </c>
      <c r="B75" s="10">
        <f t="shared" si="4"/>
        <v>520.29359999999997</v>
      </c>
      <c r="C75" s="9">
        <v>0.31580000000000003</v>
      </c>
      <c r="D75" s="10">
        <f t="shared" si="5"/>
        <v>315.8</v>
      </c>
      <c r="E75" t="str">
        <f t="shared" si="6"/>
        <v>X</v>
      </c>
      <c r="F75">
        <f t="shared" si="7"/>
        <v>315.8</v>
      </c>
    </row>
    <row r="76" spans="1:6" x14ac:dyDescent="0.25">
      <c r="A76" s="9">
        <v>1757</v>
      </c>
      <c r="B76" s="10">
        <f t="shared" si="4"/>
        <v>535.53359999999998</v>
      </c>
      <c r="C76" s="9">
        <v>0.32479999999999998</v>
      </c>
      <c r="D76" s="10">
        <f t="shared" si="5"/>
        <v>324.79999999999995</v>
      </c>
      <c r="E76" t="str">
        <f t="shared" si="6"/>
        <v/>
      </c>
    </row>
    <row r="77" spans="1:6" x14ac:dyDescent="0.25">
      <c r="A77" s="9">
        <v>1757</v>
      </c>
      <c r="B77" s="10">
        <f t="shared" si="4"/>
        <v>535.53359999999998</v>
      </c>
      <c r="C77" s="9">
        <v>0.32479999999999998</v>
      </c>
      <c r="D77" s="10">
        <f t="shared" si="5"/>
        <v>324.79999999999995</v>
      </c>
      <c r="E77" t="str">
        <f t="shared" si="6"/>
        <v>X</v>
      </c>
      <c r="F77">
        <f t="shared" si="7"/>
        <v>324.79999999999995</v>
      </c>
    </row>
    <row r="78" spans="1:6" x14ac:dyDescent="0.25">
      <c r="A78" s="9">
        <v>1857</v>
      </c>
      <c r="B78" s="10">
        <f t="shared" si="4"/>
        <v>566.0136</v>
      </c>
      <c r="C78" s="9">
        <v>0.33979999999999999</v>
      </c>
      <c r="D78" s="10">
        <f t="shared" si="5"/>
        <v>339.8</v>
      </c>
      <c r="E78" t="str">
        <f t="shared" si="6"/>
        <v/>
      </c>
    </row>
    <row r="79" spans="1:6" x14ac:dyDescent="0.25">
      <c r="A79" s="9">
        <v>1857</v>
      </c>
      <c r="B79" s="10">
        <f t="shared" si="4"/>
        <v>566.0136</v>
      </c>
      <c r="C79" s="9">
        <v>0.33979999999999999</v>
      </c>
      <c r="D79" s="10">
        <f t="shared" si="5"/>
        <v>339.8</v>
      </c>
      <c r="E79" t="str">
        <f t="shared" si="6"/>
        <v>X</v>
      </c>
      <c r="F79">
        <f t="shared" si="7"/>
        <v>339.8</v>
      </c>
    </row>
    <row r="80" spans="1:6" x14ac:dyDescent="0.25">
      <c r="A80" s="9">
        <v>1907</v>
      </c>
      <c r="B80" s="10">
        <f t="shared" si="4"/>
        <v>581.25360000000001</v>
      </c>
      <c r="C80" s="9">
        <v>0.34589999999999999</v>
      </c>
      <c r="D80" s="10">
        <f t="shared" si="5"/>
        <v>345.9</v>
      </c>
      <c r="E80" t="str">
        <f t="shared" si="6"/>
        <v/>
      </c>
    </row>
    <row r="81" spans="1:6" x14ac:dyDescent="0.25">
      <c r="A81" s="9">
        <v>1907</v>
      </c>
      <c r="B81" s="10">
        <f t="shared" si="4"/>
        <v>581.25360000000001</v>
      </c>
      <c r="C81" s="9">
        <v>0.34689999999999999</v>
      </c>
      <c r="D81" s="10">
        <f t="shared" si="5"/>
        <v>346.9</v>
      </c>
      <c r="E81" t="str">
        <f t="shared" si="6"/>
        <v>X</v>
      </c>
      <c r="F81">
        <f t="shared" si="7"/>
        <v>346.4</v>
      </c>
    </row>
    <row r="82" spans="1:6" x14ac:dyDescent="0.25">
      <c r="A82" s="9">
        <v>1957</v>
      </c>
      <c r="B82" s="10">
        <f t="shared" si="4"/>
        <v>596.49360000000001</v>
      </c>
      <c r="C82" s="9">
        <v>0.35489999999999999</v>
      </c>
      <c r="D82" s="10">
        <f t="shared" si="5"/>
        <v>354.9</v>
      </c>
      <c r="E82" t="str">
        <f t="shared" si="6"/>
        <v/>
      </c>
      <c r="F82">
        <f t="shared" si="7"/>
        <v>354.9</v>
      </c>
    </row>
    <row r="83" spans="1:6" x14ac:dyDescent="0.25">
      <c r="A83" s="9">
        <v>2007</v>
      </c>
      <c r="B83" s="10">
        <f t="shared" si="4"/>
        <v>611.73360000000002</v>
      </c>
      <c r="C83" s="9">
        <v>0.3629</v>
      </c>
      <c r="D83" s="10">
        <f t="shared" si="5"/>
        <v>362.9</v>
      </c>
      <c r="E83" t="str">
        <f t="shared" si="6"/>
        <v/>
      </c>
      <c r="F83">
        <f t="shared" si="7"/>
        <v>362.9</v>
      </c>
    </row>
    <row r="84" spans="1:6" x14ac:dyDescent="0.25">
      <c r="A84" s="9">
        <v>2057</v>
      </c>
      <c r="B84" s="10">
        <f t="shared" si="4"/>
        <v>626.97360000000003</v>
      </c>
      <c r="C84" s="9">
        <v>0.36890000000000001</v>
      </c>
      <c r="D84" s="10">
        <f t="shared" si="5"/>
        <v>368.9</v>
      </c>
      <c r="E84" t="str">
        <f t="shared" si="6"/>
        <v/>
      </c>
      <c r="F84">
        <f t="shared" si="7"/>
        <v>368.9</v>
      </c>
    </row>
    <row r="85" spans="1:6" x14ac:dyDescent="0.25">
      <c r="A85" s="9">
        <v>2107</v>
      </c>
      <c r="B85" s="10">
        <f t="shared" si="4"/>
        <v>642.21360000000004</v>
      </c>
      <c r="C85" s="9">
        <v>0.37790000000000001</v>
      </c>
      <c r="D85" s="10">
        <f t="shared" si="5"/>
        <v>377.90000000000003</v>
      </c>
      <c r="E85" t="str">
        <f t="shared" si="6"/>
        <v/>
      </c>
      <c r="F85">
        <f t="shared" si="7"/>
        <v>377.90000000000003</v>
      </c>
    </row>
    <row r="86" spans="1:6" x14ac:dyDescent="0.25">
      <c r="A86" s="9">
        <v>2157</v>
      </c>
      <c r="B86" s="10">
        <f t="shared" si="4"/>
        <v>657.45360000000005</v>
      </c>
      <c r="C86" s="9">
        <v>0.38490000000000002</v>
      </c>
      <c r="D86" s="10">
        <f t="shared" si="5"/>
        <v>384.90000000000003</v>
      </c>
      <c r="E86" t="str">
        <f t="shared" si="6"/>
        <v/>
      </c>
      <c r="F86">
        <f t="shared" si="7"/>
        <v>384.90000000000003</v>
      </c>
    </row>
    <row r="87" spans="1:6" x14ac:dyDescent="0.25">
      <c r="A87" s="9">
        <v>2207</v>
      </c>
      <c r="B87" s="10">
        <f t="shared" si="4"/>
        <v>672.69360000000006</v>
      </c>
      <c r="C87" s="9">
        <v>0.38990000000000002</v>
      </c>
      <c r="D87" s="10">
        <f t="shared" si="5"/>
        <v>389.90000000000003</v>
      </c>
      <c r="E87" t="str">
        <f t="shared" si="6"/>
        <v/>
      </c>
      <c r="F87">
        <f t="shared" si="7"/>
        <v>389.90000000000003</v>
      </c>
    </row>
    <row r="88" spans="1:6" x14ac:dyDescent="0.25">
      <c r="A88" s="9">
        <v>2257</v>
      </c>
      <c r="B88" s="10">
        <f t="shared" si="4"/>
        <v>687.93360000000007</v>
      </c>
      <c r="C88" s="9">
        <v>0.39889999999999998</v>
      </c>
      <c r="D88" s="10">
        <f t="shared" si="5"/>
        <v>398.9</v>
      </c>
      <c r="E88" t="str">
        <f t="shared" si="6"/>
        <v/>
      </c>
      <c r="F88">
        <f t="shared" si="7"/>
        <v>398.9</v>
      </c>
    </row>
    <row r="89" spans="1:6" x14ac:dyDescent="0.25">
      <c r="A89" s="9">
        <v>2357</v>
      </c>
      <c r="B89" s="10">
        <f t="shared" si="4"/>
        <v>718.41360000000009</v>
      </c>
      <c r="C89" s="9">
        <v>0.41289999999999999</v>
      </c>
      <c r="D89" s="10">
        <f t="shared" si="5"/>
        <v>412.9</v>
      </c>
      <c r="E89" t="str">
        <f t="shared" si="6"/>
        <v/>
      </c>
      <c r="F89">
        <f t="shared" si="7"/>
        <v>412.9</v>
      </c>
    </row>
    <row r="90" spans="1:6" x14ac:dyDescent="0.25">
      <c r="A90" s="9">
        <v>2407</v>
      </c>
      <c r="B90" s="10">
        <f t="shared" si="4"/>
        <v>733.65359999999998</v>
      </c>
      <c r="C90" s="9">
        <v>0.4199</v>
      </c>
      <c r="D90" s="10">
        <f t="shared" si="5"/>
        <v>419.9</v>
      </c>
      <c r="E90" t="str">
        <f t="shared" si="6"/>
        <v/>
      </c>
      <c r="F90">
        <f t="shared" si="7"/>
        <v>419.9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Nektoralik K-59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Bustamante Restrepo</dc:creator>
  <cp:lastModifiedBy>Jefferson Bustamante Restrepo</cp:lastModifiedBy>
  <dcterms:created xsi:type="dcterms:W3CDTF">2023-10-16T14:21:20Z</dcterms:created>
  <dcterms:modified xsi:type="dcterms:W3CDTF">2023-10-16T14:22:03Z</dcterms:modified>
</cp:coreProperties>
</file>