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<sst xmlns="http://schemas.openxmlformats.org/spreadsheetml/2006/main" count="315" uniqueCount="253">
  <si>
    <t>CONTROLO DO PROJETO E GESTÃO DO ESFORÇO E PRODUTIVIDADE DA EQUIPA</t>
  </si>
  <si>
    <t>EQUIPA:</t>
  </si>
  <si>
    <t>DATA DE REVISÃO DO PLANO:</t>
  </si>
  <si>
    <t>TOTAL VERIF:</t>
  </si>
  <si>
    <t>H</t>
  </si>
  <si>
    <t>VERSÃO</t>
  </si>
  <si>
    <t>DATA:</t>
  </si>
  <si>
    <t>MAX.:</t>
  </si>
  <si>
    <t>ECTS</t>
  </si>
  <si>
    <t>H-ECTS</t>
  </si>
  <si>
    <t>EQUIPA</t>
  </si>
  <si>
    <t>TX FOLGA</t>
  </si>
  <si>
    <t>Aluno Nº</t>
  </si>
  <si>
    <t>EFECT.</t>
  </si>
  <si>
    <t>Nota: Margem de 33% de não produtividade efectiva</t>
  </si>
  <si>
    <t>Diogo David Sousa Almeida</t>
  </si>
  <si>
    <t xml:space="preserve"> CONTROLO DE PRODUTIVIDADE:</t>
  </si>
  <si>
    <t>REF.</t>
  </si>
  <si>
    <t>Cristiano Araújo</t>
  </si>
  <si>
    <t>MÉTRICAS</t>
  </si>
  <si>
    <t>SEMANA</t>
  </si>
  <si>
    <t>OBS)</t>
  </si>
  <si>
    <t>João Fernandes</t>
  </si>
  <si>
    <t>RÁCIO DE PROD. MÉDIA</t>
  </si>
  <si>
    <t>/S</t>
  </si>
  <si>
    <t>António Ramalho</t>
  </si>
  <si>
    <t>EXECUÇÃO DO ESFORÇO:</t>
  </si>
  <si>
    <t>%</t>
  </si>
  <si>
    <t>João Casquilho</t>
  </si>
  <si>
    <t>ESFORÇO DISPONÍVEL:</t>
  </si>
  <si>
    <t>HORAS</t>
  </si>
  <si>
    <t>OBS:</t>
  </si>
  <si>
    <t>ATIVIDADES DA EQUIPA</t>
  </si>
  <si>
    <t>ABRIL</t>
  </si>
  <si>
    <t>JUN</t>
  </si>
  <si>
    <t>JUL</t>
  </si>
  <si>
    <t>CONTR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</si>
  <si>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</si>
  <si>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</si>
  <si>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</si>
  <si>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</si>
  <si>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</si>
  <si>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</si>
  <si>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</si>
  <si>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</si>
  <si>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</si>
  <si>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</si>
  <si>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</si>
  <si>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</si>
  <si>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</si>
  <si>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20</t>
  </si>
  <si>
    <t>24</t>
  </si>
  <si>
    <t>27</t>
  </si>
  <si>
    <t>1/5</t>
  </si>
  <si>
    <t>4</t>
  </si>
  <si>
    <t>8</t>
  </si>
  <si>
    <t>11</t>
  </si>
  <si>
    <t>15</t>
  </si>
  <si>
    <t>18</t>
  </si>
  <si>
    <t>22</t>
  </si>
  <si>
    <t>25</t>
  </si>
  <si>
    <t>30</t>
  </si>
  <si>
    <t>1</t>
  </si>
  <si>
    <t>5</t>
  </si>
  <si>
    <t>12</t>
  </si>
  <si>
    <t>19</t>
  </si>
  <si>
    <t>26</t>
  </si>
  <si>
    <t>29</t>
  </si>
  <si>
    <t>3/7</t>
  </si>
  <si>
    <t>6</t>
  </si>
  <si>
    <t>10</t>
  </si>
  <si>
    <t>13</t>
  </si>
  <si>
    <t>17</t>
  </si>
  <si>
    <t>TAREFA</t>
  </si>
  <si>
    <t>DESIGNAÇÃO DA TAREFA</t>
  </si>
  <si>
    <t>Prep ALFA</t>
  </si>
  <si>
    <t>ALFA (13/5)</t>
  </si>
  <si>
    <t>Prep BETA</t>
  </si>
  <si>
    <t>BETA (14/6)</t>
  </si>
  <si>
    <t>Prep PP</t>
  </si>
  <si>
    <t>Prep PROD</t>
  </si>
  <si>
    <t>P.PROD (19/7)</t>
  </si>
  <si>
    <t>WP1</t>
  </si>
  <si>
    <t>T1</t>
  </si>
  <si>
    <t>Gestão e controlo do projeto</t>
  </si>
  <si>
    <t>T1.1</t>
  </si>
  <si>
    <t>Nome Aplicação/ Startup</t>
  </si>
  <si>
    <t>T1.2</t>
  </si>
  <si>
    <t>Logótipos</t>
  </si>
  <si>
    <t>T1.3</t>
  </si>
  <si>
    <t>Reuniões de equipa</t>
  </si>
  <si>
    <t xml:space="preserve">                T1.4</t>
  </si>
  <si>
    <t>Parcerias</t>
  </si>
  <si>
    <t>T2</t>
  </si>
  <si>
    <t>Back-Office</t>
  </si>
  <si>
    <t>T2.1</t>
  </si>
  <si>
    <t>Alfa</t>
  </si>
  <si>
    <t>T2.1.1</t>
  </si>
  <si>
    <t>OPs básicas como registo e login</t>
  </si>
  <si>
    <t>T2.1.2</t>
  </si>
  <si>
    <t>Adicionar percurso</t>
  </si>
  <si>
    <t>T2.1.3</t>
  </si>
  <si>
    <t>Editar percurso</t>
  </si>
  <si>
    <t>T2.1.4</t>
  </si>
  <si>
    <t>Avaliação de percurso</t>
  </si>
  <si>
    <t>T2.1.5</t>
  </si>
  <si>
    <t>Comentários sobre um percurso</t>
  </si>
  <si>
    <t>T2.1.6</t>
  </si>
  <si>
    <t>Área de utilizador</t>
  </si>
  <si>
    <t>T2.2</t>
  </si>
  <si>
    <t>Beta</t>
  </si>
  <si>
    <t>T2.2.1</t>
  </si>
  <si>
    <t>Controlo de SPAMs e TROLLs</t>
  </si>
  <si>
    <t>T2.2.2</t>
  </si>
  <si>
    <t>Identificação de percursos por área</t>
  </si>
  <si>
    <t>T2.2.3</t>
  </si>
  <si>
    <t>Dados Estatísticos</t>
  </si>
  <si>
    <t>T2.2.4</t>
  </si>
  <si>
    <t>Download de percurso</t>
  </si>
  <si>
    <t>T2.2.5</t>
  </si>
  <si>
    <t>Iniciar percurso</t>
  </si>
  <si>
    <t>T2.2.6</t>
  </si>
  <si>
    <t>Rankings de percursos</t>
  </si>
  <si>
    <t>T2.2.7</t>
  </si>
  <si>
    <t>Rankings de utilizadores</t>
  </si>
  <si>
    <t>T2.2.8</t>
  </si>
  <si>
    <t>Questionários sobre percursos</t>
  </si>
  <si>
    <t>T2.2.9</t>
  </si>
  <si>
    <t>Zonas de risco</t>
  </si>
  <si>
    <t>T2.3</t>
  </si>
  <si>
    <t>Final</t>
  </si>
  <si>
    <t>T2.3.1</t>
  </si>
  <si>
    <t>Replay de percursos</t>
  </si>
  <si>
    <t>T2.3.2</t>
  </si>
  <si>
    <t>Adição de fotos</t>
  </si>
  <si>
    <t>T2.3.3</t>
  </si>
  <si>
    <t>Manipulação de GPS</t>
  </si>
  <si>
    <t>T2.3.4</t>
  </si>
  <si>
    <t>Controlo total</t>
  </si>
  <si>
    <t>T2.3.5</t>
  </si>
  <si>
    <t>Download prévio de informação</t>
  </si>
  <si>
    <t>T2.3.6</t>
  </si>
  <si>
    <t>Execução de percursos de forma colaborativa</t>
  </si>
  <si>
    <t>T2.3.7</t>
  </si>
  <si>
    <t>Últimos ajustes</t>
  </si>
  <si>
    <t>T3</t>
  </si>
  <si>
    <t>Front-End Web (JS e HTML)</t>
  </si>
  <si>
    <t>T3.1</t>
  </si>
  <si>
    <t>T3.1.1</t>
  </si>
  <si>
    <t>T3.1.2</t>
  </si>
  <si>
    <t>T3.1.3</t>
  </si>
  <si>
    <t>T3.1.4</t>
  </si>
  <si>
    <t>T3.1.5</t>
  </si>
  <si>
    <t>T3.1.6</t>
  </si>
  <si>
    <t>T3.2</t>
  </si>
  <si>
    <t>T3.2.1</t>
  </si>
  <si>
    <t>T3.2.2</t>
  </si>
  <si>
    <t>T3.2.3</t>
  </si>
  <si>
    <t>T3.2.4</t>
  </si>
  <si>
    <t>T3.2.5</t>
  </si>
  <si>
    <t>T3.3</t>
  </si>
  <si>
    <t>T3.3.1</t>
  </si>
  <si>
    <t>T3.3.2</t>
  </si>
  <si>
    <t>T3.3.3</t>
  </si>
  <si>
    <t>T4</t>
  </si>
  <si>
    <t>Desenvolvimento de Mobile (Android)</t>
  </si>
  <si>
    <t>T4.1</t>
  </si>
  <si>
    <t>T4.1.1</t>
  </si>
  <si>
    <t>T4.1.2</t>
  </si>
  <si>
    <t>T4.1.3</t>
  </si>
  <si>
    <t>T4.1.5</t>
  </si>
  <si>
    <t>T4.2</t>
  </si>
  <si>
    <t>T4.2.1</t>
  </si>
  <si>
    <t>T4.2.2</t>
  </si>
  <si>
    <t>T4.2.3</t>
  </si>
  <si>
    <t>T4.2.4</t>
  </si>
  <si>
    <t>T4.2.5</t>
  </si>
  <si>
    <t>T4.2.6</t>
  </si>
  <si>
    <t>T4.3</t>
  </si>
  <si>
    <t>T4.3.1</t>
  </si>
  <si>
    <t>T4.3.2</t>
  </si>
  <si>
    <t>T4.3.3</t>
  </si>
  <si>
    <t>T4.3.4</t>
  </si>
  <si>
    <t>Execução de precursos de forma colaborativa</t>
  </si>
  <si>
    <t>T4.3.5</t>
  </si>
  <si>
    <t>T5</t>
  </si>
  <si>
    <t>Testes</t>
  </si>
  <si>
    <t>T5.1</t>
  </si>
  <si>
    <t>T5.2</t>
  </si>
  <si>
    <t>T5.3</t>
  </si>
  <si>
    <t>T6</t>
  </si>
  <si>
    <t>Produto final e piloto de demonstração</t>
  </si>
  <si>
    <t>T6.1</t>
  </si>
  <si>
    <t>Integração</t>
  </si>
  <si>
    <t>T6.2</t>
  </si>
  <si>
    <t>Finalização do Piloto de Demonstracao</t>
  </si>
  <si>
    <t>T7</t>
  </si>
  <si>
    <t>Apresentacao</t>
  </si>
  <si>
    <t>T7.1</t>
  </si>
  <si>
    <t>Fazer Slides</t>
  </si>
  <si>
    <t>T7.2</t>
  </si>
  <si>
    <t>Treino da apresentação</t>
  </si>
  <si>
    <t>T8</t>
  </si>
  <si>
    <t>T8.1</t>
  </si>
  <si>
    <t>T8.2</t>
  </si>
  <si>
    <t>T8.3</t>
  </si>
  <si>
    <t>T9</t>
  </si>
  <si>
    <t>T9.1</t>
  </si>
  <si>
    <t>T9.2</t>
  </si>
  <si>
    <t>T9.3</t>
  </si>
  <si>
    <t>T10</t>
  </si>
  <si>
    <t>T10.1</t>
  </si>
  <si>
    <t>T10.2</t>
  </si>
  <si>
    <t>T10.3</t>
  </si>
  <si>
    <t>T11</t>
  </si>
  <si>
    <t>T11.1</t>
  </si>
  <si>
    <t>T11.2</t>
  </si>
  <si>
    <t>T11.3</t>
  </si>
  <si>
    <t>T12</t>
  </si>
  <si>
    <t>T12.1</t>
  </si>
  <si>
    <t>T12.2</t>
  </si>
  <si>
    <t>T12.3</t>
  </si>
  <si>
    <t>CONTROLO DE EQUIPA*SEMANA</t>
  </si>
  <si>
    <t>REF Média de HORAS EQUIPA * SEMANA</t>
  </si>
  <si>
    <t>REF Máx. Esforço Equipa H * Semana</t>
  </si>
  <si>
    <t>PERFIS DE DESDOBRAMENTO DA EQUIPA</t>
  </si>
  <si>
    <t>P1</t>
  </si>
  <si>
    <t>Project Management</t>
  </si>
  <si>
    <t>P2</t>
  </si>
  <si>
    <t>Project Documentation and Dissemination Mat.</t>
  </si>
  <si>
    <t>P3</t>
  </si>
  <si>
    <t>Specification and Requirements Analyst</t>
  </si>
  <si>
    <t>P4</t>
  </si>
  <si>
    <t xml:space="preserve">WEB (JS-AJAX) UI Development </t>
  </si>
  <si>
    <t>P5</t>
  </si>
  <si>
    <t>Android App / Interface Des. Developer</t>
  </si>
  <si>
    <t>P6</t>
  </si>
  <si>
    <t>Google  Platform (Engine) Developer</t>
  </si>
  <si>
    <t>P7</t>
  </si>
  <si>
    <t>Google Storage Services Developer</t>
  </si>
  <si>
    <t>P8</t>
  </si>
  <si>
    <t>SW Architect / Architectural Requirements</t>
  </si>
  <si>
    <t>P9</t>
  </si>
  <si>
    <t>Unitary / Partial Tests (Tester)</t>
  </si>
  <si>
    <t>P10</t>
  </si>
  <si>
    <t>Integration Tests (Tester)</t>
  </si>
  <si>
    <t>P11</t>
  </si>
  <si>
    <t>SW Architectural Tests / Arch. Requirements</t>
  </si>
  <si>
    <t>P12</t>
  </si>
  <si>
    <t>Product Staging and Testing Cordination</t>
  </si>
  <si>
    <t>??</t>
  </si>
  <si>
    <t>TOTAL:</t>
  </si>
  <si>
    <t>Inclua a seguir (ou como anexo) uma representação GANTT do Plano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</si>
</sst>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2.0"/>
      <color theme="1"/>
      <name val="Arial"/>
    </font>
    <font>
      <b/>
      <sz val="20.0"/>
      <color theme="1"/>
      <name val="Calibri"/>
    </font>
    <font/>
    <font>
      <sz val="12.0"/>
      <color theme="1"/>
      <name val="Calibri"/>
    </font>
    <font>
      <b/>
      <sz val="14.0"/>
      <color theme="1"/>
      <name val="Calibri"/>
    </font>
    <font>
      <b/>
      <sz val="16.0"/>
      <color theme="1"/>
      <name val="Calibri"/>
    </font>
    <font>
      <b/>
      <sz val="12.0"/>
      <color theme="1"/>
      <name val="Calibri"/>
    </font>
    <font>
      <sz val="14.0"/>
      <color theme="1"/>
      <name val="Calibri"/>
    </font>
    <font>
      <sz val="14.0"/>
      <color rgb="FF000000"/>
      <name val="Calibri"/>
    </font>
    <font>
      <sz val="12.0"/>
      <color rgb="FF000000"/>
      <name val="Calibri"/>
    </font>
    <font>
      <b/>
      <sz val="18.0"/>
      <color theme="1"/>
      <name val="Calibri"/>
    </font>
    <font>
      <sz val="18.0"/>
      <color theme="1"/>
      <name val="Calibri"/>
    </font>
    <font>
      <sz val="12.0"/>
      <color theme="1"/>
    </font>
    <font>
      <b/>
      <sz val="12.0"/>
      <color theme="1"/>
    </font>
    <font>
      <b/>
      <sz val="15.0"/>
      <color theme="1"/>
      <name val="Calibri"/>
    </font>
    <font>
      <b/>
      <sz val="12.0"/>
      <color rgb="FF000000"/>
      <name val="Calibri"/>
    </font>
    <font>
      <b/>
      <sz val="12.0"/>
      <color rgb="FF000000"/>
    </font>
    <font>
      <sz val="12.0"/>
      <color rgb="FF000000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rgb="FFFDE9D9"/>
        <bgColor rgb="FFFDE9D9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AEEF3"/>
        <bgColor rgb="FFDAEEF3"/>
      </patternFill>
    </fill>
    <fill>
      <patternFill patternType="solid">
        <fgColor rgb="FFFABF8F"/>
        <bgColor rgb="FFFABF8F"/>
      </patternFill>
    </fill>
    <fill>
      <patternFill patternType="solid">
        <fgColor rgb="FFFFFFAC"/>
        <bgColor rgb="FFFFFFAC"/>
      </patternFill>
    </fill>
    <fill>
      <patternFill patternType="solid">
        <fgColor rgb="FFFBD4B4"/>
        <bgColor rgb="FFFBD4B4"/>
      </patternFill>
    </fill>
    <fill>
      <patternFill patternType="solid">
        <fgColor rgb="FFFFFFFF"/>
        <bgColor rgb="FFFFFFFF"/>
      </patternFill>
    </fill>
  </fills>
  <borders count="90">
    <border/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/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bottom/>
    </border>
    <border>
      <bottom/>
    </border>
    <border>
      <right style="medium">
        <color rgb="FF000000"/>
      </right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/>
      <right/>
      <bottom/>
    </border>
    <border>
      <left/>
      <right/>
      <top/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top/>
      <bottom/>
    </border>
    <border>
      <right/>
      <top/>
      <bottom/>
    </border>
    <border>
      <left style="medium">
        <color rgb="FF000000"/>
      </left>
      <right/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/>
      <bottom style="medium">
        <color rgb="FF000000"/>
      </bottom>
    </border>
    <border>
      <right style="thin">
        <color rgb="FF000000"/>
      </right>
      <top/>
      <bottom style="medium">
        <color rgb="FF000000"/>
      </bottom>
    </border>
    <border>
      <left style="thin">
        <color rgb="FF000000"/>
      </left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20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Border="1" applyFill="1" applyFont="1"/>
    <xf borderId="5" fillId="2" fontId="1" numFmtId="0" xfId="0" applyAlignment="1" applyBorder="1" applyFont="1">
      <alignment horizontal="center"/>
    </xf>
    <xf borderId="6" fillId="0" fontId="2" numFmtId="0" xfId="0" applyBorder="1" applyFont="1"/>
    <xf borderId="7" fillId="0" fontId="2" numFmtId="0" xfId="0" applyBorder="1" applyFont="1"/>
    <xf borderId="5" fillId="2" fontId="4" numFmtId="0" xfId="0" applyAlignment="1" applyBorder="1" applyFont="1">
      <alignment horizontal="left"/>
    </xf>
    <xf borderId="8" fillId="4" fontId="4" numFmtId="0" xfId="0" applyAlignment="1" applyBorder="1" applyFill="1" applyFont="1">
      <alignment horizontal="center" vertical="center"/>
    </xf>
    <xf borderId="9" fillId="0" fontId="2" numFmtId="0" xfId="0" applyBorder="1" applyFont="1"/>
    <xf borderId="10" fillId="0" fontId="2" numFmtId="0" xfId="0" applyBorder="1" applyFont="1"/>
    <xf borderId="8" fillId="5" fontId="5" numFmtId="0" xfId="0" applyAlignment="1" applyBorder="1" applyFill="1" applyFont="1">
      <alignment horizontal="center" vertical="center"/>
    </xf>
    <xf borderId="8" fillId="6" fontId="5" numFmtId="0" xfId="0" applyAlignment="1" applyBorder="1" applyFill="1" applyFont="1">
      <alignment horizontal="center" vertical="center"/>
    </xf>
    <xf borderId="11" fillId="0" fontId="2" numFmtId="0" xfId="0" applyBorder="1" applyFont="1"/>
    <xf borderId="12" fillId="6" fontId="3" numFmtId="0" xfId="0" applyAlignment="1" applyBorder="1" applyFont="1">
      <alignment horizontal="center"/>
    </xf>
    <xf borderId="13" fillId="0" fontId="2" numFmtId="0" xfId="0" applyBorder="1" applyFont="1"/>
    <xf borderId="14" fillId="0" fontId="2" numFmtId="0" xfId="0" applyBorder="1" applyFont="1"/>
    <xf borderId="15" fillId="7" fontId="3" numFmtId="0" xfId="0" applyAlignment="1" applyBorder="1" applyFill="1" applyFont="1">
      <alignment horizontal="center"/>
    </xf>
    <xf borderId="16" fillId="7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2" fillId="6" fontId="4" numFmtId="0" xfId="0" applyAlignment="1" applyBorder="1" applyFont="1">
      <alignment horizontal="left"/>
    </xf>
    <xf borderId="5" fillId="6" fontId="4" numFmtId="0" xfId="0" applyAlignment="1" applyBorder="1" applyFont="1">
      <alignment horizontal="center"/>
    </xf>
    <xf borderId="16" fillId="3" fontId="3" numFmtId="0" xfId="0" applyBorder="1" applyFont="1"/>
    <xf borderId="18" fillId="4" fontId="4" numFmtId="0" xfId="0" applyAlignment="1" applyBorder="1" applyFont="1">
      <alignment horizontal="center" vertical="center"/>
    </xf>
    <xf borderId="19" fillId="0" fontId="2" numFmtId="0" xfId="0" applyBorder="1" applyFont="1"/>
    <xf borderId="20" fillId="0" fontId="2" numFmtId="0" xfId="0" applyBorder="1" applyFont="1"/>
    <xf borderId="18" fillId="5" fontId="5" numFmtId="0" xfId="0" applyAlignment="1" applyBorder="1" applyFont="1">
      <alignment horizontal="center" vertical="center"/>
    </xf>
    <xf borderId="18" fillId="6" fontId="5" numFmtId="0" xfId="0" applyAlignment="1" applyBorder="1" applyFont="1">
      <alignment horizontal="center" vertical="center"/>
    </xf>
    <xf borderId="21" fillId="0" fontId="2" numFmtId="0" xfId="0" applyBorder="1" applyFont="1"/>
    <xf borderId="5" fillId="0" fontId="6" numFmtId="0" xfId="0" applyAlignment="1" applyBorder="1" applyFont="1">
      <alignment horizontal="center"/>
    </xf>
    <xf borderId="22" fillId="2" fontId="4" numFmtId="0" xfId="0" applyAlignment="1" applyBorder="1" applyFont="1">
      <alignment horizontal="center"/>
    </xf>
    <xf borderId="22" fillId="2" fontId="7" numFmtId="0" xfId="0" applyAlignment="1" applyBorder="1" applyFont="1">
      <alignment horizontal="center"/>
    </xf>
    <xf borderId="22" fillId="2" fontId="8" numFmtId="0" xfId="0" applyAlignment="1" applyBorder="1" applyFont="1">
      <alignment horizontal="center" readingOrder="0"/>
    </xf>
    <xf borderId="22" fillId="2" fontId="7" numFmtId="2" xfId="0" applyAlignment="1" applyBorder="1" applyFont="1" applyNumberFormat="1">
      <alignment horizontal="center"/>
    </xf>
    <xf borderId="18" fillId="0" fontId="3" numFmtId="0" xfId="0" applyAlignment="1" applyBorder="1" applyFont="1">
      <alignment horizontal="center"/>
    </xf>
    <xf borderId="23" fillId="0" fontId="2" numFmtId="0" xfId="0" applyBorder="1" applyFont="1"/>
    <xf borderId="24" fillId="3" fontId="3" numFmtId="0" xfId="0" applyAlignment="1" applyBorder="1" applyFont="1">
      <alignment horizontal="center"/>
    </xf>
    <xf borderId="25" fillId="0" fontId="2" numFmtId="0" xfId="0" applyBorder="1" applyFont="1"/>
    <xf borderId="5" fillId="7" fontId="3" numFmtId="0" xfId="0" applyAlignment="1" applyBorder="1" applyFont="1">
      <alignment horizontal="center"/>
    </xf>
    <xf borderId="26" fillId="4" fontId="4" numFmtId="0" xfId="0" applyAlignment="1" applyBorder="1" applyFont="1">
      <alignment horizontal="center" vertical="center"/>
    </xf>
    <xf borderId="27" fillId="0" fontId="2" numFmtId="0" xfId="0" applyBorder="1" applyFont="1"/>
    <xf borderId="28" fillId="0" fontId="2" numFmtId="0" xfId="0" applyBorder="1" applyFont="1"/>
    <xf borderId="26" fillId="5" fontId="5" numFmtId="0" xfId="0" applyAlignment="1" applyBorder="1" applyFont="1">
      <alignment horizontal="center" vertical="center"/>
    </xf>
    <xf borderId="26" fillId="6" fontId="5" numFmtId="0" xfId="0" applyAlignment="1" applyBorder="1" applyFont="1">
      <alignment horizontal="center" vertical="center"/>
    </xf>
    <xf borderId="29" fillId="0" fontId="2" numFmtId="0" xfId="0" applyBorder="1" applyFont="1"/>
    <xf borderId="30" fillId="6" fontId="3" numFmtId="0" xfId="0" applyAlignment="1" applyBorder="1" applyFont="1">
      <alignment horizontal="left" vertical="top"/>
    </xf>
    <xf borderId="31" fillId="0" fontId="2" numFmtId="0" xfId="0" applyBorder="1" applyFont="1"/>
    <xf borderId="32" fillId="0" fontId="2" numFmtId="0" xfId="0" applyBorder="1" applyFont="1"/>
    <xf borderId="18" fillId="0" fontId="9" numFmtId="0" xfId="0" applyAlignment="1" applyBorder="1" applyFont="1">
      <alignment horizontal="center" readingOrder="0"/>
    </xf>
    <xf borderId="24" fillId="3" fontId="9" numFmtId="0" xfId="0" applyAlignment="1" applyBorder="1" applyFont="1">
      <alignment horizontal="center" readingOrder="0"/>
    </xf>
    <xf borderId="33" fillId="7" fontId="9" numFmtId="0" xfId="0" applyAlignment="1" applyBorder="1" applyFont="1">
      <alignment horizontal="center" readingOrder="0"/>
    </xf>
    <xf borderId="34" fillId="0" fontId="2" numFmtId="0" xfId="0" applyBorder="1" applyFont="1"/>
    <xf borderId="35" fillId="0" fontId="2" numFmtId="0" xfId="0" applyBorder="1" applyFont="1"/>
    <xf borderId="36" fillId="4" fontId="4" numFmtId="0" xfId="0" applyAlignment="1" applyBorder="1" applyFont="1">
      <alignment horizontal="left" vertical="center"/>
    </xf>
    <xf borderId="37" fillId="4" fontId="4" numFmtId="0" xfId="0" applyAlignment="1" applyBorder="1" applyFont="1">
      <alignment horizontal="left" vertical="center"/>
    </xf>
    <xf borderId="38" fillId="4" fontId="4" numFmtId="0" xfId="0" applyAlignment="1" applyBorder="1" applyFont="1">
      <alignment horizontal="center" vertical="center"/>
    </xf>
    <xf borderId="39" fillId="0" fontId="2" numFmtId="0" xfId="0" applyBorder="1" applyFont="1"/>
    <xf borderId="40" fillId="0" fontId="2" numFmtId="0" xfId="0" applyBorder="1" applyFont="1"/>
    <xf borderId="41" fillId="0" fontId="2" numFmtId="0" xfId="0" applyBorder="1" applyFont="1"/>
    <xf borderId="42" fillId="3" fontId="9" numFmtId="0" xfId="0" applyAlignment="1" applyBorder="1" applyFont="1">
      <alignment horizontal="center" readingOrder="0"/>
    </xf>
    <xf borderId="43" fillId="7" fontId="9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/>
    </xf>
    <xf borderId="5" fillId="2" fontId="3" numFmtId="0" xfId="0" applyAlignment="1" applyBorder="1" applyFont="1">
      <alignment horizontal="center"/>
    </xf>
    <xf borderId="12" fillId="2" fontId="6" numFmtId="0" xfId="0" applyAlignment="1" applyBorder="1" applyFont="1">
      <alignment horizontal="center"/>
    </xf>
    <xf borderId="30" fillId="0" fontId="3" numFmtId="0" xfId="0" applyAlignment="1" applyBorder="1" applyFont="1">
      <alignment horizontal="left" vertical="top"/>
    </xf>
    <xf borderId="42" fillId="3" fontId="3" numFmtId="0" xfId="0" applyAlignment="1" applyBorder="1" applyFont="1">
      <alignment horizontal="center"/>
    </xf>
    <xf borderId="30" fillId="0" fontId="3" numFmtId="0" xfId="0" applyAlignment="1" applyBorder="1" applyFont="1">
      <alignment horizontal="left"/>
    </xf>
    <xf borderId="5" fillId="5" fontId="5" numFmtId="0" xfId="0" applyAlignment="1" applyBorder="1" applyFont="1">
      <alignment horizontal="center"/>
    </xf>
    <xf borderId="44" fillId="0" fontId="2" numFmtId="0" xfId="0" applyBorder="1" applyFont="1"/>
    <xf borderId="45" fillId="6" fontId="6" numFmtId="0" xfId="0" applyAlignment="1" applyBorder="1" applyFont="1">
      <alignment horizontal="center"/>
    </xf>
    <xf borderId="43" fillId="6" fontId="6" numFmtId="0" xfId="0" applyAlignment="1" applyBorder="1" applyFont="1">
      <alignment horizontal="center"/>
    </xf>
    <xf borderId="46" fillId="0" fontId="2" numFmtId="0" xfId="0" applyBorder="1" applyFont="1"/>
    <xf borderId="47" fillId="0" fontId="2" numFmtId="0" xfId="0" applyBorder="1" applyFont="1"/>
    <xf borderId="46" fillId="0" fontId="3" numFmtId="0" xfId="0" applyAlignment="1" applyBorder="1" applyFont="1">
      <alignment horizontal="left"/>
    </xf>
    <xf borderId="0" fillId="0" fontId="3" numFmtId="0" xfId="0" applyAlignment="1" applyFont="1">
      <alignment horizontal="left"/>
    </xf>
    <xf borderId="47" fillId="0" fontId="3" numFmtId="0" xfId="0" applyAlignment="1" applyBorder="1" applyFont="1">
      <alignment horizontal="left"/>
    </xf>
    <xf borderId="5" fillId="5" fontId="5" numFmtId="10" xfId="0" applyAlignment="1" applyBorder="1" applyFont="1" applyNumberFormat="1">
      <alignment horizontal="center"/>
    </xf>
    <xf borderId="45" fillId="6" fontId="3" numFmtId="10" xfId="0" applyAlignment="1" applyBorder="1" applyFont="1" applyNumberFormat="1">
      <alignment horizontal="center"/>
    </xf>
    <xf borderId="43" fillId="6" fontId="3" numFmtId="9" xfId="0" applyAlignment="1" applyBorder="1" applyFont="1" applyNumberFormat="1">
      <alignment horizontal="center"/>
    </xf>
    <xf borderId="26" fillId="0" fontId="9" numFmtId="0" xfId="0" applyAlignment="1" applyBorder="1" applyFont="1">
      <alignment horizontal="center" readingOrder="0"/>
    </xf>
    <xf borderId="48" fillId="0" fontId="2" numFmtId="0" xfId="0" applyBorder="1" applyFont="1"/>
    <xf borderId="49" fillId="3" fontId="3" numFmtId="0" xfId="0" applyAlignment="1" applyBorder="1" applyFont="1">
      <alignment horizontal="center"/>
    </xf>
    <xf borderId="50" fillId="7" fontId="9" numFmtId="0" xfId="0" applyAlignment="1" applyBorder="1" applyFont="1">
      <alignment horizontal="center" readingOrder="0"/>
    </xf>
    <xf borderId="39" fillId="0" fontId="3" numFmtId="0" xfId="0" applyAlignment="1" applyBorder="1" applyFont="1">
      <alignment horizontal="left"/>
    </xf>
    <xf borderId="40" fillId="0" fontId="3" numFmtId="0" xfId="0" applyAlignment="1" applyBorder="1" applyFont="1">
      <alignment horizontal="left"/>
    </xf>
    <xf borderId="41" fillId="0" fontId="3" numFmtId="0" xfId="0" applyAlignment="1" applyBorder="1" applyFont="1">
      <alignment horizontal="left"/>
    </xf>
    <xf borderId="45" fillId="6" fontId="3" numFmtId="0" xfId="0" applyAlignment="1" applyBorder="1" applyFont="1">
      <alignment horizontal="center"/>
    </xf>
    <xf borderId="43" fillId="6" fontId="3" numFmtId="0" xfId="0" applyAlignment="1" applyBorder="1" applyFont="1">
      <alignment horizontal="center"/>
    </xf>
    <xf borderId="30" fillId="7" fontId="3" numFmtId="0" xfId="0" applyAlignment="1" applyBorder="1" applyFont="1">
      <alignment horizontal="left" shrinkToFit="0" vertical="top" wrapText="1"/>
    </xf>
    <xf borderId="46" fillId="0" fontId="3" numFmtId="0" xfId="0" applyAlignment="1" applyBorder="1" applyFont="1">
      <alignment horizontal="left" vertical="top"/>
    </xf>
    <xf borderId="51" fillId="0" fontId="2" numFmtId="0" xfId="0" applyBorder="1" applyFont="1"/>
    <xf borderId="52" fillId="0" fontId="2" numFmtId="0" xfId="0" applyBorder="1" applyFont="1"/>
    <xf borderId="53" fillId="0" fontId="2" numFmtId="0" xfId="0" applyBorder="1" applyFont="1"/>
    <xf borderId="30" fillId="3" fontId="3" numFmtId="0" xfId="0" applyAlignment="1" applyBorder="1" applyFont="1">
      <alignment horizontal="center"/>
    </xf>
    <xf borderId="30" fillId="8" fontId="10" numFmtId="0" xfId="0" applyAlignment="1" applyBorder="1" applyFill="1" applyFont="1">
      <alignment horizontal="center" vertical="center"/>
    </xf>
    <xf borderId="5" fillId="8" fontId="5" numFmtId="0" xfId="0" applyAlignment="1" applyBorder="1" applyFont="1">
      <alignment horizontal="center"/>
    </xf>
    <xf borderId="38" fillId="8" fontId="5" numFmtId="0" xfId="0" applyAlignment="1" applyBorder="1" applyFont="1">
      <alignment horizontal="center"/>
    </xf>
    <xf borderId="36" fillId="8" fontId="5" numFmtId="0" xfId="0" applyAlignment="1" applyBorder="1" applyFont="1">
      <alignment horizontal="center"/>
    </xf>
    <xf borderId="37" fillId="8" fontId="5" numFmtId="0" xfId="0" applyAlignment="1" applyBorder="1" applyFont="1">
      <alignment horizontal="center"/>
    </xf>
    <xf borderId="54" fillId="8" fontId="5" numFmtId="0" xfId="0" applyAlignment="1" applyBorder="1" applyFont="1">
      <alignment horizontal="center"/>
    </xf>
    <xf borderId="55" fillId="2" fontId="10" numFmtId="0" xfId="0" applyAlignment="1" applyBorder="1" applyFont="1">
      <alignment horizontal="center"/>
    </xf>
    <xf borderId="38" fillId="8" fontId="4" numFmtId="0" xfId="0" applyAlignment="1" applyBorder="1" applyFont="1">
      <alignment horizontal="center"/>
    </xf>
    <xf borderId="5" fillId="8" fontId="4" numFmtId="0" xfId="0" applyAlignment="1" applyBorder="1" applyFont="1">
      <alignment horizontal="center"/>
    </xf>
    <xf borderId="6" fillId="8" fontId="4" numFmtId="0" xfId="0" applyAlignment="1" applyBorder="1" applyFont="1">
      <alignment horizontal="center"/>
    </xf>
    <xf borderId="56" fillId="2" fontId="11" numFmtId="0" xfId="0" applyAlignment="1" applyBorder="1" applyFont="1">
      <alignment horizontal="center"/>
    </xf>
    <xf borderId="16" fillId="8" fontId="3" numFmtId="0" xfId="0" applyBorder="1" applyFont="1"/>
    <xf borderId="57" fillId="8" fontId="12" numFmtId="0" xfId="0" applyBorder="1" applyFont="1"/>
    <xf borderId="58" fillId="8" fontId="12" numFmtId="0" xfId="0" applyBorder="1" applyFont="1"/>
    <xf borderId="17" fillId="8" fontId="3" numFmtId="0" xfId="0" applyBorder="1" applyFont="1"/>
    <xf borderId="56" fillId="2" fontId="11" numFmtId="0" xfId="0" applyBorder="1" applyFont="1"/>
    <xf borderId="59" fillId="8" fontId="6" numFmtId="49" xfId="0" applyAlignment="1" applyBorder="1" applyFont="1" applyNumberFormat="1">
      <alignment horizontal="center"/>
    </xf>
    <xf borderId="60" fillId="8" fontId="6" numFmtId="49" xfId="0" applyAlignment="1" applyBorder="1" applyFont="1" applyNumberFormat="1">
      <alignment horizontal="center"/>
    </xf>
    <xf borderId="61" fillId="8" fontId="13" numFmtId="49" xfId="0" applyAlignment="1" applyBorder="1" applyFont="1" applyNumberFormat="1">
      <alignment horizontal="center"/>
    </xf>
    <xf borderId="22" fillId="8" fontId="13" numFmtId="49" xfId="0" applyAlignment="1" applyBorder="1" applyFont="1" applyNumberFormat="1">
      <alignment horizontal="center"/>
    </xf>
    <xf borderId="62" fillId="8" fontId="13" numFmtId="49" xfId="0" applyAlignment="1" applyBorder="1" applyFont="1" applyNumberFormat="1">
      <alignment horizontal="center"/>
    </xf>
    <xf borderId="63" fillId="8" fontId="6" numFmtId="49" xfId="0" applyAlignment="1" applyBorder="1" applyFont="1" applyNumberFormat="1">
      <alignment horizontal="center"/>
    </xf>
    <xf borderId="64" fillId="2" fontId="3" numFmtId="0" xfId="0" applyBorder="1" applyFont="1"/>
    <xf borderId="65" fillId="0" fontId="4" numFmtId="0" xfId="0" applyAlignment="1" applyBorder="1" applyFont="1">
      <alignment horizontal="center" vertical="center"/>
    </xf>
    <xf borderId="66" fillId="2" fontId="6" numFmtId="0" xfId="0" applyAlignment="1" applyBorder="1" applyFont="1">
      <alignment horizontal="center" shrinkToFit="0" vertical="center" wrapText="1"/>
    </xf>
    <xf borderId="30" fillId="9" fontId="5" numFmtId="0" xfId="0" applyAlignment="1" applyBorder="1" applyFill="1" applyFont="1">
      <alignment horizontal="center" shrinkToFit="0" vertical="center" wrapText="1"/>
    </xf>
    <xf borderId="30" fillId="9" fontId="14" numFmtId="0" xfId="0" applyAlignment="1" applyBorder="1" applyFont="1">
      <alignment horizontal="center" shrinkToFit="0" vertical="center" wrapText="1"/>
    </xf>
    <xf borderId="67" fillId="3" fontId="3" numFmtId="0" xfId="0" applyBorder="1" applyFont="1"/>
    <xf borderId="15" fillId="2" fontId="3" numFmtId="0" xfId="0" applyBorder="1" applyFont="1"/>
    <xf borderId="17" fillId="2" fontId="3" numFmtId="0" xfId="0" applyBorder="1" applyFont="1"/>
    <xf borderId="68" fillId="0" fontId="2" numFmtId="0" xfId="0" applyBorder="1" applyFont="1"/>
    <xf borderId="69" fillId="0" fontId="2" numFmtId="0" xfId="0" applyBorder="1" applyFont="1"/>
    <xf borderId="17" fillId="3" fontId="3" numFmtId="0" xfId="0" applyBorder="1" applyFont="1"/>
    <xf borderId="0" fillId="0" fontId="4" numFmtId="0" xfId="0" applyFont="1"/>
    <xf borderId="70" fillId="0" fontId="4" numFmtId="0" xfId="0" applyAlignment="1" applyBorder="1" applyFont="1">
      <alignment horizontal="left" vertical="center"/>
    </xf>
    <xf borderId="8" fillId="0" fontId="15" numFmtId="0" xfId="0" applyAlignment="1" applyBorder="1" applyFont="1">
      <alignment readingOrder="0" shrinkToFit="0" wrapText="1"/>
    </xf>
    <xf borderId="43" fillId="0" fontId="3" numFmtId="0" xfId="0" applyAlignment="1" applyBorder="1" applyFont="1">
      <alignment horizontal="center"/>
    </xf>
    <xf borderId="43" fillId="5" fontId="3" numFmtId="0" xfId="0" applyAlignment="1" applyBorder="1" applyFont="1">
      <alignment horizontal="center"/>
    </xf>
    <xf borderId="43" fillId="10" fontId="3" numFmtId="0" xfId="0" applyAlignment="1" applyBorder="1" applyFill="1" applyFont="1">
      <alignment horizontal="center"/>
    </xf>
    <xf borderId="43" fillId="11" fontId="3" numFmtId="0" xfId="0" applyAlignment="1" applyBorder="1" applyFill="1" applyFont="1">
      <alignment horizontal="center"/>
    </xf>
    <xf borderId="71" fillId="2" fontId="3" numFmtId="0" xfId="0" applyBorder="1" applyFont="1"/>
    <xf borderId="72" fillId="2" fontId="3" numFmtId="10" xfId="0" applyBorder="1" applyFont="1" applyNumberFormat="1"/>
    <xf borderId="73" fillId="0" fontId="6" numFmtId="0" xfId="0" applyAlignment="1" applyBorder="1" applyFont="1">
      <alignment horizontal="right" vertical="center"/>
    </xf>
    <xf borderId="18" fillId="0" fontId="9" numFmtId="0" xfId="0" applyAlignment="1" applyBorder="1" applyFont="1">
      <alignment readingOrder="0" shrinkToFit="0" wrapText="1"/>
    </xf>
    <xf borderId="43" fillId="0" fontId="9" numFmtId="0" xfId="0" applyAlignment="1" applyBorder="1" applyFont="1">
      <alignment horizontal="center" readingOrder="0"/>
    </xf>
    <xf borderId="74" fillId="2" fontId="3" numFmtId="10" xfId="0" applyBorder="1" applyFont="1" applyNumberFormat="1"/>
    <xf borderId="73" fillId="0" fontId="16" numFmtId="0" xfId="0" applyAlignment="1" applyBorder="1" applyFont="1">
      <alignment horizontal="right" readingOrder="0" vertical="center"/>
    </xf>
    <xf borderId="43" fillId="5" fontId="9" numFmtId="0" xfId="0" applyAlignment="1" applyBorder="1" applyFont="1">
      <alignment horizontal="center" readingOrder="0"/>
    </xf>
    <xf borderId="43" fillId="10" fontId="9" numFmtId="0" xfId="0" applyAlignment="1" applyBorder="1" applyFont="1">
      <alignment horizontal="center" readingOrder="0"/>
    </xf>
    <xf borderId="43" fillId="11" fontId="9" numFmtId="0" xfId="0" applyAlignment="1" applyBorder="1" applyFont="1">
      <alignment horizontal="center" readingOrder="0"/>
    </xf>
    <xf borderId="73" fillId="0" fontId="16" numFmtId="0" xfId="0" applyAlignment="1" applyBorder="1" applyFont="1">
      <alignment horizontal="left" readingOrder="0" vertical="center"/>
    </xf>
    <xf borderId="18" fillId="0" fontId="9" numFmtId="0" xfId="0" applyAlignment="1" applyBorder="1" applyFont="1">
      <alignment readingOrder="0" shrinkToFit="0" wrapText="1"/>
    </xf>
    <xf borderId="45" fillId="0" fontId="3" numFmtId="0" xfId="0" applyAlignment="1" applyBorder="1" applyFont="1">
      <alignment horizontal="center"/>
    </xf>
    <xf borderId="45" fillId="5" fontId="3" numFmtId="0" xfId="0" applyAlignment="1" applyBorder="1" applyFont="1">
      <alignment horizontal="center"/>
    </xf>
    <xf borderId="45" fillId="0" fontId="17" numFmtId="0" xfId="0" applyAlignment="1" applyBorder="1" applyFont="1">
      <alignment horizontal="center" readingOrder="0"/>
    </xf>
    <xf borderId="45" fillId="10" fontId="17" numFmtId="0" xfId="0" applyAlignment="1" applyBorder="1" applyFont="1">
      <alignment horizontal="center" readingOrder="0"/>
    </xf>
    <xf borderId="45" fillId="10" fontId="3" numFmtId="0" xfId="0" applyAlignment="1" applyBorder="1" applyFont="1">
      <alignment horizontal="center"/>
    </xf>
    <xf borderId="74" fillId="11" fontId="3" numFmtId="0" xfId="0" applyAlignment="1" applyBorder="1" applyFont="1">
      <alignment horizontal="center"/>
    </xf>
    <xf borderId="73" fillId="0" fontId="4" numFmtId="0" xfId="0" applyAlignment="1" applyBorder="1" applyFont="1">
      <alignment horizontal="left" vertical="center"/>
    </xf>
    <xf borderId="18" fillId="0" fontId="15" numFmtId="0" xfId="0" applyAlignment="1" applyBorder="1" applyFont="1">
      <alignment readingOrder="0" shrinkToFit="0" wrapText="1"/>
    </xf>
    <xf borderId="45" fillId="5" fontId="17" numFmtId="0" xfId="0" applyAlignment="1" applyBorder="1" applyFont="1">
      <alignment horizontal="center" readingOrder="0"/>
    </xf>
    <xf borderId="18" fillId="0" fontId="17" numFmtId="0" xfId="0" applyAlignment="1" applyBorder="1" applyFont="1">
      <alignment readingOrder="0" shrinkToFit="0" wrapText="1"/>
    </xf>
    <xf borderId="18" fillId="0" fontId="16" numFmtId="0" xfId="0" applyAlignment="1" applyBorder="1" applyFont="1">
      <alignment readingOrder="0" shrinkToFit="0" wrapText="1"/>
    </xf>
    <xf borderId="75" fillId="12" fontId="9" numFmtId="0" xfId="0" applyAlignment="1" applyBorder="1" applyFill="1" applyFont="1">
      <alignment horizontal="left" readingOrder="0"/>
    </xf>
    <xf borderId="75" fillId="12" fontId="15" numFmtId="0" xfId="0" applyAlignment="1" applyBorder="1" applyFont="1">
      <alignment horizontal="left" readingOrder="0"/>
    </xf>
    <xf borderId="75" fillId="0" fontId="17" numFmtId="0" xfId="0" applyAlignment="1" applyBorder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18" fillId="0" fontId="3" numFmtId="0" xfId="0" applyAlignment="1" applyBorder="1" applyFont="1">
      <alignment shrinkToFit="0" wrapText="1"/>
    </xf>
    <xf borderId="76" fillId="0" fontId="6" numFmtId="0" xfId="0" applyAlignment="1" applyBorder="1" applyFont="1">
      <alignment horizontal="right" vertical="center"/>
    </xf>
    <xf borderId="26" fillId="0" fontId="3" numFmtId="0" xfId="0" applyAlignment="1" applyBorder="1" applyFont="1">
      <alignment shrinkToFit="0" wrapText="1"/>
    </xf>
    <xf borderId="77" fillId="2" fontId="3" numFmtId="10" xfId="0" applyBorder="1" applyFont="1" applyNumberFormat="1"/>
    <xf borderId="78" fillId="6" fontId="3" numFmtId="0" xfId="0" applyBorder="1" applyFont="1"/>
    <xf borderId="4" fillId="6" fontId="3" numFmtId="0" xfId="0" applyBorder="1" applyFont="1"/>
    <xf borderId="16" fillId="6" fontId="3" numFmtId="0" xfId="0" applyBorder="1" applyFont="1"/>
    <xf borderId="17" fillId="6" fontId="3" numFmtId="0" xfId="0" applyBorder="1" applyFont="1"/>
    <xf borderId="67" fillId="6" fontId="3" numFmtId="0" xfId="0" applyBorder="1" applyFont="1"/>
    <xf borderId="5" fillId="2" fontId="6" numFmtId="0" xfId="0" applyAlignment="1" applyBorder="1" applyFont="1">
      <alignment horizontal="center" vertical="center"/>
    </xf>
    <xf borderId="62" fillId="0" fontId="2" numFmtId="0" xfId="0" applyBorder="1" applyFont="1"/>
    <xf borderId="61" fillId="2" fontId="3" numFmtId="0" xfId="0" applyAlignment="1" applyBorder="1" applyFont="1">
      <alignment horizontal="center"/>
    </xf>
    <xf borderId="38" fillId="2" fontId="3" numFmtId="0" xfId="0" applyAlignment="1" applyBorder="1" applyFont="1">
      <alignment horizontal="center"/>
    </xf>
    <xf borderId="36" fillId="2" fontId="6" numFmtId="0" xfId="0" applyBorder="1" applyFont="1"/>
    <xf borderId="63" fillId="2" fontId="6" numFmtId="10" xfId="0" applyBorder="1" applyFont="1" applyNumberFormat="1"/>
    <xf borderId="79" fillId="6" fontId="6" numFmtId="0" xfId="0" applyAlignment="1" applyBorder="1" applyFont="1">
      <alignment horizontal="center" vertical="center"/>
    </xf>
    <xf borderId="80" fillId="0" fontId="2" numFmtId="0" xfId="0" applyBorder="1" applyFont="1"/>
    <xf borderId="33" fillId="6" fontId="3" numFmtId="0" xfId="0" applyAlignment="1" applyBorder="1" applyFont="1">
      <alignment horizontal="center"/>
    </xf>
    <xf borderId="81" fillId="6" fontId="3" numFmtId="0" xfId="0" applyBorder="1" applyFont="1"/>
    <xf borderId="82" fillId="6" fontId="3" numFmtId="10" xfId="0" applyBorder="1" applyFont="1" applyNumberFormat="1"/>
    <xf borderId="36" fillId="6" fontId="6" numFmtId="0" xfId="0" applyAlignment="1" applyBorder="1" applyFont="1">
      <alignment horizontal="center" vertical="center"/>
    </xf>
    <xf borderId="37" fillId="6" fontId="6" numFmtId="0" xfId="0" applyAlignment="1" applyBorder="1" applyFont="1">
      <alignment horizontal="center" vertical="center"/>
    </xf>
    <xf borderId="50" fillId="6" fontId="3" numFmtId="0" xfId="0" applyAlignment="1" applyBorder="1" applyFont="1">
      <alignment horizontal="center"/>
    </xf>
    <xf borderId="77" fillId="6" fontId="3" numFmtId="10" xfId="0" applyBorder="1" applyFont="1" applyNumberFormat="1"/>
    <xf borderId="12" fillId="6" fontId="6" numFmtId="0" xfId="0" applyAlignment="1" applyBorder="1" applyFont="1">
      <alignment horizontal="center" vertical="center"/>
    </xf>
    <xf borderId="83" fillId="0" fontId="2" numFmtId="0" xfId="0" applyBorder="1" applyFont="1"/>
    <xf borderId="15" fillId="6" fontId="3" numFmtId="0" xfId="0" applyBorder="1" applyFont="1"/>
    <xf borderId="84" fillId="6" fontId="3" numFmtId="0" xfId="0" applyBorder="1" applyFont="1"/>
    <xf borderId="85" fillId="0" fontId="6" numFmtId="0" xfId="0" applyAlignment="1" applyBorder="1" applyFont="1">
      <alignment horizontal="center" vertical="center"/>
    </xf>
    <xf borderId="45" fillId="0" fontId="3" numFmtId="49" xfId="0" applyBorder="1" applyFont="1" applyNumberFormat="1"/>
    <xf borderId="85" fillId="0" fontId="3" numFmtId="0" xfId="0" applyAlignment="1" applyBorder="1" applyFont="1">
      <alignment horizontal="center"/>
    </xf>
    <xf borderId="45" fillId="0" fontId="3" numFmtId="0" xfId="0" applyBorder="1" applyFont="1"/>
    <xf borderId="86" fillId="6" fontId="6" numFmtId="49" xfId="0" applyAlignment="1" applyBorder="1" applyFont="1" applyNumberFormat="1">
      <alignment horizontal="right"/>
    </xf>
    <xf borderId="87" fillId="0" fontId="2" numFmtId="0" xfId="0" applyBorder="1" applyFont="1"/>
    <xf borderId="88" fillId="6" fontId="3" numFmtId="1" xfId="0" applyAlignment="1" applyBorder="1" applyFont="1" applyNumberFormat="1">
      <alignment horizontal="center"/>
    </xf>
    <xf borderId="1" fillId="6" fontId="3" numFmtId="1" xfId="0" applyAlignment="1" applyBorder="1" applyFont="1" applyNumberFormat="1">
      <alignment horizontal="center"/>
    </xf>
    <xf borderId="89" fillId="0" fontId="2" numFmtId="0" xfId="0" applyBorder="1" applyFont="1"/>
    <xf borderId="36" fillId="2" fontId="3" numFmtId="1" xfId="0" applyBorder="1" applyFont="1" applyNumberFormat="1"/>
    <xf borderId="63" fillId="2" fontId="3" numFmtId="10" xfId="0" applyBorder="1" applyFont="1" applyNumberFormat="1"/>
    <xf borderId="0" fillId="0" fontId="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42.67"/>
    <col customWidth="1" min="4" max="8" width="4.78"/>
    <col customWidth="1" min="9" max="9" width="6.0"/>
    <col customWidth="1" min="10" max="16" width="4.78"/>
    <col customWidth="1" min="17" max="17" width="6.33"/>
    <col customWidth="1" min="18" max="27" width="4.78"/>
    <col customWidth="1" min="28" max="28" width="6.0"/>
    <col customWidth="1" min="29" max="32" width="4.78"/>
    <col customWidth="1" min="33" max="33" width="9.67"/>
    <col customWidth="1" min="34" max="34" width="10.0"/>
    <col customWidth="1" min="35" max="35" width="5.78"/>
  </cols>
  <sheetData>
    <row r="1" ht="28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</row>
    <row r="2" ht="21.0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ht="30.0" customHeight="1">
      <c r="A3" s="5" t="s">
        <v>1</v>
      </c>
      <c r="B3" s="6"/>
      <c r="C3" s="6"/>
      <c r="D3" s="7"/>
      <c r="E3" s="8" t="s">
        <v>2</v>
      </c>
      <c r="F3" s="6"/>
      <c r="G3" s="6"/>
      <c r="H3" s="6"/>
      <c r="I3" s="6"/>
      <c r="J3" s="6"/>
      <c r="K3" s="7"/>
      <c r="L3" s="4"/>
      <c r="M3" s="9" t="s">
        <v>3</v>
      </c>
      <c r="N3" s="10"/>
      <c r="O3" s="10"/>
      <c r="P3" s="10"/>
      <c r="Q3" s="11"/>
      <c r="R3" s="12">
        <f>SUM(D121:AD121)</f>
        <v>1674</v>
      </c>
      <c r="S3" s="10"/>
      <c r="T3" s="10"/>
      <c r="U3" s="11"/>
      <c r="V3" s="13" t="s">
        <v>4</v>
      </c>
      <c r="W3" s="14"/>
      <c r="X3" s="4"/>
      <c r="Y3" s="15"/>
      <c r="Z3" s="16"/>
      <c r="AA3" s="16"/>
      <c r="AB3" s="16"/>
      <c r="AC3" s="16"/>
      <c r="AD3" s="16"/>
      <c r="AE3" s="16"/>
      <c r="AF3" s="16"/>
      <c r="AG3" s="16"/>
      <c r="AH3" s="16"/>
      <c r="AI3" s="17"/>
    </row>
    <row r="4" ht="27.0" customHeight="1">
      <c r="B4" s="18"/>
      <c r="C4" s="19"/>
      <c r="D4" s="20"/>
      <c r="E4" s="21" t="s">
        <v>5</v>
      </c>
      <c r="F4" s="17"/>
      <c r="G4" s="22" t="s">
        <v>6</v>
      </c>
      <c r="H4" s="6"/>
      <c r="I4" s="6"/>
      <c r="J4" s="6"/>
      <c r="K4" s="7"/>
      <c r="L4" s="23"/>
      <c r="M4" s="24" t="s">
        <v>7</v>
      </c>
      <c r="N4" s="25"/>
      <c r="O4" s="25"/>
      <c r="P4" s="25"/>
      <c r="Q4" s="26"/>
      <c r="R4" s="27">
        <f>AA4*AD4*AG4</f>
        <v>2100</v>
      </c>
      <c r="S4" s="25"/>
      <c r="T4" s="25"/>
      <c r="U4" s="26"/>
      <c r="V4" s="28" t="s">
        <v>4</v>
      </c>
      <c r="W4" s="29"/>
      <c r="X4" s="23"/>
      <c r="Y4" s="30" t="s">
        <v>8</v>
      </c>
      <c r="Z4" s="7"/>
      <c r="AA4" s="31">
        <v>15.0</v>
      </c>
      <c r="AB4" s="30" t="s">
        <v>9</v>
      </c>
      <c r="AC4" s="7"/>
      <c r="AD4" s="32">
        <v>28.0</v>
      </c>
      <c r="AE4" s="30" t="s">
        <v>10</v>
      </c>
      <c r="AF4" s="7"/>
      <c r="AG4" s="33">
        <v>5.0</v>
      </c>
      <c r="AH4" s="30" t="s">
        <v>11</v>
      </c>
      <c r="AI4" s="34">
        <v>0.3</v>
      </c>
    </row>
    <row r="5" ht="27.0" customHeight="1">
      <c r="B5" s="35"/>
      <c r="C5" s="25"/>
      <c r="D5" s="36"/>
      <c r="E5" s="37" t="s">
        <v>12</v>
      </c>
      <c r="F5" s="38"/>
      <c r="G5" s="39"/>
      <c r="H5" s="6"/>
      <c r="I5" s="6"/>
      <c r="J5" s="6"/>
      <c r="K5" s="7"/>
      <c r="L5" s="23"/>
      <c r="M5" s="40" t="s">
        <v>13</v>
      </c>
      <c r="N5" s="41"/>
      <c r="O5" s="41"/>
      <c r="P5" s="41"/>
      <c r="Q5" s="42"/>
      <c r="R5" s="43">
        <f>R4-(R4*AI4)</f>
        <v>1470</v>
      </c>
      <c r="S5" s="41"/>
      <c r="T5" s="41"/>
      <c r="U5" s="42"/>
      <c r="V5" s="44" t="s">
        <v>4</v>
      </c>
      <c r="W5" s="45"/>
      <c r="X5" s="23"/>
      <c r="Y5" s="46" t="s">
        <v>14</v>
      </c>
      <c r="Z5" s="47"/>
      <c r="AA5" s="47"/>
      <c r="AB5" s="47"/>
      <c r="AC5" s="47"/>
      <c r="AD5" s="47"/>
      <c r="AE5" s="47"/>
      <c r="AF5" s="47"/>
      <c r="AG5" s="47"/>
      <c r="AH5" s="47"/>
      <c r="AI5" s="48"/>
    </row>
    <row r="6" ht="19.5" customHeight="1">
      <c r="B6" s="49" t="s">
        <v>15</v>
      </c>
      <c r="C6" s="25"/>
      <c r="D6" s="36"/>
      <c r="E6" s="50" t="s">
        <v>12</v>
      </c>
      <c r="F6" s="38"/>
      <c r="G6" s="51">
        <v>42836.0</v>
      </c>
      <c r="H6" s="52"/>
      <c r="I6" s="52"/>
      <c r="J6" s="52"/>
      <c r="K6" s="53"/>
      <c r="L6" s="23"/>
      <c r="M6" s="54" t="s">
        <v>16</v>
      </c>
      <c r="N6" s="55"/>
      <c r="O6" s="55"/>
      <c r="P6" s="55"/>
      <c r="Q6" s="55"/>
      <c r="R6" s="55"/>
      <c r="S6" s="55"/>
      <c r="T6" s="55"/>
      <c r="U6" s="55"/>
      <c r="V6" s="56" t="s">
        <v>17</v>
      </c>
      <c r="W6" s="7"/>
      <c r="X6" s="23"/>
      <c r="Y6" s="57"/>
      <c r="Z6" s="58"/>
      <c r="AA6" s="58"/>
      <c r="AB6" s="58"/>
      <c r="AC6" s="58"/>
      <c r="AD6" s="58"/>
      <c r="AE6" s="58"/>
      <c r="AF6" s="58"/>
      <c r="AG6" s="58"/>
      <c r="AH6" s="58"/>
      <c r="AI6" s="59"/>
    </row>
    <row r="7" ht="19.5" customHeight="1">
      <c r="B7" s="49" t="s">
        <v>18</v>
      </c>
      <c r="C7" s="25"/>
      <c r="D7" s="36"/>
      <c r="E7" s="60" t="s">
        <v>12</v>
      </c>
      <c r="F7" s="36"/>
      <c r="G7" s="61">
        <v>41993.0</v>
      </c>
      <c r="H7" s="25"/>
      <c r="I7" s="25"/>
      <c r="J7" s="25"/>
      <c r="K7" s="29"/>
      <c r="L7" s="23"/>
      <c r="M7" s="62" t="s">
        <v>19</v>
      </c>
      <c r="N7" s="6"/>
      <c r="O7" s="6"/>
      <c r="P7" s="6"/>
      <c r="Q7" s="6"/>
      <c r="R7" s="63" t="s">
        <v>20</v>
      </c>
      <c r="S7" s="6"/>
      <c r="T7" s="7"/>
      <c r="U7" s="64">
        <v>1.0</v>
      </c>
      <c r="V7" s="16"/>
      <c r="W7" s="17"/>
      <c r="X7" s="23"/>
      <c r="Y7" s="65" t="s">
        <v>21</v>
      </c>
      <c r="Z7" s="47"/>
      <c r="AA7" s="47"/>
      <c r="AB7" s="47"/>
      <c r="AC7" s="47"/>
      <c r="AD7" s="47"/>
      <c r="AE7" s="47"/>
      <c r="AF7" s="47"/>
      <c r="AG7" s="47"/>
      <c r="AH7" s="47"/>
      <c r="AI7" s="48"/>
    </row>
    <row r="8" ht="19.5" customHeight="1">
      <c r="B8" s="49" t="s">
        <v>22</v>
      </c>
      <c r="C8" s="25"/>
      <c r="D8" s="36"/>
      <c r="E8" s="66" t="s">
        <v>12</v>
      </c>
      <c r="F8" s="36"/>
      <c r="G8" s="61">
        <v>54480.0</v>
      </c>
      <c r="H8" s="25"/>
      <c r="I8" s="25"/>
      <c r="J8" s="25"/>
      <c r="K8" s="29"/>
      <c r="L8" s="23"/>
      <c r="M8" s="67" t="s">
        <v>23</v>
      </c>
      <c r="N8" s="47"/>
      <c r="O8" s="47"/>
      <c r="P8" s="47"/>
      <c r="Q8" s="48"/>
      <c r="R8" s="68">
        <f>AVERAGE(D121:AE121)</f>
        <v>119.5714286</v>
      </c>
      <c r="S8" s="6"/>
      <c r="T8" s="69"/>
      <c r="U8" s="70" t="s">
        <v>24</v>
      </c>
      <c r="V8" s="71">
        <f>R5/14</f>
        <v>105</v>
      </c>
      <c r="W8" s="29"/>
      <c r="X8" s="23"/>
      <c r="Y8" s="72"/>
      <c r="AI8" s="73"/>
    </row>
    <row r="9" ht="19.5" customHeight="1">
      <c r="B9" s="49" t="s">
        <v>25</v>
      </c>
      <c r="C9" s="25"/>
      <c r="D9" s="36"/>
      <c r="E9" s="66" t="s">
        <v>12</v>
      </c>
      <c r="F9" s="36"/>
      <c r="G9" s="61">
        <v>42767.0</v>
      </c>
      <c r="H9" s="25"/>
      <c r="I9" s="25"/>
      <c r="J9" s="25"/>
      <c r="K9" s="29"/>
      <c r="L9" s="23"/>
      <c r="M9" s="74" t="s">
        <v>26</v>
      </c>
      <c r="N9" s="75"/>
      <c r="O9" s="75"/>
      <c r="P9" s="75"/>
      <c r="Q9" s="76"/>
      <c r="R9" s="77">
        <f>SUM(D121:AE121)/R5</f>
        <v>1.13877551</v>
      </c>
      <c r="S9" s="6"/>
      <c r="T9" s="69"/>
      <c r="U9" s="78" t="s">
        <v>27</v>
      </c>
      <c r="V9" s="79">
        <v>1.0</v>
      </c>
      <c r="W9" s="29"/>
      <c r="X9" s="23"/>
      <c r="Y9" s="72"/>
      <c r="AI9" s="73"/>
    </row>
    <row r="10" ht="19.5" customHeight="1">
      <c r="B10" s="80" t="s">
        <v>28</v>
      </c>
      <c r="C10" s="41"/>
      <c r="D10" s="81"/>
      <c r="E10" s="82" t="s">
        <v>12</v>
      </c>
      <c r="F10" s="81"/>
      <c r="G10" s="83">
        <v>54440.0</v>
      </c>
      <c r="H10" s="41"/>
      <c r="I10" s="41"/>
      <c r="J10" s="41"/>
      <c r="K10" s="45"/>
      <c r="L10" s="23"/>
      <c r="M10" s="84" t="s">
        <v>29</v>
      </c>
      <c r="N10" s="85"/>
      <c r="O10" s="85"/>
      <c r="P10" s="85"/>
      <c r="Q10" s="86"/>
      <c r="R10" s="68">
        <f>R5-SUM(D121:EI121)</f>
        <v>-1879.107143</v>
      </c>
      <c r="S10" s="6"/>
      <c r="T10" s="69"/>
      <c r="U10" s="87" t="s">
        <v>4</v>
      </c>
      <c r="V10" s="88" t="s">
        <v>30</v>
      </c>
      <c r="W10" s="29"/>
      <c r="X10" s="23"/>
      <c r="Y10" s="72"/>
      <c r="AI10" s="73"/>
    </row>
    <row r="11" ht="19.5" customHeight="1">
      <c r="B11" s="89" t="s">
        <v>31</v>
      </c>
      <c r="C11" s="47"/>
      <c r="D11" s="47"/>
      <c r="E11" s="47"/>
      <c r="F11" s="47"/>
      <c r="G11" s="47"/>
      <c r="H11" s="47"/>
      <c r="I11" s="47"/>
      <c r="J11" s="47"/>
      <c r="K11" s="48"/>
      <c r="L11" s="23"/>
      <c r="M11" s="90" t="s">
        <v>21</v>
      </c>
      <c r="W11" s="73"/>
      <c r="X11" s="23"/>
      <c r="Y11" s="72"/>
      <c r="AI11" s="73"/>
    </row>
    <row r="12" ht="19.5" customHeight="1">
      <c r="B12" s="72"/>
      <c r="K12" s="73"/>
      <c r="L12" s="23"/>
      <c r="M12" s="72"/>
      <c r="W12" s="73"/>
      <c r="X12" s="23"/>
      <c r="Y12" s="72"/>
      <c r="AI12" s="73"/>
    </row>
    <row r="13" ht="19.5" customHeight="1">
      <c r="B13" s="91"/>
      <c r="C13" s="92"/>
      <c r="D13" s="92"/>
      <c r="E13" s="92"/>
      <c r="F13" s="92"/>
      <c r="G13" s="92"/>
      <c r="H13" s="92"/>
      <c r="I13" s="92"/>
      <c r="J13" s="92"/>
      <c r="K13" s="93"/>
      <c r="L13" s="23"/>
      <c r="M13" s="72"/>
      <c r="W13" s="73"/>
      <c r="X13" s="23"/>
      <c r="Y13" s="72"/>
      <c r="AI13" s="73"/>
    </row>
    <row r="14" ht="19.5" customHeight="1">
      <c r="B14" s="94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8"/>
    </row>
    <row r="15">
      <c r="B15" s="57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9"/>
    </row>
    <row r="16">
      <c r="B16" s="95" t="s">
        <v>32</v>
      </c>
      <c r="C16" s="48"/>
      <c r="D16" s="96" t="s">
        <v>33</v>
      </c>
      <c r="E16" s="6"/>
      <c r="F16" s="6"/>
      <c r="G16" s="7"/>
      <c r="H16" s="97"/>
      <c r="I16" s="6"/>
      <c r="J16" s="6"/>
      <c r="K16" s="6"/>
      <c r="L16" s="6"/>
      <c r="M16" s="6"/>
      <c r="N16" s="6"/>
      <c r="O16" s="69"/>
      <c r="P16" s="96" t="s">
        <v>34</v>
      </c>
      <c r="Q16" s="6"/>
      <c r="R16" s="6"/>
      <c r="S16" s="6"/>
      <c r="T16" s="6"/>
      <c r="U16" s="6"/>
      <c r="V16" s="6"/>
      <c r="W16" s="6"/>
      <c r="X16" s="6"/>
      <c r="Y16" s="7"/>
      <c r="Z16" s="98" t="s">
        <v>35</v>
      </c>
      <c r="AA16" s="99"/>
      <c r="AB16" s="99"/>
      <c r="AC16" s="99"/>
      <c r="AD16" s="99"/>
      <c r="AE16" s="100"/>
      <c r="AG16" s="101" t="s">
        <v>36</v>
      </c>
      <c r="AH16" s="101" t="s">
        <v>36</v>
      </c>
    </row>
    <row r="17" ht="18.75" customHeight="1">
      <c r="B17" s="72"/>
      <c r="C17" s="73"/>
      <c r="D17" s="102" t="s">
        <v>37</v>
      </c>
      <c r="E17" s="7"/>
      <c r="F17" s="103" t="s">
        <v>38</v>
      </c>
      <c r="G17" s="7"/>
      <c r="H17" s="104" t="s">
        <v>39</v>
      </c>
      <c r="I17" s="7"/>
      <c r="J17" s="103" t="s">
        <v>40</v>
      </c>
      <c r="K17" s="7"/>
      <c r="L17" s="103" t="s">
        <v>41</v>
      </c>
      <c r="M17" s="7"/>
      <c r="N17" s="103" t="s">
        <v>42</v>
      </c>
      <c r="O17" s="7"/>
      <c r="P17" s="103" t="s">
        <v>43</v>
      </c>
      <c r="Q17" s="7"/>
      <c r="R17" s="103" t="s">
        <v>44</v>
      </c>
      <c r="S17" s="7"/>
      <c r="T17" s="103" t="s">
        <v>45</v>
      </c>
      <c r="U17" s="7"/>
      <c r="V17" s="103" t="s">
        <v>46</v>
      </c>
      <c r="W17" s="7"/>
      <c r="X17" s="103" t="s">
        <v>47</v>
      </c>
      <c r="Y17" s="7"/>
      <c r="Z17" s="103" t="s">
        <v>48</v>
      </c>
      <c r="AA17" s="7"/>
      <c r="AB17" s="103" t="s">
        <v>49</v>
      </c>
      <c r="AC17" s="7"/>
      <c r="AD17" s="103" t="s">
        <v>48</v>
      </c>
      <c r="AE17" s="7"/>
      <c r="AG17" s="105" t="s">
        <v>30</v>
      </c>
      <c r="AH17" s="105" t="s">
        <v>27</v>
      </c>
    </row>
    <row r="18" ht="15.75" customHeight="1">
      <c r="B18" s="72"/>
      <c r="C18" s="73"/>
      <c r="D18" s="106"/>
      <c r="E18" s="106"/>
      <c r="F18" s="107"/>
      <c r="G18" s="107"/>
      <c r="H18" s="108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9"/>
      <c r="AG18" s="110"/>
      <c r="AH18" s="110"/>
    </row>
    <row r="19" ht="15.75" customHeight="1">
      <c r="B19" s="57"/>
      <c r="C19" s="59"/>
      <c r="D19" s="111" t="s">
        <v>50</v>
      </c>
      <c r="E19" s="112" t="s">
        <v>51</v>
      </c>
      <c r="F19" s="112" t="s">
        <v>52</v>
      </c>
      <c r="G19" s="113" t="s">
        <v>53</v>
      </c>
      <c r="H19" s="114" t="s">
        <v>54</v>
      </c>
      <c r="I19" s="115" t="s">
        <v>55</v>
      </c>
      <c r="J19" s="112" t="s">
        <v>56</v>
      </c>
      <c r="K19" s="112" t="s">
        <v>57</v>
      </c>
      <c r="L19" s="112" t="s">
        <v>58</v>
      </c>
      <c r="M19" s="112" t="s">
        <v>59</v>
      </c>
      <c r="N19" s="112" t="s">
        <v>60</v>
      </c>
      <c r="O19" s="112" t="s">
        <v>61</v>
      </c>
      <c r="P19" s="112" t="s">
        <v>62</v>
      </c>
      <c r="Q19" s="112" t="s">
        <v>63</v>
      </c>
      <c r="R19" s="112" t="s">
        <v>55</v>
      </c>
      <c r="S19" s="112" t="s">
        <v>64</v>
      </c>
      <c r="T19" s="112" t="s">
        <v>57</v>
      </c>
      <c r="U19" s="112" t="s">
        <v>65</v>
      </c>
      <c r="V19" s="112" t="s">
        <v>59</v>
      </c>
      <c r="W19" s="112" t="s">
        <v>66</v>
      </c>
      <c r="X19" s="112" t="s">
        <v>67</v>
      </c>
      <c r="Y19" s="112" t="s">
        <v>68</v>
      </c>
      <c r="Z19" s="112" t="s">
        <v>69</v>
      </c>
      <c r="AA19" s="112" t="s">
        <v>70</v>
      </c>
      <c r="AB19" s="112" t="s">
        <v>71</v>
      </c>
      <c r="AC19" s="112" t="s">
        <v>72</v>
      </c>
      <c r="AD19" s="112" t="s">
        <v>50</v>
      </c>
      <c r="AE19" s="116" t="s">
        <v>52</v>
      </c>
      <c r="AG19" s="117"/>
      <c r="AH19" s="117"/>
    </row>
    <row r="20" ht="22.5" customHeight="1">
      <c r="B20" s="118" t="s">
        <v>73</v>
      </c>
      <c r="C20" s="118" t="s">
        <v>74</v>
      </c>
      <c r="D20" s="4"/>
      <c r="E20" s="4"/>
      <c r="F20" s="4"/>
      <c r="G20" s="4"/>
      <c r="H20" s="4"/>
      <c r="I20" s="119" t="s">
        <v>75</v>
      </c>
      <c r="J20" s="120" t="s">
        <v>76</v>
      </c>
      <c r="K20" s="48"/>
      <c r="L20" s="4"/>
      <c r="M20" s="4"/>
      <c r="N20" s="4"/>
      <c r="O20" s="4"/>
      <c r="P20" s="4"/>
      <c r="Q20" s="119" t="s">
        <v>77</v>
      </c>
      <c r="R20" s="4"/>
      <c r="S20" s="120" t="s">
        <v>78</v>
      </c>
      <c r="T20" s="48"/>
      <c r="U20" s="4"/>
      <c r="V20" s="4"/>
      <c r="W20" s="4"/>
      <c r="X20" s="4"/>
      <c r="Y20" s="4"/>
      <c r="Z20" s="119" t="s">
        <v>79</v>
      </c>
      <c r="AA20" s="4"/>
      <c r="AB20" s="119" t="s">
        <v>80</v>
      </c>
      <c r="AC20" s="121" t="s">
        <v>81</v>
      </c>
      <c r="AD20" s="48"/>
      <c r="AE20" s="122"/>
      <c r="AG20" s="123"/>
      <c r="AH20" s="124"/>
    </row>
    <row r="21" ht="22.5" customHeight="1">
      <c r="B21" s="125"/>
      <c r="C21" s="125"/>
      <c r="D21" s="23"/>
      <c r="E21" s="23"/>
      <c r="F21" s="23"/>
      <c r="G21" s="23"/>
      <c r="H21" s="23"/>
      <c r="I21" s="126"/>
      <c r="J21" s="91"/>
      <c r="K21" s="93"/>
      <c r="L21" s="23"/>
      <c r="M21" s="23"/>
      <c r="N21" s="23"/>
      <c r="O21" s="23"/>
      <c r="P21" s="23"/>
      <c r="Q21" s="126"/>
      <c r="R21" s="23"/>
      <c r="S21" s="91"/>
      <c r="T21" s="93"/>
      <c r="U21" s="23"/>
      <c r="V21" s="23"/>
      <c r="W21" s="23"/>
      <c r="X21" s="23"/>
      <c r="Y21" s="23"/>
      <c r="Z21" s="126"/>
      <c r="AA21" s="23"/>
      <c r="AB21" s="126"/>
      <c r="AC21" s="91"/>
      <c r="AD21" s="93"/>
      <c r="AE21" s="127"/>
      <c r="AG21" s="123"/>
      <c r="AH21" s="124"/>
    </row>
    <row r="22" ht="21.75" customHeight="1">
      <c r="A22" s="128" t="s">
        <v>82</v>
      </c>
      <c r="B22" s="129" t="s">
        <v>83</v>
      </c>
      <c r="C22" s="130" t="s">
        <v>84</v>
      </c>
      <c r="D22" s="131"/>
      <c r="E22" s="36"/>
      <c r="F22" s="131"/>
      <c r="G22" s="36"/>
      <c r="H22" s="131"/>
      <c r="I22" s="36"/>
      <c r="J22" s="132"/>
      <c r="K22" s="36"/>
      <c r="L22" s="131"/>
      <c r="M22" s="36"/>
      <c r="N22" s="131"/>
      <c r="O22" s="36"/>
      <c r="P22" s="131"/>
      <c r="Q22" s="36"/>
      <c r="R22" s="131"/>
      <c r="S22" s="36"/>
      <c r="T22" s="132"/>
      <c r="U22" s="36"/>
      <c r="V22" s="131"/>
      <c r="W22" s="36"/>
      <c r="X22" s="131"/>
      <c r="Y22" s="36"/>
      <c r="Z22" s="133"/>
      <c r="AA22" s="36"/>
      <c r="AB22" s="131"/>
      <c r="AC22" s="36"/>
      <c r="AD22" s="134"/>
      <c r="AE22" s="29"/>
      <c r="AG22" s="135">
        <f t="shared" ref="AG22:AG25" si="1">SUM(D22:AD22)</f>
        <v>0</v>
      </c>
      <c r="AH22" s="136">
        <f t="shared" ref="AH22:AH25" si="2">AG22/$R$5</f>
        <v>0</v>
      </c>
    </row>
    <row r="23" ht="21.75" customHeight="1">
      <c r="B23" s="137" t="s">
        <v>85</v>
      </c>
      <c r="C23" s="138" t="s">
        <v>86</v>
      </c>
      <c r="D23" s="139">
        <v>5.0</v>
      </c>
      <c r="E23" s="36"/>
      <c r="F23" s="131"/>
      <c r="G23" s="36"/>
      <c r="H23" s="131"/>
      <c r="I23" s="36"/>
      <c r="J23" s="132"/>
      <c r="K23" s="36"/>
      <c r="L23" s="131"/>
      <c r="M23" s="36"/>
      <c r="N23" s="131"/>
      <c r="O23" s="36"/>
      <c r="P23" s="131"/>
      <c r="Q23" s="36"/>
      <c r="R23" s="131"/>
      <c r="S23" s="36"/>
      <c r="T23" s="132"/>
      <c r="U23" s="36"/>
      <c r="V23" s="131"/>
      <c r="W23" s="36"/>
      <c r="X23" s="131"/>
      <c r="Y23" s="36"/>
      <c r="Z23" s="133"/>
      <c r="AA23" s="36"/>
      <c r="AB23" s="131"/>
      <c r="AC23" s="36"/>
      <c r="AD23" s="134"/>
      <c r="AE23" s="29"/>
      <c r="AG23" s="135">
        <f t="shared" si="1"/>
        <v>5</v>
      </c>
      <c r="AH23" s="140">
        <f t="shared" si="2"/>
        <v>0.003401360544</v>
      </c>
    </row>
    <row r="24" ht="21.75" customHeight="1">
      <c r="B24" s="137" t="s">
        <v>87</v>
      </c>
      <c r="C24" s="138" t="s">
        <v>88</v>
      </c>
      <c r="D24" s="139">
        <v>10.0</v>
      </c>
      <c r="E24" s="36"/>
      <c r="F24" s="131"/>
      <c r="G24" s="36"/>
      <c r="H24" s="131"/>
      <c r="I24" s="36"/>
      <c r="J24" s="132"/>
      <c r="K24" s="36"/>
      <c r="L24" s="131"/>
      <c r="M24" s="36"/>
      <c r="N24" s="131"/>
      <c r="O24" s="36"/>
      <c r="P24" s="131"/>
      <c r="Q24" s="36"/>
      <c r="R24" s="131"/>
      <c r="S24" s="36"/>
      <c r="T24" s="132"/>
      <c r="U24" s="36"/>
      <c r="V24" s="131"/>
      <c r="W24" s="36"/>
      <c r="X24" s="131"/>
      <c r="Y24" s="36"/>
      <c r="Z24" s="133"/>
      <c r="AA24" s="36"/>
      <c r="AB24" s="131"/>
      <c r="AC24" s="36"/>
      <c r="AD24" s="134"/>
      <c r="AE24" s="29"/>
      <c r="AG24" s="135">
        <f t="shared" si="1"/>
        <v>10</v>
      </c>
      <c r="AH24" s="140">
        <f t="shared" si="2"/>
        <v>0.006802721088</v>
      </c>
    </row>
    <row r="25" ht="21.75" customHeight="1">
      <c r="B25" s="141" t="s">
        <v>89</v>
      </c>
      <c r="C25" s="138" t="s">
        <v>90</v>
      </c>
      <c r="D25" s="139">
        <v>25.0</v>
      </c>
      <c r="E25" s="36"/>
      <c r="F25" s="139">
        <v>25.0</v>
      </c>
      <c r="G25" s="36"/>
      <c r="H25" s="139">
        <v>25.0</v>
      </c>
      <c r="I25" s="36"/>
      <c r="J25" s="142">
        <v>25.0</v>
      </c>
      <c r="K25" s="36"/>
      <c r="L25" s="139">
        <v>25.0</v>
      </c>
      <c r="M25" s="36"/>
      <c r="N25" s="139">
        <v>25.0</v>
      </c>
      <c r="O25" s="36"/>
      <c r="P25" s="139">
        <v>25.0</v>
      </c>
      <c r="Q25" s="36"/>
      <c r="R25" s="139">
        <v>25.0</v>
      </c>
      <c r="S25" s="36"/>
      <c r="T25" s="142">
        <v>25.0</v>
      </c>
      <c r="U25" s="36"/>
      <c r="V25" s="139">
        <v>25.0</v>
      </c>
      <c r="W25" s="36"/>
      <c r="X25" s="139">
        <v>25.0</v>
      </c>
      <c r="Y25" s="36"/>
      <c r="Z25" s="143">
        <v>25.0</v>
      </c>
      <c r="AA25" s="36"/>
      <c r="AB25" s="139">
        <v>25.0</v>
      </c>
      <c r="AC25" s="36"/>
      <c r="AD25" s="144">
        <v>30.0</v>
      </c>
      <c r="AE25" s="29"/>
      <c r="AG25" s="135">
        <f t="shared" si="1"/>
        <v>355</v>
      </c>
      <c r="AH25" s="140">
        <f t="shared" si="2"/>
        <v>0.2414965986</v>
      </c>
    </row>
    <row r="26" ht="21.75" customHeight="1">
      <c r="B26" s="145" t="s">
        <v>91</v>
      </c>
      <c r="C26" s="146" t="s">
        <v>92</v>
      </c>
      <c r="D26" s="147"/>
      <c r="E26" s="147"/>
      <c r="F26" s="147"/>
      <c r="G26" s="147"/>
      <c r="H26" s="147"/>
      <c r="I26" s="147"/>
      <c r="J26" s="148"/>
      <c r="K26" s="148"/>
      <c r="L26" s="147"/>
      <c r="M26" s="147"/>
      <c r="N26" s="147"/>
      <c r="O26" s="147"/>
      <c r="P26" s="147"/>
      <c r="Q26" s="147"/>
      <c r="R26" s="147"/>
      <c r="S26" s="147"/>
      <c r="T26" s="148"/>
      <c r="U26" s="148"/>
      <c r="V26" s="147"/>
      <c r="W26" s="147"/>
      <c r="X26" s="149"/>
      <c r="Y26" s="147"/>
      <c r="Z26" s="150"/>
      <c r="AA26" s="151"/>
      <c r="AB26" s="149">
        <v>30.0</v>
      </c>
      <c r="AC26" s="147"/>
      <c r="AD26" s="152"/>
      <c r="AE26" s="152"/>
      <c r="AG26" s="135"/>
      <c r="AH26" s="140"/>
    </row>
    <row r="27" ht="21.75" customHeight="1">
      <c r="B27" s="153" t="s">
        <v>93</v>
      </c>
      <c r="C27" s="154" t="s">
        <v>94</v>
      </c>
      <c r="D27" s="131"/>
      <c r="E27" s="36"/>
      <c r="F27" s="131"/>
      <c r="G27" s="36"/>
      <c r="H27" s="131"/>
      <c r="I27" s="36"/>
      <c r="J27" s="132"/>
      <c r="K27" s="36"/>
      <c r="L27" s="131"/>
      <c r="M27" s="36"/>
      <c r="N27" s="131"/>
      <c r="O27" s="36"/>
      <c r="P27" s="131"/>
      <c r="Q27" s="36"/>
      <c r="R27" s="131"/>
      <c r="S27" s="36"/>
      <c r="T27" s="132"/>
      <c r="U27" s="36"/>
      <c r="V27" s="131"/>
      <c r="W27" s="36"/>
      <c r="X27" s="131"/>
      <c r="Y27" s="36"/>
      <c r="Z27" s="133"/>
      <c r="AA27" s="36"/>
      <c r="AB27" s="131"/>
      <c r="AC27" s="36"/>
      <c r="AD27" s="134"/>
      <c r="AE27" s="29"/>
      <c r="AG27" s="135">
        <f t="shared" ref="AG27:AG28" si="3">SUM(D27:AD27)</f>
        <v>0</v>
      </c>
      <c r="AH27" s="140">
        <f t="shared" ref="AH27:AH28" si="4">AG27/$R$5</f>
        <v>0</v>
      </c>
    </row>
    <row r="28" ht="21.75" customHeight="1">
      <c r="B28" s="137" t="s">
        <v>95</v>
      </c>
      <c r="C28" s="154" t="s">
        <v>96</v>
      </c>
      <c r="D28" s="131"/>
      <c r="E28" s="36"/>
      <c r="F28" s="131"/>
      <c r="G28" s="36"/>
      <c r="H28" s="131"/>
      <c r="I28" s="36"/>
      <c r="J28" s="132"/>
      <c r="K28" s="36"/>
      <c r="L28" s="131"/>
      <c r="M28" s="36"/>
      <c r="N28" s="131"/>
      <c r="O28" s="36"/>
      <c r="P28" s="131"/>
      <c r="Q28" s="36"/>
      <c r="R28" s="131"/>
      <c r="S28" s="36"/>
      <c r="T28" s="132"/>
      <c r="U28" s="36"/>
      <c r="V28" s="131"/>
      <c r="W28" s="36"/>
      <c r="X28" s="131"/>
      <c r="Y28" s="36"/>
      <c r="Z28" s="133"/>
      <c r="AA28" s="36"/>
      <c r="AB28" s="131"/>
      <c r="AC28" s="36"/>
      <c r="AD28" s="134"/>
      <c r="AE28" s="29"/>
      <c r="AG28" s="135">
        <f t="shared" si="3"/>
        <v>0</v>
      </c>
      <c r="AH28" s="140">
        <f t="shared" si="4"/>
        <v>0</v>
      </c>
    </row>
    <row r="29" ht="21.75" customHeight="1">
      <c r="B29" s="141" t="s">
        <v>97</v>
      </c>
      <c r="C29" s="138" t="s">
        <v>98</v>
      </c>
      <c r="D29" s="149">
        <v>25.0</v>
      </c>
      <c r="E29" s="149"/>
      <c r="F29" s="147"/>
      <c r="G29" s="147"/>
      <c r="H29" s="147"/>
      <c r="I29" s="147"/>
      <c r="J29" s="155">
        <v>5.0</v>
      </c>
      <c r="K29" s="148"/>
      <c r="L29" s="147"/>
      <c r="M29" s="147"/>
      <c r="N29" s="147"/>
      <c r="O29" s="147"/>
      <c r="P29" s="147"/>
      <c r="Q29" s="147"/>
      <c r="R29" s="147"/>
      <c r="S29" s="147"/>
      <c r="T29" s="148"/>
      <c r="U29" s="148"/>
      <c r="V29" s="147"/>
      <c r="W29" s="147"/>
      <c r="X29" s="147"/>
      <c r="Y29" s="147"/>
      <c r="Z29" s="151"/>
      <c r="AA29" s="151"/>
      <c r="AB29" s="147"/>
      <c r="AC29" s="147"/>
      <c r="AD29" s="152"/>
      <c r="AE29" s="152"/>
      <c r="AG29" s="135"/>
      <c r="AH29" s="140"/>
    </row>
    <row r="30" ht="21.75" customHeight="1">
      <c r="B30" s="141" t="s">
        <v>99</v>
      </c>
      <c r="C30" s="138" t="s">
        <v>100</v>
      </c>
      <c r="D30" s="149">
        <v>25.0</v>
      </c>
      <c r="E30" s="147"/>
      <c r="F30" s="149"/>
      <c r="G30" s="147"/>
      <c r="H30" s="147"/>
      <c r="I30" s="147"/>
      <c r="J30" s="155">
        <v>5.0</v>
      </c>
      <c r="K30" s="148"/>
      <c r="L30" s="147"/>
      <c r="M30" s="147"/>
      <c r="N30" s="147"/>
      <c r="O30" s="147"/>
      <c r="P30" s="147"/>
      <c r="Q30" s="147"/>
      <c r="R30" s="147"/>
      <c r="S30" s="147"/>
      <c r="T30" s="148"/>
      <c r="U30" s="148"/>
      <c r="V30" s="147"/>
      <c r="W30" s="147"/>
      <c r="X30" s="147"/>
      <c r="Y30" s="147"/>
      <c r="Z30" s="151"/>
      <c r="AA30" s="151"/>
      <c r="AB30" s="147"/>
      <c r="AC30" s="147"/>
      <c r="AD30" s="152"/>
      <c r="AE30" s="152"/>
      <c r="AG30" s="135"/>
      <c r="AH30" s="140"/>
    </row>
    <row r="31" ht="21.75" customHeight="1">
      <c r="B31" s="141" t="s">
        <v>101</v>
      </c>
      <c r="C31" s="138" t="s">
        <v>102</v>
      </c>
      <c r="D31" s="149"/>
      <c r="E31" s="147"/>
      <c r="F31" s="149">
        <v>20.0</v>
      </c>
      <c r="G31" s="147"/>
      <c r="H31" s="147"/>
      <c r="I31" s="147"/>
      <c r="J31" s="155">
        <v>5.0</v>
      </c>
      <c r="K31" s="148"/>
      <c r="L31" s="147"/>
      <c r="M31" s="147"/>
      <c r="N31" s="147"/>
      <c r="O31" s="147"/>
      <c r="P31" s="147"/>
      <c r="Q31" s="147"/>
      <c r="R31" s="147"/>
      <c r="S31" s="147"/>
      <c r="T31" s="148"/>
      <c r="U31" s="148"/>
      <c r="V31" s="147"/>
      <c r="W31" s="147"/>
      <c r="X31" s="147"/>
      <c r="Y31" s="147"/>
      <c r="Z31" s="151"/>
      <c r="AA31" s="151"/>
      <c r="AB31" s="147"/>
      <c r="AC31" s="147"/>
      <c r="AD31" s="152"/>
      <c r="AE31" s="152"/>
      <c r="AG31" s="135"/>
      <c r="AH31" s="140"/>
    </row>
    <row r="32" ht="21.75" customHeight="1">
      <c r="B32" s="141" t="s">
        <v>103</v>
      </c>
      <c r="C32" s="138" t="s">
        <v>104</v>
      </c>
      <c r="D32" s="149">
        <v>25.0</v>
      </c>
      <c r="E32" s="147"/>
      <c r="F32" s="149"/>
      <c r="G32" s="147"/>
      <c r="H32" s="147"/>
      <c r="I32" s="147"/>
      <c r="J32" s="155">
        <v>5.0</v>
      </c>
      <c r="K32" s="148"/>
      <c r="L32" s="147"/>
      <c r="M32" s="147"/>
      <c r="N32" s="147"/>
      <c r="O32" s="147"/>
      <c r="P32" s="147"/>
      <c r="Q32" s="147"/>
      <c r="R32" s="147"/>
      <c r="S32" s="147"/>
      <c r="T32" s="148"/>
      <c r="U32" s="148"/>
      <c r="V32" s="147"/>
      <c r="W32" s="147"/>
      <c r="X32" s="147"/>
      <c r="Y32" s="147"/>
      <c r="Z32" s="151"/>
      <c r="AA32" s="151"/>
      <c r="AB32" s="147"/>
      <c r="AC32" s="147"/>
      <c r="AD32" s="152"/>
      <c r="AE32" s="152"/>
      <c r="AG32" s="135"/>
      <c r="AH32" s="140"/>
    </row>
    <row r="33" ht="21.75" customHeight="1">
      <c r="B33" s="141" t="s">
        <v>105</v>
      </c>
      <c r="C33" s="138" t="s">
        <v>106</v>
      </c>
      <c r="D33" s="147"/>
      <c r="E33" s="147"/>
      <c r="F33" s="149">
        <v>20.0</v>
      </c>
      <c r="G33" s="147"/>
      <c r="H33" s="149"/>
      <c r="I33" s="147"/>
      <c r="J33" s="155">
        <v>5.0</v>
      </c>
      <c r="K33" s="148"/>
      <c r="L33" s="147"/>
      <c r="M33" s="147"/>
      <c r="N33" s="147"/>
      <c r="O33" s="147"/>
      <c r="P33" s="147"/>
      <c r="Q33" s="147"/>
      <c r="R33" s="147"/>
      <c r="S33" s="147"/>
      <c r="T33" s="148"/>
      <c r="U33" s="148"/>
      <c r="V33" s="147"/>
      <c r="W33" s="147"/>
      <c r="X33" s="147"/>
      <c r="Y33" s="147"/>
      <c r="Z33" s="151"/>
      <c r="AA33" s="151"/>
      <c r="AB33" s="147"/>
      <c r="AC33" s="147"/>
      <c r="AD33" s="152"/>
      <c r="AE33" s="152"/>
      <c r="AG33" s="135"/>
      <c r="AH33" s="140"/>
    </row>
    <row r="34" ht="21.75" customHeight="1">
      <c r="B34" s="141" t="s">
        <v>107</v>
      </c>
      <c r="C34" s="138" t="s">
        <v>108</v>
      </c>
      <c r="D34" s="147"/>
      <c r="E34" s="147"/>
      <c r="F34" s="149">
        <v>20.0</v>
      </c>
      <c r="G34" s="147"/>
      <c r="H34" s="149">
        <v>20.0</v>
      </c>
      <c r="I34" s="147"/>
      <c r="J34" s="155">
        <v>5.0</v>
      </c>
      <c r="K34" s="148"/>
      <c r="L34" s="147"/>
      <c r="M34" s="147"/>
      <c r="N34" s="147"/>
      <c r="O34" s="147"/>
      <c r="P34" s="147"/>
      <c r="Q34" s="147"/>
      <c r="R34" s="147"/>
      <c r="S34" s="147"/>
      <c r="T34" s="148"/>
      <c r="U34" s="148"/>
      <c r="V34" s="147"/>
      <c r="W34" s="147"/>
      <c r="X34" s="147"/>
      <c r="Y34" s="147"/>
      <c r="Z34" s="151"/>
      <c r="AA34" s="151"/>
      <c r="AB34" s="147"/>
      <c r="AC34" s="147"/>
      <c r="AD34" s="152"/>
      <c r="AE34" s="152"/>
      <c r="AG34" s="135"/>
      <c r="AH34" s="140"/>
    </row>
    <row r="35" ht="21.75" customHeight="1">
      <c r="B35" s="141" t="s">
        <v>109</v>
      </c>
      <c r="C35" s="154" t="s">
        <v>110</v>
      </c>
      <c r="D35" s="131"/>
      <c r="E35" s="36"/>
      <c r="F35" s="131"/>
      <c r="G35" s="36"/>
      <c r="H35" s="131"/>
      <c r="I35" s="36"/>
      <c r="J35" s="132"/>
      <c r="K35" s="36"/>
      <c r="L35" s="131"/>
      <c r="M35" s="36"/>
      <c r="N35" s="131"/>
      <c r="O35" s="36"/>
      <c r="P35" s="131"/>
      <c r="Q35" s="36"/>
      <c r="R35" s="131"/>
      <c r="S35" s="36"/>
      <c r="T35" s="132"/>
      <c r="U35" s="36"/>
      <c r="V35" s="131"/>
      <c r="W35" s="36"/>
      <c r="X35" s="131"/>
      <c r="Y35" s="36"/>
      <c r="Z35" s="133"/>
      <c r="AA35" s="36"/>
      <c r="AB35" s="131"/>
      <c r="AC35" s="36"/>
      <c r="AD35" s="134"/>
      <c r="AE35" s="29"/>
      <c r="AG35" s="135">
        <f>SUM(D35:AD35)</f>
        <v>0</v>
      </c>
      <c r="AH35" s="140">
        <f>AG35/$R$5</f>
        <v>0</v>
      </c>
    </row>
    <row r="36" ht="21.75" customHeight="1">
      <c r="B36" s="141" t="s">
        <v>111</v>
      </c>
      <c r="C36" s="138" t="s">
        <v>112</v>
      </c>
      <c r="D36" s="147"/>
      <c r="E36" s="147"/>
      <c r="F36" s="147"/>
      <c r="G36" s="147"/>
      <c r="H36" s="147"/>
      <c r="I36" s="147"/>
      <c r="J36" s="148"/>
      <c r="K36" s="148"/>
      <c r="L36" s="149">
        <v>13.0</v>
      </c>
      <c r="M36" s="147"/>
      <c r="N36" s="149">
        <v>5.0</v>
      </c>
      <c r="O36" s="147"/>
      <c r="P36" s="147"/>
      <c r="Q36" s="147"/>
      <c r="R36" s="149"/>
      <c r="S36" s="147"/>
      <c r="T36" s="148"/>
      <c r="U36" s="148"/>
      <c r="V36" s="147"/>
      <c r="W36" s="147"/>
      <c r="X36" s="147"/>
      <c r="Y36" s="147"/>
      <c r="Z36" s="151"/>
      <c r="AA36" s="151"/>
      <c r="AB36" s="147"/>
      <c r="AC36" s="147"/>
      <c r="AD36" s="152"/>
      <c r="AE36" s="152"/>
      <c r="AG36" s="135"/>
      <c r="AH36" s="140"/>
    </row>
    <row r="37" ht="21.75" customHeight="1">
      <c r="B37" s="141" t="s">
        <v>113</v>
      </c>
      <c r="C37" s="138" t="s">
        <v>114</v>
      </c>
      <c r="D37" s="147"/>
      <c r="E37" s="147"/>
      <c r="F37" s="147"/>
      <c r="G37" s="147"/>
      <c r="H37" s="147"/>
      <c r="I37" s="147"/>
      <c r="J37" s="148"/>
      <c r="K37" s="148"/>
      <c r="L37" s="149">
        <v>13.0</v>
      </c>
      <c r="M37" s="147"/>
      <c r="N37" s="149">
        <v>5.0</v>
      </c>
      <c r="O37" s="147"/>
      <c r="P37" s="147"/>
      <c r="Q37" s="147"/>
      <c r="R37" s="149"/>
      <c r="S37" s="147"/>
      <c r="T37" s="148"/>
      <c r="U37" s="148"/>
      <c r="V37" s="147"/>
      <c r="W37" s="147"/>
      <c r="X37" s="147"/>
      <c r="Y37" s="147"/>
      <c r="Z37" s="151"/>
      <c r="AA37" s="151"/>
      <c r="AB37" s="147"/>
      <c r="AC37" s="147"/>
      <c r="AD37" s="152"/>
      <c r="AE37" s="152"/>
      <c r="AG37" s="135"/>
      <c r="AH37" s="140"/>
    </row>
    <row r="38" ht="21.75" customHeight="1">
      <c r="B38" s="141" t="s">
        <v>115</v>
      </c>
      <c r="C38" s="138" t="s">
        <v>116</v>
      </c>
      <c r="D38" s="147"/>
      <c r="E38" s="147"/>
      <c r="F38" s="147"/>
      <c r="G38" s="147"/>
      <c r="H38" s="147"/>
      <c r="I38" s="147"/>
      <c r="J38" s="148"/>
      <c r="K38" s="148"/>
      <c r="L38" s="149"/>
      <c r="M38" s="147"/>
      <c r="N38" s="149">
        <v>13.0</v>
      </c>
      <c r="O38" s="147"/>
      <c r="P38" s="149">
        <v>5.0</v>
      </c>
      <c r="Q38" s="147"/>
      <c r="R38" s="149"/>
      <c r="S38" s="147"/>
      <c r="T38" s="148"/>
      <c r="U38" s="148"/>
      <c r="V38" s="147"/>
      <c r="W38" s="147"/>
      <c r="X38" s="147"/>
      <c r="Y38" s="147"/>
      <c r="Z38" s="151"/>
      <c r="AA38" s="151"/>
      <c r="AB38" s="147"/>
      <c r="AC38" s="147"/>
      <c r="AD38" s="152"/>
      <c r="AE38" s="152"/>
      <c r="AG38" s="135"/>
      <c r="AH38" s="140"/>
    </row>
    <row r="39" ht="21.75" customHeight="1">
      <c r="B39" s="141" t="s">
        <v>117</v>
      </c>
      <c r="C39" s="138" t="s">
        <v>118</v>
      </c>
      <c r="D39" s="147"/>
      <c r="E39" s="147"/>
      <c r="F39" s="147"/>
      <c r="G39" s="147"/>
      <c r="H39" s="147"/>
      <c r="I39" s="147"/>
      <c r="J39" s="148"/>
      <c r="K39" s="148"/>
      <c r="L39" s="147"/>
      <c r="M39" s="149"/>
      <c r="N39" s="149">
        <v>13.0</v>
      </c>
      <c r="O39" s="147"/>
      <c r="P39" s="149">
        <v>5.0</v>
      </c>
      <c r="Q39" s="147"/>
      <c r="R39" s="149"/>
      <c r="S39" s="147"/>
      <c r="T39" s="148"/>
      <c r="U39" s="148"/>
      <c r="V39" s="147"/>
      <c r="W39" s="147"/>
      <c r="X39" s="147"/>
      <c r="Y39" s="147"/>
      <c r="Z39" s="151"/>
      <c r="AA39" s="151"/>
      <c r="AB39" s="147"/>
      <c r="AC39" s="147"/>
      <c r="AD39" s="152"/>
      <c r="AE39" s="152"/>
      <c r="AG39" s="135"/>
      <c r="AH39" s="140"/>
    </row>
    <row r="40" ht="21.75" customHeight="1">
      <c r="B40" s="141" t="s">
        <v>119</v>
      </c>
      <c r="C40" s="138" t="s">
        <v>120</v>
      </c>
      <c r="D40" s="147"/>
      <c r="E40" s="147"/>
      <c r="F40" s="147"/>
      <c r="G40" s="147"/>
      <c r="H40" s="147"/>
      <c r="I40" s="147"/>
      <c r="J40" s="148"/>
      <c r="K40" s="148"/>
      <c r="L40" s="147"/>
      <c r="M40" s="149"/>
      <c r="N40" s="149"/>
      <c r="O40" s="147"/>
      <c r="P40" s="149">
        <v>13.0</v>
      </c>
      <c r="Q40" s="147"/>
      <c r="R40" s="149">
        <v>10.0</v>
      </c>
      <c r="S40" s="147"/>
      <c r="T40" s="148"/>
      <c r="U40" s="148"/>
      <c r="V40" s="147"/>
      <c r="W40" s="147"/>
      <c r="X40" s="147"/>
      <c r="Y40" s="147"/>
      <c r="Z40" s="151"/>
      <c r="AA40" s="151"/>
      <c r="AB40" s="147"/>
      <c r="AC40" s="147"/>
      <c r="AD40" s="152"/>
      <c r="AE40" s="152"/>
      <c r="AG40" s="135"/>
      <c r="AH40" s="140"/>
    </row>
    <row r="41" ht="21.75" customHeight="1">
      <c r="B41" s="141" t="s">
        <v>121</v>
      </c>
      <c r="C41" s="146" t="s">
        <v>122</v>
      </c>
      <c r="D41" s="147"/>
      <c r="E41" s="147"/>
      <c r="F41" s="147"/>
      <c r="G41" s="147"/>
      <c r="H41" s="147"/>
      <c r="I41" s="147"/>
      <c r="J41" s="148"/>
      <c r="K41" s="148"/>
      <c r="L41" s="147"/>
      <c r="M41" s="149"/>
      <c r="N41" s="149"/>
      <c r="O41" s="147"/>
      <c r="P41" s="149">
        <v>13.0</v>
      </c>
      <c r="Q41" s="147"/>
      <c r="R41" s="149">
        <v>10.0</v>
      </c>
      <c r="S41" s="147"/>
      <c r="T41" s="148"/>
      <c r="U41" s="148"/>
      <c r="V41" s="147"/>
      <c r="W41" s="147"/>
      <c r="X41" s="147"/>
      <c r="Y41" s="147"/>
      <c r="Z41" s="151"/>
      <c r="AA41" s="151"/>
      <c r="AB41" s="147"/>
      <c r="AC41" s="147"/>
      <c r="AD41" s="152"/>
      <c r="AE41" s="152"/>
      <c r="AG41" s="135"/>
      <c r="AH41" s="140"/>
    </row>
    <row r="42" ht="21.75" customHeight="1">
      <c r="B42" s="141" t="s">
        <v>123</v>
      </c>
      <c r="C42" s="146" t="s">
        <v>124</v>
      </c>
      <c r="D42" s="147"/>
      <c r="E42" s="147"/>
      <c r="F42" s="147"/>
      <c r="G42" s="147"/>
      <c r="H42" s="147"/>
      <c r="I42" s="147"/>
      <c r="J42" s="148"/>
      <c r="K42" s="148"/>
      <c r="L42" s="147"/>
      <c r="M42" s="147"/>
      <c r="N42" s="147"/>
      <c r="O42" s="147"/>
      <c r="P42" s="149">
        <v>13.0</v>
      </c>
      <c r="Q42" s="147"/>
      <c r="R42" s="149">
        <v>10.0</v>
      </c>
      <c r="S42" s="147"/>
      <c r="T42" s="148"/>
      <c r="U42" s="148"/>
      <c r="V42" s="147"/>
      <c r="W42" s="147"/>
      <c r="X42" s="147"/>
      <c r="Y42" s="147"/>
      <c r="Z42" s="151"/>
      <c r="AA42" s="151"/>
      <c r="AB42" s="147"/>
      <c r="AC42" s="147"/>
      <c r="AD42" s="152"/>
      <c r="AE42" s="152"/>
      <c r="AG42" s="135"/>
      <c r="AH42" s="140"/>
    </row>
    <row r="43" ht="21.75" customHeight="1">
      <c r="B43" s="141" t="s">
        <v>125</v>
      </c>
      <c r="C43" s="146" t="s">
        <v>126</v>
      </c>
      <c r="D43" s="147"/>
      <c r="E43" s="147"/>
      <c r="F43" s="147"/>
      <c r="G43" s="147"/>
      <c r="H43" s="147"/>
      <c r="I43" s="147"/>
      <c r="J43" s="148"/>
      <c r="K43" s="148"/>
      <c r="L43" s="147"/>
      <c r="M43" s="147"/>
      <c r="N43" s="147"/>
      <c r="O43" s="147"/>
      <c r="P43" s="149"/>
      <c r="Q43" s="147"/>
      <c r="R43" s="149">
        <v>20.0</v>
      </c>
      <c r="S43" s="147"/>
      <c r="T43" s="155">
        <v>5.0</v>
      </c>
      <c r="U43" s="148"/>
      <c r="V43" s="147"/>
      <c r="W43" s="147"/>
      <c r="X43" s="147"/>
      <c r="Y43" s="147"/>
      <c r="Z43" s="151"/>
      <c r="AA43" s="151"/>
      <c r="AB43" s="147"/>
      <c r="AC43" s="147"/>
      <c r="AD43" s="152"/>
      <c r="AE43" s="152"/>
      <c r="AG43" s="135"/>
      <c r="AH43" s="140"/>
    </row>
    <row r="44" ht="21.75" customHeight="1">
      <c r="B44" s="141" t="s">
        <v>127</v>
      </c>
      <c r="C44" s="146" t="s">
        <v>128</v>
      </c>
      <c r="D44" s="147"/>
      <c r="E44" s="147"/>
      <c r="F44" s="147"/>
      <c r="G44" s="147"/>
      <c r="H44" s="147"/>
      <c r="I44" s="147"/>
      <c r="J44" s="148"/>
      <c r="K44" s="148"/>
      <c r="L44" s="147"/>
      <c r="M44" s="147"/>
      <c r="N44" s="147"/>
      <c r="O44" s="147"/>
      <c r="P44" s="149"/>
      <c r="Q44" s="147"/>
      <c r="R44" s="149">
        <v>20.0</v>
      </c>
      <c r="S44" s="147"/>
      <c r="T44" s="155">
        <v>5.0</v>
      </c>
      <c r="U44" s="148"/>
      <c r="V44" s="147"/>
      <c r="W44" s="147"/>
      <c r="X44" s="147"/>
      <c r="Y44" s="147"/>
      <c r="Z44" s="151"/>
      <c r="AA44" s="151"/>
      <c r="AB44" s="147"/>
      <c r="AC44" s="147"/>
      <c r="AD44" s="152"/>
      <c r="AE44" s="152"/>
      <c r="AG44" s="135"/>
      <c r="AH44" s="140"/>
    </row>
    <row r="45" ht="21.75" customHeight="1">
      <c r="B45" s="141" t="s">
        <v>129</v>
      </c>
      <c r="C45" s="154" t="s">
        <v>130</v>
      </c>
      <c r="D45" s="147"/>
      <c r="E45" s="147"/>
      <c r="F45" s="147"/>
      <c r="G45" s="147"/>
      <c r="H45" s="147"/>
      <c r="I45" s="147"/>
      <c r="J45" s="148"/>
      <c r="K45" s="148"/>
      <c r="L45" s="147"/>
      <c r="M45" s="147"/>
      <c r="N45" s="147"/>
      <c r="O45" s="147"/>
      <c r="P45" s="147"/>
      <c r="Q45" s="147"/>
      <c r="R45" s="147"/>
      <c r="S45" s="147"/>
      <c r="T45" s="148"/>
      <c r="U45" s="148"/>
      <c r="V45" s="147"/>
      <c r="W45" s="147"/>
      <c r="X45" s="147"/>
      <c r="Y45" s="147"/>
      <c r="Z45" s="151"/>
      <c r="AA45" s="151"/>
      <c r="AB45" s="147"/>
      <c r="AC45" s="147"/>
      <c r="AD45" s="152"/>
      <c r="AE45" s="152"/>
      <c r="AG45" s="135"/>
      <c r="AH45" s="140"/>
    </row>
    <row r="46" ht="21.75" customHeight="1">
      <c r="B46" s="141" t="s">
        <v>131</v>
      </c>
      <c r="C46" s="138" t="s">
        <v>132</v>
      </c>
      <c r="D46" s="147"/>
      <c r="E46" s="147"/>
      <c r="F46" s="147"/>
      <c r="G46" s="147"/>
      <c r="H46" s="147"/>
      <c r="I46" s="147"/>
      <c r="J46" s="148"/>
      <c r="K46" s="148"/>
      <c r="L46" s="147"/>
      <c r="M46" s="147"/>
      <c r="N46" s="147"/>
      <c r="O46" s="147"/>
      <c r="P46" s="147"/>
      <c r="Q46" s="147"/>
      <c r="R46" s="147"/>
      <c r="S46" s="147"/>
      <c r="T46" s="155">
        <v>10.0</v>
      </c>
      <c r="U46" s="155"/>
      <c r="V46" s="149">
        <v>10.0</v>
      </c>
      <c r="W46" s="147"/>
      <c r="X46" s="147"/>
      <c r="Y46" s="147"/>
      <c r="Z46" s="151"/>
      <c r="AA46" s="151"/>
      <c r="AB46" s="147"/>
      <c r="AC46" s="147"/>
      <c r="AD46" s="152"/>
      <c r="AE46" s="152"/>
      <c r="AG46" s="135"/>
      <c r="AH46" s="140"/>
    </row>
    <row r="47" ht="21.75" customHeight="1">
      <c r="B47" s="141" t="s">
        <v>133</v>
      </c>
      <c r="C47" s="138" t="s">
        <v>134</v>
      </c>
      <c r="D47" s="147"/>
      <c r="E47" s="147"/>
      <c r="F47" s="147"/>
      <c r="G47" s="147"/>
      <c r="H47" s="147"/>
      <c r="I47" s="147"/>
      <c r="J47" s="148"/>
      <c r="K47" s="148"/>
      <c r="L47" s="147"/>
      <c r="M47" s="147"/>
      <c r="N47" s="147"/>
      <c r="O47" s="147"/>
      <c r="P47" s="147"/>
      <c r="Q47" s="147"/>
      <c r="R47" s="147"/>
      <c r="S47" s="147"/>
      <c r="T47" s="155">
        <v>10.0</v>
      </c>
      <c r="U47" s="155"/>
      <c r="V47" s="149">
        <v>10.0</v>
      </c>
      <c r="W47" s="147"/>
      <c r="X47" s="147"/>
      <c r="Y47" s="147"/>
      <c r="Z47" s="151"/>
      <c r="AA47" s="151"/>
      <c r="AB47" s="147"/>
      <c r="AC47" s="147"/>
      <c r="AD47" s="152"/>
      <c r="AE47" s="152"/>
      <c r="AG47" s="135"/>
      <c r="AH47" s="140"/>
    </row>
    <row r="48" ht="21.75" customHeight="1">
      <c r="B48" s="141" t="s">
        <v>135</v>
      </c>
      <c r="C48" s="138" t="s">
        <v>136</v>
      </c>
      <c r="D48" s="147"/>
      <c r="E48" s="147"/>
      <c r="F48" s="147"/>
      <c r="G48" s="147"/>
      <c r="H48" s="147"/>
      <c r="I48" s="147"/>
      <c r="J48" s="148"/>
      <c r="K48" s="148"/>
      <c r="L48" s="147"/>
      <c r="M48" s="147"/>
      <c r="N48" s="147"/>
      <c r="O48" s="147"/>
      <c r="P48" s="147"/>
      <c r="Q48" s="147"/>
      <c r="R48" s="147"/>
      <c r="S48" s="147"/>
      <c r="T48" s="155">
        <v>10.0</v>
      </c>
      <c r="U48" s="155"/>
      <c r="V48" s="149">
        <v>5.0</v>
      </c>
      <c r="W48" s="147"/>
      <c r="X48" s="149">
        <v>15.0</v>
      </c>
      <c r="Y48" s="147"/>
      <c r="Z48" s="151"/>
      <c r="AA48" s="151"/>
      <c r="AB48" s="147"/>
      <c r="AC48" s="147"/>
      <c r="AD48" s="152"/>
      <c r="AE48" s="152"/>
      <c r="AG48" s="135"/>
      <c r="AH48" s="140"/>
    </row>
    <row r="49" ht="21.75" customHeight="1">
      <c r="B49" s="141" t="s">
        <v>137</v>
      </c>
      <c r="C49" s="138" t="s">
        <v>138</v>
      </c>
      <c r="D49" s="147"/>
      <c r="E49" s="147"/>
      <c r="F49" s="147"/>
      <c r="G49" s="147"/>
      <c r="H49" s="147"/>
      <c r="I49" s="147"/>
      <c r="J49" s="148"/>
      <c r="K49" s="148"/>
      <c r="L49" s="147"/>
      <c r="M49" s="147"/>
      <c r="N49" s="147"/>
      <c r="O49" s="147"/>
      <c r="P49" s="147"/>
      <c r="Q49" s="147"/>
      <c r="R49" s="147"/>
      <c r="S49" s="147"/>
      <c r="T49" s="155">
        <v>10.0</v>
      </c>
      <c r="U49" s="155"/>
      <c r="V49" s="149">
        <v>5.0</v>
      </c>
      <c r="W49" s="147"/>
      <c r="X49" s="149">
        <v>15.0</v>
      </c>
      <c r="Y49" s="147"/>
      <c r="Z49" s="151"/>
      <c r="AA49" s="151"/>
      <c r="AB49" s="147"/>
      <c r="AC49" s="147"/>
      <c r="AD49" s="152"/>
      <c r="AE49" s="152"/>
      <c r="AG49" s="135"/>
      <c r="AH49" s="140"/>
    </row>
    <row r="50" ht="21.75" customHeight="1">
      <c r="B50" s="141" t="s">
        <v>139</v>
      </c>
      <c r="C50" s="138" t="s">
        <v>140</v>
      </c>
      <c r="D50" s="147"/>
      <c r="E50" s="147"/>
      <c r="F50" s="147"/>
      <c r="G50" s="147"/>
      <c r="H50" s="147"/>
      <c r="I50" s="147"/>
      <c r="J50" s="148"/>
      <c r="K50" s="148"/>
      <c r="L50" s="147"/>
      <c r="M50" s="147"/>
      <c r="N50" s="147"/>
      <c r="O50" s="147"/>
      <c r="P50" s="147"/>
      <c r="Q50" s="147"/>
      <c r="R50" s="147"/>
      <c r="S50" s="147"/>
      <c r="T50" s="155">
        <v>10.0</v>
      </c>
      <c r="U50" s="155"/>
      <c r="V50" s="149">
        <v>5.0</v>
      </c>
      <c r="W50" s="147"/>
      <c r="X50" s="149"/>
      <c r="Y50" s="147"/>
      <c r="Z50" s="150">
        <v>15.0</v>
      </c>
      <c r="AA50" s="151"/>
      <c r="AB50" s="147"/>
      <c r="AC50" s="147"/>
      <c r="AD50" s="152"/>
      <c r="AE50" s="152"/>
      <c r="AG50" s="135"/>
      <c r="AH50" s="140"/>
    </row>
    <row r="51" ht="21.75" customHeight="1">
      <c r="B51" s="141" t="s">
        <v>141</v>
      </c>
      <c r="C51" s="156" t="s">
        <v>142</v>
      </c>
      <c r="D51" s="147"/>
      <c r="E51" s="147"/>
      <c r="F51" s="147"/>
      <c r="G51" s="147"/>
      <c r="H51" s="147"/>
      <c r="I51" s="147"/>
      <c r="J51" s="148"/>
      <c r="K51" s="148"/>
      <c r="L51" s="147"/>
      <c r="M51" s="147"/>
      <c r="N51" s="147"/>
      <c r="O51" s="147"/>
      <c r="P51" s="147"/>
      <c r="Q51" s="147"/>
      <c r="R51" s="147"/>
      <c r="S51" s="147"/>
      <c r="T51" s="155">
        <v>10.0</v>
      </c>
      <c r="U51" s="155"/>
      <c r="V51" s="149">
        <v>5.0</v>
      </c>
      <c r="W51" s="147"/>
      <c r="X51" s="149"/>
      <c r="Y51" s="147"/>
      <c r="Z51" s="150">
        <v>15.0</v>
      </c>
      <c r="AA51" s="151"/>
      <c r="AB51" s="147"/>
      <c r="AC51" s="147"/>
      <c r="AD51" s="152"/>
      <c r="AE51" s="152"/>
      <c r="AG51" s="135"/>
      <c r="AH51" s="140"/>
    </row>
    <row r="52" ht="21.75" customHeight="1">
      <c r="B52" s="141" t="s">
        <v>143</v>
      </c>
      <c r="C52" s="138" t="s">
        <v>144</v>
      </c>
      <c r="D52" s="131"/>
      <c r="E52" s="36"/>
      <c r="F52" s="131"/>
      <c r="G52" s="36"/>
      <c r="H52" s="131"/>
      <c r="I52" s="36"/>
      <c r="J52" s="132"/>
      <c r="K52" s="36"/>
      <c r="L52" s="131"/>
      <c r="M52" s="36"/>
      <c r="N52" s="131"/>
      <c r="O52" s="36"/>
      <c r="P52" s="131"/>
      <c r="Q52" s="36"/>
      <c r="R52" s="131"/>
      <c r="S52" s="36"/>
      <c r="T52" s="132"/>
      <c r="U52" s="36"/>
      <c r="V52" s="131"/>
      <c r="W52" s="36"/>
      <c r="X52" s="131"/>
      <c r="Y52" s="36"/>
      <c r="Z52" s="133"/>
      <c r="AA52" s="36"/>
      <c r="AB52" s="139">
        <v>30.0</v>
      </c>
      <c r="AC52" s="36"/>
      <c r="AD52" s="134"/>
      <c r="AE52" s="29"/>
      <c r="AG52" s="135">
        <f t="shared" ref="AG52:AG54" si="5">SUM(D52:AD52)</f>
        <v>30</v>
      </c>
      <c r="AH52" s="140">
        <f t="shared" ref="AH52:AH54" si="6">AG52/$R$5</f>
        <v>0.02040816327</v>
      </c>
    </row>
    <row r="53" ht="21.75" customHeight="1">
      <c r="B53" s="153" t="s">
        <v>145</v>
      </c>
      <c r="C53" s="157" t="s">
        <v>146</v>
      </c>
      <c r="D53" s="131"/>
      <c r="E53" s="36"/>
      <c r="F53" s="131"/>
      <c r="G53" s="36"/>
      <c r="H53" s="131"/>
      <c r="I53" s="36"/>
      <c r="J53" s="132"/>
      <c r="K53" s="36"/>
      <c r="L53" s="131"/>
      <c r="M53" s="36"/>
      <c r="N53" s="131"/>
      <c r="O53" s="36"/>
      <c r="P53" s="131"/>
      <c r="Q53" s="36"/>
      <c r="R53" s="131"/>
      <c r="S53" s="36"/>
      <c r="T53" s="132"/>
      <c r="U53" s="36"/>
      <c r="V53" s="131"/>
      <c r="W53" s="36"/>
      <c r="X53" s="131"/>
      <c r="Y53" s="36"/>
      <c r="Z53" s="133"/>
      <c r="AA53" s="36"/>
      <c r="AB53" s="131"/>
      <c r="AC53" s="36"/>
      <c r="AD53" s="134"/>
      <c r="AE53" s="29"/>
      <c r="AG53" s="135">
        <f t="shared" si="5"/>
        <v>0</v>
      </c>
      <c r="AH53" s="140">
        <f t="shared" si="6"/>
        <v>0</v>
      </c>
    </row>
    <row r="54" ht="21.75" customHeight="1">
      <c r="B54" s="141" t="s">
        <v>147</v>
      </c>
      <c r="C54" s="154" t="s">
        <v>96</v>
      </c>
      <c r="D54" s="131"/>
      <c r="E54" s="36"/>
      <c r="F54" s="131"/>
      <c r="G54" s="36"/>
      <c r="H54" s="131"/>
      <c r="I54" s="36"/>
      <c r="J54" s="132"/>
      <c r="K54" s="36"/>
      <c r="L54" s="131"/>
      <c r="M54" s="36"/>
      <c r="N54" s="131"/>
      <c r="O54" s="36"/>
      <c r="P54" s="131"/>
      <c r="Q54" s="36"/>
      <c r="R54" s="131"/>
      <c r="S54" s="36"/>
      <c r="T54" s="132"/>
      <c r="U54" s="36"/>
      <c r="V54" s="131"/>
      <c r="W54" s="36"/>
      <c r="X54" s="131"/>
      <c r="Y54" s="36"/>
      <c r="Z54" s="133"/>
      <c r="AA54" s="36"/>
      <c r="AB54" s="131"/>
      <c r="AC54" s="36"/>
      <c r="AD54" s="134"/>
      <c r="AE54" s="29"/>
      <c r="AG54" s="135">
        <f t="shared" si="5"/>
        <v>0</v>
      </c>
      <c r="AH54" s="140">
        <f t="shared" si="6"/>
        <v>0</v>
      </c>
    </row>
    <row r="55" ht="21.75" customHeight="1">
      <c r="B55" s="141" t="s">
        <v>148</v>
      </c>
      <c r="C55" s="146" t="s">
        <v>98</v>
      </c>
      <c r="D55" s="147"/>
      <c r="E55" s="147"/>
      <c r="F55" s="149">
        <v>10.0</v>
      </c>
      <c r="G55" s="147"/>
      <c r="H55" s="149">
        <v>5.0</v>
      </c>
      <c r="I55" s="147"/>
      <c r="J55" s="148"/>
      <c r="K55" s="148"/>
      <c r="L55" s="147"/>
      <c r="M55" s="147"/>
      <c r="N55" s="147"/>
      <c r="O55" s="147"/>
      <c r="P55" s="147"/>
      <c r="Q55" s="147"/>
      <c r="R55" s="147"/>
      <c r="S55" s="147"/>
      <c r="T55" s="148"/>
      <c r="U55" s="148"/>
      <c r="V55" s="147"/>
      <c r="W55" s="147"/>
      <c r="X55" s="147"/>
      <c r="Y55" s="147"/>
      <c r="Z55" s="151"/>
      <c r="AA55" s="151"/>
      <c r="AB55" s="147"/>
      <c r="AC55" s="147"/>
      <c r="AD55" s="152"/>
      <c r="AE55" s="152"/>
      <c r="AG55" s="135"/>
      <c r="AH55" s="140"/>
    </row>
    <row r="56" ht="21.75" customHeight="1">
      <c r="B56" s="141" t="s">
        <v>149</v>
      </c>
      <c r="C56" s="146" t="s">
        <v>100</v>
      </c>
      <c r="D56" s="147"/>
      <c r="E56" s="147"/>
      <c r="F56" s="149">
        <v>10.0</v>
      </c>
      <c r="G56" s="147"/>
      <c r="H56" s="149">
        <v>5.0</v>
      </c>
      <c r="I56" s="147"/>
      <c r="J56" s="148"/>
      <c r="K56" s="148"/>
      <c r="L56" s="147"/>
      <c r="M56" s="147"/>
      <c r="N56" s="147"/>
      <c r="O56" s="147"/>
      <c r="P56" s="147"/>
      <c r="Q56" s="147"/>
      <c r="R56" s="147"/>
      <c r="S56" s="147"/>
      <c r="T56" s="148"/>
      <c r="U56" s="148"/>
      <c r="V56" s="147"/>
      <c r="W56" s="147"/>
      <c r="X56" s="147"/>
      <c r="Y56" s="147"/>
      <c r="Z56" s="151"/>
      <c r="AA56" s="151"/>
      <c r="AB56" s="147"/>
      <c r="AC56" s="147"/>
      <c r="AD56" s="152"/>
      <c r="AE56" s="152"/>
      <c r="AG56" s="135"/>
      <c r="AH56" s="140"/>
    </row>
    <row r="57" ht="21.75" customHeight="1">
      <c r="B57" s="141" t="s">
        <v>150</v>
      </c>
      <c r="C57" s="146" t="s">
        <v>102</v>
      </c>
      <c r="D57" s="147"/>
      <c r="E57" s="147"/>
      <c r="F57" s="149">
        <v>10.0</v>
      </c>
      <c r="G57" s="147"/>
      <c r="H57" s="149">
        <v>5.0</v>
      </c>
      <c r="I57" s="147"/>
      <c r="J57" s="148"/>
      <c r="K57" s="148"/>
      <c r="L57" s="147"/>
      <c r="M57" s="147"/>
      <c r="N57" s="147"/>
      <c r="O57" s="147"/>
      <c r="P57" s="147"/>
      <c r="Q57" s="147"/>
      <c r="R57" s="147"/>
      <c r="S57" s="147"/>
      <c r="T57" s="148"/>
      <c r="U57" s="148"/>
      <c r="V57" s="147"/>
      <c r="W57" s="147"/>
      <c r="X57" s="147"/>
      <c r="Y57" s="147"/>
      <c r="Z57" s="151"/>
      <c r="AA57" s="151"/>
      <c r="AB57" s="147"/>
      <c r="AC57" s="147"/>
      <c r="AD57" s="152"/>
      <c r="AE57" s="152"/>
      <c r="AG57" s="135"/>
      <c r="AH57" s="140"/>
    </row>
    <row r="58" ht="21.75" customHeight="1">
      <c r="B58" s="141" t="s">
        <v>151</v>
      </c>
      <c r="C58" s="146" t="s">
        <v>104</v>
      </c>
      <c r="D58" s="147"/>
      <c r="E58" s="147"/>
      <c r="F58" s="147"/>
      <c r="G58" s="147"/>
      <c r="H58" s="149">
        <v>11.0</v>
      </c>
      <c r="I58" s="147"/>
      <c r="J58" s="155">
        <v>5.0</v>
      </c>
      <c r="K58" s="148"/>
      <c r="L58" s="147"/>
      <c r="M58" s="147"/>
      <c r="N58" s="147"/>
      <c r="O58" s="147"/>
      <c r="P58" s="147"/>
      <c r="Q58" s="147"/>
      <c r="R58" s="147"/>
      <c r="S58" s="147"/>
      <c r="T58" s="148"/>
      <c r="U58" s="148"/>
      <c r="V58" s="147"/>
      <c r="W58" s="147"/>
      <c r="X58" s="147"/>
      <c r="Y58" s="147"/>
      <c r="Z58" s="151"/>
      <c r="AA58" s="151"/>
      <c r="AB58" s="147"/>
      <c r="AC58" s="147"/>
      <c r="AD58" s="152"/>
      <c r="AE58" s="152"/>
      <c r="AG58" s="135"/>
      <c r="AH58" s="140"/>
    </row>
    <row r="59" ht="21.75" customHeight="1">
      <c r="B59" s="141" t="s">
        <v>152</v>
      </c>
      <c r="C59" s="146" t="s">
        <v>106</v>
      </c>
      <c r="D59" s="147"/>
      <c r="E59" s="147"/>
      <c r="F59" s="147"/>
      <c r="G59" s="147"/>
      <c r="H59" s="149">
        <v>11.0</v>
      </c>
      <c r="I59" s="147"/>
      <c r="J59" s="155">
        <v>5.0</v>
      </c>
      <c r="K59" s="148"/>
      <c r="L59" s="147"/>
      <c r="M59" s="147"/>
      <c r="N59" s="147"/>
      <c r="O59" s="147"/>
      <c r="P59" s="147"/>
      <c r="Q59" s="147"/>
      <c r="R59" s="147"/>
      <c r="S59" s="147"/>
      <c r="T59" s="148"/>
      <c r="U59" s="148"/>
      <c r="V59" s="147"/>
      <c r="W59" s="147"/>
      <c r="X59" s="147"/>
      <c r="Y59" s="147"/>
      <c r="Z59" s="151"/>
      <c r="AA59" s="151"/>
      <c r="AB59" s="147"/>
      <c r="AC59" s="147"/>
      <c r="AD59" s="152"/>
      <c r="AE59" s="152"/>
      <c r="AG59" s="135"/>
      <c r="AH59" s="140"/>
    </row>
    <row r="60" ht="21.75" customHeight="1">
      <c r="B60" s="141" t="s">
        <v>153</v>
      </c>
      <c r="C60" s="146" t="s">
        <v>108</v>
      </c>
      <c r="D60" s="147"/>
      <c r="E60" s="147"/>
      <c r="F60" s="147"/>
      <c r="G60" s="147"/>
      <c r="H60" s="149">
        <v>11.0</v>
      </c>
      <c r="I60" s="147"/>
      <c r="J60" s="155">
        <v>5.0</v>
      </c>
      <c r="K60" s="148"/>
      <c r="L60" s="147"/>
      <c r="M60" s="147"/>
      <c r="N60" s="147"/>
      <c r="O60" s="147"/>
      <c r="P60" s="147"/>
      <c r="Q60" s="147"/>
      <c r="R60" s="147"/>
      <c r="S60" s="147"/>
      <c r="T60" s="148"/>
      <c r="U60" s="148"/>
      <c r="V60" s="147"/>
      <c r="W60" s="147"/>
      <c r="X60" s="147"/>
      <c r="Y60" s="147"/>
      <c r="Z60" s="151"/>
      <c r="AA60" s="151"/>
      <c r="AB60" s="147"/>
      <c r="AC60" s="147"/>
      <c r="AD60" s="152"/>
      <c r="AE60" s="152"/>
      <c r="AG60" s="135"/>
      <c r="AH60" s="140"/>
    </row>
    <row r="61" ht="21.75" customHeight="1">
      <c r="B61" s="141" t="s">
        <v>154</v>
      </c>
      <c r="C61" s="154" t="s">
        <v>110</v>
      </c>
      <c r="D61" s="131"/>
      <c r="E61" s="36"/>
      <c r="F61" s="131"/>
      <c r="G61" s="36"/>
      <c r="H61" s="131"/>
      <c r="I61" s="36"/>
      <c r="J61" s="132"/>
      <c r="K61" s="36"/>
      <c r="L61" s="131"/>
      <c r="M61" s="36"/>
      <c r="N61" s="131"/>
      <c r="O61" s="36"/>
      <c r="P61" s="131"/>
      <c r="Q61" s="36"/>
      <c r="R61" s="131"/>
      <c r="S61" s="36"/>
      <c r="T61" s="132"/>
      <c r="U61" s="36"/>
      <c r="V61" s="131"/>
      <c r="W61" s="36"/>
      <c r="X61" s="131"/>
      <c r="Y61" s="36"/>
      <c r="Z61" s="133"/>
      <c r="AA61" s="36"/>
      <c r="AB61" s="131"/>
      <c r="AC61" s="36"/>
      <c r="AD61" s="134"/>
      <c r="AE61" s="29"/>
      <c r="AG61" s="135">
        <f>SUM(D61:AD61)</f>
        <v>0</v>
      </c>
      <c r="AH61" s="140">
        <f>AG61/$R$5</f>
        <v>0</v>
      </c>
    </row>
    <row r="62" ht="21.75" customHeight="1">
      <c r="B62" s="141" t="s">
        <v>155</v>
      </c>
      <c r="C62" s="138" t="s">
        <v>114</v>
      </c>
      <c r="D62" s="147"/>
      <c r="E62" s="147"/>
      <c r="F62" s="147"/>
      <c r="G62" s="147"/>
      <c r="H62" s="147"/>
      <c r="I62" s="147"/>
      <c r="J62" s="148"/>
      <c r="K62" s="148"/>
      <c r="L62" s="149">
        <v>18.0</v>
      </c>
      <c r="M62" s="147"/>
      <c r="N62" s="147"/>
      <c r="O62" s="147"/>
      <c r="P62" s="147"/>
      <c r="Q62" s="147"/>
      <c r="R62" s="149"/>
      <c r="S62" s="147"/>
      <c r="T62" s="148"/>
      <c r="U62" s="148"/>
      <c r="V62" s="147"/>
      <c r="W62" s="147"/>
      <c r="X62" s="147"/>
      <c r="Y62" s="147"/>
      <c r="Z62" s="151"/>
      <c r="AA62" s="151"/>
      <c r="AB62" s="147"/>
      <c r="AC62" s="147"/>
      <c r="AD62" s="152"/>
      <c r="AE62" s="152"/>
      <c r="AG62" s="135"/>
      <c r="AH62" s="140"/>
    </row>
    <row r="63" ht="21.75" customHeight="1">
      <c r="B63" s="141" t="s">
        <v>156</v>
      </c>
      <c r="C63" s="138" t="s">
        <v>122</v>
      </c>
      <c r="D63" s="147"/>
      <c r="E63" s="147"/>
      <c r="F63" s="147"/>
      <c r="G63" s="147"/>
      <c r="H63" s="147"/>
      <c r="I63" s="147"/>
      <c r="J63" s="148"/>
      <c r="K63" s="148"/>
      <c r="L63" s="149">
        <v>18.0</v>
      </c>
      <c r="M63" s="147"/>
      <c r="N63" s="147"/>
      <c r="O63" s="147"/>
      <c r="P63" s="147"/>
      <c r="Q63" s="147"/>
      <c r="R63" s="147"/>
      <c r="S63" s="147"/>
      <c r="T63" s="148"/>
      <c r="U63" s="148"/>
      <c r="V63" s="147"/>
      <c r="W63" s="147"/>
      <c r="X63" s="147"/>
      <c r="Y63" s="147"/>
      <c r="Z63" s="151"/>
      <c r="AA63" s="151"/>
      <c r="AB63" s="147"/>
      <c r="AC63" s="147"/>
      <c r="AD63" s="152"/>
      <c r="AE63" s="152"/>
      <c r="AG63" s="135"/>
      <c r="AH63" s="140"/>
    </row>
    <row r="64" ht="21.75" customHeight="1">
      <c r="B64" s="141" t="s">
        <v>157</v>
      </c>
      <c r="C64" s="138" t="s">
        <v>124</v>
      </c>
      <c r="D64" s="147"/>
      <c r="E64" s="147"/>
      <c r="F64" s="147"/>
      <c r="G64" s="147"/>
      <c r="H64" s="147"/>
      <c r="I64" s="147"/>
      <c r="J64" s="148"/>
      <c r="K64" s="148"/>
      <c r="L64" s="147"/>
      <c r="M64" s="147"/>
      <c r="N64" s="149">
        <v>13.0</v>
      </c>
      <c r="O64" s="147"/>
      <c r="P64" s="147"/>
      <c r="Q64" s="147"/>
      <c r="R64" s="147"/>
      <c r="S64" s="147"/>
      <c r="T64" s="148"/>
      <c r="U64" s="148"/>
      <c r="V64" s="147"/>
      <c r="W64" s="147"/>
      <c r="X64" s="147"/>
      <c r="Y64" s="147"/>
      <c r="Z64" s="151"/>
      <c r="AA64" s="151"/>
      <c r="AB64" s="147"/>
      <c r="AC64" s="147"/>
      <c r="AD64" s="152"/>
      <c r="AE64" s="152"/>
      <c r="AG64" s="135"/>
      <c r="AH64" s="140"/>
    </row>
    <row r="65" ht="21.75" customHeight="1">
      <c r="B65" s="141" t="s">
        <v>158</v>
      </c>
      <c r="C65" s="138" t="s">
        <v>126</v>
      </c>
      <c r="D65" s="147"/>
      <c r="E65" s="147"/>
      <c r="F65" s="147"/>
      <c r="G65" s="147"/>
      <c r="H65" s="147"/>
      <c r="I65" s="147"/>
      <c r="J65" s="148"/>
      <c r="K65" s="148"/>
      <c r="L65" s="147"/>
      <c r="M65" s="147"/>
      <c r="N65" s="149">
        <v>13.0</v>
      </c>
      <c r="O65" s="147"/>
      <c r="P65" s="147"/>
      <c r="Q65" s="147"/>
      <c r="R65" s="147"/>
      <c r="S65" s="147"/>
      <c r="T65" s="148"/>
      <c r="U65" s="148"/>
      <c r="V65" s="147"/>
      <c r="W65" s="147"/>
      <c r="X65" s="147"/>
      <c r="Y65" s="147"/>
      <c r="Z65" s="151"/>
      <c r="AA65" s="151"/>
      <c r="AB65" s="147"/>
      <c r="AC65" s="147"/>
      <c r="AD65" s="152"/>
      <c r="AE65" s="152"/>
      <c r="AG65" s="135"/>
      <c r="AH65" s="140"/>
    </row>
    <row r="66" ht="21.75" customHeight="1">
      <c r="B66" s="141" t="s">
        <v>159</v>
      </c>
      <c r="C66" s="138" t="s">
        <v>128</v>
      </c>
      <c r="D66" s="147"/>
      <c r="E66" s="147"/>
      <c r="F66" s="147"/>
      <c r="G66" s="147"/>
      <c r="H66" s="147"/>
      <c r="I66" s="147"/>
      <c r="J66" s="148"/>
      <c r="K66" s="148"/>
      <c r="L66" s="147"/>
      <c r="M66" s="147"/>
      <c r="N66" s="147"/>
      <c r="O66" s="147"/>
      <c r="P66" s="149">
        <v>13.0</v>
      </c>
      <c r="Q66" s="147"/>
      <c r="R66" s="147"/>
      <c r="S66" s="147"/>
      <c r="T66" s="148"/>
      <c r="U66" s="148"/>
      <c r="V66" s="147"/>
      <c r="W66" s="147"/>
      <c r="X66" s="147"/>
      <c r="Y66" s="147"/>
      <c r="Z66" s="151"/>
      <c r="AA66" s="151"/>
      <c r="AB66" s="147"/>
      <c r="AC66" s="147"/>
      <c r="AD66" s="152"/>
      <c r="AE66" s="152"/>
      <c r="AG66" s="135"/>
      <c r="AH66" s="140"/>
    </row>
    <row r="67" ht="21.75" customHeight="1">
      <c r="B67" s="141" t="s">
        <v>160</v>
      </c>
      <c r="C67" s="154" t="s">
        <v>130</v>
      </c>
      <c r="D67" s="147"/>
      <c r="E67" s="147"/>
      <c r="F67" s="147"/>
      <c r="G67" s="147"/>
      <c r="H67" s="147"/>
      <c r="I67" s="147"/>
      <c r="J67" s="148"/>
      <c r="K67" s="148"/>
      <c r="L67" s="147"/>
      <c r="M67" s="147"/>
      <c r="N67" s="147"/>
      <c r="O67" s="147"/>
      <c r="P67" s="147"/>
      <c r="Q67" s="147"/>
      <c r="R67" s="147"/>
      <c r="S67" s="147"/>
      <c r="T67" s="148"/>
      <c r="U67" s="148"/>
      <c r="V67" s="147"/>
      <c r="W67" s="147"/>
      <c r="X67" s="147"/>
      <c r="Y67" s="147"/>
      <c r="Z67" s="151"/>
      <c r="AA67" s="151"/>
      <c r="AB67" s="147"/>
      <c r="AC67" s="147"/>
      <c r="AD67" s="152"/>
      <c r="AE67" s="152"/>
      <c r="AG67" s="135"/>
      <c r="AH67" s="140"/>
    </row>
    <row r="68" ht="21.75" customHeight="1">
      <c r="B68" s="141" t="s">
        <v>161</v>
      </c>
      <c r="C68" s="138" t="s">
        <v>132</v>
      </c>
      <c r="D68" s="147"/>
      <c r="E68" s="147"/>
      <c r="F68" s="147"/>
      <c r="G68" s="147"/>
      <c r="H68" s="147"/>
      <c r="I68" s="147"/>
      <c r="J68" s="148"/>
      <c r="K68" s="148"/>
      <c r="L68" s="147"/>
      <c r="M68" s="147"/>
      <c r="N68" s="147"/>
      <c r="O68" s="147"/>
      <c r="P68" s="147"/>
      <c r="Q68" s="147"/>
      <c r="R68" s="147"/>
      <c r="S68" s="147"/>
      <c r="T68" s="148"/>
      <c r="U68" s="148"/>
      <c r="V68" s="149">
        <v>10.0</v>
      </c>
      <c r="W68" s="147"/>
      <c r="X68" s="147"/>
      <c r="Y68" s="147"/>
      <c r="Z68" s="151"/>
      <c r="AA68" s="151"/>
      <c r="AB68" s="147"/>
      <c r="AC68" s="147"/>
      <c r="AD68" s="152"/>
      <c r="AE68" s="152"/>
      <c r="AG68" s="135"/>
      <c r="AH68" s="140"/>
    </row>
    <row r="69" ht="21.75" customHeight="1">
      <c r="B69" s="141" t="s">
        <v>162</v>
      </c>
      <c r="C69" s="138" t="s">
        <v>134</v>
      </c>
      <c r="D69" s="147"/>
      <c r="E69" s="147"/>
      <c r="F69" s="147"/>
      <c r="G69" s="147"/>
      <c r="H69" s="147"/>
      <c r="I69" s="147"/>
      <c r="J69" s="148"/>
      <c r="K69" s="148"/>
      <c r="L69" s="147"/>
      <c r="M69" s="147"/>
      <c r="N69" s="147"/>
      <c r="O69" s="147"/>
      <c r="P69" s="147"/>
      <c r="Q69" s="147"/>
      <c r="R69" s="147"/>
      <c r="S69" s="147"/>
      <c r="T69" s="148"/>
      <c r="U69" s="148"/>
      <c r="V69" s="149">
        <v>10.0</v>
      </c>
      <c r="W69" s="147"/>
      <c r="X69" s="147"/>
      <c r="Y69" s="147"/>
      <c r="Z69" s="151"/>
      <c r="AA69" s="151"/>
      <c r="AB69" s="147"/>
      <c r="AC69" s="147"/>
      <c r="AD69" s="152"/>
      <c r="AE69" s="152"/>
      <c r="AG69" s="135"/>
      <c r="AH69" s="140"/>
    </row>
    <row r="70" ht="21.75" customHeight="1">
      <c r="B70" s="141" t="s">
        <v>163</v>
      </c>
      <c r="C70" s="156" t="s">
        <v>144</v>
      </c>
      <c r="D70" s="147"/>
      <c r="E70" s="147"/>
      <c r="F70" s="147"/>
      <c r="G70" s="147"/>
      <c r="H70" s="147"/>
      <c r="I70" s="147"/>
      <c r="J70" s="148"/>
      <c r="K70" s="148"/>
      <c r="L70" s="147"/>
      <c r="M70" s="147"/>
      <c r="N70" s="147"/>
      <c r="O70" s="147"/>
      <c r="P70" s="147"/>
      <c r="Q70" s="147"/>
      <c r="R70" s="147"/>
      <c r="S70" s="147"/>
      <c r="T70" s="148"/>
      <c r="U70" s="148"/>
      <c r="V70" s="149">
        <v>10.0</v>
      </c>
      <c r="W70" s="147"/>
      <c r="X70" s="149">
        <v>30.0</v>
      </c>
      <c r="Y70" s="147"/>
      <c r="Z70" s="151"/>
      <c r="AA70" s="151"/>
      <c r="AB70" s="147"/>
      <c r="AC70" s="147"/>
      <c r="AD70" s="152"/>
      <c r="AE70" s="152"/>
      <c r="AG70" s="135"/>
      <c r="AH70" s="140"/>
    </row>
    <row r="71" ht="21.75" customHeight="1">
      <c r="A71" s="128" t="s">
        <v>82</v>
      </c>
      <c r="B71" s="153" t="s">
        <v>164</v>
      </c>
      <c r="C71" s="154" t="s">
        <v>165</v>
      </c>
      <c r="D71" s="131"/>
      <c r="E71" s="36"/>
      <c r="F71" s="131"/>
      <c r="G71" s="36"/>
      <c r="H71" s="131"/>
      <c r="I71" s="36"/>
      <c r="J71" s="132"/>
      <c r="K71" s="36"/>
      <c r="L71" s="131"/>
      <c r="M71" s="36"/>
      <c r="N71" s="131"/>
      <c r="O71" s="36"/>
      <c r="P71" s="131"/>
      <c r="Q71" s="36"/>
      <c r="R71" s="131"/>
      <c r="S71" s="36"/>
      <c r="T71" s="132"/>
      <c r="U71" s="36"/>
      <c r="V71" s="131"/>
      <c r="W71" s="36"/>
      <c r="X71" s="131"/>
      <c r="Y71" s="36"/>
      <c r="Z71" s="133"/>
      <c r="AA71" s="36"/>
      <c r="AB71" s="131"/>
      <c r="AC71" s="36"/>
      <c r="AD71" s="134"/>
      <c r="AE71" s="29"/>
      <c r="AG71" s="135">
        <f t="shared" ref="AG71:AG72" si="7">SUM(D71:AD71)</f>
        <v>0</v>
      </c>
      <c r="AH71" s="140">
        <f t="shared" ref="AH71:AH72" si="8">AG71/$R$5</f>
        <v>0</v>
      </c>
    </row>
    <row r="72" ht="21.75" customHeight="1">
      <c r="B72" s="141" t="s">
        <v>166</v>
      </c>
      <c r="C72" s="154" t="s">
        <v>96</v>
      </c>
      <c r="D72" s="139">
        <v>10.0</v>
      </c>
      <c r="E72" s="36"/>
      <c r="F72" s="131"/>
      <c r="G72" s="36"/>
      <c r="H72" s="131"/>
      <c r="I72" s="36"/>
      <c r="J72" s="132"/>
      <c r="K72" s="36"/>
      <c r="L72" s="131"/>
      <c r="M72" s="36"/>
      <c r="N72" s="131"/>
      <c r="O72" s="36"/>
      <c r="P72" s="131"/>
      <c r="Q72" s="36"/>
      <c r="R72" s="131"/>
      <c r="S72" s="36"/>
      <c r="T72" s="132"/>
      <c r="U72" s="36"/>
      <c r="V72" s="131"/>
      <c r="W72" s="36"/>
      <c r="X72" s="131"/>
      <c r="Y72" s="36"/>
      <c r="Z72" s="133"/>
      <c r="AA72" s="36"/>
      <c r="AB72" s="131"/>
      <c r="AC72" s="36"/>
      <c r="AD72" s="134"/>
      <c r="AE72" s="29"/>
      <c r="AG72" s="135">
        <f t="shared" si="7"/>
        <v>10</v>
      </c>
      <c r="AH72" s="140">
        <f t="shared" si="8"/>
        <v>0.006802721088</v>
      </c>
    </row>
    <row r="73" ht="21.75" customHeight="1">
      <c r="B73" s="141" t="s">
        <v>167</v>
      </c>
      <c r="C73" s="138" t="s">
        <v>98</v>
      </c>
      <c r="D73" s="147"/>
      <c r="E73" s="147"/>
      <c r="F73" s="149">
        <v>10.0</v>
      </c>
      <c r="G73" s="147"/>
      <c r="H73" s="147"/>
      <c r="I73" s="147"/>
      <c r="J73" s="155">
        <v>5.0</v>
      </c>
      <c r="K73" s="148"/>
      <c r="L73" s="147"/>
      <c r="M73" s="147"/>
      <c r="N73" s="147"/>
      <c r="O73" s="147"/>
      <c r="P73" s="147"/>
      <c r="Q73" s="147"/>
      <c r="R73" s="147"/>
      <c r="S73" s="147"/>
      <c r="T73" s="148"/>
      <c r="U73" s="148"/>
      <c r="V73" s="147"/>
      <c r="W73" s="147"/>
      <c r="X73" s="147"/>
      <c r="Y73" s="147"/>
      <c r="Z73" s="151"/>
      <c r="AA73" s="151"/>
      <c r="AB73" s="147"/>
      <c r="AC73" s="147"/>
      <c r="AD73" s="152"/>
      <c r="AE73" s="152"/>
      <c r="AG73" s="135"/>
      <c r="AH73" s="140"/>
    </row>
    <row r="74" ht="21.75" customHeight="1">
      <c r="B74" s="141" t="s">
        <v>168</v>
      </c>
      <c r="C74" s="138" t="s">
        <v>104</v>
      </c>
      <c r="D74" s="147"/>
      <c r="E74" s="147"/>
      <c r="F74" s="149">
        <v>10.0</v>
      </c>
      <c r="G74" s="147"/>
      <c r="H74" s="147"/>
      <c r="I74" s="147"/>
      <c r="J74" s="155">
        <v>5.0</v>
      </c>
      <c r="K74" s="148"/>
      <c r="L74" s="147"/>
      <c r="M74" s="147"/>
      <c r="N74" s="147"/>
      <c r="O74" s="147"/>
      <c r="P74" s="147"/>
      <c r="Q74" s="147"/>
      <c r="R74" s="147"/>
      <c r="S74" s="147"/>
      <c r="T74" s="148"/>
      <c r="U74" s="148"/>
      <c r="V74" s="147"/>
      <c r="W74" s="147"/>
      <c r="X74" s="147"/>
      <c r="Y74" s="147"/>
      <c r="Z74" s="151"/>
      <c r="AA74" s="151"/>
      <c r="AB74" s="147"/>
      <c r="AC74" s="147"/>
      <c r="AD74" s="152"/>
      <c r="AE74" s="152"/>
      <c r="AG74" s="135"/>
      <c r="AH74" s="140"/>
    </row>
    <row r="75" ht="21.75" customHeight="1">
      <c r="B75" s="141" t="s">
        <v>169</v>
      </c>
      <c r="C75" s="138" t="s">
        <v>106</v>
      </c>
      <c r="D75" s="147"/>
      <c r="E75" s="147"/>
      <c r="F75" s="147"/>
      <c r="G75" s="147"/>
      <c r="H75" s="149">
        <v>10.0</v>
      </c>
      <c r="I75" s="147"/>
      <c r="J75" s="155">
        <v>5.0</v>
      </c>
      <c r="K75" s="148"/>
      <c r="L75" s="147"/>
      <c r="M75" s="147"/>
      <c r="N75" s="147"/>
      <c r="O75" s="147"/>
      <c r="P75" s="147"/>
      <c r="Q75" s="147"/>
      <c r="R75" s="147"/>
      <c r="S75" s="147"/>
      <c r="T75" s="148"/>
      <c r="U75" s="148"/>
      <c r="V75" s="147"/>
      <c r="W75" s="147"/>
      <c r="X75" s="147"/>
      <c r="Y75" s="147"/>
      <c r="Z75" s="151"/>
      <c r="AA75" s="151"/>
      <c r="AB75" s="147"/>
      <c r="AC75" s="147"/>
      <c r="AD75" s="152"/>
      <c r="AE75" s="152"/>
      <c r="AG75" s="135"/>
      <c r="AH75" s="140"/>
    </row>
    <row r="76" ht="21.75" customHeight="1">
      <c r="B76" s="141" t="s">
        <v>170</v>
      </c>
      <c r="C76" s="138" t="s">
        <v>108</v>
      </c>
      <c r="D76" s="147"/>
      <c r="E76" s="147"/>
      <c r="F76" s="147"/>
      <c r="G76" s="147"/>
      <c r="H76" s="149">
        <v>10.0</v>
      </c>
      <c r="I76" s="147"/>
      <c r="J76" s="155">
        <v>5.0</v>
      </c>
      <c r="K76" s="148"/>
      <c r="L76" s="147"/>
      <c r="M76" s="147"/>
      <c r="N76" s="147"/>
      <c r="O76" s="147"/>
      <c r="P76" s="147"/>
      <c r="Q76" s="147"/>
      <c r="R76" s="147"/>
      <c r="S76" s="147"/>
      <c r="T76" s="148"/>
      <c r="U76" s="148"/>
      <c r="V76" s="147"/>
      <c r="W76" s="147"/>
      <c r="X76" s="147"/>
      <c r="Y76" s="147"/>
      <c r="Z76" s="151"/>
      <c r="AA76" s="151"/>
      <c r="AB76" s="147"/>
      <c r="AC76" s="147"/>
      <c r="AD76" s="152"/>
      <c r="AE76" s="152"/>
      <c r="AG76" s="135"/>
      <c r="AH76" s="140"/>
    </row>
    <row r="77" ht="21.75" customHeight="1">
      <c r="B77" s="141" t="s">
        <v>171</v>
      </c>
      <c r="C77" s="154" t="s">
        <v>110</v>
      </c>
      <c r="D77" s="147"/>
      <c r="E77" s="147"/>
      <c r="F77" s="147"/>
      <c r="G77" s="147"/>
      <c r="H77" s="147"/>
      <c r="I77" s="147"/>
      <c r="J77" s="148"/>
      <c r="K77" s="148"/>
      <c r="L77" s="147"/>
      <c r="M77" s="147"/>
      <c r="N77" s="147"/>
      <c r="O77" s="147"/>
      <c r="P77" s="147"/>
      <c r="Q77" s="147"/>
      <c r="R77" s="147"/>
      <c r="S77" s="147"/>
      <c r="T77" s="148"/>
      <c r="U77" s="148"/>
      <c r="V77" s="147"/>
      <c r="W77" s="147"/>
      <c r="X77" s="147"/>
      <c r="Y77" s="147"/>
      <c r="Z77" s="151"/>
      <c r="AA77" s="151"/>
      <c r="AB77" s="147"/>
      <c r="AC77" s="147"/>
      <c r="AD77" s="152"/>
      <c r="AE77" s="152"/>
      <c r="AG77" s="135"/>
      <c r="AH77" s="140"/>
    </row>
    <row r="78" ht="21.75" customHeight="1">
      <c r="B78" s="141" t="s">
        <v>172</v>
      </c>
      <c r="C78" s="158" t="s">
        <v>114</v>
      </c>
      <c r="D78" s="147"/>
      <c r="E78" s="147"/>
      <c r="F78" s="147"/>
      <c r="G78" s="147"/>
      <c r="H78" s="147"/>
      <c r="I78" s="147"/>
      <c r="J78" s="148"/>
      <c r="K78" s="148"/>
      <c r="L78" s="149">
        <v>13.0</v>
      </c>
      <c r="M78" s="147"/>
      <c r="N78" s="147"/>
      <c r="O78" s="147"/>
      <c r="P78" s="147"/>
      <c r="Q78" s="147"/>
      <c r="R78" s="147"/>
      <c r="S78" s="147"/>
      <c r="T78" s="148"/>
      <c r="U78" s="148"/>
      <c r="V78" s="147"/>
      <c r="W78" s="147"/>
      <c r="X78" s="147"/>
      <c r="Y78" s="147"/>
      <c r="Z78" s="151"/>
      <c r="AA78" s="151"/>
      <c r="AB78" s="147"/>
      <c r="AC78" s="147"/>
      <c r="AD78" s="152"/>
      <c r="AE78" s="152"/>
      <c r="AG78" s="135"/>
      <c r="AH78" s="140"/>
    </row>
    <row r="79" ht="21.75" customHeight="1">
      <c r="B79" s="141" t="s">
        <v>173</v>
      </c>
      <c r="C79" s="158" t="s">
        <v>118</v>
      </c>
      <c r="D79" s="147"/>
      <c r="E79" s="147"/>
      <c r="F79" s="147"/>
      <c r="G79" s="147"/>
      <c r="H79" s="147"/>
      <c r="I79" s="147"/>
      <c r="J79" s="148"/>
      <c r="K79" s="148"/>
      <c r="L79" s="149">
        <v>13.0</v>
      </c>
      <c r="M79" s="147"/>
      <c r="N79" s="147"/>
      <c r="O79" s="147"/>
      <c r="P79" s="147"/>
      <c r="Q79" s="147"/>
      <c r="R79" s="147"/>
      <c r="S79" s="147"/>
      <c r="T79" s="148"/>
      <c r="U79" s="148"/>
      <c r="V79" s="147"/>
      <c r="W79" s="147"/>
      <c r="X79" s="147"/>
      <c r="Y79" s="147"/>
      <c r="Z79" s="151"/>
      <c r="AA79" s="151"/>
      <c r="AB79" s="147"/>
      <c r="AC79" s="147"/>
      <c r="AD79" s="152"/>
      <c r="AE79" s="152"/>
      <c r="AG79" s="135"/>
      <c r="AH79" s="140"/>
    </row>
    <row r="80" ht="21.75" customHeight="1">
      <c r="B80" s="141" t="s">
        <v>174</v>
      </c>
      <c r="C80" s="158" t="s">
        <v>120</v>
      </c>
      <c r="D80" s="147"/>
      <c r="E80" s="147"/>
      <c r="F80" s="147"/>
      <c r="G80" s="147"/>
      <c r="H80" s="147"/>
      <c r="I80" s="147"/>
      <c r="J80" s="148"/>
      <c r="K80" s="148"/>
      <c r="L80" s="147"/>
      <c r="M80" s="147"/>
      <c r="N80" s="149">
        <v>10.0</v>
      </c>
      <c r="O80" s="147"/>
      <c r="P80" s="147"/>
      <c r="Q80" s="147"/>
      <c r="R80" s="147"/>
      <c r="S80" s="147"/>
      <c r="T80" s="148"/>
      <c r="U80" s="148"/>
      <c r="V80" s="147"/>
      <c r="W80" s="147"/>
      <c r="X80" s="147"/>
      <c r="Y80" s="147"/>
      <c r="Z80" s="151"/>
      <c r="AA80" s="151"/>
      <c r="AB80" s="147"/>
      <c r="AC80" s="147"/>
      <c r="AD80" s="152"/>
      <c r="AE80" s="152"/>
      <c r="AG80" s="135"/>
      <c r="AH80" s="140"/>
    </row>
    <row r="81" ht="21.75" customHeight="1">
      <c r="B81" s="141" t="s">
        <v>175</v>
      </c>
      <c r="C81" s="158" t="s">
        <v>122</v>
      </c>
      <c r="D81" s="147"/>
      <c r="E81" s="147"/>
      <c r="F81" s="147"/>
      <c r="G81" s="147"/>
      <c r="H81" s="147"/>
      <c r="I81" s="147"/>
      <c r="J81" s="148"/>
      <c r="K81" s="148"/>
      <c r="L81" s="147"/>
      <c r="M81" s="147"/>
      <c r="N81" s="149">
        <v>10.0</v>
      </c>
      <c r="O81" s="147"/>
      <c r="P81" s="147"/>
      <c r="Q81" s="147"/>
      <c r="R81" s="147"/>
      <c r="S81" s="147"/>
      <c r="T81" s="148"/>
      <c r="U81" s="148"/>
      <c r="V81" s="147"/>
      <c r="W81" s="147"/>
      <c r="X81" s="147"/>
      <c r="Y81" s="147"/>
      <c r="Z81" s="151"/>
      <c r="AA81" s="151"/>
      <c r="AB81" s="147"/>
      <c r="AC81" s="147"/>
      <c r="AD81" s="152"/>
      <c r="AE81" s="152"/>
      <c r="AG81" s="135"/>
      <c r="AH81" s="140"/>
    </row>
    <row r="82" ht="21.75" customHeight="1">
      <c r="B82" s="141" t="s">
        <v>176</v>
      </c>
      <c r="C82" s="158" t="s">
        <v>124</v>
      </c>
      <c r="D82" s="147"/>
      <c r="E82" s="147"/>
      <c r="F82" s="147"/>
      <c r="G82" s="147"/>
      <c r="H82" s="147"/>
      <c r="I82" s="147"/>
      <c r="J82" s="148"/>
      <c r="K82" s="148"/>
      <c r="L82" s="147"/>
      <c r="M82" s="147"/>
      <c r="N82" s="147"/>
      <c r="O82" s="147"/>
      <c r="P82" s="149">
        <v>10.0</v>
      </c>
      <c r="Q82" s="147"/>
      <c r="R82" s="147"/>
      <c r="S82" s="147"/>
      <c r="T82" s="148"/>
      <c r="U82" s="148"/>
      <c r="V82" s="147"/>
      <c r="W82" s="147"/>
      <c r="X82" s="147"/>
      <c r="Y82" s="147"/>
      <c r="Z82" s="151"/>
      <c r="AA82" s="151"/>
      <c r="AB82" s="147"/>
      <c r="AC82" s="147"/>
      <c r="AD82" s="152"/>
      <c r="AE82" s="152"/>
      <c r="AG82" s="135"/>
      <c r="AH82" s="140"/>
    </row>
    <row r="83" ht="21.75" customHeight="1">
      <c r="B83" s="141" t="s">
        <v>177</v>
      </c>
      <c r="C83" s="158" t="s">
        <v>128</v>
      </c>
      <c r="D83" s="147"/>
      <c r="E83" s="147"/>
      <c r="F83" s="147"/>
      <c r="G83" s="147"/>
      <c r="H83" s="147"/>
      <c r="I83" s="147"/>
      <c r="J83" s="148"/>
      <c r="K83" s="148"/>
      <c r="L83" s="147"/>
      <c r="M83" s="147"/>
      <c r="N83" s="147"/>
      <c r="O83" s="147"/>
      <c r="P83" s="149">
        <v>10.0</v>
      </c>
      <c r="Q83" s="147"/>
      <c r="R83" s="147"/>
      <c r="S83" s="147"/>
      <c r="T83" s="148"/>
      <c r="U83" s="148"/>
      <c r="V83" s="147"/>
      <c r="W83" s="147"/>
      <c r="X83" s="147"/>
      <c r="Y83" s="147"/>
      <c r="Z83" s="151"/>
      <c r="AA83" s="151"/>
      <c r="AB83" s="147"/>
      <c r="AC83" s="147"/>
      <c r="AD83" s="152"/>
      <c r="AE83" s="152"/>
      <c r="AG83" s="135"/>
      <c r="AH83" s="140"/>
    </row>
    <row r="84" ht="21.75" customHeight="1">
      <c r="B84" s="141" t="s">
        <v>178</v>
      </c>
      <c r="C84" s="159" t="s">
        <v>130</v>
      </c>
      <c r="D84" s="131"/>
      <c r="E84" s="36"/>
      <c r="F84" s="131"/>
      <c r="G84" s="36"/>
      <c r="H84" s="131"/>
      <c r="I84" s="36"/>
      <c r="J84" s="132"/>
      <c r="K84" s="36"/>
      <c r="L84" s="131"/>
      <c r="M84" s="36"/>
      <c r="N84" s="131"/>
      <c r="O84" s="36"/>
      <c r="P84" s="131"/>
      <c r="Q84" s="36"/>
      <c r="R84" s="131"/>
      <c r="S84" s="36"/>
      <c r="T84" s="132"/>
      <c r="U84" s="36"/>
      <c r="V84" s="131"/>
      <c r="W84" s="36"/>
      <c r="X84" s="131"/>
      <c r="Y84" s="36"/>
      <c r="Z84" s="133"/>
      <c r="AA84" s="36"/>
      <c r="AB84" s="131"/>
      <c r="AC84" s="36"/>
      <c r="AD84" s="134"/>
      <c r="AE84" s="29"/>
      <c r="AG84" s="135">
        <f>SUM(D84:AD84)</f>
        <v>0</v>
      </c>
      <c r="AH84" s="140">
        <f>AG84/$R$5</f>
        <v>0</v>
      </c>
    </row>
    <row r="85" ht="21.75" customHeight="1">
      <c r="B85" s="141" t="s">
        <v>179</v>
      </c>
      <c r="C85" s="160" t="s">
        <v>132</v>
      </c>
      <c r="D85" s="147"/>
      <c r="E85" s="147"/>
      <c r="F85" s="147"/>
      <c r="G85" s="147"/>
      <c r="H85" s="147"/>
      <c r="I85" s="147"/>
      <c r="J85" s="148"/>
      <c r="K85" s="148"/>
      <c r="L85" s="147"/>
      <c r="M85" s="147"/>
      <c r="N85" s="147"/>
      <c r="O85" s="147"/>
      <c r="P85" s="147"/>
      <c r="Q85" s="147"/>
      <c r="R85" s="147"/>
      <c r="S85" s="147"/>
      <c r="T85" s="148"/>
      <c r="U85" s="148"/>
      <c r="V85" s="149">
        <v>10.0</v>
      </c>
      <c r="W85" s="147"/>
      <c r="X85" s="147"/>
      <c r="Y85" s="147"/>
      <c r="Z85" s="151"/>
      <c r="AA85" s="151"/>
      <c r="AB85" s="147"/>
      <c r="AC85" s="147"/>
      <c r="AD85" s="152"/>
      <c r="AE85" s="152"/>
      <c r="AG85" s="135"/>
      <c r="AH85" s="140"/>
    </row>
    <row r="86" ht="21.75" customHeight="1">
      <c r="B86" s="141" t="s">
        <v>180</v>
      </c>
      <c r="C86" s="160" t="s">
        <v>134</v>
      </c>
      <c r="D86" s="147"/>
      <c r="E86" s="147"/>
      <c r="F86" s="147"/>
      <c r="G86" s="147"/>
      <c r="H86" s="147"/>
      <c r="I86" s="147"/>
      <c r="J86" s="148"/>
      <c r="K86" s="148"/>
      <c r="L86" s="147"/>
      <c r="M86" s="147"/>
      <c r="N86" s="147"/>
      <c r="O86" s="147"/>
      <c r="P86" s="147"/>
      <c r="Q86" s="147"/>
      <c r="R86" s="147"/>
      <c r="S86" s="147"/>
      <c r="T86" s="148"/>
      <c r="U86" s="148"/>
      <c r="V86" s="149">
        <v>10.0</v>
      </c>
      <c r="W86" s="147"/>
      <c r="X86" s="147"/>
      <c r="Y86" s="147"/>
      <c r="Z86" s="151"/>
      <c r="AA86" s="151"/>
      <c r="AB86" s="147"/>
      <c r="AC86" s="147"/>
      <c r="AD86" s="152"/>
      <c r="AE86" s="152"/>
      <c r="AG86" s="135"/>
      <c r="AH86" s="140"/>
    </row>
    <row r="87" ht="21.75" customHeight="1">
      <c r="B87" s="141" t="s">
        <v>181</v>
      </c>
      <c r="C87" s="160" t="s">
        <v>140</v>
      </c>
      <c r="D87" s="147"/>
      <c r="E87" s="147"/>
      <c r="F87" s="147"/>
      <c r="G87" s="147"/>
      <c r="H87" s="147"/>
      <c r="I87" s="147"/>
      <c r="J87" s="148"/>
      <c r="K87" s="148"/>
      <c r="L87" s="147"/>
      <c r="M87" s="147"/>
      <c r="N87" s="147"/>
      <c r="O87" s="147"/>
      <c r="P87" s="147"/>
      <c r="Q87" s="147"/>
      <c r="R87" s="147"/>
      <c r="S87" s="147"/>
      <c r="T87" s="148"/>
      <c r="U87" s="148"/>
      <c r="V87" s="149">
        <v>7.0</v>
      </c>
      <c r="W87" s="147"/>
      <c r="X87" s="149">
        <v>10.0</v>
      </c>
      <c r="Y87" s="147"/>
      <c r="Z87" s="151"/>
      <c r="AA87" s="151"/>
      <c r="AB87" s="147"/>
      <c r="AC87" s="147"/>
      <c r="AD87" s="152"/>
      <c r="AE87" s="152"/>
      <c r="AG87" s="135"/>
      <c r="AH87" s="140"/>
    </row>
    <row r="88" ht="21.75" customHeight="1">
      <c r="B88" s="141" t="s">
        <v>182</v>
      </c>
      <c r="C88" s="161" t="s">
        <v>183</v>
      </c>
      <c r="D88" s="147"/>
      <c r="E88" s="147"/>
      <c r="F88" s="147"/>
      <c r="G88" s="147"/>
      <c r="H88" s="147"/>
      <c r="I88" s="147"/>
      <c r="J88" s="148"/>
      <c r="K88" s="148"/>
      <c r="L88" s="147"/>
      <c r="M88" s="147"/>
      <c r="N88" s="147"/>
      <c r="O88" s="147"/>
      <c r="P88" s="147"/>
      <c r="Q88" s="147"/>
      <c r="R88" s="147"/>
      <c r="S88" s="147"/>
      <c r="T88" s="148"/>
      <c r="U88" s="148"/>
      <c r="V88" s="149">
        <v>7.0</v>
      </c>
      <c r="W88" s="147"/>
      <c r="X88" s="149">
        <v>10.0</v>
      </c>
      <c r="Y88" s="147"/>
      <c r="Z88" s="151"/>
      <c r="AA88" s="151"/>
      <c r="AB88" s="147"/>
      <c r="AC88" s="147"/>
      <c r="AD88" s="152"/>
      <c r="AE88" s="152"/>
      <c r="AG88" s="135"/>
      <c r="AH88" s="140"/>
    </row>
    <row r="89" ht="21.75" customHeight="1">
      <c r="B89" s="141" t="s">
        <v>184</v>
      </c>
      <c r="C89" s="156" t="s">
        <v>144</v>
      </c>
      <c r="D89" s="131"/>
      <c r="E89" s="36"/>
      <c r="F89" s="131"/>
      <c r="G89" s="36"/>
      <c r="H89" s="131"/>
      <c r="I89" s="36"/>
      <c r="J89" s="142"/>
      <c r="K89" s="36"/>
      <c r="L89" s="131"/>
      <c r="M89" s="36"/>
      <c r="N89" s="131"/>
      <c r="O89" s="36"/>
      <c r="P89" s="131"/>
      <c r="Q89" s="36"/>
      <c r="R89" s="131"/>
      <c r="S89" s="36"/>
      <c r="T89" s="132"/>
      <c r="U89" s="36"/>
      <c r="V89" s="131"/>
      <c r="W89" s="36"/>
      <c r="X89" s="131"/>
      <c r="Y89" s="36"/>
      <c r="Z89" s="143">
        <v>15.0</v>
      </c>
      <c r="AA89" s="36"/>
      <c r="AB89" s="131"/>
      <c r="AC89" s="36"/>
      <c r="AD89" s="134"/>
      <c r="AE89" s="29"/>
      <c r="AG89" s="135">
        <f t="shared" ref="AG89:AG119" si="9">SUM(D89:AD89)</f>
        <v>15</v>
      </c>
      <c r="AH89" s="140">
        <f t="shared" ref="AH89:AH119" si="10">AG89/$R$5</f>
        <v>0.01020408163</v>
      </c>
    </row>
    <row r="90" ht="21.75" customHeight="1">
      <c r="B90" s="153" t="s">
        <v>185</v>
      </c>
      <c r="C90" s="154" t="s">
        <v>186</v>
      </c>
      <c r="D90" s="131"/>
      <c r="E90" s="36"/>
      <c r="F90" s="131"/>
      <c r="G90" s="36"/>
      <c r="H90" s="131"/>
      <c r="I90" s="36"/>
      <c r="J90" s="142"/>
      <c r="K90" s="36"/>
      <c r="L90" s="131"/>
      <c r="M90" s="36"/>
      <c r="N90" s="131"/>
      <c r="O90" s="36"/>
      <c r="P90" s="131"/>
      <c r="Q90" s="36"/>
      <c r="R90" s="131"/>
      <c r="S90" s="36"/>
      <c r="T90" s="132"/>
      <c r="U90" s="36"/>
      <c r="V90" s="131"/>
      <c r="W90" s="36"/>
      <c r="X90" s="131"/>
      <c r="Y90" s="36"/>
      <c r="Z90" s="143">
        <v>25.0</v>
      </c>
      <c r="AA90" s="36"/>
      <c r="AB90" s="131"/>
      <c r="AC90" s="36"/>
      <c r="AD90" s="134"/>
      <c r="AE90" s="29"/>
      <c r="AG90" s="135">
        <f t="shared" si="9"/>
        <v>25</v>
      </c>
      <c r="AH90" s="140">
        <f t="shared" si="10"/>
        <v>0.01700680272</v>
      </c>
    </row>
    <row r="91" ht="21.75" customHeight="1">
      <c r="B91" s="137" t="s">
        <v>187</v>
      </c>
      <c r="C91" s="154" t="s">
        <v>96</v>
      </c>
      <c r="D91" s="131"/>
      <c r="E91" s="36"/>
      <c r="F91" s="131"/>
      <c r="G91" s="36"/>
      <c r="H91" s="131"/>
      <c r="I91" s="36"/>
      <c r="J91" s="142">
        <v>20.0</v>
      </c>
      <c r="K91" s="36"/>
      <c r="L91" s="131"/>
      <c r="M91" s="36"/>
      <c r="N91" s="131"/>
      <c r="O91" s="36"/>
      <c r="P91" s="131"/>
      <c r="Q91" s="36"/>
      <c r="R91" s="139"/>
      <c r="S91" s="36"/>
      <c r="T91" s="142"/>
      <c r="U91" s="36"/>
      <c r="V91" s="131"/>
      <c r="W91" s="36"/>
      <c r="X91" s="131"/>
      <c r="Y91" s="36"/>
      <c r="Z91" s="133"/>
      <c r="AA91" s="36"/>
      <c r="AB91" s="131"/>
      <c r="AC91" s="36"/>
      <c r="AD91" s="134"/>
      <c r="AE91" s="29"/>
      <c r="AG91" s="135">
        <f t="shared" si="9"/>
        <v>20</v>
      </c>
      <c r="AH91" s="140">
        <f t="shared" si="10"/>
        <v>0.01360544218</v>
      </c>
    </row>
    <row r="92" ht="21.75" customHeight="1">
      <c r="B92" s="137" t="s">
        <v>188</v>
      </c>
      <c r="C92" s="154" t="s">
        <v>110</v>
      </c>
      <c r="D92" s="131"/>
      <c r="E92" s="36"/>
      <c r="F92" s="131"/>
      <c r="G92" s="36"/>
      <c r="H92" s="131"/>
      <c r="I92" s="36"/>
      <c r="J92" s="132"/>
      <c r="K92" s="36"/>
      <c r="L92" s="131"/>
      <c r="M92" s="36"/>
      <c r="N92" s="131"/>
      <c r="O92" s="36"/>
      <c r="P92" s="131"/>
      <c r="Q92" s="36"/>
      <c r="R92" s="139">
        <v>30.0</v>
      </c>
      <c r="S92" s="36"/>
      <c r="T92" s="142">
        <v>30.0</v>
      </c>
      <c r="U92" s="36"/>
      <c r="V92" s="131"/>
      <c r="W92" s="36"/>
      <c r="X92" s="131"/>
      <c r="Y92" s="36"/>
      <c r="Z92" s="133"/>
      <c r="AA92" s="36"/>
      <c r="AB92" s="131"/>
      <c r="AC92" s="36"/>
      <c r="AD92" s="134"/>
      <c r="AE92" s="29"/>
      <c r="AG92" s="135">
        <f t="shared" si="9"/>
        <v>60</v>
      </c>
      <c r="AH92" s="140">
        <f t="shared" si="10"/>
        <v>0.04081632653</v>
      </c>
    </row>
    <row r="93" ht="21.75" customHeight="1">
      <c r="B93" s="137" t="s">
        <v>189</v>
      </c>
      <c r="C93" s="154" t="s">
        <v>130</v>
      </c>
      <c r="D93" s="131"/>
      <c r="E93" s="36"/>
      <c r="F93" s="131"/>
      <c r="G93" s="36"/>
      <c r="H93" s="131"/>
      <c r="I93" s="36"/>
      <c r="J93" s="132"/>
      <c r="K93" s="36"/>
      <c r="L93" s="131"/>
      <c r="M93" s="36"/>
      <c r="N93" s="131"/>
      <c r="O93" s="36"/>
      <c r="P93" s="131"/>
      <c r="Q93" s="36"/>
      <c r="R93" s="131"/>
      <c r="S93" s="36"/>
      <c r="T93" s="132"/>
      <c r="U93" s="36"/>
      <c r="V93" s="131"/>
      <c r="W93" s="36"/>
      <c r="X93" s="131"/>
      <c r="Y93" s="36"/>
      <c r="Z93" s="143">
        <v>25.0</v>
      </c>
      <c r="AA93" s="36"/>
      <c r="AB93" s="139">
        <v>20.0</v>
      </c>
      <c r="AC93" s="36"/>
      <c r="AD93" s="144">
        <v>25.0</v>
      </c>
      <c r="AE93" s="29"/>
      <c r="AG93" s="135">
        <f t="shared" si="9"/>
        <v>70</v>
      </c>
      <c r="AH93" s="140">
        <f t="shared" si="10"/>
        <v>0.04761904762</v>
      </c>
    </row>
    <row r="94" ht="21.75" customHeight="1">
      <c r="B94" s="153" t="s">
        <v>190</v>
      </c>
      <c r="C94" s="154" t="s">
        <v>191</v>
      </c>
      <c r="D94" s="131"/>
      <c r="E94" s="36"/>
      <c r="F94" s="131"/>
      <c r="G94" s="36"/>
      <c r="H94" s="131"/>
      <c r="I94" s="36"/>
      <c r="J94" s="132"/>
      <c r="K94" s="36"/>
      <c r="L94" s="131"/>
      <c r="M94" s="36"/>
      <c r="N94" s="131"/>
      <c r="O94" s="36"/>
      <c r="P94" s="131"/>
      <c r="Q94" s="36"/>
      <c r="R94" s="131"/>
      <c r="S94" s="36"/>
      <c r="T94" s="132"/>
      <c r="U94" s="36"/>
      <c r="V94" s="131"/>
      <c r="W94" s="36"/>
      <c r="X94" s="131"/>
      <c r="Y94" s="36"/>
      <c r="Z94" s="133"/>
      <c r="AA94" s="36"/>
      <c r="AB94" s="131"/>
      <c r="AC94" s="36"/>
      <c r="AD94" s="134"/>
      <c r="AE94" s="29"/>
      <c r="AG94" s="135">
        <f t="shared" si="9"/>
        <v>0</v>
      </c>
      <c r="AH94" s="140">
        <f t="shared" si="10"/>
        <v>0</v>
      </c>
    </row>
    <row r="95" ht="21.75" customHeight="1">
      <c r="B95" s="137" t="s">
        <v>192</v>
      </c>
      <c r="C95" s="138" t="s">
        <v>193</v>
      </c>
      <c r="D95" s="131"/>
      <c r="E95" s="36"/>
      <c r="F95" s="131"/>
      <c r="G95" s="36"/>
      <c r="H95" s="131"/>
      <c r="I95" s="36"/>
      <c r="J95" s="132"/>
      <c r="K95" s="36"/>
      <c r="L95" s="131"/>
      <c r="M95" s="36"/>
      <c r="N95" s="131"/>
      <c r="O95" s="36"/>
      <c r="P95" s="131"/>
      <c r="Q95" s="36"/>
      <c r="R95" s="131"/>
      <c r="S95" s="36"/>
      <c r="T95" s="132"/>
      <c r="U95" s="36"/>
      <c r="V95" s="131"/>
      <c r="W95" s="36"/>
      <c r="X95" s="131"/>
      <c r="Y95" s="36"/>
      <c r="Z95" s="133"/>
      <c r="AA95" s="36"/>
      <c r="AB95" s="139">
        <v>10.0</v>
      </c>
      <c r="AC95" s="36"/>
      <c r="AD95" s="134"/>
      <c r="AE95" s="29"/>
      <c r="AG95" s="135">
        <f t="shared" si="9"/>
        <v>10</v>
      </c>
      <c r="AH95" s="140">
        <f t="shared" si="10"/>
        <v>0.006802721088</v>
      </c>
    </row>
    <row r="96" ht="21.75" customHeight="1">
      <c r="B96" s="137" t="s">
        <v>194</v>
      </c>
      <c r="C96" s="138" t="s">
        <v>195</v>
      </c>
      <c r="D96" s="131"/>
      <c r="E96" s="36"/>
      <c r="F96" s="131"/>
      <c r="G96" s="36"/>
      <c r="H96" s="131"/>
      <c r="I96" s="36"/>
      <c r="J96" s="132"/>
      <c r="K96" s="36"/>
      <c r="L96" s="131"/>
      <c r="M96" s="36"/>
      <c r="N96" s="131"/>
      <c r="O96" s="36"/>
      <c r="P96" s="131"/>
      <c r="Q96" s="36"/>
      <c r="R96" s="131"/>
      <c r="S96" s="36"/>
      <c r="T96" s="132"/>
      <c r="U96" s="36"/>
      <c r="V96" s="131"/>
      <c r="W96" s="36"/>
      <c r="X96" s="131"/>
      <c r="Y96" s="36"/>
      <c r="Z96" s="133"/>
      <c r="AA96" s="36"/>
      <c r="AB96" s="139">
        <v>10.0</v>
      </c>
      <c r="AC96" s="36"/>
      <c r="AD96" s="134"/>
      <c r="AE96" s="29"/>
      <c r="AG96" s="135">
        <f t="shared" si="9"/>
        <v>10</v>
      </c>
      <c r="AH96" s="140">
        <f t="shared" si="10"/>
        <v>0.006802721088</v>
      </c>
    </row>
    <row r="97" ht="21.75" customHeight="1">
      <c r="A97" s="128" t="s">
        <v>82</v>
      </c>
      <c r="B97" s="153" t="s">
        <v>196</v>
      </c>
      <c r="C97" s="154" t="s">
        <v>197</v>
      </c>
      <c r="D97" s="131"/>
      <c r="E97" s="36"/>
      <c r="F97" s="131"/>
      <c r="G97" s="36"/>
      <c r="H97" s="131"/>
      <c r="I97" s="36"/>
      <c r="J97" s="132"/>
      <c r="K97" s="36"/>
      <c r="L97" s="131"/>
      <c r="M97" s="36"/>
      <c r="N97" s="131"/>
      <c r="O97" s="36"/>
      <c r="P97" s="131"/>
      <c r="Q97" s="36"/>
      <c r="R97" s="131"/>
      <c r="S97" s="36"/>
      <c r="T97" s="132"/>
      <c r="U97" s="36"/>
      <c r="V97" s="131"/>
      <c r="W97" s="36"/>
      <c r="X97" s="131"/>
      <c r="Y97" s="36"/>
      <c r="Z97" s="133"/>
      <c r="AA97" s="36"/>
      <c r="AB97" s="131"/>
      <c r="AC97" s="36"/>
      <c r="AD97" s="134"/>
      <c r="AE97" s="29"/>
      <c r="AG97" s="135">
        <f t="shared" si="9"/>
        <v>0</v>
      </c>
      <c r="AH97" s="140">
        <f t="shared" si="10"/>
        <v>0</v>
      </c>
    </row>
    <row r="98" ht="21.75" customHeight="1">
      <c r="B98" s="137" t="s">
        <v>198</v>
      </c>
      <c r="C98" s="138" t="s">
        <v>199</v>
      </c>
      <c r="D98" s="131"/>
      <c r="E98" s="36"/>
      <c r="F98" s="131"/>
      <c r="G98" s="36"/>
      <c r="H98" s="131"/>
      <c r="I98" s="36"/>
      <c r="J98" s="132"/>
      <c r="K98" s="36"/>
      <c r="L98" s="131"/>
      <c r="M98" s="36"/>
      <c r="N98" s="131"/>
      <c r="O98" s="36"/>
      <c r="P98" s="131"/>
      <c r="Q98" s="36"/>
      <c r="R98" s="131"/>
      <c r="S98" s="36"/>
      <c r="T98" s="132"/>
      <c r="U98" s="36"/>
      <c r="V98" s="131"/>
      <c r="W98" s="36"/>
      <c r="X98" s="131"/>
      <c r="Y98" s="36"/>
      <c r="Z98" s="133"/>
      <c r="AA98" s="36"/>
      <c r="AB98" s="139">
        <v>20.0</v>
      </c>
      <c r="AC98" s="36"/>
      <c r="AD98" s="144">
        <v>15.0</v>
      </c>
      <c r="AE98" s="29"/>
      <c r="AG98" s="135">
        <f t="shared" si="9"/>
        <v>35</v>
      </c>
      <c r="AH98" s="140">
        <f t="shared" si="10"/>
        <v>0.02380952381</v>
      </c>
    </row>
    <row r="99" ht="21.75" customHeight="1">
      <c r="B99" s="137" t="s">
        <v>200</v>
      </c>
      <c r="C99" s="138" t="s">
        <v>201</v>
      </c>
      <c r="D99" s="131"/>
      <c r="E99" s="36"/>
      <c r="F99" s="131"/>
      <c r="G99" s="36"/>
      <c r="H99" s="131"/>
      <c r="I99" s="36"/>
      <c r="J99" s="132"/>
      <c r="K99" s="36"/>
      <c r="L99" s="131"/>
      <c r="M99" s="36"/>
      <c r="N99" s="131"/>
      <c r="O99" s="36"/>
      <c r="P99" s="131"/>
      <c r="Q99" s="36"/>
      <c r="R99" s="131"/>
      <c r="S99" s="36"/>
      <c r="T99" s="132"/>
      <c r="U99" s="36"/>
      <c r="V99" s="131"/>
      <c r="W99" s="36"/>
      <c r="X99" s="131"/>
      <c r="Y99" s="36"/>
      <c r="Z99" s="133"/>
      <c r="AA99" s="36"/>
      <c r="AB99" s="131"/>
      <c r="AC99" s="36"/>
      <c r="AD99" s="144">
        <v>45.0</v>
      </c>
      <c r="AE99" s="29"/>
      <c r="AG99" s="135">
        <f t="shared" si="9"/>
        <v>45</v>
      </c>
      <c r="AH99" s="140">
        <f t="shared" si="10"/>
        <v>0.0306122449</v>
      </c>
    </row>
    <row r="100" ht="21.75" customHeight="1">
      <c r="B100" s="153" t="s">
        <v>202</v>
      </c>
      <c r="C100" s="154"/>
      <c r="D100" s="131"/>
      <c r="E100" s="36"/>
      <c r="F100" s="131"/>
      <c r="G100" s="36"/>
      <c r="H100" s="131"/>
      <c r="I100" s="36"/>
      <c r="J100" s="132"/>
      <c r="K100" s="36"/>
      <c r="L100" s="131"/>
      <c r="M100" s="36"/>
      <c r="N100" s="131"/>
      <c r="O100" s="36"/>
      <c r="P100" s="131"/>
      <c r="Q100" s="36"/>
      <c r="R100" s="131"/>
      <c r="S100" s="36"/>
      <c r="T100" s="132"/>
      <c r="U100" s="36"/>
      <c r="V100" s="131"/>
      <c r="W100" s="36"/>
      <c r="X100" s="131"/>
      <c r="Y100" s="36"/>
      <c r="Z100" s="133"/>
      <c r="AA100" s="36"/>
      <c r="AB100" s="131"/>
      <c r="AC100" s="36"/>
      <c r="AD100" s="134"/>
      <c r="AE100" s="29"/>
      <c r="AG100" s="135">
        <f t="shared" si="9"/>
        <v>0</v>
      </c>
      <c r="AH100" s="140">
        <f t="shared" si="10"/>
        <v>0</v>
      </c>
    </row>
    <row r="101" ht="21.75" customHeight="1">
      <c r="B101" s="137" t="s">
        <v>203</v>
      </c>
      <c r="C101" s="162"/>
      <c r="D101" s="131"/>
      <c r="E101" s="36"/>
      <c r="F101" s="131"/>
      <c r="G101" s="36"/>
      <c r="H101" s="131"/>
      <c r="I101" s="36"/>
      <c r="J101" s="132"/>
      <c r="K101" s="36"/>
      <c r="L101" s="131"/>
      <c r="M101" s="36"/>
      <c r="N101" s="131"/>
      <c r="O101" s="36"/>
      <c r="P101" s="131"/>
      <c r="Q101" s="36"/>
      <c r="R101" s="131"/>
      <c r="S101" s="36"/>
      <c r="T101" s="132"/>
      <c r="U101" s="36"/>
      <c r="V101" s="131"/>
      <c r="W101" s="36"/>
      <c r="X101" s="131"/>
      <c r="Y101" s="36"/>
      <c r="Z101" s="133"/>
      <c r="AA101" s="36"/>
      <c r="AB101" s="131"/>
      <c r="AC101" s="36"/>
      <c r="AD101" s="134"/>
      <c r="AE101" s="29"/>
      <c r="AG101" s="135">
        <f t="shared" si="9"/>
        <v>0</v>
      </c>
      <c r="AH101" s="140">
        <f t="shared" si="10"/>
        <v>0</v>
      </c>
    </row>
    <row r="102" ht="21.75" customHeight="1">
      <c r="B102" s="137" t="s">
        <v>204</v>
      </c>
      <c r="C102" s="162"/>
      <c r="D102" s="131"/>
      <c r="E102" s="36"/>
      <c r="F102" s="131"/>
      <c r="G102" s="36"/>
      <c r="H102" s="131"/>
      <c r="I102" s="36"/>
      <c r="J102" s="132"/>
      <c r="K102" s="36"/>
      <c r="L102" s="131"/>
      <c r="M102" s="36"/>
      <c r="N102" s="131"/>
      <c r="O102" s="36"/>
      <c r="P102" s="131"/>
      <c r="Q102" s="36"/>
      <c r="R102" s="131"/>
      <c r="S102" s="36"/>
      <c r="T102" s="132"/>
      <c r="U102" s="36"/>
      <c r="V102" s="131"/>
      <c r="W102" s="36"/>
      <c r="X102" s="131"/>
      <c r="Y102" s="36"/>
      <c r="Z102" s="133"/>
      <c r="AA102" s="36"/>
      <c r="AB102" s="131"/>
      <c r="AC102" s="36"/>
      <c r="AD102" s="134"/>
      <c r="AE102" s="29"/>
      <c r="AG102" s="135">
        <f t="shared" si="9"/>
        <v>0</v>
      </c>
      <c r="AH102" s="140">
        <f t="shared" si="10"/>
        <v>0</v>
      </c>
    </row>
    <row r="103" ht="21.75" customHeight="1">
      <c r="B103" s="137" t="s">
        <v>205</v>
      </c>
      <c r="C103" s="162"/>
      <c r="D103" s="131"/>
      <c r="E103" s="36"/>
      <c r="F103" s="131"/>
      <c r="G103" s="36"/>
      <c r="H103" s="131"/>
      <c r="I103" s="36"/>
      <c r="J103" s="132"/>
      <c r="K103" s="36"/>
      <c r="L103" s="131"/>
      <c r="M103" s="36"/>
      <c r="N103" s="131"/>
      <c r="O103" s="36"/>
      <c r="P103" s="131"/>
      <c r="Q103" s="36"/>
      <c r="R103" s="131"/>
      <c r="S103" s="36"/>
      <c r="T103" s="132"/>
      <c r="U103" s="36"/>
      <c r="V103" s="131"/>
      <c r="W103" s="36"/>
      <c r="X103" s="131"/>
      <c r="Y103" s="36"/>
      <c r="Z103" s="133"/>
      <c r="AA103" s="36"/>
      <c r="AB103" s="131"/>
      <c r="AC103" s="36"/>
      <c r="AD103" s="134"/>
      <c r="AE103" s="29"/>
      <c r="AG103" s="135">
        <f t="shared" si="9"/>
        <v>0</v>
      </c>
      <c r="AH103" s="140">
        <f t="shared" si="10"/>
        <v>0</v>
      </c>
    </row>
    <row r="104" ht="21.75" customHeight="1">
      <c r="B104" s="153" t="s">
        <v>206</v>
      </c>
      <c r="C104" s="154"/>
      <c r="D104" s="131"/>
      <c r="E104" s="36"/>
      <c r="F104" s="131"/>
      <c r="G104" s="36"/>
      <c r="H104" s="131"/>
      <c r="I104" s="36"/>
      <c r="J104" s="132"/>
      <c r="K104" s="36"/>
      <c r="L104" s="131"/>
      <c r="M104" s="36"/>
      <c r="N104" s="131"/>
      <c r="O104" s="36"/>
      <c r="P104" s="131"/>
      <c r="Q104" s="36"/>
      <c r="R104" s="131"/>
      <c r="S104" s="36"/>
      <c r="T104" s="132"/>
      <c r="U104" s="36"/>
      <c r="V104" s="131"/>
      <c r="W104" s="36"/>
      <c r="X104" s="131"/>
      <c r="Y104" s="36"/>
      <c r="Z104" s="133"/>
      <c r="AA104" s="36"/>
      <c r="AB104" s="131"/>
      <c r="AC104" s="36"/>
      <c r="AD104" s="134"/>
      <c r="AE104" s="29"/>
      <c r="AG104" s="135">
        <f t="shared" si="9"/>
        <v>0</v>
      </c>
      <c r="AH104" s="140">
        <f t="shared" si="10"/>
        <v>0</v>
      </c>
    </row>
    <row r="105" ht="21.75" customHeight="1">
      <c r="B105" s="137" t="s">
        <v>207</v>
      </c>
      <c r="C105" s="162"/>
      <c r="D105" s="131"/>
      <c r="E105" s="36"/>
      <c r="F105" s="131"/>
      <c r="G105" s="36"/>
      <c r="H105" s="131"/>
      <c r="I105" s="36"/>
      <c r="J105" s="132"/>
      <c r="K105" s="36"/>
      <c r="L105" s="131"/>
      <c r="M105" s="36"/>
      <c r="N105" s="131"/>
      <c r="O105" s="36"/>
      <c r="P105" s="131"/>
      <c r="Q105" s="36"/>
      <c r="R105" s="131"/>
      <c r="S105" s="36"/>
      <c r="T105" s="132"/>
      <c r="U105" s="36"/>
      <c r="V105" s="131"/>
      <c r="W105" s="36"/>
      <c r="X105" s="131"/>
      <c r="Y105" s="36"/>
      <c r="Z105" s="133"/>
      <c r="AA105" s="36"/>
      <c r="AB105" s="131"/>
      <c r="AC105" s="36"/>
      <c r="AD105" s="134"/>
      <c r="AE105" s="29"/>
      <c r="AG105" s="135">
        <f t="shared" si="9"/>
        <v>0</v>
      </c>
      <c r="AH105" s="140">
        <f t="shared" si="10"/>
        <v>0</v>
      </c>
    </row>
    <row r="106" ht="21.75" customHeight="1">
      <c r="B106" s="137" t="s">
        <v>208</v>
      </c>
      <c r="C106" s="162"/>
      <c r="D106" s="131"/>
      <c r="E106" s="36"/>
      <c r="F106" s="131"/>
      <c r="G106" s="36"/>
      <c r="H106" s="131"/>
      <c r="I106" s="36"/>
      <c r="J106" s="132"/>
      <c r="K106" s="36"/>
      <c r="L106" s="131"/>
      <c r="M106" s="36"/>
      <c r="N106" s="131"/>
      <c r="O106" s="36"/>
      <c r="P106" s="131"/>
      <c r="Q106" s="36"/>
      <c r="R106" s="131"/>
      <c r="S106" s="36"/>
      <c r="T106" s="132"/>
      <c r="U106" s="36"/>
      <c r="V106" s="131"/>
      <c r="W106" s="36"/>
      <c r="X106" s="131"/>
      <c r="Y106" s="36"/>
      <c r="Z106" s="133"/>
      <c r="AA106" s="36"/>
      <c r="AB106" s="131"/>
      <c r="AC106" s="36"/>
      <c r="AD106" s="134"/>
      <c r="AE106" s="29"/>
      <c r="AG106" s="135">
        <f t="shared" si="9"/>
        <v>0</v>
      </c>
      <c r="AH106" s="140">
        <f t="shared" si="10"/>
        <v>0</v>
      </c>
    </row>
    <row r="107" ht="21.75" customHeight="1">
      <c r="B107" s="137" t="s">
        <v>209</v>
      </c>
      <c r="C107" s="162"/>
      <c r="D107" s="131"/>
      <c r="E107" s="36"/>
      <c r="F107" s="131"/>
      <c r="G107" s="36"/>
      <c r="H107" s="131"/>
      <c r="I107" s="36"/>
      <c r="J107" s="132"/>
      <c r="K107" s="36"/>
      <c r="L107" s="131"/>
      <c r="M107" s="36"/>
      <c r="N107" s="131"/>
      <c r="O107" s="36"/>
      <c r="P107" s="131"/>
      <c r="Q107" s="36"/>
      <c r="R107" s="131"/>
      <c r="S107" s="36"/>
      <c r="T107" s="132"/>
      <c r="U107" s="36"/>
      <c r="V107" s="131"/>
      <c r="W107" s="36"/>
      <c r="X107" s="131"/>
      <c r="Y107" s="36"/>
      <c r="Z107" s="133"/>
      <c r="AA107" s="36"/>
      <c r="AB107" s="131"/>
      <c r="AC107" s="36"/>
      <c r="AD107" s="134"/>
      <c r="AE107" s="29"/>
      <c r="AG107" s="135">
        <f t="shared" si="9"/>
        <v>0</v>
      </c>
      <c r="AH107" s="140">
        <f t="shared" si="10"/>
        <v>0</v>
      </c>
    </row>
    <row r="108" ht="21.75" customHeight="1">
      <c r="B108" s="153" t="s">
        <v>210</v>
      </c>
      <c r="C108" s="154"/>
      <c r="D108" s="131"/>
      <c r="E108" s="36"/>
      <c r="F108" s="131"/>
      <c r="G108" s="36"/>
      <c r="H108" s="131"/>
      <c r="I108" s="36"/>
      <c r="J108" s="132"/>
      <c r="K108" s="36"/>
      <c r="L108" s="131"/>
      <c r="M108" s="36"/>
      <c r="N108" s="131"/>
      <c r="O108" s="36"/>
      <c r="P108" s="131"/>
      <c r="Q108" s="36"/>
      <c r="R108" s="131"/>
      <c r="S108" s="36"/>
      <c r="T108" s="132"/>
      <c r="U108" s="36"/>
      <c r="V108" s="131"/>
      <c r="W108" s="36"/>
      <c r="X108" s="131"/>
      <c r="Y108" s="36"/>
      <c r="Z108" s="133"/>
      <c r="AA108" s="36"/>
      <c r="AB108" s="131"/>
      <c r="AC108" s="36"/>
      <c r="AD108" s="134"/>
      <c r="AE108" s="29"/>
      <c r="AG108" s="135">
        <f t="shared" si="9"/>
        <v>0</v>
      </c>
      <c r="AH108" s="140">
        <f t="shared" si="10"/>
        <v>0</v>
      </c>
    </row>
    <row r="109" ht="21.75" customHeight="1">
      <c r="B109" s="137" t="s">
        <v>211</v>
      </c>
      <c r="C109" s="162"/>
      <c r="D109" s="131"/>
      <c r="E109" s="36"/>
      <c r="F109" s="131"/>
      <c r="G109" s="36"/>
      <c r="H109" s="131"/>
      <c r="I109" s="36"/>
      <c r="J109" s="132"/>
      <c r="K109" s="36"/>
      <c r="L109" s="131"/>
      <c r="M109" s="36"/>
      <c r="N109" s="131"/>
      <c r="O109" s="36"/>
      <c r="P109" s="131"/>
      <c r="Q109" s="36"/>
      <c r="R109" s="131"/>
      <c r="S109" s="36"/>
      <c r="T109" s="132"/>
      <c r="U109" s="36"/>
      <c r="V109" s="131"/>
      <c r="W109" s="36"/>
      <c r="X109" s="131"/>
      <c r="Y109" s="36"/>
      <c r="Z109" s="133"/>
      <c r="AA109" s="36"/>
      <c r="AB109" s="131"/>
      <c r="AC109" s="36"/>
      <c r="AD109" s="134"/>
      <c r="AE109" s="29"/>
      <c r="AG109" s="135">
        <f t="shared" si="9"/>
        <v>0</v>
      </c>
      <c r="AH109" s="140">
        <f t="shared" si="10"/>
        <v>0</v>
      </c>
    </row>
    <row r="110" ht="21.75" customHeight="1">
      <c r="B110" s="137" t="s">
        <v>212</v>
      </c>
      <c r="C110" s="162"/>
      <c r="D110" s="131"/>
      <c r="E110" s="36"/>
      <c r="F110" s="131"/>
      <c r="G110" s="36"/>
      <c r="H110" s="131"/>
      <c r="I110" s="36"/>
      <c r="J110" s="132"/>
      <c r="K110" s="36"/>
      <c r="L110" s="131"/>
      <c r="M110" s="36"/>
      <c r="N110" s="131"/>
      <c r="O110" s="36"/>
      <c r="P110" s="131"/>
      <c r="Q110" s="36"/>
      <c r="R110" s="131"/>
      <c r="S110" s="36"/>
      <c r="T110" s="132"/>
      <c r="U110" s="36"/>
      <c r="V110" s="131"/>
      <c r="W110" s="36"/>
      <c r="X110" s="131"/>
      <c r="Y110" s="36"/>
      <c r="Z110" s="133"/>
      <c r="AA110" s="36"/>
      <c r="AB110" s="131"/>
      <c r="AC110" s="36"/>
      <c r="AD110" s="134"/>
      <c r="AE110" s="29"/>
      <c r="AG110" s="135">
        <f t="shared" si="9"/>
        <v>0</v>
      </c>
      <c r="AH110" s="140">
        <f t="shared" si="10"/>
        <v>0</v>
      </c>
    </row>
    <row r="111" ht="21.75" customHeight="1">
      <c r="B111" s="137" t="s">
        <v>213</v>
      </c>
      <c r="C111" s="162"/>
      <c r="D111" s="131"/>
      <c r="E111" s="36"/>
      <c r="F111" s="131"/>
      <c r="G111" s="36"/>
      <c r="H111" s="131"/>
      <c r="I111" s="36"/>
      <c r="J111" s="132"/>
      <c r="K111" s="36"/>
      <c r="L111" s="131"/>
      <c r="M111" s="36"/>
      <c r="N111" s="131"/>
      <c r="O111" s="36"/>
      <c r="P111" s="131"/>
      <c r="Q111" s="36"/>
      <c r="R111" s="131"/>
      <c r="S111" s="36"/>
      <c r="T111" s="132"/>
      <c r="U111" s="36"/>
      <c r="V111" s="131"/>
      <c r="W111" s="36"/>
      <c r="X111" s="131"/>
      <c r="Y111" s="36"/>
      <c r="Z111" s="133"/>
      <c r="AA111" s="36"/>
      <c r="AB111" s="131"/>
      <c r="AC111" s="36"/>
      <c r="AD111" s="134"/>
      <c r="AE111" s="29"/>
      <c r="AG111" s="135">
        <f t="shared" si="9"/>
        <v>0</v>
      </c>
      <c r="AH111" s="140">
        <f t="shared" si="10"/>
        <v>0</v>
      </c>
    </row>
    <row r="112" ht="21.75" customHeight="1">
      <c r="A112" s="128" t="s">
        <v>82</v>
      </c>
      <c r="B112" s="153" t="s">
        <v>214</v>
      </c>
      <c r="C112" s="154"/>
      <c r="D112" s="131"/>
      <c r="E112" s="36"/>
      <c r="F112" s="131"/>
      <c r="G112" s="36"/>
      <c r="H112" s="131"/>
      <c r="I112" s="36"/>
      <c r="J112" s="132"/>
      <c r="K112" s="36"/>
      <c r="L112" s="131"/>
      <c r="M112" s="36"/>
      <c r="N112" s="131"/>
      <c r="O112" s="36"/>
      <c r="P112" s="131"/>
      <c r="Q112" s="36"/>
      <c r="R112" s="131"/>
      <c r="S112" s="36"/>
      <c r="T112" s="132"/>
      <c r="U112" s="36"/>
      <c r="V112" s="131"/>
      <c r="W112" s="36"/>
      <c r="X112" s="131"/>
      <c r="Y112" s="36"/>
      <c r="Z112" s="133"/>
      <c r="AA112" s="36"/>
      <c r="AB112" s="131"/>
      <c r="AC112" s="36"/>
      <c r="AD112" s="134"/>
      <c r="AE112" s="29"/>
      <c r="AG112" s="135">
        <f t="shared" si="9"/>
        <v>0</v>
      </c>
      <c r="AH112" s="140">
        <f t="shared" si="10"/>
        <v>0</v>
      </c>
    </row>
    <row r="113" ht="21.75" customHeight="1">
      <c r="B113" s="137" t="s">
        <v>215</v>
      </c>
      <c r="C113" s="162"/>
      <c r="D113" s="131"/>
      <c r="E113" s="36"/>
      <c r="F113" s="131"/>
      <c r="G113" s="36"/>
      <c r="H113" s="131"/>
      <c r="I113" s="36"/>
      <c r="J113" s="132"/>
      <c r="K113" s="36"/>
      <c r="L113" s="131"/>
      <c r="M113" s="36"/>
      <c r="N113" s="131"/>
      <c r="O113" s="36"/>
      <c r="P113" s="131"/>
      <c r="Q113" s="36"/>
      <c r="R113" s="131"/>
      <c r="S113" s="36"/>
      <c r="T113" s="132"/>
      <c r="U113" s="36"/>
      <c r="V113" s="131"/>
      <c r="W113" s="36"/>
      <c r="X113" s="131"/>
      <c r="Y113" s="36"/>
      <c r="Z113" s="133"/>
      <c r="AA113" s="36"/>
      <c r="AB113" s="131"/>
      <c r="AC113" s="36"/>
      <c r="AD113" s="134"/>
      <c r="AE113" s="29"/>
      <c r="AG113" s="135">
        <f t="shared" si="9"/>
        <v>0</v>
      </c>
      <c r="AH113" s="140">
        <f t="shared" si="10"/>
        <v>0</v>
      </c>
    </row>
    <row r="114" ht="21.75" customHeight="1">
      <c r="B114" s="137" t="s">
        <v>216</v>
      </c>
      <c r="C114" s="162"/>
      <c r="D114" s="131"/>
      <c r="E114" s="36"/>
      <c r="F114" s="131"/>
      <c r="G114" s="36"/>
      <c r="H114" s="131"/>
      <c r="I114" s="36"/>
      <c r="J114" s="132"/>
      <c r="K114" s="36"/>
      <c r="L114" s="131"/>
      <c r="M114" s="36"/>
      <c r="N114" s="131"/>
      <c r="O114" s="36"/>
      <c r="P114" s="131"/>
      <c r="Q114" s="36"/>
      <c r="R114" s="131"/>
      <c r="S114" s="36"/>
      <c r="T114" s="132"/>
      <c r="U114" s="36"/>
      <c r="V114" s="131"/>
      <c r="W114" s="36"/>
      <c r="X114" s="131"/>
      <c r="Y114" s="36"/>
      <c r="Z114" s="133"/>
      <c r="AA114" s="36"/>
      <c r="AB114" s="131"/>
      <c r="AC114" s="36"/>
      <c r="AD114" s="134"/>
      <c r="AE114" s="29"/>
      <c r="AG114" s="135">
        <f t="shared" si="9"/>
        <v>0</v>
      </c>
      <c r="AH114" s="140">
        <f t="shared" si="10"/>
        <v>0</v>
      </c>
    </row>
    <row r="115" ht="21.75" customHeight="1">
      <c r="B115" s="137" t="s">
        <v>217</v>
      </c>
      <c r="C115" s="162"/>
      <c r="D115" s="131"/>
      <c r="E115" s="36"/>
      <c r="F115" s="131"/>
      <c r="G115" s="36"/>
      <c r="H115" s="131"/>
      <c r="I115" s="36"/>
      <c r="J115" s="132"/>
      <c r="K115" s="36"/>
      <c r="L115" s="131"/>
      <c r="M115" s="36"/>
      <c r="N115" s="131"/>
      <c r="O115" s="36"/>
      <c r="P115" s="131"/>
      <c r="Q115" s="36"/>
      <c r="R115" s="131"/>
      <c r="S115" s="36"/>
      <c r="T115" s="132"/>
      <c r="U115" s="36"/>
      <c r="V115" s="131"/>
      <c r="W115" s="36"/>
      <c r="X115" s="131"/>
      <c r="Y115" s="36"/>
      <c r="Z115" s="133"/>
      <c r="AA115" s="36"/>
      <c r="AB115" s="131"/>
      <c r="AC115" s="36"/>
      <c r="AD115" s="134"/>
      <c r="AE115" s="29"/>
      <c r="AG115" s="135">
        <f t="shared" si="9"/>
        <v>0</v>
      </c>
      <c r="AH115" s="140">
        <f t="shared" si="10"/>
        <v>0</v>
      </c>
    </row>
    <row r="116" ht="21.75" customHeight="1">
      <c r="B116" s="153" t="s">
        <v>218</v>
      </c>
      <c r="C116" s="138"/>
      <c r="D116" s="131"/>
      <c r="E116" s="36"/>
      <c r="F116" s="131"/>
      <c r="G116" s="36"/>
      <c r="H116" s="131"/>
      <c r="I116" s="36"/>
      <c r="J116" s="132"/>
      <c r="K116" s="36"/>
      <c r="L116" s="131"/>
      <c r="M116" s="36"/>
      <c r="N116" s="131"/>
      <c r="O116" s="36"/>
      <c r="P116" s="131"/>
      <c r="Q116" s="36"/>
      <c r="R116" s="131"/>
      <c r="S116" s="36"/>
      <c r="T116" s="132"/>
      <c r="U116" s="36"/>
      <c r="V116" s="131"/>
      <c r="W116" s="36"/>
      <c r="X116" s="131"/>
      <c r="Y116" s="36"/>
      <c r="Z116" s="133"/>
      <c r="AA116" s="36"/>
      <c r="AB116" s="131"/>
      <c r="AC116" s="36"/>
      <c r="AD116" s="134"/>
      <c r="AE116" s="29"/>
      <c r="AG116" s="135">
        <f t="shared" si="9"/>
        <v>0</v>
      </c>
      <c r="AH116" s="140">
        <f t="shared" si="10"/>
        <v>0</v>
      </c>
    </row>
    <row r="117" ht="21.75" customHeight="1">
      <c r="B117" s="137" t="s">
        <v>219</v>
      </c>
      <c r="C117" s="162"/>
      <c r="D117" s="131"/>
      <c r="E117" s="36"/>
      <c r="F117" s="131"/>
      <c r="G117" s="36"/>
      <c r="H117" s="131"/>
      <c r="I117" s="36"/>
      <c r="J117" s="132"/>
      <c r="K117" s="36"/>
      <c r="L117" s="131"/>
      <c r="M117" s="36"/>
      <c r="N117" s="131"/>
      <c r="O117" s="36"/>
      <c r="P117" s="131"/>
      <c r="Q117" s="36"/>
      <c r="R117" s="131"/>
      <c r="S117" s="36"/>
      <c r="T117" s="132"/>
      <c r="U117" s="36"/>
      <c r="V117" s="131"/>
      <c r="W117" s="36"/>
      <c r="X117" s="131"/>
      <c r="Y117" s="36"/>
      <c r="Z117" s="133"/>
      <c r="AA117" s="36"/>
      <c r="AB117" s="131"/>
      <c r="AC117" s="36"/>
      <c r="AD117" s="134"/>
      <c r="AE117" s="29"/>
      <c r="AG117" s="135">
        <f t="shared" si="9"/>
        <v>0</v>
      </c>
      <c r="AH117" s="140">
        <f t="shared" si="10"/>
        <v>0</v>
      </c>
    </row>
    <row r="118" ht="21.75" customHeight="1">
      <c r="B118" s="137" t="s">
        <v>220</v>
      </c>
      <c r="C118" s="162"/>
      <c r="D118" s="131"/>
      <c r="E118" s="36"/>
      <c r="F118" s="131"/>
      <c r="G118" s="36"/>
      <c r="H118" s="131"/>
      <c r="I118" s="36"/>
      <c r="J118" s="132"/>
      <c r="K118" s="36"/>
      <c r="L118" s="131"/>
      <c r="M118" s="36"/>
      <c r="N118" s="131"/>
      <c r="O118" s="36"/>
      <c r="P118" s="131"/>
      <c r="Q118" s="36"/>
      <c r="R118" s="131"/>
      <c r="S118" s="36"/>
      <c r="T118" s="132"/>
      <c r="U118" s="36"/>
      <c r="V118" s="131"/>
      <c r="W118" s="36"/>
      <c r="X118" s="131"/>
      <c r="Y118" s="36"/>
      <c r="Z118" s="133"/>
      <c r="AA118" s="36"/>
      <c r="AB118" s="131"/>
      <c r="AC118" s="36"/>
      <c r="AD118" s="134"/>
      <c r="AE118" s="29"/>
      <c r="AG118" s="135">
        <f t="shared" si="9"/>
        <v>0</v>
      </c>
      <c r="AH118" s="140">
        <f t="shared" si="10"/>
        <v>0</v>
      </c>
    </row>
    <row r="119" ht="21.75" customHeight="1">
      <c r="B119" s="163" t="s">
        <v>221</v>
      </c>
      <c r="C119" s="164"/>
      <c r="D119" s="131"/>
      <c r="E119" s="36"/>
      <c r="F119" s="131"/>
      <c r="G119" s="36"/>
      <c r="H119" s="131"/>
      <c r="I119" s="36"/>
      <c r="J119" s="132"/>
      <c r="K119" s="36"/>
      <c r="L119" s="131"/>
      <c r="M119" s="36"/>
      <c r="N119" s="131"/>
      <c r="O119" s="36"/>
      <c r="P119" s="131"/>
      <c r="Q119" s="36"/>
      <c r="R119" s="131"/>
      <c r="S119" s="36"/>
      <c r="T119" s="132"/>
      <c r="U119" s="36"/>
      <c r="V119" s="131"/>
      <c r="W119" s="36"/>
      <c r="X119" s="131"/>
      <c r="Y119" s="36"/>
      <c r="Z119" s="133"/>
      <c r="AA119" s="36"/>
      <c r="AB119" s="131"/>
      <c r="AC119" s="36"/>
      <c r="AD119" s="134"/>
      <c r="AE119" s="29"/>
      <c r="AG119" s="135">
        <f t="shared" si="9"/>
        <v>0</v>
      </c>
      <c r="AH119" s="165">
        <f t="shared" si="10"/>
        <v>0</v>
      </c>
    </row>
    <row r="120" ht="15.75" customHeight="1">
      <c r="B120" s="166"/>
      <c r="C120" s="167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  <c r="X120" s="168"/>
      <c r="Y120" s="168"/>
      <c r="Z120" s="168"/>
      <c r="AA120" s="168"/>
      <c r="AB120" s="168"/>
      <c r="AC120" s="168"/>
      <c r="AD120" s="168"/>
      <c r="AE120" s="169"/>
      <c r="AG120" s="166"/>
      <c r="AH120" s="170"/>
    </row>
    <row r="121" ht="21.75" customHeight="1">
      <c r="B121" s="171" t="s">
        <v>222</v>
      </c>
      <c r="C121" s="69"/>
      <c r="D121" s="63">
        <f>SUM(D22:D119)</f>
        <v>125</v>
      </c>
      <c r="E121" s="172"/>
      <c r="F121" s="173">
        <f>SUM(F22:F119)</f>
        <v>135</v>
      </c>
      <c r="G121" s="69"/>
      <c r="H121" s="174">
        <f>SUM(H22:H119)</f>
        <v>113</v>
      </c>
      <c r="I121" s="172"/>
      <c r="J121" s="173">
        <f>SUM(J22:J119)</f>
        <v>110</v>
      </c>
      <c r="K121" s="172"/>
      <c r="L121" s="173">
        <f>SUM(L22:L119)</f>
        <v>113</v>
      </c>
      <c r="M121" s="172"/>
      <c r="N121" s="173">
        <f>SUM(N22:N119)</f>
        <v>107</v>
      </c>
      <c r="O121" s="172"/>
      <c r="P121" s="173">
        <f>SUM(P22:P119)</f>
        <v>107</v>
      </c>
      <c r="Q121" s="69"/>
      <c r="R121" s="174">
        <f>SUM(R22:R119)</f>
        <v>125</v>
      </c>
      <c r="S121" s="172"/>
      <c r="T121" s="173">
        <f>SUM(T22:T119)</f>
        <v>125</v>
      </c>
      <c r="U121" s="172"/>
      <c r="V121" s="173">
        <f>SUM(V22:V119)</f>
        <v>129</v>
      </c>
      <c r="W121" s="172"/>
      <c r="X121" s="173">
        <f>SUM(X22:X119)</f>
        <v>105</v>
      </c>
      <c r="Y121" s="69"/>
      <c r="Z121" s="174">
        <f>SUM(Z22:Z119)</f>
        <v>120</v>
      </c>
      <c r="AA121" s="172"/>
      <c r="AB121" s="173">
        <f>SUM(AB22:AB119)</f>
        <v>145</v>
      </c>
      <c r="AC121" s="172"/>
      <c r="AD121" s="173">
        <f>SUM(AD22:AD119)</f>
        <v>115</v>
      </c>
      <c r="AE121" s="7"/>
      <c r="AG121" s="175">
        <f t="shared" ref="AG121:AG123" si="11">SUM(D121:AD121)</f>
        <v>1674</v>
      </c>
      <c r="AH121" s="176">
        <f>AG121/AG122</f>
        <v>1.107142857</v>
      </c>
    </row>
    <row r="122" ht="21.75" customHeight="1">
      <c r="B122" s="177" t="s">
        <v>223</v>
      </c>
      <c r="C122" s="178"/>
      <c r="D122" s="179">
        <v>108.0</v>
      </c>
      <c r="E122" s="38"/>
      <c r="F122" s="179">
        <v>108.0</v>
      </c>
      <c r="G122" s="38"/>
      <c r="H122" s="179">
        <v>108.0</v>
      </c>
      <c r="I122" s="38"/>
      <c r="J122" s="179">
        <v>108.0</v>
      </c>
      <c r="K122" s="38"/>
      <c r="L122" s="179">
        <v>108.0</v>
      </c>
      <c r="M122" s="38"/>
      <c r="N122" s="179">
        <v>108.0</v>
      </c>
      <c r="O122" s="38"/>
      <c r="P122" s="179">
        <v>108.0</v>
      </c>
      <c r="Q122" s="38"/>
      <c r="R122" s="179">
        <v>108.0</v>
      </c>
      <c r="S122" s="38"/>
      <c r="T122" s="179">
        <v>108.0</v>
      </c>
      <c r="U122" s="38"/>
      <c r="V122" s="179">
        <v>108.0</v>
      </c>
      <c r="W122" s="38"/>
      <c r="X122" s="179">
        <v>108.0</v>
      </c>
      <c r="Y122" s="38"/>
      <c r="Z122" s="179">
        <v>108.0</v>
      </c>
      <c r="AA122" s="38"/>
      <c r="AB122" s="179">
        <v>108.0</v>
      </c>
      <c r="AC122" s="38"/>
      <c r="AD122" s="179">
        <v>108.0</v>
      </c>
      <c r="AE122" s="53"/>
      <c r="AG122" s="180">
        <f t="shared" si="11"/>
        <v>1512</v>
      </c>
      <c r="AH122" s="181">
        <f>AG122/AG122</f>
        <v>1</v>
      </c>
    </row>
    <row r="123" ht="21.75" customHeight="1">
      <c r="B123" s="182"/>
      <c r="C123" s="183" t="s">
        <v>224</v>
      </c>
      <c r="D123" s="184">
        <v>125.0</v>
      </c>
      <c r="E123" s="81"/>
      <c r="F123" s="184">
        <v>125.0</v>
      </c>
      <c r="G123" s="81"/>
      <c r="H123" s="184">
        <v>125.0</v>
      </c>
      <c r="I123" s="81"/>
      <c r="J123" s="184">
        <v>125.0</v>
      </c>
      <c r="K123" s="81"/>
      <c r="L123" s="184">
        <v>125.0</v>
      </c>
      <c r="M123" s="81"/>
      <c r="N123" s="184">
        <v>125.0</v>
      </c>
      <c r="O123" s="81"/>
      <c r="P123" s="184">
        <v>125.0</v>
      </c>
      <c r="Q123" s="81"/>
      <c r="R123" s="184">
        <v>125.0</v>
      </c>
      <c r="S123" s="81"/>
      <c r="T123" s="184">
        <v>125.0</v>
      </c>
      <c r="U123" s="81"/>
      <c r="V123" s="184">
        <v>125.0</v>
      </c>
      <c r="W123" s="81"/>
      <c r="X123" s="184">
        <v>125.0</v>
      </c>
      <c r="Y123" s="81"/>
      <c r="Z123" s="184">
        <v>125.0</v>
      </c>
      <c r="AA123" s="81"/>
      <c r="AB123" s="184">
        <v>125.0</v>
      </c>
      <c r="AC123" s="81"/>
      <c r="AD123" s="184">
        <v>125.0</v>
      </c>
      <c r="AE123" s="81"/>
      <c r="AG123" s="180">
        <f t="shared" si="11"/>
        <v>1750</v>
      </c>
      <c r="AH123" s="185">
        <f>AG123/AG122</f>
        <v>1.157407407</v>
      </c>
    </row>
    <row r="124" ht="15.75" customHeight="1">
      <c r="B124" s="186" t="s">
        <v>225</v>
      </c>
      <c r="C124" s="187"/>
      <c r="D124" s="167"/>
      <c r="E124" s="167"/>
      <c r="F124" s="167"/>
      <c r="G124" s="167"/>
      <c r="H124" s="167"/>
      <c r="I124" s="167"/>
      <c r="J124" s="167"/>
      <c r="K124" s="167"/>
      <c r="L124" s="167"/>
      <c r="M124" s="167"/>
      <c r="N124" s="167"/>
      <c r="O124" s="167"/>
      <c r="P124" s="167"/>
      <c r="Q124" s="167"/>
      <c r="R124" s="167"/>
      <c r="S124" s="167"/>
      <c r="T124" s="167"/>
      <c r="U124" s="167"/>
      <c r="V124" s="167"/>
      <c r="W124" s="167"/>
      <c r="X124" s="167"/>
      <c r="Y124" s="167"/>
      <c r="Z124" s="167"/>
      <c r="AA124" s="167"/>
      <c r="AB124" s="167"/>
      <c r="AC124" s="167"/>
      <c r="AD124" s="167"/>
      <c r="AE124" s="170"/>
      <c r="AG124" s="188"/>
      <c r="AH124" s="189"/>
    </row>
    <row r="125" ht="24.0" customHeight="1">
      <c r="B125" s="190" t="s">
        <v>226</v>
      </c>
      <c r="C125" s="191" t="s">
        <v>227</v>
      </c>
      <c r="D125" s="139">
        <v>20.0</v>
      </c>
      <c r="E125" s="36"/>
      <c r="F125" s="139">
        <v>20.0</v>
      </c>
      <c r="G125" s="36"/>
      <c r="H125" s="139">
        <v>20.0</v>
      </c>
      <c r="I125" s="36"/>
      <c r="J125" s="139">
        <v>20.0</v>
      </c>
      <c r="K125" s="36"/>
      <c r="L125" s="139">
        <v>20.0</v>
      </c>
      <c r="M125" s="36"/>
      <c r="N125" s="139">
        <v>20.0</v>
      </c>
      <c r="O125" s="36"/>
      <c r="P125" s="139">
        <v>20.0</v>
      </c>
      <c r="Q125" s="36"/>
      <c r="R125" s="139">
        <v>20.0</v>
      </c>
      <c r="S125" s="36"/>
      <c r="T125" s="139">
        <v>20.0</v>
      </c>
      <c r="U125" s="36"/>
      <c r="V125" s="139">
        <v>20.0</v>
      </c>
      <c r="W125" s="36"/>
      <c r="X125" s="139">
        <v>20.0</v>
      </c>
      <c r="Y125" s="36"/>
      <c r="Z125" s="139">
        <v>20.0</v>
      </c>
      <c r="AA125" s="36"/>
      <c r="AB125" s="139">
        <v>20.0</v>
      </c>
      <c r="AC125" s="36"/>
      <c r="AD125" s="139">
        <v>20.0</v>
      </c>
      <c r="AE125" s="29"/>
      <c r="AG125" s="135">
        <f t="shared" ref="AG125:AG142" si="12">SUM(D125:AE125)</f>
        <v>280</v>
      </c>
      <c r="AH125" s="136">
        <f t="shared" ref="AH125:AH142" si="13">AG125/$R$5</f>
        <v>0.1904761905</v>
      </c>
    </row>
    <row r="126" ht="24.0" customHeight="1">
      <c r="B126" s="190" t="s">
        <v>228</v>
      </c>
      <c r="C126" s="191" t="s">
        <v>229</v>
      </c>
      <c r="D126" s="139">
        <v>1.0</v>
      </c>
      <c r="E126" s="36"/>
      <c r="F126" s="139">
        <v>1.0</v>
      </c>
      <c r="G126" s="36"/>
      <c r="H126" s="139">
        <v>1.0</v>
      </c>
      <c r="I126" s="36"/>
      <c r="J126" s="139">
        <v>1.0</v>
      </c>
      <c r="K126" s="36"/>
      <c r="L126" s="139">
        <v>1.0</v>
      </c>
      <c r="M126" s="36"/>
      <c r="N126" s="139">
        <v>1.0</v>
      </c>
      <c r="O126" s="36"/>
      <c r="P126" s="139">
        <v>1.0</v>
      </c>
      <c r="Q126" s="36"/>
      <c r="R126" s="139">
        <v>1.0</v>
      </c>
      <c r="S126" s="36"/>
      <c r="T126" s="139">
        <v>1.0</v>
      </c>
      <c r="U126" s="36"/>
      <c r="V126" s="139">
        <v>1.0</v>
      </c>
      <c r="W126" s="36"/>
      <c r="X126" s="139">
        <v>1.0</v>
      </c>
      <c r="Y126" s="36"/>
      <c r="Z126" s="139">
        <v>1.0</v>
      </c>
      <c r="AA126" s="36"/>
      <c r="AB126" s="139">
        <v>1.0</v>
      </c>
      <c r="AC126" s="36"/>
      <c r="AD126" s="139">
        <v>1.0</v>
      </c>
      <c r="AE126" s="29"/>
      <c r="AG126" s="135">
        <f t="shared" si="12"/>
        <v>14</v>
      </c>
      <c r="AH126" s="140">
        <f t="shared" si="13"/>
        <v>0.009523809524</v>
      </c>
    </row>
    <row r="127" ht="24.0" customHeight="1">
      <c r="B127" s="190" t="s">
        <v>230</v>
      </c>
      <c r="C127" s="191" t="s">
        <v>231</v>
      </c>
      <c r="D127" s="131"/>
      <c r="E127" s="36"/>
      <c r="F127" s="131"/>
      <c r="G127" s="36"/>
      <c r="H127" s="131"/>
      <c r="I127" s="36"/>
      <c r="J127" s="131"/>
      <c r="K127" s="36"/>
      <c r="L127" s="131"/>
      <c r="M127" s="36"/>
      <c r="N127" s="131"/>
      <c r="O127" s="36"/>
      <c r="P127" s="131"/>
      <c r="Q127" s="36"/>
      <c r="R127" s="131"/>
      <c r="S127" s="36"/>
      <c r="T127" s="131"/>
      <c r="U127" s="36"/>
      <c r="V127" s="131"/>
      <c r="W127" s="36"/>
      <c r="X127" s="131"/>
      <c r="Y127" s="36"/>
      <c r="Z127" s="131"/>
      <c r="AA127" s="36"/>
      <c r="AB127" s="131"/>
      <c r="AC127" s="36"/>
      <c r="AD127" s="131"/>
      <c r="AE127" s="29"/>
      <c r="AG127" s="135">
        <f t="shared" si="12"/>
        <v>0</v>
      </c>
      <c r="AH127" s="140">
        <f t="shared" si="13"/>
        <v>0</v>
      </c>
    </row>
    <row r="128" ht="24.0" customHeight="1">
      <c r="B128" s="190" t="s">
        <v>232</v>
      </c>
      <c r="C128" s="191" t="s">
        <v>233</v>
      </c>
      <c r="D128" s="131"/>
      <c r="E128" s="36"/>
      <c r="F128" s="131"/>
      <c r="G128" s="36"/>
      <c r="H128" s="131"/>
      <c r="I128" s="36"/>
      <c r="J128" s="131"/>
      <c r="K128" s="36"/>
      <c r="L128" s="131"/>
      <c r="M128" s="36"/>
      <c r="N128" s="131"/>
      <c r="O128" s="36"/>
      <c r="P128" s="131"/>
      <c r="Q128" s="36"/>
      <c r="R128" s="131"/>
      <c r="S128" s="36"/>
      <c r="T128" s="131"/>
      <c r="U128" s="36"/>
      <c r="V128" s="131"/>
      <c r="W128" s="36"/>
      <c r="X128" s="131"/>
      <c r="Y128" s="36"/>
      <c r="Z128" s="131"/>
      <c r="AA128" s="36"/>
      <c r="AB128" s="131"/>
      <c r="AC128" s="36"/>
      <c r="AD128" s="131"/>
      <c r="AE128" s="29"/>
      <c r="AG128" s="135">
        <f t="shared" si="12"/>
        <v>0</v>
      </c>
      <c r="AH128" s="140">
        <f t="shared" si="13"/>
        <v>0</v>
      </c>
    </row>
    <row r="129" ht="24.0" customHeight="1">
      <c r="B129" s="190" t="s">
        <v>234</v>
      </c>
      <c r="C129" s="191" t="s">
        <v>235</v>
      </c>
      <c r="D129" s="131"/>
      <c r="E129" s="36"/>
      <c r="F129" s="131"/>
      <c r="G129" s="36"/>
      <c r="H129" s="131"/>
      <c r="I129" s="36"/>
      <c r="J129" s="131"/>
      <c r="K129" s="36"/>
      <c r="L129" s="131"/>
      <c r="M129" s="36"/>
      <c r="N129" s="131"/>
      <c r="O129" s="36"/>
      <c r="P129" s="131"/>
      <c r="Q129" s="36"/>
      <c r="R129" s="131"/>
      <c r="S129" s="36"/>
      <c r="T129" s="131"/>
      <c r="U129" s="36"/>
      <c r="V129" s="131"/>
      <c r="W129" s="36"/>
      <c r="X129" s="131"/>
      <c r="Y129" s="36"/>
      <c r="Z129" s="131"/>
      <c r="AA129" s="36"/>
      <c r="AB129" s="131"/>
      <c r="AC129" s="36"/>
      <c r="AD129" s="131"/>
      <c r="AE129" s="29"/>
      <c r="AG129" s="135">
        <f t="shared" si="12"/>
        <v>0</v>
      </c>
      <c r="AH129" s="140">
        <f t="shared" si="13"/>
        <v>0</v>
      </c>
    </row>
    <row r="130" ht="24.0" customHeight="1">
      <c r="B130" s="190" t="s">
        <v>236</v>
      </c>
      <c r="C130" s="191" t="s">
        <v>237</v>
      </c>
      <c r="D130" s="131"/>
      <c r="E130" s="36"/>
      <c r="F130" s="131"/>
      <c r="G130" s="36"/>
      <c r="H130" s="131"/>
      <c r="I130" s="36"/>
      <c r="J130" s="131"/>
      <c r="K130" s="36"/>
      <c r="L130" s="131"/>
      <c r="M130" s="36"/>
      <c r="N130" s="131"/>
      <c r="O130" s="36"/>
      <c r="P130" s="131"/>
      <c r="Q130" s="36"/>
      <c r="R130" s="131"/>
      <c r="S130" s="36"/>
      <c r="T130" s="131"/>
      <c r="U130" s="36"/>
      <c r="V130" s="131"/>
      <c r="W130" s="36"/>
      <c r="X130" s="131"/>
      <c r="Y130" s="36"/>
      <c r="Z130" s="131"/>
      <c r="AA130" s="36"/>
      <c r="AB130" s="131"/>
      <c r="AC130" s="36"/>
      <c r="AD130" s="131"/>
      <c r="AE130" s="29"/>
      <c r="AG130" s="135">
        <f t="shared" si="12"/>
        <v>0</v>
      </c>
      <c r="AH130" s="140">
        <f t="shared" si="13"/>
        <v>0</v>
      </c>
    </row>
    <row r="131" ht="24.0" customHeight="1">
      <c r="B131" s="190" t="s">
        <v>238</v>
      </c>
      <c r="C131" s="191" t="s">
        <v>239</v>
      </c>
      <c r="D131" s="131"/>
      <c r="E131" s="36"/>
      <c r="F131" s="131"/>
      <c r="G131" s="36"/>
      <c r="H131" s="131"/>
      <c r="I131" s="36"/>
      <c r="J131" s="131"/>
      <c r="K131" s="36"/>
      <c r="L131" s="131"/>
      <c r="M131" s="36"/>
      <c r="N131" s="131"/>
      <c r="O131" s="36"/>
      <c r="P131" s="131"/>
      <c r="Q131" s="36"/>
      <c r="R131" s="131"/>
      <c r="S131" s="36"/>
      <c r="T131" s="131"/>
      <c r="U131" s="36"/>
      <c r="V131" s="131"/>
      <c r="W131" s="36"/>
      <c r="X131" s="131"/>
      <c r="Y131" s="36"/>
      <c r="Z131" s="131"/>
      <c r="AA131" s="36"/>
      <c r="AB131" s="131"/>
      <c r="AC131" s="36"/>
      <c r="AD131" s="131"/>
      <c r="AE131" s="29"/>
      <c r="AG131" s="135">
        <f t="shared" si="12"/>
        <v>0</v>
      </c>
      <c r="AH131" s="140">
        <f t="shared" si="13"/>
        <v>0</v>
      </c>
    </row>
    <row r="132" ht="24.0" customHeight="1">
      <c r="B132" s="190" t="s">
        <v>240</v>
      </c>
      <c r="C132" s="191" t="s">
        <v>241</v>
      </c>
      <c r="D132" s="131"/>
      <c r="E132" s="36"/>
      <c r="F132" s="131"/>
      <c r="G132" s="36"/>
      <c r="H132" s="131"/>
      <c r="I132" s="36"/>
      <c r="J132" s="131"/>
      <c r="K132" s="36"/>
      <c r="L132" s="131"/>
      <c r="M132" s="36"/>
      <c r="N132" s="131"/>
      <c r="O132" s="36"/>
      <c r="P132" s="131"/>
      <c r="Q132" s="36"/>
      <c r="R132" s="131"/>
      <c r="S132" s="36"/>
      <c r="T132" s="131"/>
      <c r="U132" s="36"/>
      <c r="V132" s="131"/>
      <c r="W132" s="36"/>
      <c r="X132" s="131"/>
      <c r="Y132" s="36"/>
      <c r="Z132" s="131"/>
      <c r="AA132" s="36"/>
      <c r="AB132" s="131"/>
      <c r="AC132" s="36"/>
      <c r="AD132" s="131"/>
      <c r="AE132" s="29"/>
      <c r="AG132" s="135">
        <f t="shared" si="12"/>
        <v>0</v>
      </c>
      <c r="AH132" s="140">
        <f t="shared" si="13"/>
        <v>0</v>
      </c>
    </row>
    <row r="133" ht="24.0" customHeight="1">
      <c r="B133" s="190" t="s">
        <v>242</v>
      </c>
      <c r="C133" s="191" t="s">
        <v>243</v>
      </c>
      <c r="D133" s="131"/>
      <c r="E133" s="36"/>
      <c r="F133" s="131"/>
      <c r="G133" s="36"/>
      <c r="H133" s="131"/>
      <c r="I133" s="36"/>
      <c r="J133" s="131"/>
      <c r="K133" s="36"/>
      <c r="L133" s="131"/>
      <c r="M133" s="36"/>
      <c r="N133" s="131"/>
      <c r="O133" s="36"/>
      <c r="P133" s="131"/>
      <c r="Q133" s="36"/>
      <c r="R133" s="131"/>
      <c r="S133" s="36"/>
      <c r="T133" s="131"/>
      <c r="U133" s="36"/>
      <c r="V133" s="131"/>
      <c r="W133" s="36"/>
      <c r="X133" s="131"/>
      <c r="Y133" s="36"/>
      <c r="Z133" s="131"/>
      <c r="AA133" s="36"/>
      <c r="AB133" s="131"/>
      <c r="AC133" s="36"/>
      <c r="AD133" s="131"/>
      <c r="AE133" s="29"/>
      <c r="AG133" s="135">
        <f t="shared" si="12"/>
        <v>0</v>
      </c>
      <c r="AH133" s="140">
        <f t="shared" si="13"/>
        <v>0</v>
      </c>
    </row>
    <row r="134" ht="24.0" customHeight="1">
      <c r="B134" s="190" t="s">
        <v>244</v>
      </c>
      <c r="C134" s="191" t="s">
        <v>245</v>
      </c>
      <c r="D134" s="131"/>
      <c r="E134" s="36"/>
      <c r="F134" s="131"/>
      <c r="G134" s="36"/>
      <c r="H134" s="131"/>
      <c r="I134" s="36"/>
      <c r="J134" s="131"/>
      <c r="K134" s="36"/>
      <c r="L134" s="131"/>
      <c r="M134" s="36"/>
      <c r="N134" s="131"/>
      <c r="O134" s="36"/>
      <c r="P134" s="131"/>
      <c r="Q134" s="36"/>
      <c r="R134" s="131"/>
      <c r="S134" s="36"/>
      <c r="T134" s="131"/>
      <c r="U134" s="36"/>
      <c r="V134" s="131"/>
      <c r="W134" s="36"/>
      <c r="X134" s="131"/>
      <c r="Y134" s="36"/>
      <c r="Z134" s="131"/>
      <c r="AA134" s="36"/>
      <c r="AB134" s="131"/>
      <c r="AC134" s="36"/>
      <c r="AD134" s="131"/>
      <c r="AE134" s="29"/>
      <c r="AG134" s="135">
        <f t="shared" si="12"/>
        <v>0</v>
      </c>
      <c r="AH134" s="140">
        <f t="shared" si="13"/>
        <v>0</v>
      </c>
    </row>
    <row r="135" ht="24.0" customHeight="1">
      <c r="B135" s="190" t="s">
        <v>246</v>
      </c>
      <c r="C135" s="191" t="s">
        <v>247</v>
      </c>
      <c r="D135" s="131"/>
      <c r="E135" s="36"/>
      <c r="F135" s="131"/>
      <c r="G135" s="36"/>
      <c r="H135" s="131"/>
      <c r="I135" s="36"/>
      <c r="J135" s="131"/>
      <c r="K135" s="36"/>
      <c r="L135" s="131"/>
      <c r="M135" s="36"/>
      <c r="N135" s="131"/>
      <c r="O135" s="36"/>
      <c r="P135" s="131"/>
      <c r="Q135" s="36"/>
      <c r="R135" s="131"/>
      <c r="S135" s="36"/>
      <c r="T135" s="131"/>
      <c r="U135" s="36"/>
      <c r="V135" s="131"/>
      <c r="W135" s="36"/>
      <c r="X135" s="131"/>
      <c r="Y135" s="36"/>
      <c r="Z135" s="131"/>
      <c r="AA135" s="36"/>
      <c r="AB135" s="131"/>
      <c r="AC135" s="36"/>
      <c r="AD135" s="131"/>
      <c r="AE135" s="29"/>
      <c r="AG135" s="135">
        <f t="shared" si="12"/>
        <v>0</v>
      </c>
      <c r="AH135" s="140">
        <f t="shared" si="13"/>
        <v>0</v>
      </c>
    </row>
    <row r="136" ht="24.0" customHeight="1">
      <c r="B136" s="190" t="s">
        <v>248</v>
      </c>
      <c r="C136" s="191" t="s">
        <v>249</v>
      </c>
      <c r="D136" s="131"/>
      <c r="E136" s="36"/>
      <c r="F136" s="131"/>
      <c r="G136" s="36"/>
      <c r="H136" s="131"/>
      <c r="I136" s="36"/>
      <c r="J136" s="131"/>
      <c r="K136" s="36"/>
      <c r="L136" s="131"/>
      <c r="M136" s="36"/>
      <c r="N136" s="131"/>
      <c r="O136" s="36"/>
      <c r="P136" s="131"/>
      <c r="Q136" s="36"/>
      <c r="R136" s="131"/>
      <c r="S136" s="36"/>
      <c r="T136" s="131"/>
      <c r="U136" s="36"/>
      <c r="V136" s="131"/>
      <c r="W136" s="36"/>
      <c r="X136" s="131"/>
      <c r="Y136" s="36"/>
      <c r="Z136" s="131"/>
      <c r="AA136" s="36"/>
      <c r="AB136" s="131"/>
      <c r="AC136" s="36"/>
      <c r="AD136" s="131"/>
      <c r="AE136" s="29"/>
      <c r="AG136" s="135">
        <f t="shared" si="12"/>
        <v>0</v>
      </c>
      <c r="AH136" s="165">
        <f t="shared" si="13"/>
        <v>0</v>
      </c>
    </row>
    <row r="137" ht="24.0" customHeight="1">
      <c r="B137" s="190" t="s">
        <v>250</v>
      </c>
      <c r="C137" s="191"/>
      <c r="D137" s="131"/>
      <c r="E137" s="36"/>
      <c r="F137" s="131"/>
      <c r="G137" s="36"/>
      <c r="H137" s="131"/>
      <c r="I137" s="36"/>
      <c r="J137" s="131"/>
      <c r="K137" s="36"/>
      <c r="L137" s="131"/>
      <c r="M137" s="36"/>
      <c r="N137" s="131"/>
      <c r="O137" s="36"/>
      <c r="P137" s="131"/>
      <c r="Q137" s="36"/>
      <c r="R137" s="131"/>
      <c r="S137" s="36"/>
      <c r="T137" s="131"/>
      <c r="U137" s="36"/>
      <c r="V137" s="131"/>
      <c r="W137" s="36"/>
      <c r="X137" s="131"/>
      <c r="Y137" s="36"/>
      <c r="Z137" s="131"/>
      <c r="AA137" s="36"/>
      <c r="AB137" s="131"/>
      <c r="AC137" s="36"/>
      <c r="AD137" s="131"/>
      <c r="AE137" s="29"/>
      <c r="AG137" s="135">
        <f t="shared" si="12"/>
        <v>0</v>
      </c>
      <c r="AH137" s="165">
        <f t="shared" si="13"/>
        <v>0</v>
      </c>
    </row>
    <row r="138" ht="24.0" customHeight="1">
      <c r="B138" s="190" t="s">
        <v>250</v>
      </c>
      <c r="C138" s="191"/>
      <c r="D138" s="131"/>
      <c r="E138" s="36"/>
      <c r="F138" s="131"/>
      <c r="G138" s="36"/>
      <c r="H138" s="131"/>
      <c r="I138" s="36"/>
      <c r="J138" s="131"/>
      <c r="K138" s="36"/>
      <c r="L138" s="131"/>
      <c r="M138" s="36"/>
      <c r="N138" s="131"/>
      <c r="O138" s="36"/>
      <c r="P138" s="131"/>
      <c r="Q138" s="36"/>
      <c r="R138" s="131"/>
      <c r="S138" s="36"/>
      <c r="T138" s="131"/>
      <c r="U138" s="36"/>
      <c r="V138" s="131"/>
      <c r="W138" s="36"/>
      <c r="X138" s="131"/>
      <c r="Y138" s="36"/>
      <c r="Z138" s="131"/>
      <c r="AA138" s="36"/>
      <c r="AB138" s="131"/>
      <c r="AC138" s="36"/>
      <c r="AD138" s="131"/>
      <c r="AE138" s="29"/>
      <c r="AG138" s="135">
        <f t="shared" si="12"/>
        <v>0</v>
      </c>
      <c r="AH138" s="165">
        <f t="shared" si="13"/>
        <v>0</v>
      </c>
    </row>
    <row r="139" ht="24.0" customHeight="1">
      <c r="B139" s="190" t="s">
        <v>250</v>
      </c>
      <c r="C139" s="191"/>
      <c r="D139" s="131"/>
      <c r="E139" s="36"/>
      <c r="F139" s="131"/>
      <c r="G139" s="36"/>
      <c r="H139" s="131"/>
      <c r="I139" s="36"/>
      <c r="J139" s="131"/>
      <c r="K139" s="36"/>
      <c r="L139" s="131"/>
      <c r="M139" s="36"/>
      <c r="N139" s="131"/>
      <c r="O139" s="36"/>
      <c r="P139" s="131"/>
      <c r="Q139" s="36"/>
      <c r="R139" s="131"/>
      <c r="S139" s="36"/>
      <c r="T139" s="131"/>
      <c r="U139" s="36"/>
      <c r="V139" s="131"/>
      <c r="W139" s="36"/>
      <c r="X139" s="131"/>
      <c r="Y139" s="36"/>
      <c r="Z139" s="131"/>
      <c r="AA139" s="36"/>
      <c r="AB139" s="131"/>
      <c r="AC139" s="36"/>
      <c r="AD139" s="131"/>
      <c r="AE139" s="29"/>
      <c r="AG139" s="135">
        <f t="shared" si="12"/>
        <v>0</v>
      </c>
      <c r="AH139" s="165">
        <f t="shared" si="13"/>
        <v>0</v>
      </c>
    </row>
    <row r="140" ht="24.0" customHeight="1">
      <c r="B140" s="190" t="s">
        <v>250</v>
      </c>
      <c r="C140" s="191"/>
      <c r="D140" s="131"/>
      <c r="E140" s="36"/>
      <c r="F140" s="131"/>
      <c r="G140" s="36"/>
      <c r="H140" s="131"/>
      <c r="I140" s="36"/>
      <c r="J140" s="131"/>
      <c r="K140" s="36"/>
      <c r="L140" s="131"/>
      <c r="M140" s="36"/>
      <c r="N140" s="131"/>
      <c r="O140" s="36"/>
      <c r="P140" s="131"/>
      <c r="Q140" s="36"/>
      <c r="R140" s="131"/>
      <c r="S140" s="36"/>
      <c r="T140" s="131"/>
      <c r="U140" s="36"/>
      <c r="V140" s="131"/>
      <c r="W140" s="36"/>
      <c r="X140" s="131"/>
      <c r="Y140" s="36"/>
      <c r="Z140" s="131"/>
      <c r="AA140" s="36"/>
      <c r="AB140" s="131"/>
      <c r="AC140" s="36"/>
      <c r="AD140" s="131"/>
      <c r="AE140" s="29"/>
      <c r="AG140" s="135">
        <f t="shared" si="12"/>
        <v>0</v>
      </c>
      <c r="AH140" s="165">
        <f t="shared" si="13"/>
        <v>0</v>
      </c>
    </row>
    <row r="141" ht="24.0" customHeight="1">
      <c r="B141" s="192" t="s">
        <v>250</v>
      </c>
      <c r="C141" s="193"/>
      <c r="D141" s="131"/>
      <c r="E141" s="36"/>
      <c r="F141" s="131"/>
      <c r="G141" s="36"/>
      <c r="H141" s="131"/>
      <c r="I141" s="36"/>
      <c r="J141" s="131"/>
      <c r="K141" s="36"/>
      <c r="L141" s="131"/>
      <c r="M141" s="36"/>
      <c r="N141" s="131"/>
      <c r="O141" s="36"/>
      <c r="P141" s="131"/>
      <c r="Q141" s="36"/>
      <c r="R141" s="131"/>
      <c r="S141" s="36"/>
      <c r="T141" s="131"/>
      <c r="U141" s="36"/>
      <c r="V141" s="131"/>
      <c r="W141" s="36"/>
      <c r="X141" s="131"/>
      <c r="Y141" s="36"/>
      <c r="Z141" s="131"/>
      <c r="AA141" s="36"/>
      <c r="AB141" s="131"/>
      <c r="AC141" s="36"/>
      <c r="AD141" s="131"/>
      <c r="AE141" s="29"/>
      <c r="AG141" s="135">
        <f t="shared" si="12"/>
        <v>0</v>
      </c>
      <c r="AH141" s="165">
        <f t="shared" si="13"/>
        <v>0</v>
      </c>
    </row>
    <row r="142" ht="15.75" customHeight="1">
      <c r="B142" s="194" t="s">
        <v>251</v>
      </c>
      <c r="C142" s="195"/>
      <c r="D142" s="196">
        <f>SUM(D125:E141)</f>
        <v>21</v>
      </c>
      <c r="E142" s="195"/>
      <c r="F142" s="196">
        <f>SUM(F125:G141)</f>
        <v>21</v>
      </c>
      <c r="G142" s="3"/>
      <c r="H142" s="197">
        <f>SUM(H125:I141)</f>
        <v>21</v>
      </c>
      <c r="I142" s="195"/>
      <c r="J142" s="196">
        <f>SUM(J125:K141)</f>
        <v>21</v>
      </c>
      <c r="K142" s="195"/>
      <c r="L142" s="196">
        <f>SUM(L125:M141)</f>
        <v>21</v>
      </c>
      <c r="M142" s="195"/>
      <c r="N142" s="196">
        <f>SUM(N125:O141)</f>
        <v>21</v>
      </c>
      <c r="O142" s="195"/>
      <c r="P142" s="196">
        <f>SUM(P125:Q141)</f>
        <v>21</v>
      </c>
      <c r="Q142" s="3"/>
      <c r="R142" s="197">
        <f>SUM(R125:S141)</f>
        <v>21</v>
      </c>
      <c r="S142" s="195"/>
      <c r="T142" s="196">
        <f>SUM(T125:U141)</f>
        <v>21</v>
      </c>
      <c r="U142" s="195"/>
      <c r="V142" s="196">
        <f>SUM(V125:W141)</f>
        <v>21</v>
      </c>
      <c r="W142" s="195"/>
      <c r="X142" s="196">
        <f>SUM(X125:Y141)</f>
        <v>21</v>
      </c>
      <c r="Y142" s="3"/>
      <c r="Z142" s="197">
        <f>SUM(Z125:AA141)</f>
        <v>21</v>
      </c>
      <c r="AA142" s="195"/>
      <c r="AB142" s="196">
        <f>SUM(AB125:AC141)</f>
        <v>21</v>
      </c>
      <c r="AC142" s="195"/>
      <c r="AD142" s="196">
        <f>SUM(AD125:AE141)</f>
        <v>21</v>
      </c>
      <c r="AE142" s="198"/>
      <c r="AG142" s="199">
        <f t="shared" si="12"/>
        <v>294</v>
      </c>
      <c r="AH142" s="200">
        <f t="shared" si="13"/>
        <v>0.2</v>
      </c>
    </row>
    <row r="143" ht="15.75" customHeight="1"/>
    <row r="144" ht="15.75" customHeight="1"/>
    <row r="145" ht="15.75" customHeight="1"/>
    <row r="146" ht="15.75" customHeight="1">
      <c r="B146" s="201" t="s">
        <v>252</v>
      </c>
    </row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</sheetData>
  <mergeCells count="1008">
    <mergeCell ref="E3:K3"/>
    <mergeCell ref="M3:Q3"/>
    <mergeCell ref="R3:U3"/>
    <mergeCell ref="V3:W3"/>
    <mergeCell ref="Y3:AI3"/>
    <mergeCell ref="A1:AI1"/>
    <mergeCell ref="A3:D3"/>
    <mergeCell ref="M7:Q7"/>
    <mergeCell ref="M8:Q8"/>
    <mergeCell ref="R8:T8"/>
    <mergeCell ref="V8:W8"/>
    <mergeCell ref="R7:T7"/>
    <mergeCell ref="R9:T9"/>
    <mergeCell ref="G9:K9"/>
    <mergeCell ref="G10:K10"/>
    <mergeCell ref="B11:K13"/>
    <mergeCell ref="B14:AI15"/>
    <mergeCell ref="B9:D9"/>
    <mergeCell ref="B10:D10"/>
    <mergeCell ref="V9:W9"/>
    <mergeCell ref="V10:W10"/>
    <mergeCell ref="B5:D5"/>
    <mergeCell ref="B6:D6"/>
    <mergeCell ref="B7:D7"/>
    <mergeCell ref="B8:D8"/>
    <mergeCell ref="B16:C19"/>
    <mergeCell ref="G4:K4"/>
    <mergeCell ref="M4:Q4"/>
    <mergeCell ref="R4:U4"/>
    <mergeCell ref="V4:W4"/>
    <mergeCell ref="Y4:Z4"/>
    <mergeCell ref="AB4:AC4"/>
    <mergeCell ref="AE4:AF4"/>
    <mergeCell ref="R22:S22"/>
    <mergeCell ref="T22:U22"/>
    <mergeCell ref="V22:W22"/>
    <mergeCell ref="X22:Y22"/>
    <mergeCell ref="Z22:AA22"/>
    <mergeCell ref="AB22:AC22"/>
    <mergeCell ref="AD22:AE22"/>
    <mergeCell ref="D22:E22"/>
    <mergeCell ref="F22:G22"/>
    <mergeCell ref="H22:I22"/>
    <mergeCell ref="J22:K22"/>
    <mergeCell ref="L22:M22"/>
    <mergeCell ref="N22:O22"/>
    <mergeCell ref="P22:Q22"/>
    <mergeCell ref="C20:C21"/>
    <mergeCell ref="R23:S23"/>
    <mergeCell ref="T23:U23"/>
    <mergeCell ref="V23:W23"/>
    <mergeCell ref="X23:Y23"/>
    <mergeCell ref="Z23:AA23"/>
    <mergeCell ref="AB23:AC23"/>
    <mergeCell ref="AD23:AE23"/>
    <mergeCell ref="D23:E23"/>
    <mergeCell ref="F23:G23"/>
    <mergeCell ref="H23:I23"/>
    <mergeCell ref="J23:K23"/>
    <mergeCell ref="L23:M23"/>
    <mergeCell ref="N23:O23"/>
    <mergeCell ref="P23:Q23"/>
    <mergeCell ref="R24:S24"/>
    <mergeCell ref="T24:U24"/>
    <mergeCell ref="V24:W24"/>
    <mergeCell ref="X24:Y24"/>
    <mergeCell ref="Z24:AA24"/>
    <mergeCell ref="AB24:AC24"/>
    <mergeCell ref="AD24:AE24"/>
    <mergeCell ref="D24:E24"/>
    <mergeCell ref="F24:G24"/>
    <mergeCell ref="H24:I24"/>
    <mergeCell ref="J24:K24"/>
    <mergeCell ref="L24:M24"/>
    <mergeCell ref="N24:O24"/>
    <mergeCell ref="P24:Q24"/>
    <mergeCell ref="R25:S25"/>
    <mergeCell ref="T25:U25"/>
    <mergeCell ref="V25:W25"/>
    <mergeCell ref="X25:Y25"/>
    <mergeCell ref="Z25:AA25"/>
    <mergeCell ref="AB25:AC25"/>
    <mergeCell ref="AD25:AE25"/>
    <mergeCell ref="D25:E25"/>
    <mergeCell ref="F25:G25"/>
    <mergeCell ref="H25:I25"/>
    <mergeCell ref="J25:K25"/>
    <mergeCell ref="L25:M25"/>
    <mergeCell ref="N25:O25"/>
    <mergeCell ref="P25:Q25"/>
    <mergeCell ref="R27:S27"/>
    <mergeCell ref="T27:U27"/>
    <mergeCell ref="V27:W27"/>
    <mergeCell ref="X27:Y27"/>
    <mergeCell ref="Z27:AA27"/>
    <mergeCell ref="AB27:AC27"/>
    <mergeCell ref="AD27:AE27"/>
    <mergeCell ref="D27:E27"/>
    <mergeCell ref="F27:G27"/>
    <mergeCell ref="H27:I27"/>
    <mergeCell ref="J27:K27"/>
    <mergeCell ref="L27:M27"/>
    <mergeCell ref="N27:O27"/>
    <mergeCell ref="P27:Q27"/>
    <mergeCell ref="R28:S28"/>
    <mergeCell ref="T28:U28"/>
    <mergeCell ref="V28:W28"/>
    <mergeCell ref="X28:Y28"/>
    <mergeCell ref="Z28:AA28"/>
    <mergeCell ref="AB28:AC28"/>
    <mergeCell ref="AD28:AE28"/>
    <mergeCell ref="D28:E28"/>
    <mergeCell ref="F28:G28"/>
    <mergeCell ref="H28:I28"/>
    <mergeCell ref="J28:K28"/>
    <mergeCell ref="L28:M28"/>
    <mergeCell ref="N28:O28"/>
    <mergeCell ref="P28:Q28"/>
    <mergeCell ref="E4:F4"/>
    <mergeCell ref="E5:F5"/>
    <mergeCell ref="G5:K5"/>
    <mergeCell ref="M5:Q5"/>
    <mergeCell ref="R5:U5"/>
    <mergeCell ref="V5:W5"/>
    <mergeCell ref="Y5:AI6"/>
    <mergeCell ref="V6:W6"/>
    <mergeCell ref="H16:O16"/>
    <mergeCell ref="P16:Y16"/>
    <mergeCell ref="E6:F6"/>
    <mergeCell ref="G6:K6"/>
    <mergeCell ref="G7:K7"/>
    <mergeCell ref="U7:W7"/>
    <mergeCell ref="Y7:AI13"/>
    <mergeCell ref="G8:K8"/>
    <mergeCell ref="R10:T10"/>
    <mergeCell ref="M11:W13"/>
    <mergeCell ref="P121:Q121"/>
    <mergeCell ref="R121:S121"/>
    <mergeCell ref="T121:U121"/>
    <mergeCell ref="V121:W121"/>
    <mergeCell ref="X121:Y121"/>
    <mergeCell ref="Z121:AA121"/>
    <mergeCell ref="AB121:AC121"/>
    <mergeCell ref="AD121:AE121"/>
    <mergeCell ref="D121:E121"/>
    <mergeCell ref="F121:G121"/>
    <mergeCell ref="H121:I121"/>
    <mergeCell ref="J121:K121"/>
    <mergeCell ref="L121:M121"/>
    <mergeCell ref="N121:O121"/>
    <mergeCell ref="B121:C121"/>
    <mergeCell ref="P122:Q122"/>
    <mergeCell ref="R122:S122"/>
    <mergeCell ref="T122:U122"/>
    <mergeCell ref="V122:W122"/>
    <mergeCell ref="X122:Y122"/>
    <mergeCell ref="Z122:AA122"/>
    <mergeCell ref="AB122:AC122"/>
    <mergeCell ref="AD122:AE122"/>
    <mergeCell ref="D122:E122"/>
    <mergeCell ref="F122:G122"/>
    <mergeCell ref="H122:I122"/>
    <mergeCell ref="J122:K122"/>
    <mergeCell ref="L122:M122"/>
    <mergeCell ref="N122:O122"/>
    <mergeCell ref="B122:C122"/>
    <mergeCell ref="F123:G123"/>
    <mergeCell ref="H123:I123"/>
    <mergeCell ref="J123:K123"/>
    <mergeCell ref="L123:M123"/>
    <mergeCell ref="N123:O123"/>
    <mergeCell ref="P123:Q123"/>
    <mergeCell ref="B124:C124"/>
    <mergeCell ref="P125:Q125"/>
    <mergeCell ref="R125:S125"/>
    <mergeCell ref="T125:U125"/>
    <mergeCell ref="V125:W125"/>
    <mergeCell ref="X125:Y125"/>
    <mergeCell ref="Z125:AA125"/>
    <mergeCell ref="AB125:AC125"/>
    <mergeCell ref="AD125:AE125"/>
    <mergeCell ref="D123:E123"/>
    <mergeCell ref="D125:E125"/>
    <mergeCell ref="F125:G125"/>
    <mergeCell ref="H125:I125"/>
    <mergeCell ref="J125:K125"/>
    <mergeCell ref="L125:M125"/>
    <mergeCell ref="N125:O125"/>
    <mergeCell ref="R126:S126"/>
    <mergeCell ref="T126:U126"/>
    <mergeCell ref="V126:W126"/>
    <mergeCell ref="X126:Y126"/>
    <mergeCell ref="Z126:AA126"/>
    <mergeCell ref="AB126:AC126"/>
    <mergeCell ref="AD126:AE126"/>
    <mergeCell ref="D126:E126"/>
    <mergeCell ref="F126:G126"/>
    <mergeCell ref="H126:I126"/>
    <mergeCell ref="J126:K126"/>
    <mergeCell ref="L126:M126"/>
    <mergeCell ref="N126:O126"/>
    <mergeCell ref="P126:Q126"/>
    <mergeCell ref="R127:S127"/>
    <mergeCell ref="T127:U127"/>
    <mergeCell ref="V127:W127"/>
    <mergeCell ref="X127:Y127"/>
    <mergeCell ref="Z127:AA127"/>
    <mergeCell ref="AB127:AC127"/>
    <mergeCell ref="AD127:AE127"/>
    <mergeCell ref="D127:E127"/>
    <mergeCell ref="F127:G127"/>
    <mergeCell ref="H127:I127"/>
    <mergeCell ref="J127:K127"/>
    <mergeCell ref="L127:M127"/>
    <mergeCell ref="N127:O127"/>
    <mergeCell ref="P127:Q127"/>
    <mergeCell ref="R131:S131"/>
    <mergeCell ref="T131:U131"/>
    <mergeCell ref="V131:W131"/>
    <mergeCell ref="X131:Y131"/>
    <mergeCell ref="Z131:AA131"/>
    <mergeCell ref="AB131:AC131"/>
    <mergeCell ref="AD131:AE131"/>
    <mergeCell ref="D131:E131"/>
    <mergeCell ref="F131:G131"/>
    <mergeCell ref="H131:I131"/>
    <mergeCell ref="J131:K131"/>
    <mergeCell ref="L131:M131"/>
    <mergeCell ref="N131:O131"/>
    <mergeCell ref="P131:Q131"/>
    <mergeCell ref="R132:S132"/>
    <mergeCell ref="T132:U132"/>
    <mergeCell ref="V132:W132"/>
    <mergeCell ref="X132:Y132"/>
    <mergeCell ref="Z132:AA132"/>
    <mergeCell ref="AB132:AC132"/>
    <mergeCell ref="AD132:AE132"/>
    <mergeCell ref="D132:E132"/>
    <mergeCell ref="F132:G132"/>
    <mergeCell ref="H132:I132"/>
    <mergeCell ref="J132:K132"/>
    <mergeCell ref="L132:M132"/>
    <mergeCell ref="N132:O132"/>
    <mergeCell ref="P132:Q132"/>
    <mergeCell ref="N52:O52"/>
    <mergeCell ref="P52:Q52"/>
    <mergeCell ref="AB52:AC52"/>
    <mergeCell ref="AD52:AE52"/>
    <mergeCell ref="D52:E52"/>
    <mergeCell ref="F52:G52"/>
    <mergeCell ref="H52:I52"/>
    <mergeCell ref="J52:K52"/>
    <mergeCell ref="L52:M52"/>
    <mergeCell ref="E7:F7"/>
    <mergeCell ref="E8:F8"/>
    <mergeCell ref="E9:F9"/>
    <mergeCell ref="V17:W17"/>
    <mergeCell ref="X17:Y17"/>
    <mergeCell ref="Z17:AA17"/>
    <mergeCell ref="AB17:AC17"/>
    <mergeCell ref="AD17:AE17"/>
    <mergeCell ref="H17:I17"/>
    <mergeCell ref="J17:K17"/>
    <mergeCell ref="L17:M17"/>
    <mergeCell ref="N17:O17"/>
    <mergeCell ref="P17:Q17"/>
    <mergeCell ref="R17:S17"/>
    <mergeCell ref="T17:U17"/>
    <mergeCell ref="B20:B21"/>
    <mergeCell ref="I20:I21"/>
    <mergeCell ref="J20:K21"/>
    <mergeCell ref="Q20:Q21"/>
    <mergeCell ref="S20:T21"/>
    <mergeCell ref="Z20:Z21"/>
    <mergeCell ref="E10:F10"/>
    <mergeCell ref="D16:G16"/>
    <mergeCell ref="D17:E17"/>
    <mergeCell ref="F17:G17"/>
    <mergeCell ref="R123:S123"/>
    <mergeCell ref="T123:U123"/>
    <mergeCell ref="V123:W123"/>
    <mergeCell ref="X123:Y123"/>
    <mergeCell ref="Z123:AA123"/>
    <mergeCell ref="AB123:AC123"/>
    <mergeCell ref="AD123:AE123"/>
    <mergeCell ref="AB20:AB21"/>
    <mergeCell ref="AC20:AD21"/>
    <mergeCell ref="R52:S52"/>
    <mergeCell ref="T52:U52"/>
    <mergeCell ref="V52:W52"/>
    <mergeCell ref="X52:Y52"/>
    <mergeCell ref="Z52:AA52"/>
    <mergeCell ref="R35:S35"/>
    <mergeCell ref="T35:U35"/>
    <mergeCell ref="V35:W35"/>
    <mergeCell ref="X35:Y35"/>
    <mergeCell ref="Z35:AA35"/>
    <mergeCell ref="AB35:AC35"/>
    <mergeCell ref="AD35:AE35"/>
    <mergeCell ref="D35:E35"/>
    <mergeCell ref="F35:G35"/>
    <mergeCell ref="H35:I35"/>
    <mergeCell ref="J35:K35"/>
    <mergeCell ref="L35:M35"/>
    <mergeCell ref="N35:O35"/>
    <mergeCell ref="P35:Q35"/>
    <mergeCell ref="R53:S53"/>
    <mergeCell ref="T53:U53"/>
    <mergeCell ref="V53:W53"/>
    <mergeCell ref="X53:Y53"/>
    <mergeCell ref="Z53:AA53"/>
    <mergeCell ref="AB53:AC53"/>
    <mergeCell ref="AD53:AE53"/>
    <mergeCell ref="D53:E53"/>
    <mergeCell ref="F53:G53"/>
    <mergeCell ref="H53:I53"/>
    <mergeCell ref="J53:K53"/>
    <mergeCell ref="L53:M53"/>
    <mergeCell ref="N53:O53"/>
    <mergeCell ref="P53:Q53"/>
    <mergeCell ref="R54:S54"/>
    <mergeCell ref="T54:U54"/>
    <mergeCell ref="V54:W54"/>
    <mergeCell ref="X54:Y54"/>
    <mergeCell ref="Z54:AA54"/>
    <mergeCell ref="AB54:AC54"/>
    <mergeCell ref="AD54:AE54"/>
    <mergeCell ref="D54:E54"/>
    <mergeCell ref="F54:G54"/>
    <mergeCell ref="H54:I54"/>
    <mergeCell ref="J54:K54"/>
    <mergeCell ref="L54:M54"/>
    <mergeCell ref="N54:O54"/>
    <mergeCell ref="P54:Q54"/>
    <mergeCell ref="R61:S61"/>
    <mergeCell ref="T61:U61"/>
    <mergeCell ref="V61:W61"/>
    <mergeCell ref="X61:Y61"/>
    <mergeCell ref="Z61:AA61"/>
    <mergeCell ref="AB61:AC61"/>
    <mergeCell ref="AD61:AE61"/>
    <mergeCell ref="D61:E61"/>
    <mergeCell ref="F61:G61"/>
    <mergeCell ref="H61:I61"/>
    <mergeCell ref="J61:K61"/>
    <mergeCell ref="L61:M61"/>
    <mergeCell ref="N61:O61"/>
    <mergeCell ref="P61:Q61"/>
    <mergeCell ref="R71:S71"/>
    <mergeCell ref="T71:U71"/>
    <mergeCell ref="V71:W71"/>
    <mergeCell ref="X71:Y71"/>
    <mergeCell ref="Z71:AA71"/>
    <mergeCell ref="AB71:AC71"/>
    <mergeCell ref="AD71:AE71"/>
    <mergeCell ref="D71:E71"/>
    <mergeCell ref="F71:G71"/>
    <mergeCell ref="H71:I71"/>
    <mergeCell ref="J71:K71"/>
    <mergeCell ref="L71:M71"/>
    <mergeCell ref="N71:O71"/>
    <mergeCell ref="P71:Q71"/>
    <mergeCell ref="R72:S72"/>
    <mergeCell ref="T72:U72"/>
    <mergeCell ref="V72:W72"/>
    <mergeCell ref="X72:Y72"/>
    <mergeCell ref="Z72:AA72"/>
    <mergeCell ref="AB72:AC72"/>
    <mergeCell ref="AD72:AE72"/>
    <mergeCell ref="D72:E72"/>
    <mergeCell ref="F72:G72"/>
    <mergeCell ref="H72:I72"/>
    <mergeCell ref="J72:K72"/>
    <mergeCell ref="L72:M72"/>
    <mergeCell ref="N72:O72"/>
    <mergeCell ref="P72:Q72"/>
    <mergeCell ref="R84:S84"/>
    <mergeCell ref="T84:U84"/>
    <mergeCell ref="V84:W84"/>
    <mergeCell ref="X84:Y84"/>
    <mergeCell ref="Z84:AA84"/>
    <mergeCell ref="AB84:AC84"/>
    <mergeCell ref="AD84:AE84"/>
    <mergeCell ref="D84:E84"/>
    <mergeCell ref="F84:G84"/>
    <mergeCell ref="H84:I84"/>
    <mergeCell ref="J84:K84"/>
    <mergeCell ref="L84:M84"/>
    <mergeCell ref="N84:O84"/>
    <mergeCell ref="P84:Q84"/>
    <mergeCell ref="R89:S89"/>
    <mergeCell ref="T89:U89"/>
    <mergeCell ref="V89:W89"/>
    <mergeCell ref="X89:Y89"/>
    <mergeCell ref="Z89:AA89"/>
    <mergeCell ref="AB89:AC89"/>
    <mergeCell ref="AD89:AE89"/>
    <mergeCell ref="D89:E89"/>
    <mergeCell ref="F89:G89"/>
    <mergeCell ref="H89:I89"/>
    <mergeCell ref="J89:K89"/>
    <mergeCell ref="L89:M89"/>
    <mergeCell ref="N89:O89"/>
    <mergeCell ref="P89:Q89"/>
    <mergeCell ref="R90:S90"/>
    <mergeCell ref="T90:U90"/>
    <mergeCell ref="V90:W90"/>
    <mergeCell ref="X90:Y90"/>
    <mergeCell ref="Z90:AA90"/>
    <mergeCell ref="AB90:AC90"/>
    <mergeCell ref="AD90:AE90"/>
    <mergeCell ref="D90:E90"/>
    <mergeCell ref="F90:G90"/>
    <mergeCell ref="H90:I90"/>
    <mergeCell ref="J90:K90"/>
    <mergeCell ref="L90:M90"/>
    <mergeCell ref="N90:O90"/>
    <mergeCell ref="P90:Q90"/>
    <mergeCell ref="R91:S91"/>
    <mergeCell ref="T91:U91"/>
    <mergeCell ref="V91:W91"/>
    <mergeCell ref="X91:Y91"/>
    <mergeCell ref="Z91:AA91"/>
    <mergeCell ref="AB91:AC91"/>
    <mergeCell ref="AD91:AE91"/>
    <mergeCell ref="D91:E91"/>
    <mergeCell ref="F91:G91"/>
    <mergeCell ref="H91:I91"/>
    <mergeCell ref="J91:K91"/>
    <mergeCell ref="L91:M91"/>
    <mergeCell ref="N91:O91"/>
    <mergeCell ref="P91:Q91"/>
    <mergeCell ref="R92:S92"/>
    <mergeCell ref="T92:U92"/>
    <mergeCell ref="V92:W92"/>
    <mergeCell ref="X92:Y92"/>
    <mergeCell ref="Z92:AA92"/>
    <mergeCell ref="AB92:AC92"/>
    <mergeCell ref="AD92:AE92"/>
    <mergeCell ref="D92:E92"/>
    <mergeCell ref="F92:G92"/>
    <mergeCell ref="H92:I92"/>
    <mergeCell ref="J92:K92"/>
    <mergeCell ref="L92:M92"/>
    <mergeCell ref="N92:O92"/>
    <mergeCell ref="P92:Q92"/>
    <mergeCell ref="R93:S93"/>
    <mergeCell ref="T93:U93"/>
    <mergeCell ref="V93:W93"/>
    <mergeCell ref="X93:Y93"/>
    <mergeCell ref="Z93:AA93"/>
    <mergeCell ref="AB93:AC93"/>
    <mergeCell ref="AD93:AE93"/>
    <mergeCell ref="D93:E93"/>
    <mergeCell ref="F93:G93"/>
    <mergeCell ref="H93:I93"/>
    <mergeCell ref="J93:K93"/>
    <mergeCell ref="L93:M93"/>
    <mergeCell ref="N93:O93"/>
    <mergeCell ref="P93:Q93"/>
    <mergeCell ref="R94:S94"/>
    <mergeCell ref="T94:U94"/>
    <mergeCell ref="V94:W94"/>
    <mergeCell ref="X94:Y94"/>
    <mergeCell ref="Z94:AA94"/>
    <mergeCell ref="AB94:AC94"/>
    <mergeCell ref="AD94:AE94"/>
    <mergeCell ref="D94:E94"/>
    <mergeCell ref="F94:G94"/>
    <mergeCell ref="H94:I94"/>
    <mergeCell ref="J94:K94"/>
    <mergeCell ref="L94:M94"/>
    <mergeCell ref="N94:O94"/>
    <mergeCell ref="P94:Q94"/>
    <mergeCell ref="R95:S95"/>
    <mergeCell ref="T95:U95"/>
    <mergeCell ref="V95:W95"/>
    <mergeCell ref="X95:Y95"/>
    <mergeCell ref="Z95:AA95"/>
    <mergeCell ref="AB95:AC95"/>
    <mergeCell ref="AD95:AE95"/>
    <mergeCell ref="D95:E95"/>
    <mergeCell ref="F95:G95"/>
    <mergeCell ref="H95:I95"/>
    <mergeCell ref="J95:K95"/>
    <mergeCell ref="L95:M95"/>
    <mergeCell ref="N95:O95"/>
    <mergeCell ref="P95:Q95"/>
    <mergeCell ref="R96:S96"/>
    <mergeCell ref="T96:U96"/>
    <mergeCell ref="V96:W96"/>
    <mergeCell ref="X96:Y96"/>
    <mergeCell ref="Z96:AA96"/>
    <mergeCell ref="AB96:AC96"/>
    <mergeCell ref="AD96:AE96"/>
    <mergeCell ref="D96:E96"/>
    <mergeCell ref="F96:G96"/>
    <mergeCell ref="H96:I96"/>
    <mergeCell ref="J96:K96"/>
    <mergeCell ref="L96:M96"/>
    <mergeCell ref="N96:O96"/>
    <mergeCell ref="P96:Q96"/>
    <mergeCell ref="R97:S97"/>
    <mergeCell ref="T97:U97"/>
    <mergeCell ref="V97:W97"/>
    <mergeCell ref="X97:Y97"/>
    <mergeCell ref="Z97:AA97"/>
    <mergeCell ref="AB97:AC97"/>
    <mergeCell ref="AD97:AE97"/>
    <mergeCell ref="D97:E97"/>
    <mergeCell ref="F97:G97"/>
    <mergeCell ref="H97:I97"/>
    <mergeCell ref="J97:K97"/>
    <mergeCell ref="L97:M97"/>
    <mergeCell ref="N97:O97"/>
    <mergeCell ref="P97:Q97"/>
    <mergeCell ref="R98:S98"/>
    <mergeCell ref="T98:U98"/>
    <mergeCell ref="V98:W98"/>
    <mergeCell ref="X98:Y98"/>
    <mergeCell ref="Z98:AA98"/>
    <mergeCell ref="AB98:AC98"/>
    <mergeCell ref="AD98:AE98"/>
    <mergeCell ref="D98:E98"/>
    <mergeCell ref="F98:G98"/>
    <mergeCell ref="H98:I98"/>
    <mergeCell ref="J98:K98"/>
    <mergeCell ref="L98:M98"/>
    <mergeCell ref="N98:O98"/>
    <mergeCell ref="P98:Q98"/>
    <mergeCell ref="R99:S99"/>
    <mergeCell ref="T99:U99"/>
    <mergeCell ref="V99:W99"/>
    <mergeCell ref="X99:Y99"/>
    <mergeCell ref="Z99:AA99"/>
    <mergeCell ref="AB99:AC99"/>
    <mergeCell ref="AD99:AE99"/>
    <mergeCell ref="D99:E99"/>
    <mergeCell ref="F99:G99"/>
    <mergeCell ref="H99:I99"/>
    <mergeCell ref="J99:K99"/>
    <mergeCell ref="L99:M99"/>
    <mergeCell ref="N99:O99"/>
    <mergeCell ref="P99:Q99"/>
    <mergeCell ref="R100:S100"/>
    <mergeCell ref="T100:U100"/>
    <mergeCell ref="V100:W100"/>
    <mergeCell ref="X100:Y100"/>
    <mergeCell ref="Z100:AA100"/>
    <mergeCell ref="AB100:AC100"/>
    <mergeCell ref="AD100:AE100"/>
    <mergeCell ref="D100:E100"/>
    <mergeCell ref="F100:G100"/>
    <mergeCell ref="H100:I100"/>
    <mergeCell ref="J100:K100"/>
    <mergeCell ref="L100:M100"/>
    <mergeCell ref="N100:O100"/>
    <mergeCell ref="P100:Q100"/>
    <mergeCell ref="R101:S101"/>
    <mergeCell ref="T101:U101"/>
    <mergeCell ref="V101:W101"/>
    <mergeCell ref="X101:Y101"/>
    <mergeCell ref="Z101:AA101"/>
    <mergeCell ref="AB101:AC101"/>
    <mergeCell ref="AD101:AE101"/>
    <mergeCell ref="D101:E101"/>
    <mergeCell ref="F101:G101"/>
    <mergeCell ref="H101:I101"/>
    <mergeCell ref="J101:K101"/>
    <mergeCell ref="L101:M101"/>
    <mergeCell ref="N101:O101"/>
    <mergeCell ref="P101:Q101"/>
    <mergeCell ref="R102:S102"/>
    <mergeCell ref="T102:U102"/>
    <mergeCell ref="V102:W102"/>
    <mergeCell ref="X102:Y102"/>
    <mergeCell ref="Z102:AA102"/>
    <mergeCell ref="AB102:AC102"/>
    <mergeCell ref="AD102:AE102"/>
    <mergeCell ref="D102:E102"/>
    <mergeCell ref="F102:G102"/>
    <mergeCell ref="H102:I102"/>
    <mergeCell ref="J102:K102"/>
    <mergeCell ref="L102:M102"/>
    <mergeCell ref="N102:O102"/>
    <mergeCell ref="P102:Q102"/>
    <mergeCell ref="R103:S103"/>
    <mergeCell ref="T103:U103"/>
    <mergeCell ref="V103:W103"/>
    <mergeCell ref="X103:Y103"/>
    <mergeCell ref="Z103:AA103"/>
    <mergeCell ref="AB103:AC103"/>
    <mergeCell ref="AD103:AE103"/>
    <mergeCell ref="D103:E103"/>
    <mergeCell ref="F103:G103"/>
    <mergeCell ref="H103:I103"/>
    <mergeCell ref="J103:K103"/>
    <mergeCell ref="L103:M103"/>
    <mergeCell ref="N103:O103"/>
    <mergeCell ref="P103:Q103"/>
    <mergeCell ref="R104:S104"/>
    <mergeCell ref="T104:U104"/>
    <mergeCell ref="V104:W104"/>
    <mergeCell ref="X104:Y104"/>
    <mergeCell ref="Z104:AA104"/>
    <mergeCell ref="AB104:AC104"/>
    <mergeCell ref="AD104:AE104"/>
    <mergeCell ref="D104:E104"/>
    <mergeCell ref="F104:G104"/>
    <mergeCell ref="H104:I104"/>
    <mergeCell ref="J104:K104"/>
    <mergeCell ref="L104:M104"/>
    <mergeCell ref="N104:O104"/>
    <mergeCell ref="P104:Q104"/>
    <mergeCell ref="R105:S105"/>
    <mergeCell ref="T105:U105"/>
    <mergeCell ref="V105:W105"/>
    <mergeCell ref="X105:Y105"/>
    <mergeCell ref="Z105:AA105"/>
    <mergeCell ref="AB105:AC105"/>
    <mergeCell ref="AD105:AE105"/>
    <mergeCell ref="D105:E105"/>
    <mergeCell ref="F105:G105"/>
    <mergeCell ref="H105:I105"/>
    <mergeCell ref="J105:K105"/>
    <mergeCell ref="L105:M105"/>
    <mergeCell ref="N105:O105"/>
    <mergeCell ref="P105:Q105"/>
    <mergeCell ref="R106:S106"/>
    <mergeCell ref="T106:U106"/>
    <mergeCell ref="V106:W106"/>
    <mergeCell ref="X106:Y106"/>
    <mergeCell ref="Z106:AA106"/>
    <mergeCell ref="AB106:AC106"/>
    <mergeCell ref="AD106:AE106"/>
    <mergeCell ref="D106:E106"/>
    <mergeCell ref="F106:G106"/>
    <mergeCell ref="H106:I106"/>
    <mergeCell ref="J106:K106"/>
    <mergeCell ref="L106:M106"/>
    <mergeCell ref="N106:O106"/>
    <mergeCell ref="P106:Q106"/>
    <mergeCell ref="R107:S107"/>
    <mergeCell ref="T107:U107"/>
    <mergeCell ref="V107:W107"/>
    <mergeCell ref="X107:Y107"/>
    <mergeCell ref="Z107:AA107"/>
    <mergeCell ref="AB107:AC107"/>
    <mergeCell ref="AD107:AE107"/>
    <mergeCell ref="D107:E107"/>
    <mergeCell ref="F107:G107"/>
    <mergeCell ref="H107:I107"/>
    <mergeCell ref="J107:K107"/>
    <mergeCell ref="L107:M107"/>
    <mergeCell ref="N107:O107"/>
    <mergeCell ref="P107:Q107"/>
    <mergeCell ref="R108:S108"/>
    <mergeCell ref="T108:U108"/>
    <mergeCell ref="V108:W108"/>
    <mergeCell ref="X108:Y108"/>
    <mergeCell ref="Z108:AA108"/>
    <mergeCell ref="AB108:AC108"/>
    <mergeCell ref="AD108:AE108"/>
    <mergeCell ref="D108:E108"/>
    <mergeCell ref="F108:G108"/>
    <mergeCell ref="H108:I108"/>
    <mergeCell ref="J108:K108"/>
    <mergeCell ref="L108:M108"/>
    <mergeCell ref="N108:O108"/>
    <mergeCell ref="P108:Q108"/>
    <mergeCell ref="R109:S109"/>
    <mergeCell ref="T109:U109"/>
    <mergeCell ref="V109:W109"/>
    <mergeCell ref="X109:Y109"/>
    <mergeCell ref="Z109:AA109"/>
    <mergeCell ref="AB109:AC109"/>
    <mergeCell ref="AD109:AE109"/>
    <mergeCell ref="D109:E109"/>
    <mergeCell ref="F109:G109"/>
    <mergeCell ref="H109:I109"/>
    <mergeCell ref="J109:K109"/>
    <mergeCell ref="L109:M109"/>
    <mergeCell ref="N109:O109"/>
    <mergeCell ref="P109:Q109"/>
    <mergeCell ref="R110:S110"/>
    <mergeCell ref="T110:U110"/>
    <mergeCell ref="V110:W110"/>
    <mergeCell ref="X110:Y110"/>
    <mergeCell ref="Z110:AA110"/>
    <mergeCell ref="AB110:AC110"/>
    <mergeCell ref="AD110:AE110"/>
    <mergeCell ref="D110:E110"/>
    <mergeCell ref="F110:G110"/>
    <mergeCell ref="H110:I110"/>
    <mergeCell ref="J110:K110"/>
    <mergeCell ref="L110:M110"/>
    <mergeCell ref="N110:O110"/>
    <mergeCell ref="P110:Q110"/>
    <mergeCell ref="R111:S111"/>
    <mergeCell ref="T111:U111"/>
    <mergeCell ref="V111:W111"/>
    <mergeCell ref="X111:Y111"/>
    <mergeCell ref="Z111:AA111"/>
    <mergeCell ref="AB111:AC111"/>
    <mergeCell ref="AD111:AE111"/>
    <mergeCell ref="D111:E111"/>
    <mergeCell ref="F111:G111"/>
    <mergeCell ref="H111:I111"/>
    <mergeCell ref="J111:K111"/>
    <mergeCell ref="L111:M111"/>
    <mergeCell ref="N111:O111"/>
    <mergeCell ref="P111:Q111"/>
    <mergeCell ref="R112:S112"/>
    <mergeCell ref="T112:U112"/>
    <mergeCell ref="V112:W112"/>
    <mergeCell ref="X112:Y112"/>
    <mergeCell ref="Z112:AA112"/>
    <mergeCell ref="AB112:AC112"/>
    <mergeCell ref="AD112:AE112"/>
    <mergeCell ref="D112:E112"/>
    <mergeCell ref="F112:G112"/>
    <mergeCell ref="H112:I112"/>
    <mergeCell ref="J112:K112"/>
    <mergeCell ref="L112:M112"/>
    <mergeCell ref="N112:O112"/>
    <mergeCell ref="P112:Q112"/>
    <mergeCell ref="R113:S113"/>
    <mergeCell ref="T113:U113"/>
    <mergeCell ref="V113:W113"/>
    <mergeCell ref="X113:Y113"/>
    <mergeCell ref="Z113:AA113"/>
    <mergeCell ref="AB113:AC113"/>
    <mergeCell ref="AD113:AE113"/>
    <mergeCell ref="D113:E113"/>
    <mergeCell ref="F113:G113"/>
    <mergeCell ref="H113:I113"/>
    <mergeCell ref="J113:K113"/>
    <mergeCell ref="L113:M113"/>
    <mergeCell ref="N113:O113"/>
    <mergeCell ref="P113:Q113"/>
    <mergeCell ref="R114:S114"/>
    <mergeCell ref="T114:U114"/>
    <mergeCell ref="V114:W114"/>
    <mergeCell ref="X114:Y114"/>
    <mergeCell ref="Z114:AA114"/>
    <mergeCell ref="AB114:AC114"/>
    <mergeCell ref="AD114:AE114"/>
    <mergeCell ref="D114:E114"/>
    <mergeCell ref="F114:G114"/>
    <mergeCell ref="H114:I114"/>
    <mergeCell ref="J114:K114"/>
    <mergeCell ref="L114:M114"/>
    <mergeCell ref="N114:O114"/>
    <mergeCell ref="P114:Q114"/>
    <mergeCell ref="R115:S115"/>
    <mergeCell ref="T115:U115"/>
    <mergeCell ref="V115:W115"/>
    <mergeCell ref="X115:Y115"/>
    <mergeCell ref="Z115:AA115"/>
    <mergeCell ref="AB115:AC115"/>
    <mergeCell ref="AD115:AE115"/>
    <mergeCell ref="D115:E115"/>
    <mergeCell ref="F115:G115"/>
    <mergeCell ref="H115:I115"/>
    <mergeCell ref="J115:K115"/>
    <mergeCell ref="L115:M115"/>
    <mergeCell ref="N115:O115"/>
    <mergeCell ref="P115:Q115"/>
    <mergeCell ref="R116:S116"/>
    <mergeCell ref="T116:U116"/>
    <mergeCell ref="V116:W116"/>
    <mergeCell ref="X116:Y116"/>
    <mergeCell ref="Z116:AA116"/>
    <mergeCell ref="AB116:AC116"/>
    <mergeCell ref="AD116:AE116"/>
    <mergeCell ref="D116:E116"/>
    <mergeCell ref="F116:G116"/>
    <mergeCell ref="H116:I116"/>
    <mergeCell ref="J116:K116"/>
    <mergeCell ref="L116:M116"/>
    <mergeCell ref="N116:O116"/>
    <mergeCell ref="P116:Q116"/>
    <mergeCell ref="R117:S117"/>
    <mergeCell ref="T117:U117"/>
    <mergeCell ref="V117:W117"/>
    <mergeCell ref="X117:Y117"/>
    <mergeCell ref="Z117:AA117"/>
    <mergeCell ref="AB117:AC117"/>
    <mergeCell ref="AD117:AE117"/>
    <mergeCell ref="D117:E117"/>
    <mergeCell ref="F117:G117"/>
    <mergeCell ref="H117:I117"/>
    <mergeCell ref="J117:K117"/>
    <mergeCell ref="L117:M117"/>
    <mergeCell ref="N117:O117"/>
    <mergeCell ref="P117:Q117"/>
    <mergeCell ref="R118:S118"/>
    <mergeCell ref="T118:U118"/>
    <mergeCell ref="V118:W118"/>
    <mergeCell ref="X118:Y118"/>
    <mergeCell ref="Z118:AA118"/>
    <mergeCell ref="AB118:AC118"/>
    <mergeCell ref="AD118:AE118"/>
    <mergeCell ref="D118:E118"/>
    <mergeCell ref="F118:G118"/>
    <mergeCell ref="H118:I118"/>
    <mergeCell ref="J118:K118"/>
    <mergeCell ref="L118:M118"/>
    <mergeCell ref="N118:O118"/>
    <mergeCell ref="P118:Q118"/>
    <mergeCell ref="R119:S119"/>
    <mergeCell ref="T119:U119"/>
    <mergeCell ref="V119:W119"/>
    <mergeCell ref="X119:Y119"/>
    <mergeCell ref="Z119:AA119"/>
    <mergeCell ref="AB119:AC119"/>
    <mergeCell ref="AD119:AE119"/>
    <mergeCell ref="D119:E119"/>
    <mergeCell ref="F119:G119"/>
    <mergeCell ref="H119:I119"/>
    <mergeCell ref="J119:K119"/>
    <mergeCell ref="L119:M119"/>
    <mergeCell ref="N119:O119"/>
    <mergeCell ref="P119:Q119"/>
    <mergeCell ref="R140:S140"/>
    <mergeCell ref="T140:U140"/>
    <mergeCell ref="V140:W140"/>
    <mergeCell ref="X140:Y140"/>
    <mergeCell ref="Z140:AA140"/>
    <mergeCell ref="AB140:AC140"/>
    <mergeCell ref="AD140:AE140"/>
    <mergeCell ref="D140:E140"/>
    <mergeCell ref="F140:G140"/>
    <mergeCell ref="H140:I140"/>
    <mergeCell ref="J140:K140"/>
    <mergeCell ref="L140:M140"/>
    <mergeCell ref="N140:O140"/>
    <mergeCell ref="P140:Q140"/>
    <mergeCell ref="R141:S141"/>
    <mergeCell ref="T141:U141"/>
    <mergeCell ref="V141:W141"/>
    <mergeCell ref="X141:Y141"/>
    <mergeCell ref="Z141:AA141"/>
    <mergeCell ref="AB141:AC141"/>
    <mergeCell ref="AD141:AE141"/>
    <mergeCell ref="D141:E141"/>
    <mergeCell ref="F141:G141"/>
    <mergeCell ref="H141:I141"/>
    <mergeCell ref="J141:K141"/>
    <mergeCell ref="L141:M141"/>
    <mergeCell ref="N141:O141"/>
    <mergeCell ref="P141:Q141"/>
    <mergeCell ref="R128:S128"/>
    <mergeCell ref="T128:U128"/>
    <mergeCell ref="V128:W128"/>
    <mergeCell ref="X128:Y128"/>
    <mergeCell ref="Z128:AA128"/>
    <mergeCell ref="AB128:AC128"/>
    <mergeCell ref="AD128:AE128"/>
    <mergeCell ref="D128:E128"/>
    <mergeCell ref="F128:G128"/>
    <mergeCell ref="H128:I128"/>
    <mergeCell ref="J128:K128"/>
    <mergeCell ref="L128:M128"/>
    <mergeCell ref="N128:O128"/>
    <mergeCell ref="P128:Q128"/>
    <mergeCell ref="R129:S129"/>
    <mergeCell ref="T129:U129"/>
    <mergeCell ref="V129:W129"/>
    <mergeCell ref="X129:Y129"/>
    <mergeCell ref="Z129:AA129"/>
    <mergeCell ref="AB129:AC129"/>
    <mergeCell ref="AD129:AE129"/>
    <mergeCell ref="D129:E129"/>
    <mergeCell ref="F129:G129"/>
    <mergeCell ref="H129:I129"/>
    <mergeCell ref="J129:K129"/>
    <mergeCell ref="L129:M129"/>
    <mergeCell ref="N129:O129"/>
    <mergeCell ref="P129:Q129"/>
    <mergeCell ref="R130:S130"/>
    <mergeCell ref="T130:U130"/>
    <mergeCell ref="V130:W130"/>
    <mergeCell ref="X130:Y130"/>
    <mergeCell ref="Z130:AA130"/>
    <mergeCell ref="AB130:AC130"/>
    <mergeCell ref="AD130:AE130"/>
    <mergeCell ref="D130:E130"/>
    <mergeCell ref="F130:G130"/>
    <mergeCell ref="H130:I130"/>
    <mergeCell ref="J130:K130"/>
    <mergeCell ref="L130:M130"/>
    <mergeCell ref="N130:O130"/>
    <mergeCell ref="P130:Q130"/>
    <mergeCell ref="P142:Q142"/>
    <mergeCell ref="R142:S142"/>
    <mergeCell ref="T142:U142"/>
    <mergeCell ref="V142:W142"/>
    <mergeCell ref="X142:Y142"/>
    <mergeCell ref="Z142:AA142"/>
    <mergeCell ref="AB142:AC142"/>
    <mergeCell ref="AD142:AE142"/>
    <mergeCell ref="D142:E142"/>
    <mergeCell ref="F142:G142"/>
    <mergeCell ref="H142:I142"/>
    <mergeCell ref="J142:K142"/>
    <mergeCell ref="L142:M142"/>
    <mergeCell ref="N142:O142"/>
    <mergeCell ref="B142:C142"/>
    <mergeCell ref="B146:L146"/>
    <mergeCell ref="R133:S133"/>
    <mergeCell ref="T133:U133"/>
    <mergeCell ref="V133:W133"/>
    <mergeCell ref="X133:Y133"/>
    <mergeCell ref="Z133:AA133"/>
    <mergeCell ref="AB133:AC133"/>
    <mergeCell ref="AD133:AE133"/>
    <mergeCell ref="D133:E133"/>
    <mergeCell ref="F133:G133"/>
    <mergeCell ref="H133:I133"/>
    <mergeCell ref="J133:K133"/>
    <mergeCell ref="L133:M133"/>
    <mergeCell ref="N133:O133"/>
    <mergeCell ref="P133:Q133"/>
    <mergeCell ref="R134:S134"/>
    <mergeCell ref="T134:U134"/>
    <mergeCell ref="V134:W134"/>
    <mergeCell ref="X134:Y134"/>
    <mergeCell ref="Z134:AA134"/>
    <mergeCell ref="AB134:AC134"/>
    <mergeCell ref="AD134:AE134"/>
    <mergeCell ref="D134:E134"/>
    <mergeCell ref="F134:G134"/>
    <mergeCell ref="H134:I134"/>
    <mergeCell ref="J134:K134"/>
    <mergeCell ref="L134:M134"/>
    <mergeCell ref="N134:O134"/>
    <mergeCell ref="P134:Q134"/>
    <mergeCell ref="R135:S135"/>
    <mergeCell ref="T135:U135"/>
    <mergeCell ref="V135:W135"/>
    <mergeCell ref="X135:Y135"/>
    <mergeCell ref="Z135:AA135"/>
    <mergeCell ref="AB135:AC135"/>
    <mergeCell ref="AD135:AE135"/>
    <mergeCell ref="D135:E135"/>
    <mergeCell ref="F135:G135"/>
    <mergeCell ref="H135:I135"/>
    <mergeCell ref="J135:K135"/>
    <mergeCell ref="L135:M135"/>
    <mergeCell ref="N135:O135"/>
    <mergeCell ref="P135:Q135"/>
    <mergeCell ref="R136:S136"/>
    <mergeCell ref="T136:U136"/>
    <mergeCell ref="V136:W136"/>
    <mergeCell ref="X136:Y136"/>
    <mergeCell ref="Z136:AA136"/>
    <mergeCell ref="AB136:AC136"/>
    <mergeCell ref="AD136:AE136"/>
    <mergeCell ref="D136:E136"/>
    <mergeCell ref="F136:G136"/>
    <mergeCell ref="H136:I136"/>
    <mergeCell ref="J136:K136"/>
    <mergeCell ref="L136:M136"/>
    <mergeCell ref="N136:O136"/>
    <mergeCell ref="P136:Q136"/>
    <mergeCell ref="R137:S137"/>
    <mergeCell ref="T137:U137"/>
    <mergeCell ref="V137:W137"/>
    <mergeCell ref="X137:Y137"/>
    <mergeCell ref="Z137:AA137"/>
    <mergeCell ref="AB137:AC137"/>
    <mergeCell ref="AD137:AE137"/>
    <mergeCell ref="D137:E137"/>
    <mergeCell ref="F137:G137"/>
    <mergeCell ref="H137:I137"/>
    <mergeCell ref="J137:K137"/>
    <mergeCell ref="L137:M137"/>
    <mergeCell ref="N137:O137"/>
    <mergeCell ref="P137:Q137"/>
    <mergeCell ref="R138:S138"/>
    <mergeCell ref="T138:U138"/>
    <mergeCell ref="V138:W138"/>
    <mergeCell ref="X138:Y138"/>
    <mergeCell ref="Z138:AA138"/>
    <mergeCell ref="AB138:AC138"/>
    <mergeCell ref="AD138:AE138"/>
    <mergeCell ref="D138:E138"/>
    <mergeCell ref="F138:G138"/>
    <mergeCell ref="H138:I138"/>
    <mergeCell ref="J138:K138"/>
    <mergeCell ref="L138:M138"/>
    <mergeCell ref="N138:O138"/>
    <mergeCell ref="P138:Q138"/>
    <mergeCell ref="R139:S139"/>
    <mergeCell ref="T139:U139"/>
    <mergeCell ref="V139:W139"/>
    <mergeCell ref="X139:Y139"/>
    <mergeCell ref="Z139:AA139"/>
    <mergeCell ref="AB139:AC139"/>
    <mergeCell ref="AD139:AE139"/>
    <mergeCell ref="D139:E139"/>
    <mergeCell ref="F139:G139"/>
    <mergeCell ref="H139:I139"/>
    <mergeCell ref="J139:K139"/>
    <mergeCell ref="L139:M139"/>
    <mergeCell ref="N139:O139"/>
    <mergeCell ref="P139:Q139"/>
  </mergeCells>
  <printOptions/>
  <pageMargins bottom="1.0" footer="0.0" header="0.0" left="0.7500000000000001" right="0.7500000000000001" top="1.0"/>
  <pageSetup paperSize="9" orientation="landscape"/>
  <drawing r:id="rId1"/>
</worksheet>
</file>