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80" yWindow="270" windowWidth="18915" windowHeight="12570"/>
  </bookViews>
  <sheets>
    <sheet name="List1" sheetId="1" r:id="rId1"/>
    <sheet name="List2" sheetId="2" r:id="rId2"/>
    <sheet name="List3" sheetId="3" r:id="rId3"/>
  </sheets>
  <calcPr calcId="145621"/>
</workbook>
</file>

<file path=xl/calcChain.xml><?xml version="1.0" encoding="utf-8"?>
<calcChain xmlns="http://schemas.openxmlformats.org/spreadsheetml/2006/main">
  <c r="D18" i="1" l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C18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C17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C16" i="1"/>
</calcChain>
</file>

<file path=xl/sharedStrings.xml><?xml version="1.0" encoding="utf-8"?>
<sst xmlns="http://schemas.openxmlformats.org/spreadsheetml/2006/main" count="78" uniqueCount="53">
  <si>
    <t>L5-50UL</t>
  </si>
  <si>
    <t>L5-49DL</t>
  </si>
  <si>
    <t>L5-37UR</t>
  </si>
  <si>
    <t>L5-37R</t>
  </si>
  <si>
    <t>L5-22R</t>
  </si>
  <si>
    <t>L5-23UR</t>
  </si>
  <si>
    <t>L5-24DR</t>
  </si>
  <si>
    <t>L5-26R</t>
  </si>
  <si>
    <t>vrt</t>
  </si>
  <si>
    <t>vzdálenost</t>
  </si>
  <si>
    <t>inklinace</t>
  </si>
  <si>
    <t>[m]</t>
  </si>
  <si>
    <t>[°]</t>
  </si>
  <si>
    <t>naměřeno</t>
  </si>
  <si>
    <t>digit</t>
  </si>
  <si>
    <t>linear gauge factor</t>
  </si>
  <si>
    <t>[kPa/digit]</t>
  </si>
  <si>
    <t>rozsah čidla</t>
  </si>
  <si>
    <t>[kPa]</t>
  </si>
  <si>
    <t>[°C]</t>
  </si>
  <si>
    <t>ref. teplota</t>
  </si>
  <si>
    <t>nam. Teplota</t>
  </si>
  <si>
    <t>thermal factor</t>
  </si>
  <si>
    <t>[kPa/°C]</t>
  </si>
  <si>
    <t>tlak naměřen</t>
  </si>
  <si>
    <t>ref. digit</t>
  </si>
  <si>
    <t>tlak vliv měření a teploty</t>
  </si>
  <si>
    <t>vliv zaplavení</t>
  </si>
  <si>
    <t>tlak měřeni + zaplavení</t>
  </si>
  <si>
    <t>L5-50UL 12.58</t>
  </si>
  <si>
    <t>L5-50UL 9.72</t>
  </si>
  <si>
    <t>L5-50UL 7.72</t>
  </si>
  <si>
    <t>L5-49DL 8.64</t>
  </si>
  <si>
    <t>L5-49DL 7.67</t>
  </si>
  <si>
    <t>L5-49DL 5.68</t>
  </si>
  <si>
    <t>L5-37UR 22.74</t>
  </si>
  <si>
    <t>L5-37UR 20.75</t>
  </si>
  <si>
    <t>L5-37UR 17.67</t>
  </si>
  <si>
    <t>L5-37R 10.62</t>
  </si>
  <si>
    <t>L5-37R 6.67</t>
  </si>
  <si>
    <t>L5-37R 3.69</t>
  </si>
  <si>
    <t>L5-22R 14.66</t>
  </si>
  <si>
    <t>L5-22R 11.19</t>
  </si>
  <si>
    <t>L5-22R 8.65</t>
  </si>
  <si>
    <t>L5-23UR 10.12</t>
  </si>
  <si>
    <t>L5-23UR 7.18</t>
  </si>
  <si>
    <t>L5-23UR 3.68</t>
  </si>
  <si>
    <t>L5-24DR 9.15</t>
  </si>
  <si>
    <t>L5-24DR 6.20</t>
  </si>
  <si>
    <t>L5-24DR 2.79</t>
  </si>
  <si>
    <t>L5-26R 10.1</t>
  </si>
  <si>
    <t>L5-26R 7.19</t>
  </si>
  <si>
    <t>L5-26R 3.74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</si>
</sst>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6" fontId="1" fillId="0" borderId="0" xfId="0" applyNumberFormat="1" applyFont="1"/>
    <xf numFmtId="166" fontId="1" fillId="2" borderId="0" xfId="0" applyNumberFormat="1" applyFon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cs-CZ"/>
              <a:t>L5-50 UL a L5-49DL, vrt nahoru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5.6867158620879196E-2"/>
          <c:y val="0.15810462017280782"/>
          <c:w val="0.91755408060903387"/>
          <c:h val="0.81606037275510601"/>
        </c:manualLayout>
      </c:layout>
      <c:lineChart>
        <c:grouping val="standard"/>
        <c:varyColors val="0"/>
        <c:ser>
          <c:idx val="0"/>
          <c:order val="0"/>
          <c:tx>
            <c:strRef>
              <c:f>List1!$A$16:$B$16</c:f>
              <c:strCache>
                <c:ptCount val="1"/>
                <c:pt idx="0">
                  <c:v>tlak vliv měření a teploty [kPa]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15"/>
          </c:marker>
          <c:cat>
            <c:strRef>
              <c:f>List1!$C$13:$H$13</c:f>
              <c:strCache>
                <c:ptCount val="6"/>
                <c:pt idx="0">
                  <c:v>L5-50UL 12.58</c:v>
                </c:pt>
                <c:pt idx="1">
                  <c:v>L5-50UL 9.72</c:v>
                </c:pt>
                <c:pt idx="2">
                  <c:v>L5-50UL 7.72</c:v>
                </c:pt>
                <c:pt idx="3">
                  <c:v>L5-49DL 8.64</c:v>
                </c:pt>
                <c:pt idx="4">
                  <c:v>L5-49DL 7.67</c:v>
                </c:pt>
                <c:pt idx="5">
                  <c:v>L5-49DL 5.68</c:v>
                </c:pt>
              </c:strCache>
            </c:strRef>
          </c:cat>
          <c:val>
            <c:numRef>
              <c:f>List1!$C$16:$H$16</c:f>
              <c:numCache>
                <c:formatCode>General</c:formatCode>
                <c:ptCount val="6"/>
                <c:pt idx="0">
                  <c:v>-9.881558999998882</c:v>
                </c:pt>
                <c:pt idx="1">
                  <c:v>-1.7117767999995732</c:v>
                </c:pt>
                <c:pt idx="2">
                  <c:v>0.75746600000009756</c:v>
                </c:pt>
                <c:pt idx="3">
                  <c:v>17.53143999999952</c:v>
                </c:pt>
                <c:pt idx="4">
                  <c:v>15.567005500000439</c:v>
                </c:pt>
                <c:pt idx="5">
                  <c:v>10.048606500000146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List1!$A$18:$B$18</c:f>
              <c:strCache>
                <c:ptCount val="1"/>
                <c:pt idx="0">
                  <c:v>tlak měřeni + zaplavení [kPa]</c:v>
                </c:pt>
              </c:strCache>
            </c:strRef>
          </c:tx>
          <c:spPr>
            <a:ln>
              <a:noFill/>
            </a:ln>
          </c:spPr>
          <c:cat>
            <c:strRef>
              <c:f>List1!$C$13:$H$13</c:f>
              <c:strCache>
                <c:ptCount val="6"/>
                <c:pt idx="0">
                  <c:v>L5-50UL 12.58</c:v>
                </c:pt>
                <c:pt idx="1">
                  <c:v>L5-50UL 9.72</c:v>
                </c:pt>
                <c:pt idx="2">
                  <c:v>L5-50UL 7.72</c:v>
                </c:pt>
                <c:pt idx="3">
                  <c:v>L5-49DL 8.64</c:v>
                </c:pt>
                <c:pt idx="4">
                  <c:v>L5-49DL 7.67</c:v>
                </c:pt>
                <c:pt idx="5">
                  <c:v>L5-49DL 5.68</c:v>
                </c:pt>
              </c:strCache>
            </c:strRef>
          </c:cat>
          <c:val>
            <c:numRef>
              <c:f>List1!$C$18:$H$18</c:f>
              <c:numCache>
                <c:formatCode>General</c:formatCode>
                <c:ptCount val="6"/>
                <c:pt idx="0">
                  <c:v>-9.881558999998882</c:v>
                </c:pt>
                <c:pt idx="1">
                  <c:v>-1.7117767999995732</c:v>
                </c:pt>
                <c:pt idx="2">
                  <c:v>0.75746600000009756</c:v>
                </c:pt>
                <c:pt idx="3">
                  <c:v>-7.5802430352924262</c:v>
                </c:pt>
                <c:pt idx="4">
                  <c:v>-6.7254260834126658</c:v>
                </c:pt>
                <c:pt idx="5">
                  <c:v>-6.4599999398677053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8121088"/>
        <c:axId val="282269568"/>
      </c:lineChart>
      <c:catAx>
        <c:axId val="278121088"/>
        <c:scaling>
          <c:orientation val="minMax"/>
        </c:scaling>
        <c:delete val="0"/>
        <c:axPos val="b"/>
        <c:majorTickMark val="out"/>
        <c:minorTickMark val="none"/>
        <c:tickLblPos val="nextTo"/>
        <c:crossAx val="282269568"/>
        <c:crosses val="autoZero"/>
        <c:auto val="1"/>
        <c:lblAlgn val="ctr"/>
        <c:lblOffset val="100"/>
        <c:noMultiLvlLbl val="0"/>
      </c:catAx>
      <c:valAx>
        <c:axId val="282269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81210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477027936952914"/>
          <c:y val="3.4420121568573533E-2"/>
          <c:w val="0.22522968945559071"/>
          <c:h val="0.10725612161046011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cs-CZ"/>
              <a:t>L5-37R a L5-26R, inklinace</a:t>
            </a:r>
            <a:r>
              <a:rPr lang="cs-CZ" baseline="0"/>
              <a:t> -3°</a:t>
            </a:r>
            <a:endParaRPr lang="cs-CZ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3.7205151681449632E-2"/>
          <c:y val="0.15498562926622009"/>
          <c:w val="0.92633073041646441"/>
          <c:h val="0.77049501328159831"/>
        </c:manualLayout>
      </c:layout>
      <c:lineChart>
        <c:grouping val="standard"/>
        <c:varyColors val="0"/>
        <c:ser>
          <c:idx val="0"/>
          <c:order val="0"/>
          <c:tx>
            <c:strRef>
              <c:f>List1!$A$16</c:f>
              <c:strCache>
                <c:ptCount val="1"/>
                <c:pt idx="0">
                  <c:v>tlak vliv měření a teploty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15"/>
          </c:marker>
          <c:cat>
            <c:strRef>
              <c:f>(List1!$L$13:$N$13,List1!$X$13:$Z$13)</c:f>
              <c:strCache>
                <c:ptCount val="6"/>
                <c:pt idx="0">
                  <c:v>L5-37R 10.62</c:v>
                </c:pt>
                <c:pt idx="1">
                  <c:v>L5-37R 6.67</c:v>
                </c:pt>
                <c:pt idx="2">
                  <c:v>L5-37R 3.69</c:v>
                </c:pt>
                <c:pt idx="3">
                  <c:v>L5-26R 10.1</c:v>
                </c:pt>
                <c:pt idx="4">
                  <c:v>L5-26R 7.19</c:v>
                </c:pt>
                <c:pt idx="5">
                  <c:v>L5-26R 3.74</c:v>
                </c:pt>
              </c:strCache>
            </c:strRef>
          </c:cat>
          <c:val>
            <c:numRef>
              <c:f>(List1!$L$16:$N$16,List1!$X$16:$Z$16)</c:f>
              <c:numCache>
                <c:formatCode>General</c:formatCode>
                <c:ptCount val="6"/>
                <c:pt idx="0">
                  <c:v>6.9002612000000445</c:v>
                </c:pt>
                <c:pt idx="1">
                  <c:v>4.3519684000000547</c:v>
                </c:pt>
                <c:pt idx="2">
                  <c:v>4.5538850000001059</c:v>
                </c:pt>
                <c:pt idx="3">
                  <c:v>5.8615861000001086</c:v>
                </c:pt>
                <c:pt idx="4">
                  <c:v>3.8126373999998981</c:v>
                </c:pt>
                <c:pt idx="5">
                  <c:v>2.3974640000001086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List1!$A$18</c:f>
              <c:strCache>
                <c:ptCount val="1"/>
                <c:pt idx="0">
                  <c:v>tlak měřeni + zaplavení</c:v>
                </c:pt>
              </c:strCache>
            </c:strRef>
          </c:tx>
          <c:spPr>
            <a:ln>
              <a:noFill/>
            </a:ln>
          </c:spPr>
          <c:cat>
            <c:strRef>
              <c:f>(List1!$L$13:$N$13,List1!$X$13:$Z$13)</c:f>
              <c:strCache>
                <c:ptCount val="6"/>
                <c:pt idx="0">
                  <c:v>L5-37R 10.62</c:v>
                </c:pt>
                <c:pt idx="1">
                  <c:v>L5-37R 6.67</c:v>
                </c:pt>
                <c:pt idx="2">
                  <c:v>L5-37R 3.69</c:v>
                </c:pt>
                <c:pt idx="3">
                  <c:v>L5-26R 10.1</c:v>
                </c:pt>
                <c:pt idx="4">
                  <c:v>L5-26R 7.19</c:v>
                </c:pt>
                <c:pt idx="5">
                  <c:v>L5-26R 3.74</c:v>
                </c:pt>
              </c:strCache>
            </c:strRef>
          </c:cat>
          <c:val>
            <c:numRef>
              <c:f>(List1!$L$18:$N$18,List1!$X$18:$Z$18)</c:f>
              <c:numCache>
                <c:formatCode>General</c:formatCode>
                <c:ptCount val="6"/>
                <c:pt idx="0">
                  <c:v>1.4496480958216775</c:v>
                </c:pt>
                <c:pt idx="1">
                  <c:v>0.92865489671665413</c:v>
                </c:pt>
                <c:pt idx="2">
                  <c:v>2.6600279044805033</c:v>
                </c:pt>
                <c:pt idx="3">
                  <c:v>0.67785800657247108</c:v>
                </c:pt>
                <c:pt idx="4">
                  <c:v>0.12243888596576769</c:v>
                </c:pt>
                <c:pt idx="5">
                  <c:v>0.477944884216013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6660736"/>
        <c:axId val="317145856"/>
      </c:lineChart>
      <c:catAx>
        <c:axId val="316660736"/>
        <c:scaling>
          <c:orientation val="minMax"/>
        </c:scaling>
        <c:delete val="0"/>
        <c:axPos val="b"/>
        <c:majorTickMark val="out"/>
        <c:minorTickMark val="none"/>
        <c:tickLblPos val="nextTo"/>
        <c:crossAx val="317145856"/>
        <c:crosses val="autoZero"/>
        <c:auto val="1"/>
        <c:lblAlgn val="ctr"/>
        <c:lblOffset val="100"/>
        <c:noMultiLvlLbl val="0"/>
      </c:catAx>
      <c:valAx>
        <c:axId val="317145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66607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4579309094562962"/>
          <c:y val="2.678734757079439E-2"/>
          <c:w val="0.20955979951473741"/>
          <c:h val="0.10757989160641873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cs-CZ"/>
              <a:t>L5-37UR a L5-23UR, inklinace</a:t>
            </a:r>
            <a:r>
              <a:rPr lang="cs-CZ" baseline="0"/>
              <a:t> 0°</a:t>
            </a:r>
            <a:endParaRPr lang="cs-CZ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3.7205151681449632E-2"/>
          <c:y val="0.15498562926622009"/>
          <c:w val="0.92633073041646441"/>
          <c:h val="0.77049501328159831"/>
        </c:manualLayout>
      </c:layout>
      <c:lineChart>
        <c:grouping val="standard"/>
        <c:varyColors val="0"/>
        <c:ser>
          <c:idx val="0"/>
          <c:order val="0"/>
          <c:tx>
            <c:strRef>
              <c:f>List1!$A$16</c:f>
              <c:strCache>
                <c:ptCount val="1"/>
                <c:pt idx="0">
                  <c:v>tlak vliv měření a teploty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15"/>
          </c:marker>
          <c:cat>
            <c:strRef>
              <c:f>(List1!$I$13:$K$13,List1!$R$13:$T$13)</c:f>
              <c:strCache>
                <c:ptCount val="6"/>
                <c:pt idx="0">
                  <c:v>L5-37UR 22.74</c:v>
                </c:pt>
                <c:pt idx="1">
                  <c:v>L5-37UR 20.75</c:v>
                </c:pt>
                <c:pt idx="2">
                  <c:v>L5-37UR 17.67</c:v>
                </c:pt>
                <c:pt idx="3">
                  <c:v>L5-23UR 10.12</c:v>
                </c:pt>
                <c:pt idx="4">
                  <c:v>L5-23UR 7.18</c:v>
                </c:pt>
                <c:pt idx="5">
                  <c:v>L5-23UR 3.68</c:v>
                </c:pt>
              </c:strCache>
            </c:strRef>
          </c:cat>
          <c:val>
            <c:numRef>
              <c:f>(List1!$I$16:$K$16,List1!$R$16:$T$16)</c:f>
              <c:numCache>
                <c:formatCode>General</c:formatCode>
                <c:ptCount val="6"/>
                <c:pt idx="0">
                  <c:v>-10.3264559999991</c:v>
                </c:pt>
                <c:pt idx="1">
                  <c:v>-0.52276650000036851</c:v>
                </c:pt>
                <c:pt idx="2">
                  <c:v>2.5577823000001332</c:v>
                </c:pt>
                <c:pt idx="3">
                  <c:v>-5.4413690000007886</c:v>
                </c:pt>
                <c:pt idx="4">
                  <c:v>-5.0823023000005136</c:v>
                </c:pt>
                <c:pt idx="5">
                  <c:v>2.1704532999998714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List1!$A$18</c:f>
              <c:strCache>
                <c:ptCount val="1"/>
                <c:pt idx="0">
                  <c:v>tlak měřeni + zaplavení</c:v>
                </c:pt>
              </c:strCache>
            </c:strRef>
          </c:tx>
          <c:spPr>
            <a:ln>
              <a:noFill/>
            </a:ln>
          </c:spPr>
          <c:cat>
            <c:strRef>
              <c:f>(List1!$I$13:$K$13,List1!$R$13:$T$13)</c:f>
              <c:strCache>
                <c:ptCount val="6"/>
                <c:pt idx="0">
                  <c:v>L5-37UR 22.74</c:v>
                </c:pt>
                <c:pt idx="1">
                  <c:v>L5-37UR 20.75</c:v>
                </c:pt>
                <c:pt idx="2">
                  <c:v>L5-37UR 17.67</c:v>
                </c:pt>
                <c:pt idx="3">
                  <c:v>L5-23UR 10.12</c:v>
                </c:pt>
                <c:pt idx="4">
                  <c:v>L5-23UR 7.18</c:v>
                </c:pt>
                <c:pt idx="5">
                  <c:v>L5-23UR 3.68</c:v>
                </c:pt>
              </c:strCache>
            </c:strRef>
          </c:cat>
          <c:val>
            <c:numRef>
              <c:f>(List1!$I$18:$K$18,List1!$R$18:$T$18)</c:f>
              <c:numCache>
                <c:formatCode>General</c:formatCode>
                <c:ptCount val="6"/>
                <c:pt idx="0">
                  <c:v>-10.3264559999991</c:v>
                </c:pt>
                <c:pt idx="1">
                  <c:v>-0.52276650000036851</c:v>
                </c:pt>
                <c:pt idx="2">
                  <c:v>2.5577823000001332</c:v>
                </c:pt>
                <c:pt idx="3">
                  <c:v>-5.4413690000007886</c:v>
                </c:pt>
                <c:pt idx="4">
                  <c:v>-5.0823023000005136</c:v>
                </c:pt>
                <c:pt idx="5">
                  <c:v>2.1704532999998714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2669440"/>
        <c:axId val="282671744"/>
      </c:lineChart>
      <c:catAx>
        <c:axId val="282669440"/>
        <c:scaling>
          <c:orientation val="minMax"/>
        </c:scaling>
        <c:delete val="0"/>
        <c:axPos val="b"/>
        <c:majorTickMark val="out"/>
        <c:minorTickMark val="none"/>
        <c:tickLblPos val="nextTo"/>
        <c:crossAx val="282671744"/>
        <c:crosses val="autoZero"/>
        <c:auto val="1"/>
        <c:lblAlgn val="ctr"/>
        <c:lblOffset val="100"/>
        <c:noMultiLvlLbl val="0"/>
      </c:catAx>
      <c:valAx>
        <c:axId val="282671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26694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4579309094562962"/>
          <c:y val="2.678734757079439E-2"/>
          <c:w val="0.20955979951473741"/>
          <c:h val="0.10757989160641873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cs-CZ"/>
              <a:t>L5-24DR a L5-22DR, inklinace</a:t>
            </a:r>
            <a:r>
              <a:rPr lang="cs-CZ" baseline="0"/>
              <a:t> asi -15°</a:t>
            </a:r>
            <a:endParaRPr lang="cs-CZ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3.7205151681449632E-2"/>
          <c:y val="0.15498562926622009"/>
          <c:w val="0.92633073041646441"/>
          <c:h val="0.77049501328159831"/>
        </c:manualLayout>
      </c:layout>
      <c:lineChart>
        <c:grouping val="standard"/>
        <c:varyColors val="0"/>
        <c:ser>
          <c:idx val="0"/>
          <c:order val="0"/>
          <c:tx>
            <c:strRef>
              <c:f>List1!$A$16</c:f>
              <c:strCache>
                <c:ptCount val="1"/>
                <c:pt idx="0">
                  <c:v>tlak vliv měření a teploty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15"/>
          </c:marker>
          <c:cat>
            <c:strRef>
              <c:f>(List1!$O$13:$Q$13,List1!$U$13:$W$13)</c:f>
              <c:strCache>
                <c:ptCount val="6"/>
                <c:pt idx="0">
                  <c:v>L5-22R 14.66</c:v>
                </c:pt>
                <c:pt idx="1">
                  <c:v>L5-22R 11.19</c:v>
                </c:pt>
                <c:pt idx="2">
                  <c:v>L5-22R 8.65</c:v>
                </c:pt>
                <c:pt idx="3">
                  <c:v>L5-24DR 9.15</c:v>
                </c:pt>
                <c:pt idx="4">
                  <c:v>L5-24DR 6.20</c:v>
                </c:pt>
                <c:pt idx="5">
                  <c:v>L5-24DR 2.79</c:v>
                </c:pt>
              </c:strCache>
            </c:strRef>
          </c:cat>
          <c:val>
            <c:numRef>
              <c:f>(List1!$O$16:$Q$16,List1!$U$16:$W$16)</c:f>
              <c:numCache>
                <c:formatCode>General</c:formatCode>
                <c:ptCount val="6"/>
                <c:pt idx="0">
                  <c:v>21.458829000001121</c:v>
                </c:pt>
                <c:pt idx="1">
                  <c:v>19.025415399999947</c:v>
                </c:pt>
                <c:pt idx="2">
                  <c:v>16.393450399999885</c:v>
                </c:pt>
                <c:pt idx="3">
                  <c:v>6.799659999999804</c:v>
                </c:pt>
                <c:pt idx="4">
                  <c:v>8.0322297999996941</c:v>
                </c:pt>
                <c:pt idx="5">
                  <c:v>5.6003545999999229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List1!$A$18</c:f>
              <c:strCache>
                <c:ptCount val="1"/>
                <c:pt idx="0">
                  <c:v>tlak měřeni + zaplavení</c:v>
                </c:pt>
              </c:strCache>
            </c:strRef>
          </c:tx>
          <c:spPr>
            <a:ln>
              <a:noFill/>
            </a:ln>
          </c:spPr>
          <c:cat>
            <c:strRef>
              <c:f>(List1!$O$13:$Q$13,List1!$U$13:$W$13)</c:f>
              <c:strCache>
                <c:ptCount val="6"/>
                <c:pt idx="0">
                  <c:v>L5-22R 14.66</c:v>
                </c:pt>
                <c:pt idx="1">
                  <c:v>L5-22R 11.19</c:v>
                </c:pt>
                <c:pt idx="2">
                  <c:v>L5-22R 8.65</c:v>
                </c:pt>
                <c:pt idx="3">
                  <c:v>L5-24DR 9.15</c:v>
                </c:pt>
                <c:pt idx="4">
                  <c:v>L5-24DR 6.20</c:v>
                </c:pt>
                <c:pt idx="5">
                  <c:v>L5-24DR 2.79</c:v>
                </c:pt>
              </c:strCache>
            </c:strRef>
          </c:cat>
          <c:val>
            <c:numRef>
              <c:f>(List1!$O$18:$Q$18,List1!$U$18:$W$18)</c:f>
              <c:numCache>
                <c:formatCode>General</c:formatCode>
                <c:ptCount val="6"/>
                <c:pt idx="0">
                  <c:v>-10.147468073578491</c:v>
                </c:pt>
                <c:pt idx="1">
                  <c:v>-5.0997185872685264</c:v>
                </c:pt>
                <c:pt idx="2">
                  <c:v>-2.255558446280034</c:v>
                </c:pt>
                <c:pt idx="3">
                  <c:v>-17.028915480901119</c:v>
                </c:pt>
                <c:pt idx="4">
                  <c:v>-8.1139087772227896</c:v>
                </c:pt>
                <c:pt idx="5">
                  <c:v>-1.6654077597501953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2655872"/>
        <c:axId val="297357696"/>
      </c:lineChart>
      <c:catAx>
        <c:axId val="292655872"/>
        <c:scaling>
          <c:orientation val="minMax"/>
        </c:scaling>
        <c:delete val="0"/>
        <c:axPos val="b"/>
        <c:majorTickMark val="out"/>
        <c:minorTickMark val="none"/>
        <c:tickLblPos val="nextTo"/>
        <c:crossAx val="297357696"/>
        <c:crosses val="autoZero"/>
        <c:auto val="1"/>
        <c:lblAlgn val="ctr"/>
        <c:lblOffset val="100"/>
        <c:noMultiLvlLbl val="0"/>
      </c:catAx>
      <c:valAx>
        <c:axId val="297357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26558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4579309094562962"/>
          <c:y val="2.678734757079439E-2"/>
          <c:w val="0.20955979951473741"/>
          <c:h val="0.10757989160641873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322168</xdr:colOff>
      <xdr:row>19</xdr:row>
      <xdr:rowOff>155200</xdr:rowOff>
    </xdr:from>
    <xdr:to>
      <xdr:col>11</xdr:col>
      <xdr:colOff>425399</xdr:colOff>
      <xdr:row>42</xdr:row>
      <xdr:rowOff>56029</xdr:rowOff>
    </xdr:to>
    <xdr:graphicFrame macro="">
      <xdr:nvGraphicFramePr>
        <xdr:cNvPr id="15" name="Graf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246528</xdr:colOff>
      <xdr:row>19</xdr:row>
      <xdr:rowOff>174811</xdr:rowOff>
    </xdr:from>
    <xdr:to>
      <xdr:col>24</xdr:col>
      <xdr:colOff>67233</xdr:colOff>
      <xdr:row>42</xdr:row>
      <xdr:rowOff>62752</xdr:rowOff>
    </xdr:to>
    <xdr:graphicFrame macro="">
      <xdr:nvGraphicFramePr>
        <xdr:cNvPr id="21" name="Graf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257736</xdr:colOff>
      <xdr:row>44</xdr:row>
      <xdr:rowOff>67235</xdr:rowOff>
    </xdr:from>
    <xdr:to>
      <xdr:col>11</xdr:col>
      <xdr:colOff>302559</xdr:colOff>
      <xdr:row>66</xdr:row>
      <xdr:rowOff>145676</xdr:rowOff>
    </xdr:to>
    <xdr:graphicFrame macro="">
      <xdr:nvGraphicFramePr>
        <xdr:cNvPr id="22" name="Graf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168088</xdr:colOff>
      <xdr:row>43</xdr:row>
      <xdr:rowOff>179294</xdr:rowOff>
    </xdr:from>
    <xdr:to>
      <xdr:col>23</xdr:col>
      <xdr:colOff>593911</xdr:colOff>
      <xdr:row>66</xdr:row>
      <xdr:rowOff>67235</xdr:rowOff>
    </xdr:to>
    <xdr:graphicFrame macro="">
      <xdr:nvGraphicFramePr>
        <xdr:cNvPr id="23" name="Graf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"/>
  <sheetViews>
    <sheetView tabSelected="1" topLeftCell="A16" zoomScale="85" zoomScaleNormal="85" workbookViewId="0">
      <selection activeCell="AB29" sqref="AB29"/>
    </sheetView>
  </sheetViews>
  <sheetFormatPr defaultRowHeight="15" x14ac:dyDescent="0.25"/>
  <cols>
    <col min="1" max="1" width="16.140625" customWidth="1"/>
    <col min="3" max="5" width="9" bestFit="1" customWidth="1"/>
    <col min="6" max="6" width="8" bestFit="1" customWidth="1"/>
    <col min="7" max="8" width="9" bestFit="1" customWidth="1"/>
    <col min="9" max="9" width="9.28515625" bestFit="1" customWidth="1"/>
    <col min="10" max="14" width="9" bestFit="1" customWidth="1"/>
    <col min="15" max="15" width="9.28515625" bestFit="1" customWidth="1"/>
    <col min="16" max="17" width="9" bestFit="1" customWidth="1"/>
    <col min="18" max="18" width="9.28515625" bestFit="1" customWidth="1"/>
    <col min="19" max="20" width="9" bestFit="1" customWidth="1"/>
    <col min="21" max="21" width="9.28515625" bestFit="1" customWidth="1"/>
    <col min="22" max="25" width="9" bestFit="1" customWidth="1"/>
    <col min="26" max="26" width="8.28515625" bestFit="1" customWidth="1"/>
  </cols>
  <sheetData>
    <row r="1" spans="1:32" x14ac:dyDescent="0.25">
      <c r="A1" t="s">
        <v>8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1</v>
      </c>
      <c r="I1" t="s">
        <v>2</v>
      </c>
      <c r="J1" t="s">
        <v>2</v>
      </c>
      <c r="K1" t="s">
        <v>2</v>
      </c>
      <c r="L1" t="s">
        <v>3</v>
      </c>
      <c r="M1" t="s">
        <v>3</v>
      </c>
      <c r="N1" t="s">
        <v>3</v>
      </c>
      <c r="O1" t="s">
        <v>4</v>
      </c>
      <c r="P1" t="s">
        <v>4</v>
      </c>
      <c r="Q1" t="s">
        <v>4</v>
      </c>
      <c r="R1" t="s">
        <v>5</v>
      </c>
      <c r="S1" t="s">
        <v>5</v>
      </c>
      <c r="T1" t="s">
        <v>5</v>
      </c>
      <c r="U1" t="s">
        <v>6</v>
      </c>
      <c r="V1" t="s">
        <v>6</v>
      </c>
      <c r="W1" t="s">
        <v>6</v>
      </c>
      <c r="X1" t="s">
        <v>7</v>
      </c>
      <c r="Y1" t="s">
        <v>7</v>
      </c>
      <c r="Z1" t="s">
        <v>7</v>
      </c>
    </row>
    <row r="2" spans="1:32" x14ac:dyDescent="0.25">
      <c r="A2" t="s">
        <v>9</v>
      </c>
      <c r="B2" t="s">
        <v>11</v>
      </c>
      <c r="C2">
        <v>12.58</v>
      </c>
      <c r="D2">
        <v>9.7200000000000006</v>
      </c>
      <c r="E2">
        <v>7.72</v>
      </c>
      <c r="F2">
        <v>8.64</v>
      </c>
      <c r="G2">
        <v>7.67</v>
      </c>
      <c r="H2">
        <v>5.68</v>
      </c>
      <c r="I2">
        <v>22.74</v>
      </c>
      <c r="J2">
        <v>20.75</v>
      </c>
      <c r="K2">
        <v>17.670000000000002</v>
      </c>
      <c r="L2">
        <v>10.62</v>
      </c>
      <c r="M2">
        <v>6.67</v>
      </c>
      <c r="N2">
        <v>3.69</v>
      </c>
      <c r="O2">
        <v>14.66</v>
      </c>
      <c r="P2">
        <v>11.19</v>
      </c>
      <c r="Q2">
        <v>8.65</v>
      </c>
      <c r="R2">
        <v>10.119999999999999</v>
      </c>
      <c r="S2">
        <v>7.18</v>
      </c>
      <c r="T2">
        <v>3.68</v>
      </c>
      <c r="U2">
        <v>9.15</v>
      </c>
      <c r="V2">
        <v>6.2</v>
      </c>
      <c r="W2">
        <v>2.79</v>
      </c>
      <c r="X2">
        <v>10.1</v>
      </c>
      <c r="Y2">
        <v>7.19</v>
      </c>
      <c r="Z2">
        <v>3.74</v>
      </c>
    </row>
    <row r="3" spans="1:32" x14ac:dyDescent="0.25">
      <c r="A3" t="s">
        <v>10</v>
      </c>
      <c r="B3" t="s">
        <v>12</v>
      </c>
      <c r="C3">
        <v>0</v>
      </c>
      <c r="D3">
        <v>0</v>
      </c>
      <c r="E3">
        <v>0</v>
      </c>
      <c r="F3">
        <v>-17.239999999999998</v>
      </c>
      <c r="G3">
        <v>-17.239999999999998</v>
      </c>
      <c r="H3">
        <v>-17.239999999999998</v>
      </c>
      <c r="I3">
        <v>0</v>
      </c>
      <c r="J3">
        <v>0</v>
      </c>
      <c r="K3">
        <v>0</v>
      </c>
      <c r="L3">
        <v>-3</v>
      </c>
      <c r="M3">
        <v>-3</v>
      </c>
      <c r="N3">
        <v>-3</v>
      </c>
      <c r="O3">
        <v>-12.7</v>
      </c>
      <c r="P3">
        <v>-12.7</v>
      </c>
      <c r="Q3">
        <v>-12.7</v>
      </c>
      <c r="R3">
        <v>0</v>
      </c>
      <c r="S3">
        <v>0</v>
      </c>
      <c r="T3">
        <v>0</v>
      </c>
      <c r="U3">
        <v>-15.4</v>
      </c>
      <c r="V3">
        <v>-15.4</v>
      </c>
      <c r="W3">
        <v>-15.4</v>
      </c>
      <c r="X3">
        <v>-3</v>
      </c>
      <c r="Y3">
        <v>-3</v>
      </c>
      <c r="Z3">
        <v>-3</v>
      </c>
    </row>
    <row r="4" spans="1:32" x14ac:dyDescent="0.25">
      <c r="A4" t="s">
        <v>17</v>
      </c>
      <c r="B4" t="s">
        <v>18</v>
      </c>
      <c r="C4">
        <v>5000</v>
      </c>
      <c r="D4">
        <v>2000</v>
      </c>
      <c r="E4">
        <v>700</v>
      </c>
      <c r="F4">
        <v>5000</v>
      </c>
      <c r="G4">
        <v>2000</v>
      </c>
      <c r="H4">
        <v>700</v>
      </c>
      <c r="I4">
        <v>5000</v>
      </c>
      <c r="J4">
        <v>2000</v>
      </c>
      <c r="K4">
        <v>700</v>
      </c>
      <c r="L4">
        <v>1000</v>
      </c>
      <c r="M4">
        <v>1000</v>
      </c>
      <c r="N4">
        <v>1000</v>
      </c>
      <c r="O4">
        <v>5000</v>
      </c>
      <c r="P4">
        <v>2000</v>
      </c>
      <c r="Q4">
        <v>1000</v>
      </c>
      <c r="R4">
        <v>5000</v>
      </c>
      <c r="S4">
        <v>2000</v>
      </c>
      <c r="T4">
        <v>700</v>
      </c>
      <c r="U4">
        <v>5000</v>
      </c>
      <c r="V4">
        <v>2000</v>
      </c>
      <c r="W4">
        <v>700</v>
      </c>
      <c r="X4">
        <v>1000</v>
      </c>
      <c r="Y4">
        <v>1000</v>
      </c>
      <c r="Z4">
        <v>700</v>
      </c>
    </row>
    <row r="5" spans="1:32" x14ac:dyDescent="0.25">
      <c r="A5" t="s">
        <v>15</v>
      </c>
      <c r="B5" t="s">
        <v>16</v>
      </c>
      <c r="C5">
        <v>-1.323</v>
      </c>
      <c r="D5">
        <v>-0.55410000000000004</v>
      </c>
      <c r="E5">
        <v>-0.1676</v>
      </c>
      <c r="F5">
        <v>-1.3220000000000001</v>
      </c>
      <c r="G5">
        <v>-0.54790000000000005</v>
      </c>
      <c r="H5">
        <v>-0.16450000000000001</v>
      </c>
      <c r="I5">
        <v>-1.3460000000000001</v>
      </c>
      <c r="J5">
        <v>-0.54849999999999999</v>
      </c>
      <c r="K5">
        <v>-0.1797</v>
      </c>
      <c r="L5">
        <v>-0.27879999999999999</v>
      </c>
      <c r="M5">
        <v>-0.28520000000000001</v>
      </c>
      <c r="N5">
        <v>-0.29139999999999999</v>
      </c>
      <c r="O5">
        <v>-1.375</v>
      </c>
      <c r="P5">
        <v>-0.54420000000000002</v>
      </c>
      <c r="Q5">
        <v>-0.2873</v>
      </c>
      <c r="R5">
        <v>-1.321</v>
      </c>
      <c r="S5">
        <v>-0.56810000000000005</v>
      </c>
      <c r="T5">
        <v>-0.17330000000000001</v>
      </c>
      <c r="U5">
        <v>-1.3480000000000001</v>
      </c>
      <c r="V5">
        <v>-0.55310000000000004</v>
      </c>
      <c r="W5">
        <v>-0.1643</v>
      </c>
      <c r="X5">
        <v>-0.28789999999999999</v>
      </c>
      <c r="Y5">
        <v>-0.29260000000000003</v>
      </c>
      <c r="Z5">
        <v>-0.16600000000000001</v>
      </c>
    </row>
    <row r="6" spans="1:32" x14ac:dyDescent="0.25">
      <c r="A6" t="s">
        <v>25</v>
      </c>
      <c r="B6" t="s">
        <v>14</v>
      </c>
      <c r="C6">
        <v>8918</v>
      </c>
      <c r="D6">
        <v>8688</v>
      </c>
      <c r="E6">
        <v>8843</v>
      </c>
      <c r="F6">
        <v>8680</v>
      </c>
      <c r="G6">
        <v>8501</v>
      </c>
      <c r="H6">
        <v>8934</v>
      </c>
      <c r="I6">
        <v>8733</v>
      </c>
      <c r="J6">
        <v>8274</v>
      </c>
      <c r="K6">
        <v>8790</v>
      </c>
      <c r="L6">
        <v>8719</v>
      </c>
      <c r="M6">
        <v>8725</v>
      </c>
      <c r="N6">
        <v>8813</v>
      </c>
      <c r="O6">
        <v>9029</v>
      </c>
      <c r="P6">
        <v>8776</v>
      </c>
      <c r="Q6">
        <v>8756</v>
      </c>
      <c r="R6">
        <v>8515</v>
      </c>
      <c r="S6">
        <v>8869</v>
      </c>
      <c r="T6">
        <v>8914</v>
      </c>
      <c r="U6">
        <v>8788</v>
      </c>
      <c r="V6">
        <v>8497</v>
      </c>
      <c r="W6">
        <v>8950</v>
      </c>
      <c r="X6">
        <v>8692</v>
      </c>
      <c r="Y6">
        <v>8749</v>
      </c>
      <c r="Z6">
        <v>9008</v>
      </c>
    </row>
    <row r="7" spans="1:32" s="1" customFormat="1" x14ac:dyDescent="0.25">
      <c r="A7" s="1" t="s">
        <v>13</v>
      </c>
      <c r="B7" s="1" t="s">
        <v>14</v>
      </c>
      <c r="C7">
        <v>8920.8529999999992</v>
      </c>
      <c r="D7">
        <v>8683.6479999999992</v>
      </c>
      <c r="E7">
        <v>8837.2649999999994</v>
      </c>
      <c r="F7">
        <v>8663.35</v>
      </c>
      <c r="G7">
        <v>8461.2549999999992</v>
      </c>
      <c r="H7">
        <v>8871.7009999999991</v>
      </c>
      <c r="I7">
        <v>8738.5859999999993</v>
      </c>
      <c r="J7">
        <v>8267.2890000000007</v>
      </c>
      <c r="K7">
        <v>8778.0409999999993</v>
      </c>
      <c r="L7">
        <v>8695.6509999999998</v>
      </c>
      <c r="M7">
        <v>8711.1329999999998</v>
      </c>
      <c r="N7">
        <v>8799.7749999999996</v>
      </c>
      <c r="O7">
        <v>9013.4959999999992</v>
      </c>
      <c r="P7">
        <v>8734.8130000000001</v>
      </c>
      <c r="Q7">
        <v>8702.7520000000004</v>
      </c>
      <c r="R7">
        <v>8517.3690000000006</v>
      </c>
      <c r="S7">
        <v>8871.1830000000009</v>
      </c>
      <c r="T7">
        <v>8900.4590000000007</v>
      </c>
      <c r="U7">
        <v>8778.09</v>
      </c>
      <c r="V7">
        <v>8474.8420000000006</v>
      </c>
      <c r="W7">
        <v>8917.7880000000005</v>
      </c>
      <c r="X7">
        <v>8673.6409999999996</v>
      </c>
      <c r="Y7">
        <v>8737.0910000000003</v>
      </c>
      <c r="Z7">
        <v>8990.4699999999993</v>
      </c>
      <c r="AA7"/>
      <c r="AB7"/>
      <c r="AC7"/>
    </row>
    <row r="8" spans="1:32" x14ac:dyDescent="0.25">
      <c r="A8" t="s">
        <v>20</v>
      </c>
      <c r="B8" t="s">
        <v>19</v>
      </c>
      <c r="C8" s="1">
        <v>21.5</v>
      </c>
      <c r="D8" s="1">
        <v>19.8</v>
      </c>
      <c r="E8" s="1">
        <v>23.5</v>
      </c>
      <c r="F8" s="1">
        <v>21.5</v>
      </c>
      <c r="G8" s="1">
        <v>19.8</v>
      </c>
      <c r="H8" s="1">
        <v>23.5</v>
      </c>
      <c r="I8" s="1">
        <v>21.5</v>
      </c>
      <c r="J8" s="1">
        <v>19.8</v>
      </c>
      <c r="K8" s="1">
        <v>20.6</v>
      </c>
      <c r="L8" s="1">
        <v>18.5</v>
      </c>
      <c r="M8" s="1">
        <v>18.5</v>
      </c>
      <c r="N8" s="1">
        <v>18.5</v>
      </c>
      <c r="O8" s="1">
        <v>21.5</v>
      </c>
      <c r="P8" s="1">
        <v>19.8</v>
      </c>
      <c r="Q8" s="1">
        <v>18.5</v>
      </c>
      <c r="R8" s="1">
        <v>21.5</v>
      </c>
      <c r="S8" s="1">
        <v>19.8</v>
      </c>
      <c r="T8" s="1">
        <v>20.6</v>
      </c>
      <c r="U8" s="1">
        <v>21.5</v>
      </c>
      <c r="V8" s="1">
        <v>19.8</v>
      </c>
      <c r="W8" s="1">
        <v>20.6</v>
      </c>
      <c r="X8" s="1">
        <v>18.5</v>
      </c>
      <c r="Y8" s="1">
        <v>18.5</v>
      </c>
      <c r="Z8" s="1">
        <v>20.6</v>
      </c>
    </row>
    <row r="9" spans="1:32" x14ac:dyDescent="0.25">
      <c r="A9" t="s">
        <v>21</v>
      </c>
      <c r="B9" t="s">
        <v>19</v>
      </c>
      <c r="C9">
        <v>14.3</v>
      </c>
      <c r="D9">
        <v>14</v>
      </c>
      <c r="E9">
        <v>12.5</v>
      </c>
      <c r="F9">
        <v>13.8</v>
      </c>
      <c r="G9">
        <v>13.2</v>
      </c>
      <c r="H9">
        <v>12.6</v>
      </c>
      <c r="I9">
        <v>14.5</v>
      </c>
      <c r="J9">
        <v>14.1</v>
      </c>
      <c r="K9">
        <v>13.1</v>
      </c>
      <c r="L9">
        <v>14.5</v>
      </c>
      <c r="M9">
        <v>14.7</v>
      </c>
      <c r="N9">
        <v>13.9</v>
      </c>
      <c r="O9">
        <v>14.6</v>
      </c>
      <c r="P9">
        <v>14.3</v>
      </c>
      <c r="Q9">
        <v>14</v>
      </c>
      <c r="R9">
        <v>13.9</v>
      </c>
      <c r="S9">
        <v>13.6</v>
      </c>
      <c r="T9">
        <v>12.8</v>
      </c>
      <c r="U9">
        <v>13.7</v>
      </c>
      <c r="V9">
        <v>13.4</v>
      </c>
      <c r="W9">
        <v>12.9</v>
      </c>
      <c r="X9">
        <v>14.6</v>
      </c>
      <c r="Y9">
        <v>14.1</v>
      </c>
      <c r="Z9">
        <v>13.8</v>
      </c>
    </row>
    <row r="10" spans="1:32" x14ac:dyDescent="0.25">
      <c r="A10" t="s">
        <v>22</v>
      </c>
      <c r="B10" t="s">
        <v>23</v>
      </c>
      <c r="C10">
        <v>0.84819999999999995</v>
      </c>
      <c r="D10">
        <v>0.71089999999999998</v>
      </c>
      <c r="E10">
        <v>1.8519999999999998E-2</v>
      </c>
      <c r="F10">
        <v>0.58179999999999998</v>
      </c>
      <c r="G10">
        <v>0.94079999999999997</v>
      </c>
      <c r="H10">
        <v>1.831E-2</v>
      </c>
      <c r="I10">
        <v>0.40110000000000001</v>
      </c>
      <c r="J10">
        <v>0.73750000000000004</v>
      </c>
      <c r="K10">
        <v>-5.45E-2</v>
      </c>
      <c r="L10">
        <v>-9.7640000000000005E-2</v>
      </c>
      <c r="M10">
        <v>-0.1045</v>
      </c>
      <c r="N10">
        <v>-0.1522</v>
      </c>
      <c r="O10">
        <v>-2.0410000000000001E-2</v>
      </c>
      <c r="P10">
        <v>0.61609999999999998</v>
      </c>
      <c r="Q10">
        <v>-0.24340000000000001</v>
      </c>
      <c r="R10">
        <v>0.30420000000000003</v>
      </c>
      <c r="S10">
        <v>0.61970000000000003</v>
      </c>
      <c r="T10">
        <v>2.2589999999999999E-2</v>
      </c>
      <c r="U10">
        <v>0.84089999999999998</v>
      </c>
      <c r="V10">
        <v>0.65990000000000004</v>
      </c>
      <c r="W10">
        <v>-3.9989999999999998E-2</v>
      </c>
      <c r="X10">
        <v>-0.1477</v>
      </c>
      <c r="Y10">
        <v>-7.4560000000000001E-2</v>
      </c>
      <c r="Z10">
        <v>7.5370000000000006E-2</v>
      </c>
    </row>
    <row r="13" spans="1:32" s="2" customFormat="1" x14ac:dyDescent="0.25">
      <c r="A13" s="2" t="s">
        <v>8</v>
      </c>
      <c r="C13" s="2" t="s">
        <v>29</v>
      </c>
      <c r="D13" s="2" t="s">
        <v>30</v>
      </c>
      <c r="E13" s="2" t="s">
        <v>31</v>
      </c>
      <c r="F13" s="2" t="s">
        <v>32</v>
      </c>
      <c r="G13" s="2" t="s">
        <v>33</v>
      </c>
      <c r="H13" s="2" t="s">
        <v>34</v>
      </c>
      <c r="I13" s="2" t="s">
        <v>35</v>
      </c>
      <c r="J13" s="2" t="s">
        <v>36</v>
      </c>
      <c r="K13" s="2" t="s">
        <v>37</v>
      </c>
      <c r="L13" s="2" t="s">
        <v>38</v>
      </c>
      <c r="M13" s="2" t="s">
        <v>39</v>
      </c>
      <c r="N13" s="2" t="s">
        <v>40</v>
      </c>
      <c r="O13" s="2" t="s">
        <v>41</v>
      </c>
      <c r="P13" s="2" t="s">
        <v>42</v>
      </c>
      <c r="Q13" s="2" t="s">
        <v>43</v>
      </c>
      <c r="R13" s="2" t="s">
        <v>44</v>
      </c>
      <c r="S13" s="2" t="s">
        <v>45</v>
      </c>
      <c r="T13" s="2" t="s">
        <v>46</v>
      </c>
      <c r="U13" s="2" t="s">
        <v>47</v>
      </c>
      <c r="V13" s="2" t="s">
        <v>48</v>
      </c>
      <c r="W13" s="2" t="s">
        <v>49</v>
      </c>
      <c r="X13" s="2" t="s">
        <v>50</v>
      </c>
      <c r="Y13" s="2" t="s">
        <v>51</v>
      </c>
      <c r="Z13" s="2" t="s">
        <v>52</v>
      </c>
      <c r="AC13" s="8"/>
      <c r="AD13" s="8"/>
      <c r="AE13" s="8"/>
      <c r="AF13" s="8"/>
    </row>
    <row r="14" spans="1:32" x14ac:dyDescent="0.25">
      <c r="A14" t="s">
        <v>9</v>
      </c>
      <c r="B14" t="s">
        <v>11</v>
      </c>
      <c r="C14">
        <v>12.58</v>
      </c>
      <c r="D14">
        <v>9.7200000000000006</v>
      </c>
      <c r="E14">
        <v>7.72</v>
      </c>
      <c r="F14">
        <v>8.64</v>
      </c>
      <c r="G14">
        <v>7.67</v>
      </c>
      <c r="H14">
        <v>5.68</v>
      </c>
      <c r="I14">
        <v>22.74</v>
      </c>
      <c r="J14">
        <v>20.75</v>
      </c>
      <c r="K14">
        <v>17.670000000000002</v>
      </c>
      <c r="L14">
        <v>10.62</v>
      </c>
      <c r="M14">
        <v>6.67</v>
      </c>
      <c r="N14">
        <v>3.69</v>
      </c>
      <c r="O14">
        <v>14.66</v>
      </c>
      <c r="P14">
        <v>11.19</v>
      </c>
      <c r="Q14">
        <v>8.65</v>
      </c>
      <c r="R14">
        <v>10.119999999999999</v>
      </c>
      <c r="S14">
        <v>7.18</v>
      </c>
      <c r="T14">
        <v>3.68</v>
      </c>
      <c r="U14">
        <v>9.15</v>
      </c>
      <c r="V14">
        <v>6.2</v>
      </c>
      <c r="W14">
        <v>2.79</v>
      </c>
      <c r="X14">
        <v>10.1</v>
      </c>
      <c r="Y14">
        <v>7.19</v>
      </c>
      <c r="Z14">
        <v>3.74</v>
      </c>
      <c r="AC14" s="9"/>
      <c r="AD14" s="9"/>
      <c r="AE14" s="9"/>
      <c r="AF14" s="9"/>
    </row>
    <row r="15" spans="1:32" s="2" customFormat="1" x14ac:dyDescent="0.25">
      <c r="A15" s="2" t="s">
        <v>24</v>
      </c>
      <c r="B15" s="2" t="s">
        <v>18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C15" s="9"/>
      <c r="AD15" s="9"/>
      <c r="AE15" s="9"/>
      <c r="AF15" s="9"/>
    </row>
    <row r="16" spans="1:32" ht="30" x14ac:dyDescent="0.25">
      <c r="A16" s="4" t="s">
        <v>26</v>
      </c>
      <c r="B16" s="2" t="s">
        <v>18</v>
      </c>
      <c r="C16" s="6">
        <f>C5*(C7-C6)+C10*(C9-C8)</f>
        <v>-9.881558999998882</v>
      </c>
      <c r="D16" s="6">
        <f t="shared" ref="D16:Z16" si="0">D5*(D7-D6)+D10*(D9-D8)</f>
        <v>-1.7117767999995732</v>
      </c>
      <c r="E16" s="6">
        <f t="shared" si="0"/>
        <v>0.75746600000009756</v>
      </c>
      <c r="F16" s="6">
        <f t="shared" si="0"/>
        <v>17.53143999999952</v>
      </c>
      <c r="G16" s="6">
        <f t="shared" si="0"/>
        <v>15.567005500000439</v>
      </c>
      <c r="H16" s="6">
        <f t="shared" si="0"/>
        <v>10.048606500000146</v>
      </c>
      <c r="I16" s="6">
        <f t="shared" si="0"/>
        <v>-10.3264559999991</v>
      </c>
      <c r="J16" s="6">
        <f t="shared" si="0"/>
        <v>-0.52276650000036851</v>
      </c>
      <c r="K16" s="6">
        <f t="shared" si="0"/>
        <v>2.5577823000001332</v>
      </c>
      <c r="L16" s="6">
        <f t="shared" si="0"/>
        <v>6.9002612000000445</v>
      </c>
      <c r="M16" s="6">
        <f t="shared" si="0"/>
        <v>4.3519684000000547</v>
      </c>
      <c r="N16" s="6">
        <f t="shared" si="0"/>
        <v>4.5538850000001059</v>
      </c>
      <c r="O16" s="6">
        <f t="shared" si="0"/>
        <v>21.458829000001121</v>
      </c>
      <c r="P16" s="6">
        <f t="shared" si="0"/>
        <v>19.025415399999947</v>
      </c>
      <c r="Q16" s="7">
        <f t="shared" si="0"/>
        <v>16.393450399999885</v>
      </c>
      <c r="R16" s="7">
        <f t="shared" si="0"/>
        <v>-5.4413690000007886</v>
      </c>
      <c r="S16" s="6">
        <f t="shared" si="0"/>
        <v>-5.0823023000005136</v>
      </c>
      <c r="T16" s="7">
        <f t="shared" si="0"/>
        <v>2.1704532999998714</v>
      </c>
      <c r="U16" s="6">
        <f t="shared" si="0"/>
        <v>6.799659999999804</v>
      </c>
      <c r="V16" s="6">
        <f t="shared" si="0"/>
        <v>8.0322297999996941</v>
      </c>
      <c r="W16" s="6">
        <f t="shared" si="0"/>
        <v>5.6003545999999229</v>
      </c>
      <c r="X16" s="6">
        <f t="shared" si="0"/>
        <v>5.8615861000001086</v>
      </c>
      <c r="Y16" s="6">
        <f t="shared" si="0"/>
        <v>3.8126373999998981</v>
      </c>
      <c r="Z16" s="7">
        <f t="shared" si="0"/>
        <v>2.3974640000001086</v>
      </c>
      <c r="AC16" s="9"/>
      <c r="AD16" s="9"/>
      <c r="AE16" s="9"/>
      <c r="AF16" s="9"/>
    </row>
    <row r="17" spans="1:32" x14ac:dyDescent="0.25">
      <c r="A17" s="5" t="s">
        <v>27</v>
      </c>
      <c r="B17" s="3" t="s">
        <v>18</v>
      </c>
      <c r="C17">
        <f>SIN(RADIANS(ABS(C3)))*C2*9.80665*1000/1000</f>
        <v>0</v>
      </c>
      <c r="D17">
        <f t="shared" ref="D17:Z17" si="1">SIN(RADIANS(ABS(D3)))*D2*9.80665*1000/1000</f>
        <v>0</v>
      </c>
      <c r="E17">
        <f t="shared" si="1"/>
        <v>0</v>
      </c>
      <c r="F17">
        <f t="shared" si="1"/>
        <v>25.111683035291946</v>
      </c>
      <c r="G17">
        <f t="shared" si="1"/>
        <v>22.292431583413105</v>
      </c>
      <c r="H17">
        <f t="shared" si="1"/>
        <v>16.508606439867851</v>
      </c>
      <c r="I17">
        <f t="shared" si="1"/>
        <v>0</v>
      </c>
      <c r="J17">
        <f t="shared" si="1"/>
        <v>0</v>
      </c>
      <c r="K17">
        <f t="shared" si="1"/>
        <v>0</v>
      </c>
      <c r="L17">
        <f t="shared" si="1"/>
        <v>5.450613104178367</v>
      </c>
      <c r="M17">
        <f t="shared" si="1"/>
        <v>3.4233135032834006</v>
      </c>
      <c r="N17">
        <f t="shared" si="1"/>
        <v>1.8938570955196024</v>
      </c>
      <c r="O17">
        <f t="shared" si="1"/>
        <v>31.606297073579611</v>
      </c>
      <c r="P17">
        <f t="shared" si="1"/>
        <v>24.125133987268473</v>
      </c>
      <c r="Q17">
        <f t="shared" si="1"/>
        <v>18.649008846279919</v>
      </c>
      <c r="R17">
        <f t="shared" si="1"/>
        <v>0</v>
      </c>
      <c r="S17">
        <f t="shared" si="1"/>
        <v>0</v>
      </c>
      <c r="T17">
        <f t="shared" si="1"/>
        <v>0</v>
      </c>
      <c r="U17">
        <f t="shared" si="1"/>
        <v>23.828575480900923</v>
      </c>
      <c r="V17">
        <f t="shared" si="1"/>
        <v>16.146138577222484</v>
      </c>
      <c r="W17">
        <f t="shared" si="1"/>
        <v>7.2657623597501182</v>
      </c>
      <c r="X17">
        <f t="shared" si="1"/>
        <v>5.1837280934276375</v>
      </c>
      <c r="Y17">
        <f t="shared" si="1"/>
        <v>3.6901985140341305</v>
      </c>
      <c r="Z17">
        <f t="shared" si="1"/>
        <v>1.9195191157840956</v>
      </c>
      <c r="AC17" s="9"/>
      <c r="AD17" s="9"/>
      <c r="AE17" s="9"/>
      <c r="AF17" s="9"/>
    </row>
    <row r="18" spans="1:32" ht="30" x14ac:dyDescent="0.25">
      <c r="A18" s="4" t="s">
        <v>28</v>
      </c>
      <c r="B18" s="2" t="s">
        <v>18</v>
      </c>
      <c r="C18" s="6">
        <f>C16-C17</f>
        <v>-9.881558999998882</v>
      </c>
      <c r="D18" s="6">
        <f t="shared" ref="D18:Z18" si="2">D16-D17</f>
        <v>-1.7117767999995732</v>
      </c>
      <c r="E18" s="6">
        <f t="shared" si="2"/>
        <v>0.75746600000009756</v>
      </c>
      <c r="F18" s="6">
        <f t="shared" si="2"/>
        <v>-7.5802430352924262</v>
      </c>
      <c r="G18" s="6">
        <f t="shared" si="2"/>
        <v>-6.7254260834126658</v>
      </c>
      <c r="H18" s="6">
        <f t="shared" si="2"/>
        <v>-6.4599999398677053</v>
      </c>
      <c r="I18" s="6">
        <f t="shared" si="2"/>
        <v>-10.3264559999991</v>
      </c>
      <c r="J18" s="6">
        <f t="shared" si="2"/>
        <v>-0.52276650000036851</v>
      </c>
      <c r="K18" s="6">
        <f t="shared" si="2"/>
        <v>2.5577823000001332</v>
      </c>
      <c r="L18" s="6">
        <f t="shared" si="2"/>
        <v>1.4496480958216775</v>
      </c>
      <c r="M18" s="6">
        <f t="shared" si="2"/>
        <v>0.92865489671665413</v>
      </c>
      <c r="N18" s="6">
        <f t="shared" si="2"/>
        <v>2.6600279044805033</v>
      </c>
      <c r="O18" s="6">
        <f t="shared" si="2"/>
        <v>-10.147468073578491</v>
      </c>
      <c r="P18" s="6">
        <f t="shared" si="2"/>
        <v>-5.0997185872685264</v>
      </c>
      <c r="Q18" s="6">
        <f t="shared" si="2"/>
        <v>-2.255558446280034</v>
      </c>
      <c r="R18" s="6">
        <f t="shared" si="2"/>
        <v>-5.4413690000007886</v>
      </c>
      <c r="S18" s="6">
        <f t="shared" si="2"/>
        <v>-5.0823023000005136</v>
      </c>
      <c r="T18" s="6">
        <f t="shared" si="2"/>
        <v>2.1704532999998714</v>
      </c>
      <c r="U18" s="6">
        <f t="shared" si="2"/>
        <v>-17.028915480901119</v>
      </c>
      <c r="V18" s="6">
        <f t="shared" si="2"/>
        <v>-8.1139087772227896</v>
      </c>
      <c r="W18" s="6">
        <f t="shared" si="2"/>
        <v>-1.6654077597501953</v>
      </c>
      <c r="X18" s="6">
        <f t="shared" si="2"/>
        <v>0.67785800657247108</v>
      </c>
      <c r="Y18" s="6">
        <f t="shared" si="2"/>
        <v>0.12243888596576769</v>
      </c>
      <c r="Z18" s="6">
        <f t="shared" si="2"/>
        <v>0.477944884216013</v>
      </c>
      <c r="AC18" s="9"/>
      <c r="AD18" s="9"/>
      <c r="AE18" s="9"/>
      <c r="AF18" s="9"/>
    </row>
    <row r="19" spans="1:32" x14ac:dyDescent="0.25">
      <c r="AC19" s="9"/>
      <c r="AD19" s="9"/>
      <c r="AE19" s="9"/>
      <c r="AF19" s="9"/>
    </row>
    <row r="20" spans="1:32" x14ac:dyDescent="0.25">
      <c r="AC20" s="9"/>
      <c r="AD20" s="9"/>
      <c r="AE20" s="9"/>
      <c r="AF20" s="9"/>
    </row>
    <row r="21" spans="1:32" x14ac:dyDescent="0.25">
      <c r="AC21" s="9"/>
      <c r="AD21" s="9"/>
      <c r="AE21" s="9"/>
      <c r="AF21" s="9"/>
    </row>
    <row r="22" spans="1:32" x14ac:dyDescent="0.25">
      <c r="AC22" s="9"/>
      <c r="AD22" s="9"/>
      <c r="AE22" s="9"/>
      <c r="AF22" s="9"/>
    </row>
    <row r="23" spans="1:32" x14ac:dyDescent="0.25">
      <c r="AC23" s="9"/>
      <c r="AD23" s="9"/>
      <c r="AE23" s="9"/>
      <c r="AF23" s="9"/>
    </row>
    <row r="24" spans="1:32" x14ac:dyDescent="0.25">
      <c r="AC24" s="9"/>
      <c r="AD24" s="9"/>
      <c r="AE24" s="9"/>
      <c r="AF24" s="9"/>
    </row>
    <row r="25" spans="1:32" x14ac:dyDescent="0.25">
      <c r="AC25" s="9"/>
      <c r="AD25" s="9"/>
      <c r="AE25" s="9"/>
      <c r="AF25" s="9"/>
    </row>
    <row r="26" spans="1:32" x14ac:dyDescent="0.25">
      <c r="AC26" s="9"/>
      <c r="AD26" s="9"/>
      <c r="AE26" s="9"/>
      <c r="AF26" s="9"/>
    </row>
    <row r="27" spans="1:32" x14ac:dyDescent="0.25">
      <c r="AC27" s="9"/>
      <c r="AD27" s="9"/>
      <c r="AE27" s="9"/>
      <c r="AF27" s="9"/>
    </row>
    <row r="28" spans="1:32" x14ac:dyDescent="0.25">
      <c r="AC28" s="9"/>
      <c r="AD28" s="9"/>
      <c r="AE28" s="9"/>
      <c r="AF28" s="9"/>
    </row>
    <row r="29" spans="1:32" x14ac:dyDescent="0.25">
      <c r="AC29" s="9"/>
      <c r="AD29" s="9"/>
      <c r="AE29" s="9"/>
      <c r="AF29" s="9"/>
    </row>
    <row r="30" spans="1:32" x14ac:dyDescent="0.25">
      <c r="AC30" s="9"/>
      <c r="AD30" s="9"/>
      <c r="AE30" s="9"/>
      <c r="AF30" s="9"/>
    </row>
    <row r="31" spans="1:32" x14ac:dyDescent="0.25">
      <c r="AC31" s="9"/>
      <c r="AD31" s="9"/>
      <c r="AE31" s="9"/>
      <c r="AF31" s="9"/>
    </row>
    <row r="32" spans="1:32" x14ac:dyDescent="0.25">
      <c r="AC32" s="9"/>
      <c r="AD32" s="9"/>
      <c r="AE32" s="9"/>
      <c r="AF32" s="9"/>
    </row>
    <row r="33" spans="29:32" x14ac:dyDescent="0.25">
      <c r="AC33" s="9"/>
      <c r="AD33" s="9"/>
      <c r="AE33" s="9"/>
      <c r="AF33" s="9"/>
    </row>
    <row r="34" spans="29:32" x14ac:dyDescent="0.25">
      <c r="AC34" s="9"/>
      <c r="AD34" s="9"/>
      <c r="AE34" s="9"/>
      <c r="AF34" s="9"/>
    </row>
    <row r="35" spans="29:32" x14ac:dyDescent="0.25">
      <c r="AC35" s="9"/>
      <c r="AD35" s="9"/>
      <c r="AE35" s="9"/>
      <c r="AF35" s="9"/>
    </row>
    <row r="36" spans="29:32" x14ac:dyDescent="0.25">
      <c r="AC36" s="9"/>
      <c r="AD36" s="9"/>
      <c r="AE36" s="9"/>
      <c r="AF36" s="9"/>
    </row>
    <row r="37" spans="29:32" x14ac:dyDescent="0.25">
      <c r="AC37" s="9"/>
      <c r="AD37" s="9"/>
      <c r="AE37" s="9"/>
      <c r="AF37" s="9"/>
    </row>
    <row r="38" spans="29:32" x14ac:dyDescent="0.25">
      <c r="AD38" s="9"/>
      <c r="AE38" s="9"/>
      <c r="AF38" s="9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Chudoba</dc:creator>
  <cp:lastModifiedBy>Josef Chudoba</cp:lastModifiedBy>
  <dcterms:created xsi:type="dcterms:W3CDTF">2025-04-09T09:20:29Z</dcterms:created>
  <dcterms:modified xsi:type="dcterms:W3CDTF">2025-04-10T11:36:27Z</dcterms:modified>
</cp:coreProperties>
</file>