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ce\akce 2017\Rožínka 20.6.2017\data\Kajzar\Bukov_laborator_profily\"/>
    </mc:Choice>
  </mc:AlternateContent>
  <bookViews>
    <workbookView xWindow="0" yWindow="0" windowWidth="25200" windowHeight="12135" activeTab="4"/>
  </bookViews>
  <sheets>
    <sheet name="kratsi_cast" sheetId="1" r:id="rId1"/>
    <sheet name="delsi_cast" sheetId="2" r:id="rId2"/>
    <sheet name="pdp" sheetId="3" r:id="rId3"/>
    <sheet name="ldp" sheetId="4" r:id="rId4"/>
    <sheet name="lh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5" l="1"/>
  <c r="J8" i="5"/>
  <c r="J12" i="5"/>
  <c r="J16" i="5"/>
  <c r="J20" i="5"/>
  <c r="J24" i="5"/>
  <c r="J28" i="5"/>
  <c r="J32" i="5"/>
  <c r="J36" i="5"/>
  <c r="J40" i="5"/>
  <c r="J6" i="5"/>
  <c r="I8" i="5"/>
  <c r="I9" i="5"/>
  <c r="J9" i="5" s="1"/>
  <c r="I10" i="5"/>
  <c r="J10" i="5" s="1"/>
  <c r="I11" i="5"/>
  <c r="J11" i="5" s="1"/>
  <c r="I12" i="5"/>
  <c r="I13" i="5"/>
  <c r="J13" i="5" s="1"/>
  <c r="I14" i="5"/>
  <c r="J14" i="5" s="1"/>
  <c r="I15" i="5"/>
  <c r="J15" i="5" s="1"/>
  <c r="I16" i="5"/>
  <c r="I17" i="5"/>
  <c r="J17" i="5" s="1"/>
  <c r="I18" i="5"/>
  <c r="J18" i="5" s="1"/>
  <c r="I19" i="5"/>
  <c r="J19" i="5" s="1"/>
  <c r="I20" i="5"/>
  <c r="I21" i="5"/>
  <c r="J21" i="5" s="1"/>
  <c r="I22" i="5"/>
  <c r="J22" i="5" s="1"/>
  <c r="I23" i="5"/>
  <c r="J23" i="5" s="1"/>
  <c r="I24" i="5"/>
  <c r="I25" i="5"/>
  <c r="J25" i="5" s="1"/>
  <c r="I26" i="5"/>
  <c r="J26" i="5" s="1"/>
  <c r="I27" i="5"/>
  <c r="J27" i="5" s="1"/>
  <c r="I28" i="5"/>
  <c r="I29" i="5"/>
  <c r="J29" i="5" s="1"/>
  <c r="I30" i="5"/>
  <c r="J30" i="5" s="1"/>
  <c r="I31" i="5"/>
  <c r="J31" i="5" s="1"/>
  <c r="I32" i="5"/>
  <c r="I33" i="5"/>
  <c r="J33" i="5" s="1"/>
  <c r="I34" i="5"/>
  <c r="J34" i="5" s="1"/>
  <c r="I35" i="5"/>
  <c r="J35" i="5" s="1"/>
  <c r="I36" i="5"/>
  <c r="I37" i="5"/>
  <c r="J37" i="5" s="1"/>
  <c r="I38" i="5"/>
  <c r="J38" i="5" s="1"/>
  <c r="I39" i="5"/>
  <c r="J39" i="5" s="1"/>
  <c r="I40" i="5"/>
  <c r="I41" i="5"/>
  <c r="J41" i="5" s="1"/>
  <c r="I42" i="5"/>
  <c r="J42" i="5" s="1"/>
  <c r="I43" i="5"/>
  <c r="J43" i="5" s="1"/>
  <c r="I7" i="5"/>
  <c r="I6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17" i="5"/>
  <c r="D16" i="5"/>
  <c r="Q8" i="4" l="1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7" i="4"/>
  <c r="K31" i="4"/>
  <c r="Q6" i="4"/>
  <c r="P47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6" i="4"/>
  <c r="K23" i="4"/>
  <c r="K24" i="4"/>
  <c r="K25" i="4"/>
  <c r="K26" i="4"/>
  <c r="K27" i="4"/>
  <c r="K28" i="4"/>
  <c r="K29" i="4"/>
  <c r="K30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22" i="4"/>
  <c r="K21" i="4"/>
  <c r="K20" i="4"/>
  <c r="J27" i="2"/>
  <c r="J13" i="1"/>
  <c r="J4" i="1"/>
  <c r="J3" i="1"/>
  <c r="K89" i="3" l="1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I8" i="1"/>
  <c r="H92" i="3" l="1"/>
  <c r="I76" i="2"/>
  <c r="J13" i="3" l="1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7" i="3"/>
  <c r="J10" i="3"/>
  <c r="J14" i="3"/>
  <c r="J18" i="3"/>
  <c r="J22" i="3"/>
  <c r="J26" i="3"/>
  <c r="J30" i="3"/>
  <c r="J34" i="3"/>
  <c r="J38" i="3"/>
  <c r="J42" i="3"/>
  <c r="J46" i="3"/>
  <c r="J50" i="3"/>
  <c r="J54" i="3"/>
  <c r="J58" i="3"/>
  <c r="J62" i="3"/>
  <c r="J66" i="3"/>
  <c r="J70" i="3"/>
  <c r="J74" i="3"/>
  <c r="J78" i="3"/>
  <c r="J82" i="3"/>
  <c r="J16" i="3"/>
  <c r="J24" i="3"/>
  <c r="J32" i="3"/>
  <c r="J40" i="3"/>
  <c r="J48" i="3"/>
  <c r="J56" i="3"/>
  <c r="J64" i="3"/>
  <c r="J72" i="3"/>
  <c r="J80" i="3"/>
  <c r="J87" i="3"/>
  <c r="J6" i="3"/>
  <c r="J11" i="3"/>
  <c r="J19" i="3"/>
  <c r="J27" i="3"/>
  <c r="J35" i="3"/>
  <c r="J43" i="3"/>
  <c r="J51" i="3"/>
  <c r="J59" i="3"/>
  <c r="J67" i="3"/>
  <c r="J75" i="3"/>
  <c r="J83" i="3"/>
  <c r="J88" i="3"/>
  <c r="J8" i="3"/>
  <c r="J12" i="3"/>
  <c r="J20" i="3"/>
  <c r="J28" i="3"/>
  <c r="J36" i="3"/>
  <c r="J44" i="3"/>
  <c r="J52" i="3"/>
  <c r="J60" i="3"/>
  <c r="J68" i="3"/>
  <c r="J76" i="3"/>
  <c r="J84" i="3"/>
  <c r="J4" i="3"/>
  <c r="J9" i="3"/>
  <c r="J15" i="3"/>
  <c r="J23" i="3"/>
  <c r="J31" i="3"/>
  <c r="J39" i="3"/>
  <c r="J47" i="3"/>
  <c r="J55" i="3"/>
  <c r="J63" i="3"/>
  <c r="J71" i="3"/>
  <c r="J79" i="3"/>
  <c r="J86" i="3"/>
  <c r="J5" i="3"/>
  <c r="J3" i="3"/>
  <c r="K3" i="3" s="1"/>
  <c r="J2" i="3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K2" i="3" l="1"/>
  <c r="B79" i="2"/>
  <c r="C79" i="2"/>
  <c r="C20" i="1"/>
  <c r="B21" i="1"/>
  <c r="G12" i="1" s="1"/>
  <c r="B80" i="2"/>
  <c r="B20" i="1"/>
  <c r="G14" i="1"/>
  <c r="G13" i="1"/>
  <c r="G6" i="1"/>
  <c r="G5" i="1"/>
  <c r="E3" i="2" l="1"/>
  <c r="E79" i="2"/>
  <c r="G3" i="2"/>
  <c r="F3" i="2"/>
  <c r="I58" i="2"/>
  <c r="I25" i="2"/>
  <c r="F79" i="2"/>
  <c r="G7" i="1"/>
  <c r="G15" i="1"/>
  <c r="G8" i="1"/>
  <c r="G9" i="1"/>
  <c r="G10" i="1"/>
  <c r="G3" i="1"/>
  <c r="G11" i="1"/>
  <c r="G4" i="1"/>
  <c r="F3" i="1"/>
  <c r="E20" i="1"/>
  <c r="F20" i="1"/>
  <c r="K14" i="1" s="1"/>
  <c r="F11" i="1"/>
  <c r="E3" i="1"/>
  <c r="E9" i="1"/>
  <c r="E14" i="1"/>
  <c r="E12" i="1"/>
  <c r="F12" i="1"/>
  <c r="E7" i="1"/>
  <c r="E6" i="1"/>
  <c r="E4" i="1"/>
  <c r="E15" i="1"/>
  <c r="F15" i="1"/>
  <c r="F14" i="1"/>
  <c r="E11" i="1"/>
  <c r="E10" i="1"/>
  <c r="F10" i="1"/>
  <c r="F9" i="1"/>
  <c r="E8" i="1"/>
  <c r="F8" i="1"/>
  <c r="F7" i="1"/>
  <c r="F6" i="1"/>
  <c r="E13" i="1"/>
  <c r="E5" i="1"/>
  <c r="F13" i="1"/>
  <c r="F5" i="1"/>
  <c r="F4" i="1"/>
  <c r="I11" i="2" l="1"/>
  <c r="I44" i="2"/>
  <c r="I12" i="2"/>
  <c r="I38" i="2"/>
  <c r="I60" i="2"/>
  <c r="I36" i="2"/>
  <c r="I72" i="2"/>
  <c r="I34" i="2"/>
  <c r="I42" i="2"/>
  <c r="I33" i="2"/>
  <c r="I7" i="2"/>
  <c r="I65" i="2"/>
  <c r="I48" i="2"/>
  <c r="I57" i="2"/>
  <c r="I29" i="2"/>
  <c r="I43" i="2"/>
  <c r="I46" i="2"/>
  <c r="I75" i="2"/>
  <c r="I63" i="2"/>
  <c r="I66" i="2"/>
  <c r="I17" i="2"/>
  <c r="I45" i="2"/>
  <c r="I50" i="2"/>
  <c r="I67" i="2"/>
  <c r="I4" i="2"/>
  <c r="I68" i="2"/>
  <c r="I64" i="2"/>
  <c r="I23" i="2"/>
  <c r="I51" i="2"/>
  <c r="I40" i="2"/>
  <c r="I70" i="2"/>
  <c r="I8" i="2"/>
  <c r="I6" i="2"/>
  <c r="I19" i="2"/>
  <c r="I53" i="2"/>
  <c r="I21" i="2"/>
  <c r="I71" i="2"/>
  <c r="I49" i="2"/>
  <c r="I26" i="2"/>
  <c r="I37" i="2"/>
  <c r="I77" i="2"/>
  <c r="I69" i="2"/>
  <c r="I24" i="2"/>
  <c r="I41" i="2"/>
  <c r="I31" i="2"/>
  <c r="I52" i="2"/>
  <c r="I27" i="2"/>
  <c r="I16" i="2"/>
  <c r="I13" i="2"/>
  <c r="I32" i="2"/>
  <c r="I5" i="2"/>
  <c r="I18" i="2"/>
  <c r="I28" i="2"/>
  <c r="I47" i="2"/>
  <c r="I20" i="2"/>
  <c r="I35" i="2"/>
  <c r="I61" i="2"/>
  <c r="I55" i="2"/>
  <c r="I9" i="2"/>
  <c r="I74" i="2"/>
  <c r="I22" i="2"/>
  <c r="I73" i="2"/>
  <c r="I10" i="2"/>
  <c r="I39" i="2"/>
  <c r="I62" i="2"/>
  <c r="I30" i="2"/>
  <c r="I15" i="2"/>
  <c r="I3" i="2"/>
  <c r="I54" i="2"/>
  <c r="I14" i="2"/>
  <c r="I59" i="2"/>
  <c r="I56" i="2"/>
  <c r="K13" i="2"/>
  <c r="K4" i="2"/>
  <c r="J6" i="2"/>
  <c r="J28" i="2"/>
  <c r="J5" i="2"/>
  <c r="J9" i="2"/>
  <c r="K9" i="2"/>
  <c r="K14" i="2"/>
  <c r="K15" i="2"/>
  <c r="K23" i="2"/>
  <c r="K7" i="2"/>
  <c r="J18" i="2"/>
  <c r="J26" i="2"/>
  <c r="J10" i="2"/>
  <c r="K18" i="2"/>
  <c r="K26" i="2"/>
  <c r="K10" i="2"/>
  <c r="J19" i="2"/>
  <c r="K19" i="2"/>
  <c r="J11" i="2"/>
  <c r="K27" i="2"/>
  <c r="K11" i="2"/>
  <c r="J22" i="2"/>
  <c r="J30" i="2"/>
  <c r="J14" i="2"/>
  <c r="K22" i="2"/>
  <c r="K30" i="2"/>
  <c r="J15" i="2"/>
  <c r="J23" i="2"/>
  <c r="K3" i="2"/>
  <c r="J4" i="2"/>
  <c r="K8" i="2"/>
  <c r="J13" i="2"/>
  <c r="K17" i="2"/>
  <c r="J3" i="2"/>
  <c r="J8" i="2"/>
  <c r="K12" i="2"/>
  <c r="J17" i="2"/>
  <c r="K21" i="2"/>
  <c r="J12" i="2"/>
  <c r="K16" i="2"/>
  <c r="J21" i="2"/>
  <c r="K25" i="2"/>
  <c r="J16" i="2"/>
  <c r="K20" i="2"/>
  <c r="J25" i="2"/>
  <c r="K29" i="2"/>
  <c r="J20" i="2"/>
  <c r="K24" i="2"/>
  <c r="J29" i="2"/>
  <c r="K6" i="2"/>
  <c r="J24" i="2"/>
  <c r="K28" i="2"/>
  <c r="K5" i="2"/>
  <c r="J7" i="2"/>
  <c r="K5" i="1"/>
  <c r="K4" i="1"/>
  <c r="K8" i="1"/>
  <c r="J5" i="1"/>
  <c r="J10" i="1"/>
  <c r="K7" i="1"/>
  <c r="K11" i="1"/>
  <c r="K10" i="1"/>
  <c r="K12" i="1"/>
  <c r="K3" i="1"/>
  <c r="I7" i="1"/>
  <c r="K15" i="1"/>
  <c r="K6" i="1"/>
  <c r="K9" i="1"/>
  <c r="K13" i="1"/>
  <c r="J7" i="1"/>
  <c r="J8" i="1"/>
  <c r="J6" i="1"/>
  <c r="J14" i="1"/>
  <c r="J11" i="1"/>
  <c r="J15" i="1"/>
  <c r="J12" i="1"/>
  <c r="J9" i="1"/>
  <c r="I3" i="1"/>
  <c r="I6" i="1"/>
  <c r="I10" i="1"/>
  <c r="I4" i="1"/>
  <c r="I14" i="1"/>
  <c r="I5" i="1"/>
  <c r="I13" i="1"/>
  <c r="I9" i="1"/>
  <c r="I11" i="1"/>
  <c r="I15" i="1"/>
  <c r="I12" i="1"/>
</calcChain>
</file>

<file path=xl/sharedStrings.xml><?xml version="1.0" encoding="utf-8"?>
<sst xmlns="http://schemas.openxmlformats.org/spreadsheetml/2006/main" count="124" uniqueCount="106">
  <si>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</si>
  <si>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</si>
  <si>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</si>
  <si>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</si>
  <si>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</si>
  <si>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</si>
  <si>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</si>
  <si>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</si>
  <si>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</si>
  <si>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</si>
  <si>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</si>
  <si>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</si>
  <si>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</si>
  <si>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</si>
  <si>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</si>
  <si>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</si>
  <si>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</si>
  <si>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</si>
  <si>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</si>
  <si>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</si>
  <si>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</si>
  <si>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</si>
  <si>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</si>
  <si>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</si>
  <si>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</si>
  <si>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</si>
  <si>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</si>
  <si>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</si>
  <si>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</si>
  <si>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</si>
  <si>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</si>
  <si>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</si>
  <si>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</si>
  <si>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</si>
  <si>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</si>
  <si>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</si>
  <si>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</si>
  <si>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</si>
  <si>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</si>
  <si>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</si>
  <si>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</si>
  <si>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1 pixel</t>
  </si>
  <si>
    <t>cm</t>
  </si>
  <si>
    <t>Pozice</t>
  </si>
  <si>
    <t>Vzdálenost kořene hrotu od nulové hladiny</t>
  </si>
  <si>
    <t>Staničení [m]</t>
  </si>
  <si>
    <t>Nulová hladina</t>
  </si>
  <si>
    <t>Pravý_10cm</t>
  </si>
  <si>
    <t>Levý_10cm</t>
  </si>
  <si>
    <t>Levý_120cm</t>
  </si>
  <si>
    <t>H00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</si>
  <si>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</si>
  <si>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</si>
  <si>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</si>
  <si>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</si>
  <si>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</si>
  <si>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</si>
  <si>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</si>
  <si>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</si>
  <si>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</si>
  <si>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</si>
  <si>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</si>
  <si>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</si>
  <si>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</si>
  <si>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</si>
  <si>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</si>
  <si>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</si>
  <si>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</si>
  <si>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</si>
  <si>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</si>
  <si>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</si>
  <si>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</si>
  <si>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</si>
  <si>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</si>
  <si>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</si>
  <si>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</si>
  <si>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</si>
  <si>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</si>
  <si>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</si>
  <si>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</si>
  <si>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</si>
  <si>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</si>
  <si>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</si>
  <si>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</si>
  <si>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</si>
  <si>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</si>
  <si>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</si>
  <si>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</si>
  <si>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</si>
  <si>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</si>
  <si>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</si>
  <si>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</si>
  <si>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</si>
  <si>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</si>
  <si>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</si>
  <si>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</si>
  <si>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</si>
  <si>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HL120[px]</t>
  </si>
  <si>
    <t>HL120[cm]</t>
  </si>
  <si>
    <t>HP10[px]</t>
  </si>
  <si>
    <t>HL10[px]</t>
  </si>
  <si>
    <t>HP10[cm]</t>
  </si>
  <si>
    <t>HL10[cm]</t>
  </si>
  <si>
    <t>m</t>
  </si>
  <si>
    <t>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</si>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</sst>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FF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0" xfId="0" applyFont="1" applyBorder="1"/>
    <xf numFmtId="0" fontId="1" fillId="0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65" fontId="0" fillId="0" borderId="0" xfId="0" applyNumberFormat="1"/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Vzdálenost kořene</a:t>
            </a:r>
            <a:r>
              <a:rPr lang="cs-CZ" baseline="0"/>
              <a:t> hrotu od nulové hladiny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kratsi_cast!$I$2</c:f>
              <c:strCache>
                <c:ptCount val="1"/>
                <c:pt idx="0">
                  <c:v>Pravý_10cm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kratsi_cast!$A$3:$A$15</c:f>
              <c:strCache>
                <c:ptCount val="13"/>
                <c:pt idx="0">
                  <c:v>H00</c:v>
                </c:pt>
                <c:pt idx="1">
                  <c:v>H01</c:v>
                </c:pt>
                <c:pt idx="2">
                  <c:v>H02</c:v>
                </c:pt>
                <c:pt idx="3">
                  <c:v>H03</c:v>
                </c:pt>
                <c:pt idx="4">
                  <c:v>H04</c:v>
                </c:pt>
                <c:pt idx="5">
                  <c:v>H05</c:v>
                </c:pt>
                <c:pt idx="6">
                  <c:v>H06</c:v>
                </c:pt>
                <c:pt idx="7">
                  <c:v>H07</c:v>
                </c:pt>
                <c:pt idx="8">
                  <c:v>H08</c:v>
                </c:pt>
                <c:pt idx="9">
                  <c:v>H09</c:v>
                </c:pt>
                <c:pt idx="10">
                  <c:v>H10</c:v>
                </c:pt>
                <c:pt idx="11">
                  <c:v>H11</c:v>
                </c:pt>
                <c:pt idx="12">
                  <c:v>H12</c:v>
                </c:pt>
              </c:strCache>
            </c:strRef>
          </c:cat>
          <c:val>
            <c:numRef>
              <c:f>kratsi_cast!$I$3:$I$15</c:f>
              <c:numCache>
                <c:formatCode>0.0</c:formatCode>
                <c:ptCount val="13"/>
                <c:pt idx="0">
                  <c:v>69.034090909090907</c:v>
                </c:pt>
                <c:pt idx="1">
                  <c:v>55.397727272727266</c:v>
                </c:pt>
                <c:pt idx="2">
                  <c:v>26.420454545454543</c:v>
                </c:pt>
                <c:pt idx="3">
                  <c:v>12.78409090909091</c:v>
                </c:pt>
                <c:pt idx="4">
                  <c:v>6.8181818181818201</c:v>
                </c:pt>
                <c:pt idx="5">
                  <c:v>0</c:v>
                </c:pt>
                <c:pt idx="6">
                  <c:v>15.34090909090909</c:v>
                </c:pt>
                <c:pt idx="7">
                  <c:v>0</c:v>
                </c:pt>
                <c:pt idx="8">
                  <c:v>25.568181818181817</c:v>
                </c:pt>
                <c:pt idx="9">
                  <c:v>21.306818181818183</c:v>
                </c:pt>
                <c:pt idx="10">
                  <c:v>34.090909090909093</c:v>
                </c:pt>
                <c:pt idx="11">
                  <c:v>51.98863636363636</c:v>
                </c:pt>
                <c:pt idx="12">
                  <c:v>40.909090909090907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kratsi_cast!$J$2</c:f>
              <c:strCache>
                <c:ptCount val="1"/>
                <c:pt idx="0">
                  <c:v>Levý_10cm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kratsi_cast!$A$3:$A$15</c:f>
              <c:strCache>
                <c:ptCount val="13"/>
                <c:pt idx="0">
                  <c:v>H00</c:v>
                </c:pt>
                <c:pt idx="1">
                  <c:v>H01</c:v>
                </c:pt>
                <c:pt idx="2">
                  <c:v>H02</c:v>
                </c:pt>
                <c:pt idx="3">
                  <c:v>H03</c:v>
                </c:pt>
                <c:pt idx="4">
                  <c:v>H04</c:v>
                </c:pt>
                <c:pt idx="5">
                  <c:v>H05</c:v>
                </c:pt>
                <c:pt idx="6">
                  <c:v>H06</c:v>
                </c:pt>
                <c:pt idx="7">
                  <c:v>H07</c:v>
                </c:pt>
                <c:pt idx="8">
                  <c:v>H08</c:v>
                </c:pt>
                <c:pt idx="9">
                  <c:v>H09</c:v>
                </c:pt>
                <c:pt idx="10">
                  <c:v>H10</c:v>
                </c:pt>
                <c:pt idx="11">
                  <c:v>H11</c:v>
                </c:pt>
                <c:pt idx="12">
                  <c:v>H12</c:v>
                </c:pt>
              </c:strCache>
            </c:strRef>
          </c:cat>
          <c:val>
            <c:numRef>
              <c:f>kratsi_cast!$J$3:$J$15</c:f>
              <c:numCache>
                <c:formatCode>0.0</c:formatCode>
                <c:ptCount val="13"/>
                <c:pt idx="0">
                  <c:v>18.749999999999996</c:v>
                </c:pt>
                <c:pt idx="1">
                  <c:v>24.71590909090909</c:v>
                </c:pt>
                <c:pt idx="2">
                  <c:v>16.193181818181817</c:v>
                </c:pt>
                <c:pt idx="3">
                  <c:v>5.1136363636363633</c:v>
                </c:pt>
                <c:pt idx="4">
                  <c:v>5.1136363636363633</c:v>
                </c:pt>
                <c:pt idx="5">
                  <c:v>11.93181818181818</c:v>
                </c:pt>
                <c:pt idx="6">
                  <c:v>0</c:v>
                </c:pt>
                <c:pt idx="7">
                  <c:v>11.079545454545453</c:v>
                </c:pt>
                <c:pt idx="8">
                  <c:v>21.30681818181818</c:v>
                </c:pt>
                <c:pt idx="9">
                  <c:v>24.71590909090909</c:v>
                </c:pt>
                <c:pt idx="10">
                  <c:v>21.30681818181818</c:v>
                </c:pt>
                <c:pt idx="11">
                  <c:v>13.636363636363635</c:v>
                </c:pt>
                <c:pt idx="12">
                  <c:v>8.5227272727272716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kratsi_cast!$K$2</c:f>
              <c:strCache>
                <c:ptCount val="1"/>
                <c:pt idx="0">
                  <c:v>Levý_120cm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kratsi_cast!$A$3:$A$15</c:f>
              <c:strCache>
                <c:ptCount val="13"/>
                <c:pt idx="0">
                  <c:v>H00</c:v>
                </c:pt>
                <c:pt idx="1">
                  <c:v>H01</c:v>
                </c:pt>
                <c:pt idx="2">
                  <c:v>H02</c:v>
                </c:pt>
                <c:pt idx="3">
                  <c:v>H03</c:v>
                </c:pt>
                <c:pt idx="4">
                  <c:v>H04</c:v>
                </c:pt>
                <c:pt idx="5">
                  <c:v>H05</c:v>
                </c:pt>
                <c:pt idx="6">
                  <c:v>H06</c:v>
                </c:pt>
                <c:pt idx="7">
                  <c:v>H07</c:v>
                </c:pt>
                <c:pt idx="8">
                  <c:v>H08</c:v>
                </c:pt>
                <c:pt idx="9">
                  <c:v>H09</c:v>
                </c:pt>
                <c:pt idx="10">
                  <c:v>H10</c:v>
                </c:pt>
                <c:pt idx="11">
                  <c:v>H11</c:v>
                </c:pt>
                <c:pt idx="12">
                  <c:v>H12</c:v>
                </c:pt>
              </c:strCache>
            </c:strRef>
          </c:cat>
          <c:val>
            <c:numRef>
              <c:f>kratsi_cast!$K$3:$K$15</c:f>
              <c:numCache>
                <c:formatCode>0.0</c:formatCode>
                <c:ptCount val="13"/>
                <c:pt idx="0">
                  <c:v>10.227272727272727</c:v>
                </c:pt>
                <c:pt idx="1">
                  <c:v>18.749999999999996</c:v>
                </c:pt>
                <c:pt idx="2">
                  <c:v>17.89772727272727</c:v>
                </c:pt>
                <c:pt idx="3">
                  <c:v>19.602272727272727</c:v>
                </c:pt>
                <c:pt idx="4">
                  <c:v>16.193181818181817</c:v>
                </c:pt>
                <c:pt idx="5">
                  <c:v>24.71590909090909</c:v>
                </c:pt>
                <c:pt idx="6">
                  <c:v>13.636363636363635</c:v>
                </c:pt>
                <c:pt idx="7">
                  <c:v>26.420454545454543</c:v>
                </c:pt>
                <c:pt idx="8">
                  <c:v>30.68181818181818</c:v>
                </c:pt>
                <c:pt idx="9">
                  <c:v>23.011363636363633</c:v>
                </c:pt>
                <c:pt idx="10">
                  <c:v>25.568181818181817</c:v>
                </c:pt>
                <c:pt idx="11">
                  <c:v>23.011363636363633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250872"/>
        <c:axId val="189262632"/>
      </c:lineChart>
      <c:catAx>
        <c:axId val="18925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9262632"/>
        <c:crosses val="autoZero"/>
        <c:auto val="1"/>
        <c:lblAlgn val="ctr"/>
        <c:lblOffset val="100"/>
        <c:noMultiLvlLbl val="0"/>
      </c:catAx>
      <c:valAx>
        <c:axId val="189262632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9250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Vzdálenost kořene</a:t>
            </a:r>
            <a:r>
              <a:rPr lang="cs-CZ" baseline="0"/>
              <a:t> hrotu od nulové hladiny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delsi_cast!$I$2</c:f>
              <c:strCache>
                <c:ptCount val="1"/>
                <c:pt idx="0">
                  <c:v>Pravý_10cm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delsi_cast!$A$3:$A$77</c:f>
              <c:strCache>
                <c:ptCount val="75"/>
                <c:pt idx="0">
                  <c:v>H13</c:v>
                </c:pt>
                <c:pt idx="1">
                  <c:v>H14</c:v>
                </c:pt>
                <c:pt idx="2">
                  <c:v>H15</c:v>
                </c:pt>
                <c:pt idx="3">
                  <c:v>H16</c:v>
                </c:pt>
                <c:pt idx="4">
                  <c:v>H17</c:v>
                </c:pt>
                <c:pt idx="5">
                  <c:v>H18</c:v>
                </c:pt>
                <c:pt idx="6">
                  <c:v>H19</c:v>
                </c:pt>
                <c:pt idx="7">
                  <c:v>H20</c:v>
                </c:pt>
                <c:pt idx="8">
                  <c:v>H21</c:v>
                </c:pt>
                <c:pt idx="9">
                  <c:v>H22</c:v>
                </c:pt>
                <c:pt idx="10">
                  <c:v>H23</c:v>
                </c:pt>
                <c:pt idx="11">
                  <c:v>H24</c:v>
                </c:pt>
                <c:pt idx="12">
                  <c:v>H25</c:v>
                </c:pt>
                <c:pt idx="13">
                  <c:v>H26</c:v>
                </c:pt>
                <c:pt idx="14">
                  <c:v>H27</c:v>
                </c:pt>
                <c:pt idx="15">
                  <c:v>H28</c:v>
                </c:pt>
                <c:pt idx="16">
                  <c:v>H29</c:v>
                </c:pt>
                <c:pt idx="17">
                  <c:v>H30</c:v>
                </c:pt>
                <c:pt idx="18">
                  <c:v>H31</c:v>
                </c:pt>
                <c:pt idx="19">
                  <c:v>H32</c:v>
                </c:pt>
                <c:pt idx="20">
                  <c:v>H33</c:v>
                </c:pt>
                <c:pt idx="21">
                  <c:v>H34</c:v>
                </c:pt>
                <c:pt idx="22">
                  <c:v>H35</c:v>
                </c:pt>
                <c:pt idx="23">
                  <c:v>H36</c:v>
                </c:pt>
                <c:pt idx="24">
                  <c:v>H37</c:v>
                </c:pt>
                <c:pt idx="25">
                  <c:v>H38</c:v>
                </c:pt>
                <c:pt idx="26">
                  <c:v>H39</c:v>
                </c:pt>
                <c:pt idx="27">
                  <c:v>H40</c:v>
                </c:pt>
                <c:pt idx="28">
                  <c:v>H41</c:v>
                </c:pt>
                <c:pt idx="29">
                  <c:v>H42</c:v>
                </c:pt>
                <c:pt idx="30">
                  <c:v>H43</c:v>
                </c:pt>
                <c:pt idx="31">
                  <c:v>H44</c:v>
                </c:pt>
                <c:pt idx="32">
                  <c:v>H45</c:v>
                </c:pt>
                <c:pt idx="33">
                  <c:v>H46</c:v>
                </c:pt>
                <c:pt idx="34">
                  <c:v>H47</c:v>
                </c:pt>
                <c:pt idx="35">
                  <c:v>H48</c:v>
                </c:pt>
                <c:pt idx="36">
                  <c:v>H49</c:v>
                </c:pt>
                <c:pt idx="37">
                  <c:v>H50</c:v>
                </c:pt>
                <c:pt idx="38">
                  <c:v>H51</c:v>
                </c:pt>
                <c:pt idx="39">
                  <c:v>H52</c:v>
                </c:pt>
                <c:pt idx="40">
                  <c:v>H53</c:v>
                </c:pt>
                <c:pt idx="41">
                  <c:v>H54</c:v>
                </c:pt>
                <c:pt idx="42">
                  <c:v>H55</c:v>
                </c:pt>
                <c:pt idx="43">
                  <c:v>H56</c:v>
                </c:pt>
                <c:pt idx="44">
                  <c:v>H57</c:v>
                </c:pt>
                <c:pt idx="45">
                  <c:v>H58</c:v>
                </c:pt>
                <c:pt idx="46">
                  <c:v>H59</c:v>
                </c:pt>
                <c:pt idx="47">
                  <c:v>H60</c:v>
                </c:pt>
                <c:pt idx="48">
                  <c:v>H61</c:v>
                </c:pt>
                <c:pt idx="49">
                  <c:v>H62</c:v>
                </c:pt>
                <c:pt idx="50">
                  <c:v>H63</c:v>
                </c:pt>
                <c:pt idx="51">
                  <c:v>H64</c:v>
                </c:pt>
                <c:pt idx="52">
                  <c:v>H65</c:v>
                </c:pt>
                <c:pt idx="53">
                  <c:v>H66</c:v>
                </c:pt>
                <c:pt idx="54">
                  <c:v>H67</c:v>
                </c:pt>
                <c:pt idx="55">
                  <c:v>H68</c:v>
                </c:pt>
                <c:pt idx="56">
                  <c:v>H69</c:v>
                </c:pt>
                <c:pt idx="57">
                  <c:v>H70</c:v>
                </c:pt>
                <c:pt idx="58">
                  <c:v>H71</c:v>
                </c:pt>
                <c:pt idx="59">
                  <c:v>H72</c:v>
                </c:pt>
                <c:pt idx="60">
                  <c:v>H73</c:v>
                </c:pt>
                <c:pt idx="61">
                  <c:v>H74</c:v>
                </c:pt>
                <c:pt idx="62">
                  <c:v>H75</c:v>
                </c:pt>
                <c:pt idx="63">
                  <c:v>H76</c:v>
                </c:pt>
                <c:pt idx="64">
                  <c:v>H77</c:v>
                </c:pt>
                <c:pt idx="65">
                  <c:v>H78</c:v>
                </c:pt>
                <c:pt idx="66">
                  <c:v>H79</c:v>
                </c:pt>
                <c:pt idx="67">
                  <c:v>H80</c:v>
                </c:pt>
                <c:pt idx="68">
                  <c:v>H81</c:v>
                </c:pt>
                <c:pt idx="69">
                  <c:v>H82</c:v>
                </c:pt>
                <c:pt idx="70">
                  <c:v>H83</c:v>
                </c:pt>
                <c:pt idx="71">
                  <c:v>H84</c:v>
                </c:pt>
                <c:pt idx="72">
                  <c:v>H85</c:v>
                </c:pt>
                <c:pt idx="73">
                  <c:v>H86</c:v>
                </c:pt>
                <c:pt idx="74">
                  <c:v>H87</c:v>
                </c:pt>
              </c:strCache>
            </c:strRef>
          </c:cat>
          <c:val>
            <c:numRef>
              <c:f>delsi_cast!$I$3:$I$77</c:f>
              <c:numCache>
                <c:formatCode>0.0</c:formatCode>
                <c:ptCount val="75"/>
                <c:pt idx="0">
                  <c:v>83.149171270718227</c:v>
                </c:pt>
                <c:pt idx="1">
                  <c:v>89.917127071823202</c:v>
                </c:pt>
                <c:pt idx="2">
                  <c:v>104.41988950276243</c:v>
                </c:pt>
                <c:pt idx="3">
                  <c:v>98.618784530386733</c:v>
                </c:pt>
                <c:pt idx="4">
                  <c:v>95.718232044198899</c:v>
                </c:pt>
                <c:pt idx="5">
                  <c:v>83.149171270718227</c:v>
                </c:pt>
                <c:pt idx="6">
                  <c:v>75.414364640883974</c:v>
                </c:pt>
                <c:pt idx="7">
                  <c:v>70.58011049723757</c:v>
                </c:pt>
                <c:pt idx="8">
                  <c:v>88.950276243093924</c:v>
                </c:pt>
                <c:pt idx="9">
                  <c:v>104.41988950276243</c:v>
                </c:pt>
                <c:pt idx="10">
                  <c:v>102.48618784530386</c:v>
                </c:pt>
                <c:pt idx="11">
                  <c:v>105.38674033149171</c:v>
                </c:pt>
                <c:pt idx="12">
                  <c:v>100.5524861878453</c:v>
                </c:pt>
                <c:pt idx="13">
                  <c:v>84.116022099447505</c:v>
                </c:pt>
                <c:pt idx="14">
                  <c:v>86.049723756906076</c:v>
                </c:pt>
                <c:pt idx="15">
                  <c:v>89.917127071823202</c:v>
                </c:pt>
                <c:pt idx="16">
                  <c:v>94.751381215469607</c:v>
                </c:pt>
                <c:pt idx="17">
                  <c:v>97.651933701657455</c:v>
                </c:pt>
                <c:pt idx="18">
                  <c:v>103.45303867403315</c:v>
                </c:pt>
                <c:pt idx="19">
                  <c:v>88.950276243093924</c:v>
                </c:pt>
                <c:pt idx="20">
                  <c:v>99.585635359116026</c:v>
                </c:pt>
                <c:pt idx="21">
                  <c:v>80.248618784530379</c:v>
                </c:pt>
                <c:pt idx="22">
                  <c:v>103.45303867403315</c:v>
                </c:pt>
                <c:pt idx="23">
                  <c:v>99.585635359116026</c:v>
                </c:pt>
                <c:pt idx="24">
                  <c:v>102.48618784530386</c:v>
                </c:pt>
                <c:pt idx="25">
                  <c:v>101.51933701657458</c:v>
                </c:pt>
                <c:pt idx="26">
                  <c:v>98.618784530386733</c:v>
                </c:pt>
                <c:pt idx="27">
                  <c:v>109.25414364640883</c:v>
                </c:pt>
                <c:pt idx="28">
                  <c:v>89.917127071823202</c:v>
                </c:pt>
                <c:pt idx="29">
                  <c:v>66.712707182320443</c:v>
                </c:pt>
                <c:pt idx="30">
                  <c:v>69.613259668508292</c:v>
                </c:pt>
                <c:pt idx="31">
                  <c:v>38.674033149171272</c:v>
                </c:pt>
                <c:pt idx="32">
                  <c:v>22.237569060773481</c:v>
                </c:pt>
                <c:pt idx="33">
                  <c:v>36.740331491712709</c:v>
                </c:pt>
                <c:pt idx="34">
                  <c:v>48.342541436464089</c:v>
                </c:pt>
                <c:pt idx="35">
                  <c:v>66.712707182320443</c:v>
                </c:pt>
                <c:pt idx="36">
                  <c:v>65.745856353591165</c:v>
                </c:pt>
                <c:pt idx="37">
                  <c:v>61.878453038674039</c:v>
                </c:pt>
                <c:pt idx="38">
                  <c:v>50.276243093922652</c:v>
                </c:pt>
                <c:pt idx="39">
                  <c:v>65.745856353591165</c:v>
                </c:pt>
                <c:pt idx="40">
                  <c:v>69.613259668508292</c:v>
                </c:pt>
                <c:pt idx="41">
                  <c:v>70.58011049723757</c:v>
                </c:pt>
                <c:pt idx="42">
                  <c:v>57.04419889502762</c:v>
                </c:pt>
                <c:pt idx="43">
                  <c:v>72.513812154696126</c:v>
                </c:pt>
                <c:pt idx="44">
                  <c:v>54.143646408839778</c:v>
                </c:pt>
                <c:pt idx="45">
                  <c:v>58.97790055248619</c:v>
                </c:pt>
                <c:pt idx="46">
                  <c:v>55.110497237569056</c:v>
                </c:pt>
                <c:pt idx="47">
                  <c:v>59.944751381215468</c:v>
                </c:pt>
                <c:pt idx="48">
                  <c:v>66.712707182320443</c:v>
                </c:pt>
                <c:pt idx="49">
                  <c:v>63.812154696132595</c:v>
                </c:pt>
                <c:pt idx="50">
                  <c:v>63.812154696132595</c:v>
                </c:pt>
                <c:pt idx="51">
                  <c:v>54.143646408839778</c:v>
                </c:pt>
                <c:pt idx="52">
                  <c:v>56.077348066298342</c:v>
                </c:pt>
                <c:pt idx="53">
                  <c:v>64.779005524861873</c:v>
                </c:pt>
                <c:pt idx="54">
                  <c:v>60.911602209944746</c:v>
                </c:pt>
                <c:pt idx="55">
                  <c:v>60.911602209944746</c:v>
                </c:pt>
                <c:pt idx="56">
                  <c:v>70.58011049723757</c:v>
                </c:pt>
                <c:pt idx="57">
                  <c:v>70.58011049723757</c:v>
                </c:pt>
                <c:pt idx="58">
                  <c:v>-3.867403314917127</c:v>
                </c:pt>
                <c:pt idx="59">
                  <c:v>-3.867403314917127</c:v>
                </c:pt>
                <c:pt idx="60">
                  <c:v>-3.867403314917127</c:v>
                </c:pt>
                <c:pt idx="61">
                  <c:v>-3.867403314917127</c:v>
                </c:pt>
                <c:pt idx="62">
                  <c:v>0</c:v>
                </c:pt>
                <c:pt idx="63">
                  <c:v>60.911602209944746</c:v>
                </c:pt>
                <c:pt idx="64">
                  <c:v>66.712707182320443</c:v>
                </c:pt>
                <c:pt idx="65">
                  <c:v>70.58011049723757</c:v>
                </c:pt>
                <c:pt idx="66">
                  <c:v>78.314917127071823</c:v>
                </c:pt>
                <c:pt idx="67">
                  <c:v>76.381215469613252</c:v>
                </c:pt>
                <c:pt idx="68">
                  <c:v>58.97790055248619</c:v>
                </c:pt>
                <c:pt idx="69">
                  <c:v>65.745856353591165</c:v>
                </c:pt>
                <c:pt idx="70">
                  <c:v>74.447513812154696</c:v>
                </c:pt>
                <c:pt idx="71">
                  <c:v>80.248618784530379</c:v>
                </c:pt>
                <c:pt idx="72">
                  <c:v>73.480662983425418</c:v>
                </c:pt>
                <c:pt idx="73">
                  <c:v>70.58011049723757</c:v>
                </c:pt>
                <c:pt idx="74">
                  <c:v>62.845303867403317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delsi_cast!$J$2</c:f>
              <c:strCache>
                <c:ptCount val="1"/>
                <c:pt idx="0">
                  <c:v>Levý_10cm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delsi_cast!$A$3:$A$77</c:f>
              <c:strCache>
                <c:ptCount val="75"/>
                <c:pt idx="0">
                  <c:v>H13</c:v>
                </c:pt>
                <c:pt idx="1">
                  <c:v>H14</c:v>
                </c:pt>
                <c:pt idx="2">
                  <c:v>H15</c:v>
                </c:pt>
                <c:pt idx="3">
                  <c:v>H16</c:v>
                </c:pt>
                <c:pt idx="4">
                  <c:v>H17</c:v>
                </c:pt>
                <c:pt idx="5">
                  <c:v>H18</c:v>
                </c:pt>
                <c:pt idx="6">
                  <c:v>H19</c:v>
                </c:pt>
                <c:pt idx="7">
                  <c:v>H20</c:v>
                </c:pt>
                <c:pt idx="8">
                  <c:v>H21</c:v>
                </c:pt>
                <c:pt idx="9">
                  <c:v>H22</c:v>
                </c:pt>
                <c:pt idx="10">
                  <c:v>H23</c:v>
                </c:pt>
                <c:pt idx="11">
                  <c:v>H24</c:v>
                </c:pt>
                <c:pt idx="12">
                  <c:v>H25</c:v>
                </c:pt>
                <c:pt idx="13">
                  <c:v>H26</c:v>
                </c:pt>
                <c:pt idx="14">
                  <c:v>H27</c:v>
                </c:pt>
                <c:pt idx="15">
                  <c:v>H28</c:v>
                </c:pt>
                <c:pt idx="16">
                  <c:v>H29</c:v>
                </c:pt>
                <c:pt idx="17">
                  <c:v>H30</c:v>
                </c:pt>
                <c:pt idx="18">
                  <c:v>H31</c:v>
                </c:pt>
                <c:pt idx="19">
                  <c:v>H32</c:v>
                </c:pt>
                <c:pt idx="20">
                  <c:v>H33</c:v>
                </c:pt>
                <c:pt idx="21">
                  <c:v>H34</c:v>
                </c:pt>
                <c:pt idx="22">
                  <c:v>H35</c:v>
                </c:pt>
                <c:pt idx="23">
                  <c:v>H36</c:v>
                </c:pt>
                <c:pt idx="24">
                  <c:v>H37</c:v>
                </c:pt>
                <c:pt idx="25">
                  <c:v>H38</c:v>
                </c:pt>
                <c:pt idx="26">
                  <c:v>H39</c:v>
                </c:pt>
                <c:pt idx="27">
                  <c:v>H40</c:v>
                </c:pt>
                <c:pt idx="28">
                  <c:v>H41</c:v>
                </c:pt>
                <c:pt idx="29">
                  <c:v>H42</c:v>
                </c:pt>
                <c:pt idx="30">
                  <c:v>H43</c:v>
                </c:pt>
                <c:pt idx="31">
                  <c:v>H44</c:v>
                </c:pt>
                <c:pt idx="32">
                  <c:v>H45</c:v>
                </c:pt>
                <c:pt idx="33">
                  <c:v>H46</c:v>
                </c:pt>
                <c:pt idx="34">
                  <c:v>H47</c:v>
                </c:pt>
                <c:pt idx="35">
                  <c:v>H48</c:v>
                </c:pt>
                <c:pt idx="36">
                  <c:v>H49</c:v>
                </c:pt>
                <c:pt idx="37">
                  <c:v>H50</c:v>
                </c:pt>
                <c:pt idx="38">
                  <c:v>H51</c:v>
                </c:pt>
                <c:pt idx="39">
                  <c:v>H52</c:v>
                </c:pt>
                <c:pt idx="40">
                  <c:v>H53</c:v>
                </c:pt>
                <c:pt idx="41">
                  <c:v>H54</c:v>
                </c:pt>
                <c:pt idx="42">
                  <c:v>H55</c:v>
                </c:pt>
                <c:pt idx="43">
                  <c:v>H56</c:v>
                </c:pt>
                <c:pt idx="44">
                  <c:v>H57</c:v>
                </c:pt>
                <c:pt idx="45">
                  <c:v>H58</c:v>
                </c:pt>
                <c:pt idx="46">
                  <c:v>H59</c:v>
                </c:pt>
                <c:pt idx="47">
                  <c:v>H60</c:v>
                </c:pt>
                <c:pt idx="48">
                  <c:v>H61</c:v>
                </c:pt>
                <c:pt idx="49">
                  <c:v>H62</c:v>
                </c:pt>
                <c:pt idx="50">
                  <c:v>H63</c:v>
                </c:pt>
                <c:pt idx="51">
                  <c:v>H64</c:v>
                </c:pt>
                <c:pt idx="52">
                  <c:v>H65</c:v>
                </c:pt>
                <c:pt idx="53">
                  <c:v>H66</c:v>
                </c:pt>
                <c:pt idx="54">
                  <c:v>H67</c:v>
                </c:pt>
                <c:pt idx="55">
                  <c:v>H68</c:v>
                </c:pt>
                <c:pt idx="56">
                  <c:v>H69</c:v>
                </c:pt>
                <c:pt idx="57">
                  <c:v>H70</c:v>
                </c:pt>
                <c:pt idx="58">
                  <c:v>H71</c:v>
                </c:pt>
                <c:pt idx="59">
                  <c:v>H72</c:v>
                </c:pt>
                <c:pt idx="60">
                  <c:v>H73</c:v>
                </c:pt>
                <c:pt idx="61">
                  <c:v>H74</c:v>
                </c:pt>
                <c:pt idx="62">
                  <c:v>H75</c:v>
                </c:pt>
                <c:pt idx="63">
                  <c:v>H76</c:v>
                </c:pt>
                <c:pt idx="64">
                  <c:v>H77</c:v>
                </c:pt>
                <c:pt idx="65">
                  <c:v>H78</c:v>
                </c:pt>
                <c:pt idx="66">
                  <c:v>H79</c:v>
                </c:pt>
                <c:pt idx="67">
                  <c:v>H80</c:v>
                </c:pt>
                <c:pt idx="68">
                  <c:v>H81</c:v>
                </c:pt>
                <c:pt idx="69">
                  <c:v>H82</c:v>
                </c:pt>
                <c:pt idx="70">
                  <c:v>H83</c:v>
                </c:pt>
                <c:pt idx="71">
                  <c:v>H84</c:v>
                </c:pt>
                <c:pt idx="72">
                  <c:v>H85</c:v>
                </c:pt>
                <c:pt idx="73">
                  <c:v>H86</c:v>
                </c:pt>
                <c:pt idx="74">
                  <c:v>H87</c:v>
                </c:pt>
              </c:strCache>
            </c:strRef>
          </c:cat>
          <c:val>
            <c:numRef>
              <c:f>delsi_cast!$J$3:$J$30</c:f>
              <c:numCache>
                <c:formatCode>0.0</c:formatCode>
                <c:ptCount val="28"/>
                <c:pt idx="0">
                  <c:v>118.92265193370164</c:v>
                </c:pt>
                <c:pt idx="1">
                  <c:v>90.88397790055248</c:v>
                </c:pt>
                <c:pt idx="2">
                  <c:v>78.314917127071823</c:v>
                </c:pt>
                <c:pt idx="3">
                  <c:v>88.950276243093953</c:v>
                </c:pt>
                <c:pt idx="4">
                  <c:v>102.48618784530387</c:v>
                </c:pt>
                <c:pt idx="5">
                  <c:v>103.45303867403314</c:v>
                </c:pt>
                <c:pt idx="6">
                  <c:v>108.28729281767957</c:v>
                </c:pt>
                <c:pt idx="7">
                  <c:v>111.18784530386742</c:v>
                </c:pt>
                <c:pt idx="8">
                  <c:v>109.25414364640883</c:v>
                </c:pt>
                <c:pt idx="9">
                  <c:v>110.22099447513816</c:v>
                </c:pt>
                <c:pt idx="10">
                  <c:v>114.08839779005527</c:v>
                </c:pt>
                <c:pt idx="11">
                  <c:v>88.950276243093953</c:v>
                </c:pt>
                <c:pt idx="12">
                  <c:v>110.22099447513816</c:v>
                </c:pt>
                <c:pt idx="13">
                  <c:v>129.55801104972377</c:v>
                </c:pt>
                <c:pt idx="14">
                  <c:v>114.08839779005527</c:v>
                </c:pt>
                <c:pt idx="15">
                  <c:v>121.82320441988949</c:v>
                </c:pt>
                <c:pt idx="16">
                  <c:v>102.48618784530387</c:v>
                </c:pt>
                <c:pt idx="17">
                  <c:v>103.45303867403314</c:v>
                </c:pt>
                <c:pt idx="18">
                  <c:v>104.41988950276246</c:v>
                </c:pt>
                <c:pt idx="19">
                  <c:v>96.685082872928177</c:v>
                </c:pt>
                <c:pt idx="20">
                  <c:v>94.75138121546965</c:v>
                </c:pt>
                <c:pt idx="21">
                  <c:v>98.618784530386762</c:v>
                </c:pt>
                <c:pt idx="22">
                  <c:v>91.850828729281801</c:v>
                </c:pt>
                <c:pt idx="23">
                  <c:v>75.414364640883974</c:v>
                </c:pt>
                <c:pt idx="24">
                  <c:v>9.6685082872928376</c:v>
                </c:pt>
                <c:pt idx="25">
                  <c:v>-183.70165745856352</c:v>
                </c:pt>
                <c:pt idx="26">
                  <c:v>-183.70165745856352</c:v>
                </c:pt>
                <c:pt idx="27">
                  <c:v>-183.70165745856352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delsi_cast!$K$2</c:f>
              <c:strCache>
                <c:ptCount val="1"/>
                <c:pt idx="0">
                  <c:v>Levý_120cm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delsi_cast!$A$3:$A$77</c:f>
              <c:strCache>
                <c:ptCount val="75"/>
                <c:pt idx="0">
                  <c:v>H13</c:v>
                </c:pt>
                <c:pt idx="1">
                  <c:v>H14</c:v>
                </c:pt>
                <c:pt idx="2">
                  <c:v>H15</c:v>
                </c:pt>
                <c:pt idx="3">
                  <c:v>H16</c:v>
                </c:pt>
                <c:pt idx="4">
                  <c:v>H17</c:v>
                </c:pt>
                <c:pt idx="5">
                  <c:v>H18</c:v>
                </c:pt>
                <c:pt idx="6">
                  <c:v>H19</c:v>
                </c:pt>
                <c:pt idx="7">
                  <c:v>H20</c:v>
                </c:pt>
                <c:pt idx="8">
                  <c:v>H21</c:v>
                </c:pt>
                <c:pt idx="9">
                  <c:v>H22</c:v>
                </c:pt>
                <c:pt idx="10">
                  <c:v>H23</c:v>
                </c:pt>
                <c:pt idx="11">
                  <c:v>H24</c:v>
                </c:pt>
                <c:pt idx="12">
                  <c:v>H25</c:v>
                </c:pt>
                <c:pt idx="13">
                  <c:v>H26</c:v>
                </c:pt>
                <c:pt idx="14">
                  <c:v>H27</c:v>
                </c:pt>
                <c:pt idx="15">
                  <c:v>H28</c:v>
                </c:pt>
                <c:pt idx="16">
                  <c:v>H29</c:v>
                </c:pt>
                <c:pt idx="17">
                  <c:v>H30</c:v>
                </c:pt>
                <c:pt idx="18">
                  <c:v>H31</c:v>
                </c:pt>
                <c:pt idx="19">
                  <c:v>H32</c:v>
                </c:pt>
                <c:pt idx="20">
                  <c:v>H33</c:v>
                </c:pt>
                <c:pt idx="21">
                  <c:v>H34</c:v>
                </c:pt>
                <c:pt idx="22">
                  <c:v>H35</c:v>
                </c:pt>
                <c:pt idx="23">
                  <c:v>H36</c:v>
                </c:pt>
                <c:pt idx="24">
                  <c:v>H37</c:v>
                </c:pt>
                <c:pt idx="25">
                  <c:v>H38</c:v>
                </c:pt>
                <c:pt idx="26">
                  <c:v>H39</c:v>
                </c:pt>
                <c:pt idx="27">
                  <c:v>H40</c:v>
                </c:pt>
                <c:pt idx="28">
                  <c:v>H41</c:v>
                </c:pt>
                <c:pt idx="29">
                  <c:v>H42</c:v>
                </c:pt>
                <c:pt idx="30">
                  <c:v>H43</c:v>
                </c:pt>
                <c:pt idx="31">
                  <c:v>H44</c:v>
                </c:pt>
                <c:pt idx="32">
                  <c:v>H45</c:v>
                </c:pt>
                <c:pt idx="33">
                  <c:v>H46</c:v>
                </c:pt>
                <c:pt idx="34">
                  <c:v>H47</c:v>
                </c:pt>
                <c:pt idx="35">
                  <c:v>H48</c:v>
                </c:pt>
                <c:pt idx="36">
                  <c:v>H49</c:v>
                </c:pt>
                <c:pt idx="37">
                  <c:v>H50</c:v>
                </c:pt>
                <c:pt idx="38">
                  <c:v>H51</c:v>
                </c:pt>
                <c:pt idx="39">
                  <c:v>H52</c:v>
                </c:pt>
                <c:pt idx="40">
                  <c:v>H53</c:v>
                </c:pt>
                <c:pt idx="41">
                  <c:v>H54</c:v>
                </c:pt>
                <c:pt idx="42">
                  <c:v>H55</c:v>
                </c:pt>
                <c:pt idx="43">
                  <c:v>H56</c:v>
                </c:pt>
                <c:pt idx="44">
                  <c:v>H57</c:v>
                </c:pt>
                <c:pt idx="45">
                  <c:v>H58</c:v>
                </c:pt>
                <c:pt idx="46">
                  <c:v>H59</c:v>
                </c:pt>
                <c:pt idx="47">
                  <c:v>H60</c:v>
                </c:pt>
                <c:pt idx="48">
                  <c:v>H61</c:v>
                </c:pt>
                <c:pt idx="49">
                  <c:v>H62</c:v>
                </c:pt>
                <c:pt idx="50">
                  <c:v>H63</c:v>
                </c:pt>
                <c:pt idx="51">
                  <c:v>H64</c:v>
                </c:pt>
                <c:pt idx="52">
                  <c:v>H65</c:v>
                </c:pt>
                <c:pt idx="53">
                  <c:v>H66</c:v>
                </c:pt>
                <c:pt idx="54">
                  <c:v>H67</c:v>
                </c:pt>
                <c:pt idx="55">
                  <c:v>H68</c:v>
                </c:pt>
                <c:pt idx="56">
                  <c:v>H69</c:v>
                </c:pt>
                <c:pt idx="57">
                  <c:v>H70</c:v>
                </c:pt>
                <c:pt idx="58">
                  <c:v>H71</c:v>
                </c:pt>
                <c:pt idx="59">
                  <c:v>H72</c:v>
                </c:pt>
                <c:pt idx="60">
                  <c:v>H73</c:v>
                </c:pt>
                <c:pt idx="61">
                  <c:v>H74</c:v>
                </c:pt>
                <c:pt idx="62">
                  <c:v>H75</c:v>
                </c:pt>
                <c:pt idx="63">
                  <c:v>H76</c:v>
                </c:pt>
                <c:pt idx="64">
                  <c:v>H77</c:v>
                </c:pt>
                <c:pt idx="65">
                  <c:v>H78</c:v>
                </c:pt>
                <c:pt idx="66">
                  <c:v>H79</c:v>
                </c:pt>
                <c:pt idx="67">
                  <c:v>H80</c:v>
                </c:pt>
                <c:pt idx="68">
                  <c:v>H81</c:v>
                </c:pt>
                <c:pt idx="69">
                  <c:v>H82</c:v>
                </c:pt>
                <c:pt idx="70">
                  <c:v>H83</c:v>
                </c:pt>
                <c:pt idx="71">
                  <c:v>H84</c:v>
                </c:pt>
                <c:pt idx="72">
                  <c:v>H85</c:v>
                </c:pt>
                <c:pt idx="73">
                  <c:v>H86</c:v>
                </c:pt>
                <c:pt idx="74">
                  <c:v>H87</c:v>
                </c:pt>
              </c:strCache>
            </c:strRef>
          </c:cat>
          <c:val>
            <c:numRef>
              <c:f>delsi_cast!$K$3:$K$30</c:f>
              <c:numCache>
                <c:formatCode>0.0</c:formatCode>
                <c:ptCount val="28"/>
                <c:pt idx="0">
                  <c:v>118.92265193370164</c:v>
                </c:pt>
                <c:pt idx="1">
                  <c:v>113.121546961326</c:v>
                </c:pt>
                <c:pt idx="2">
                  <c:v>95.718232044198913</c:v>
                </c:pt>
                <c:pt idx="3">
                  <c:v>93.784530386740329</c:v>
                </c:pt>
                <c:pt idx="4">
                  <c:v>99.585635359116026</c:v>
                </c:pt>
                <c:pt idx="5">
                  <c:v>102.48618784530387</c:v>
                </c:pt>
                <c:pt idx="6">
                  <c:v>90.88397790055248</c:v>
                </c:pt>
                <c:pt idx="7">
                  <c:v>93.784530386740329</c:v>
                </c:pt>
                <c:pt idx="8">
                  <c:v>113.121546961326</c:v>
                </c:pt>
                <c:pt idx="9">
                  <c:v>87.016574585635368</c:v>
                </c:pt>
                <c:pt idx="10">
                  <c:v>115.05524861878453</c:v>
                </c:pt>
                <c:pt idx="11">
                  <c:v>115.05524861878453</c:v>
                </c:pt>
                <c:pt idx="12">
                  <c:v>121.82320441988949</c:v>
                </c:pt>
                <c:pt idx="13">
                  <c:v>112.15469613259668</c:v>
                </c:pt>
                <c:pt idx="14">
                  <c:v>123.75690607734808</c:v>
                </c:pt>
                <c:pt idx="15">
                  <c:v>103.45303867403314</c:v>
                </c:pt>
                <c:pt idx="16">
                  <c:v>112.15469613259668</c:v>
                </c:pt>
                <c:pt idx="17">
                  <c:v>107.32044198895031</c:v>
                </c:pt>
                <c:pt idx="18">
                  <c:v>104.41988950276246</c:v>
                </c:pt>
                <c:pt idx="19">
                  <c:v>110.22099447513816</c:v>
                </c:pt>
                <c:pt idx="20">
                  <c:v>123.75690607734808</c:v>
                </c:pt>
                <c:pt idx="21">
                  <c:v>106.35359116022099</c:v>
                </c:pt>
                <c:pt idx="22">
                  <c:v>105.38674033149172</c:v>
                </c:pt>
                <c:pt idx="23">
                  <c:v>90.88397790055248</c:v>
                </c:pt>
                <c:pt idx="24">
                  <c:v>0</c:v>
                </c:pt>
                <c:pt idx="25">
                  <c:v>-183.70165745856352</c:v>
                </c:pt>
                <c:pt idx="26">
                  <c:v>-183.70165745856352</c:v>
                </c:pt>
                <c:pt idx="27">
                  <c:v>-183.70165745856352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30048"/>
        <c:axId val="189031056"/>
      </c:lineChart>
      <c:catAx>
        <c:axId val="18903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9031056"/>
        <c:crosses val="autoZero"/>
        <c:auto val="1"/>
        <c:lblAlgn val="ctr"/>
        <c:lblOffset val="100"/>
        <c:noMultiLvlLbl val="0"/>
      </c:catAx>
      <c:valAx>
        <c:axId val="18903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90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261257</xdr:colOff>
      <xdr:row>12</xdr:row>
      <xdr:rowOff>47625</xdr:rowOff>
    </xdr:from>
    <xdr:to>
      <xdr:col>24</xdr:col>
      <xdr:colOff>408215</xdr:colOff>
      <xdr:row>34</xdr:row>
      <xdr:rowOff>167368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4081</xdr:colOff>
      <xdr:row>9</xdr:row>
      <xdr:rowOff>9525</xdr:rowOff>
    </xdr:from>
    <xdr:to>
      <xdr:col>30</xdr:col>
      <xdr:colOff>600074</xdr:colOff>
      <xdr:row>31</xdr:row>
      <xdr:rowOff>129268</xdr:rowOff>
    </xdr:to>
    <xdr:graphicFrame macro="">
      <xdr:nvGraphicFramePr>
        <xdr:cNvPr id="2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zoomScaleNormal="100" workbookViewId="0">
      <selection activeCell="K3" sqref="K3:K15"/>
    </sheetView>
  </sheetViews>
  <sheetFormatPr defaultRowHeight="15" x14ac:dyDescent="0.25"/>
  <cols>
    <col min="2" max="7" width="9.140625" style="1"/>
    <col min="8" max="8" width="17.42578125" customWidth="1"/>
    <col min="9" max="9" width="13.140625" style="2" customWidth="1"/>
    <col min="10" max="10" width="11" style="2" customWidth="1"/>
    <col min="11" max="11" width="11.42578125" style="2" customWidth="1"/>
  </cols>
  <sheetData>
    <row r="1" spans="1:13" x14ac:dyDescent="0.25">
      <c r="A1" s="34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21"/>
    </row>
    <row r="2" spans="1:13" x14ac:dyDescent="0.25">
      <c r="A2" s="3" t="s">
        <v>43</v>
      </c>
      <c r="B2" s="28" t="s">
        <v>99</v>
      </c>
      <c r="C2" s="29" t="s">
        <v>100</v>
      </c>
      <c r="D2" s="30" t="s">
        <v>97</v>
      </c>
      <c r="E2" s="4" t="s">
        <v>101</v>
      </c>
      <c r="F2" s="3" t="s">
        <v>102</v>
      </c>
      <c r="G2" s="3" t="s">
        <v>98</v>
      </c>
      <c r="H2" s="10" t="s">
        <v>45</v>
      </c>
      <c r="I2" s="8" t="s">
        <v>47</v>
      </c>
      <c r="J2" s="7" t="s">
        <v>48</v>
      </c>
      <c r="K2" s="7" t="s">
        <v>49</v>
      </c>
    </row>
    <row r="3" spans="1:13" x14ac:dyDescent="0.25">
      <c r="A3" s="2" t="s">
        <v>50</v>
      </c>
      <c r="B3" s="32">
        <v>102</v>
      </c>
      <c r="C3" s="31">
        <v>22</v>
      </c>
      <c r="D3" s="31">
        <v>12</v>
      </c>
      <c r="E3" s="13">
        <f t="shared" ref="E3:E15" si="0">B3*$B$21</f>
        <v>86.931818181818173</v>
      </c>
      <c r="F3" s="14">
        <f t="shared" ref="F3:F15" si="1">C3*$B$21</f>
        <v>18.749999999999996</v>
      </c>
      <c r="G3" s="14">
        <f t="shared" ref="G3:G15" si="2">D3*$B$21</f>
        <v>10.227272727272727</v>
      </c>
      <c r="H3" s="15">
        <v>0</v>
      </c>
      <c r="I3" s="6">
        <f t="shared" ref="I3:I15" si="3">E3-$E$20</f>
        <v>69.034090909090907</v>
      </c>
      <c r="J3" s="6">
        <f>F3-$F$20</f>
        <v>18.749999999999996</v>
      </c>
      <c r="K3" s="6">
        <f t="shared" ref="K3:K15" si="4">G3-$F$20</f>
        <v>10.227272727272727</v>
      </c>
      <c r="M3" s="18"/>
    </row>
    <row r="4" spans="1:13" x14ac:dyDescent="0.25">
      <c r="A4" s="2" t="s">
        <v>0</v>
      </c>
      <c r="B4" s="32">
        <v>86</v>
      </c>
      <c r="C4" s="31">
        <v>29</v>
      </c>
      <c r="D4" s="31">
        <v>22</v>
      </c>
      <c r="E4" s="13">
        <f t="shared" si="0"/>
        <v>73.295454545454533</v>
      </c>
      <c r="F4" s="14">
        <f t="shared" si="1"/>
        <v>24.71590909090909</v>
      </c>
      <c r="G4" s="14">
        <f t="shared" si="2"/>
        <v>18.749999999999996</v>
      </c>
      <c r="H4" s="15">
        <v>1</v>
      </c>
      <c r="I4" s="6">
        <f t="shared" si="3"/>
        <v>55.397727272727266</v>
      </c>
      <c r="J4" s="6">
        <f>F4-$F$20</f>
        <v>24.71590909090909</v>
      </c>
      <c r="K4" s="6">
        <f t="shared" si="4"/>
        <v>18.749999999999996</v>
      </c>
    </row>
    <row r="5" spans="1:13" x14ac:dyDescent="0.25">
      <c r="A5" s="2" t="s">
        <v>1</v>
      </c>
      <c r="B5" s="32">
        <v>52</v>
      </c>
      <c r="C5" s="31">
        <v>19</v>
      </c>
      <c r="D5" s="31">
        <v>21</v>
      </c>
      <c r="E5" s="13">
        <f t="shared" si="0"/>
        <v>44.318181818181813</v>
      </c>
      <c r="F5" s="14">
        <f t="shared" si="1"/>
        <v>16.193181818181817</v>
      </c>
      <c r="G5" s="14">
        <f t="shared" si="2"/>
        <v>17.89772727272727</v>
      </c>
      <c r="H5" s="15">
        <v>2</v>
      </c>
      <c r="I5" s="6">
        <f t="shared" si="3"/>
        <v>26.420454545454543</v>
      </c>
      <c r="J5" s="6">
        <f t="shared" ref="J5:J15" si="5">F5-$F$20</f>
        <v>16.193181818181817</v>
      </c>
      <c r="K5" s="6">
        <f t="shared" si="4"/>
        <v>17.89772727272727</v>
      </c>
    </row>
    <row r="6" spans="1:13" x14ac:dyDescent="0.25">
      <c r="A6" s="2" t="s">
        <v>2</v>
      </c>
      <c r="B6" s="32">
        <v>36</v>
      </c>
      <c r="C6" s="31">
        <v>6</v>
      </c>
      <c r="D6" s="31">
        <v>23</v>
      </c>
      <c r="E6" s="13">
        <f t="shared" si="0"/>
        <v>30.68181818181818</v>
      </c>
      <c r="F6" s="14">
        <f t="shared" si="1"/>
        <v>5.1136363636363633</v>
      </c>
      <c r="G6" s="14">
        <f t="shared" si="2"/>
        <v>19.602272727272727</v>
      </c>
      <c r="H6" s="15">
        <v>3</v>
      </c>
      <c r="I6" s="6">
        <f t="shared" si="3"/>
        <v>12.78409090909091</v>
      </c>
      <c r="J6" s="6">
        <f t="shared" si="5"/>
        <v>5.1136363636363633</v>
      </c>
      <c r="K6" s="6">
        <f t="shared" si="4"/>
        <v>19.602272727272727</v>
      </c>
    </row>
    <row r="7" spans="1:13" x14ac:dyDescent="0.25">
      <c r="A7" s="2" t="s">
        <v>3</v>
      </c>
      <c r="B7" s="32">
        <v>29</v>
      </c>
      <c r="C7" s="31">
        <v>6</v>
      </c>
      <c r="D7" s="31">
        <v>19</v>
      </c>
      <c r="E7" s="13">
        <f t="shared" si="0"/>
        <v>24.71590909090909</v>
      </c>
      <c r="F7" s="14">
        <f t="shared" si="1"/>
        <v>5.1136363636363633</v>
      </c>
      <c r="G7" s="14">
        <f t="shared" si="2"/>
        <v>16.193181818181817</v>
      </c>
      <c r="H7" s="15">
        <v>4</v>
      </c>
      <c r="I7" s="6">
        <f t="shared" si="3"/>
        <v>6.8181818181818201</v>
      </c>
      <c r="J7" s="6">
        <f t="shared" si="5"/>
        <v>5.1136363636363633</v>
      </c>
      <c r="K7" s="6">
        <f t="shared" si="4"/>
        <v>16.193181818181817</v>
      </c>
    </row>
    <row r="8" spans="1:13" x14ac:dyDescent="0.25">
      <c r="A8" s="2" t="s">
        <v>4</v>
      </c>
      <c r="B8" s="32">
        <v>21</v>
      </c>
      <c r="C8" s="31">
        <v>14</v>
      </c>
      <c r="D8" s="31">
        <v>29</v>
      </c>
      <c r="E8" s="13">
        <f t="shared" si="0"/>
        <v>17.89772727272727</v>
      </c>
      <c r="F8" s="14">
        <f t="shared" si="1"/>
        <v>11.93181818181818</v>
      </c>
      <c r="G8" s="14">
        <f t="shared" si="2"/>
        <v>24.71590909090909</v>
      </c>
      <c r="H8" s="15">
        <v>5</v>
      </c>
      <c r="I8" s="6">
        <f t="shared" si="3"/>
        <v>0</v>
      </c>
      <c r="J8" s="6">
        <f t="shared" si="5"/>
        <v>11.93181818181818</v>
      </c>
      <c r="K8" s="6">
        <f t="shared" si="4"/>
        <v>24.71590909090909</v>
      </c>
    </row>
    <row r="9" spans="1:13" x14ac:dyDescent="0.25">
      <c r="A9" s="2" t="s">
        <v>5</v>
      </c>
      <c r="B9" s="32">
        <v>39</v>
      </c>
      <c r="C9" s="31">
        <v>0</v>
      </c>
      <c r="D9" s="31">
        <v>16</v>
      </c>
      <c r="E9" s="13">
        <f t="shared" si="0"/>
        <v>33.23863636363636</v>
      </c>
      <c r="F9" s="14">
        <f t="shared" si="1"/>
        <v>0</v>
      </c>
      <c r="G9" s="14">
        <f t="shared" si="2"/>
        <v>13.636363636363635</v>
      </c>
      <c r="H9" s="15">
        <v>6</v>
      </c>
      <c r="I9" s="6">
        <f t="shared" si="3"/>
        <v>15.34090909090909</v>
      </c>
      <c r="J9" s="6">
        <f t="shared" si="5"/>
        <v>0</v>
      </c>
      <c r="K9" s="6">
        <f t="shared" si="4"/>
        <v>13.636363636363635</v>
      </c>
    </row>
    <row r="10" spans="1:13" x14ac:dyDescent="0.25">
      <c r="A10" s="2" t="s">
        <v>6</v>
      </c>
      <c r="B10" s="32">
        <v>21</v>
      </c>
      <c r="C10" s="31">
        <v>13</v>
      </c>
      <c r="D10" s="31">
        <v>31</v>
      </c>
      <c r="E10" s="13">
        <f t="shared" si="0"/>
        <v>17.89772727272727</v>
      </c>
      <c r="F10" s="14">
        <f t="shared" si="1"/>
        <v>11.079545454545453</v>
      </c>
      <c r="G10" s="14">
        <f t="shared" si="2"/>
        <v>26.420454545454543</v>
      </c>
      <c r="H10" s="15">
        <v>7</v>
      </c>
      <c r="I10" s="6">
        <f t="shared" si="3"/>
        <v>0</v>
      </c>
      <c r="J10" s="6">
        <f t="shared" si="5"/>
        <v>11.079545454545453</v>
      </c>
      <c r="K10" s="6">
        <f t="shared" si="4"/>
        <v>26.420454545454543</v>
      </c>
    </row>
    <row r="11" spans="1:13" x14ac:dyDescent="0.25">
      <c r="A11" s="2" t="s">
        <v>7</v>
      </c>
      <c r="B11" s="32">
        <v>51</v>
      </c>
      <c r="C11" s="31">
        <v>25</v>
      </c>
      <c r="D11" s="31">
        <v>36</v>
      </c>
      <c r="E11" s="13">
        <f t="shared" si="0"/>
        <v>43.465909090909086</v>
      </c>
      <c r="F11" s="14">
        <f t="shared" si="1"/>
        <v>21.30681818181818</v>
      </c>
      <c r="G11" s="14">
        <f t="shared" si="2"/>
        <v>30.68181818181818</v>
      </c>
      <c r="H11" s="15">
        <v>8</v>
      </c>
      <c r="I11" s="6">
        <f t="shared" si="3"/>
        <v>25.568181818181817</v>
      </c>
      <c r="J11" s="6">
        <f t="shared" si="5"/>
        <v>21.30681818181818</v>
      </c>
      <c r="K11" s="6">
        <f t="shared" si="4"/>
        <v>30.68181818181818</v>
      </c>
    </row>
    <row r="12" spans="1:13" x14ac:dyDescent="0.25">
      <c r="A12" s="2" t="s">
        <v>8</v>
      </c>
      <c r="B12" s="32">
        <v>46</v>
      </c>
      <c r="C12" s="31">
        <v>29</v>
      </c>
      <c r="D12" s="31">
        <v>27</v>
      </c>
      <c r="E12" s="13">
        <f t="shared" si="0"/>
        <v>39.204545454545453</v>
      </c>
      <c r="F12" s="14">
        <f t="shared" si="1"/>
        <v>24.71590909090909</v>
      </c>
      <c r="G12" s="14">
        <f t="shared" si="2"/>
        <v>23.011363636363633</v>
      </c>
      <c r="H12" s="15">
        <v>9</v>
      </c>
      <c r="I12" s="6">
        <f t="shared" si="3"/>
        <v>21.306818181818183</v>
      </c>
      <c r="J12" s="6">
        <f t="shared" si="5"/>
        <v>24.71590909090909</v>
      </c>
      <c r="K12" s="6">
        <f t="shared" si="4"/>
        <v>23.011363636363633</v>
      </c>
    </row>
    <row r="13" spans="1:13" x14ac:dyDescent="0.25">
      <c r="A13" s="2" t="s">
        <v>9</v>
      </c>
      <c r="B13" s="32">
        <v>61</v>
      </c>
      <c r="C13" s="31">
        <v>25</v>
      </c>
      <c r="D13" s="31">
        <v>30</v>
      </c>
      <c r="E13" s="13">
        <f t="shared" si="0"/>
        <v>51.98863636363636</v>
      </c>
      <c r="F13" s="14">
        <f t="shared" si="1"/>
        <v>21.30681818181818</v>
      </c>
      <c r="G13" s="14">
        <f t="shared" si="2"/>
        <v>25.568181818181817</v>
      </c>
      <c r="H13" s="15">
        <v>10</v>
      </c>
      <c r="I13" s="6">
        <f t="shared" si="3"/>
        <v>34.090909090909093</v>
      </c>
      <c r="J13" s="6">
        <f>F13-$F$20</f>
        <v>21.30681818181818</v>
      </c>
      <c r="K13" s="6">
        <f t="shared" si="4"/>
        <v>25.568181818181817</v>
      </c>
    </row>
    <row r="14" spans="1:13" x14ac:dyDescent="0.25">
      <c r="A14" s="2" t="s">
        <v>10</v>
      </c>
      <c r="B14" s="32">
        <v>82</v>
      </c>
      <c r="C14" s="31">
        <v>16</v>
      </c>
      <c r="D14" s="31">
        <v>27</v>
      </c>
      <c r="E14" s="13">
        <f t="shared" si="0"/>
        <v>69.886363636363626</v>
      </c>
      <c r="F14" s="14">
        <f t="shared" si="1"/>
        <v>13.636363636363635</v>
      </c>
      <c r="G14" s="14">
        <f t="shared" si="2"/>
        <v>23.011363636363633</v>
      </c>
      <c r="H14" s="15">
        <v>11</v>
      </c>
      <c r="I14" s="6">
        <f t="shared" si="3"/>
        <v>51.98863636363636</v>
      </c>
      <c r="J14" s="6">
        <f t="shared" si="5"/>
        <v>13.636363636363635</v>
      </c>
      <c r="K14" s="6">
        <f t="shared" si="4"/>
        <v>23.011363636363633</v>
      </c>
    </row>
    <row r="15" spans="1:13" x14ac:dyDescent="0.25">
      <c r="A15" s="2" t="s">
        <v>11</v>
      </c>
      <c r="B15" s="32">
        <v>69</v>
      </c>
      <c r="C15" s="31">
        <v>10</v>
      </c>
      <c r="D15" s="31">
        <v>0</v>
      </c>
      <c r="E15" s="13">
        <f t="shared" si="0"/>
        <v>58.806818181818173</v>
      </c>
      <c r="F15" s="14">
        <f t="shared" si="1"/>
        <v>8.5227272727272716</v>
      </c>
      <c r="G15" s="14">
        <f t="shared" si="2"/>
        <v>0</v>
      </c>
      <c r="H15" s="15">
        <v>12</v>
      </c>
      <c r="I15" s="6">
        <f t="shared" si="3"/>
        <v>40.909090909090907</v>
      </c>
      <c r="J15" s="6">
        <f t="shared" si="5"/>
        <v>8.5227272727272716</v>
      </c>
      <c r="K15" s="6">
        <f t="shared" si="4"/>
        <v>0</v>
      </c>
    </row>
    <row r="16" spans="1:13" x14ac:dyDescent="0.25">
      <c r="J16" s="6"/>
      <c r="K16" s="6"/>
    </row>
    <row r="17" spans="1:11" x14ac:dyDescent="0.25">
      <c r="A17" s="25"/>
      <c r="B17" s="12"/>
      <c r="C17" s="12"/>
      <c r="D17" s="12"/>
      <c r="E17" s="14"/>
      <c r="F17" s="14"/>
      <c r="G17" s="14"/>
      <c r="H17" s="26"/>
      <c r="I17" s="6"/>
      <c r="J17" s="6"/>
      <c r="K17" s="6"/>
    </row>
    <row r="18" spans="1:11" x14ac:dyDescent="0.25">
      <c r="A18" s="25"/>
      <c r="B18" s="12"/>
      <c r="C18" s="12"/>
      <c r="D18" s="12"/>
      <c r="E18" s="14"/>
      <c r="F18" s="14"/>
      <c r="G18" s="14"/>
      <c r="H18" s="26"/>
      <c r="I18" s="6"/>
      <c r="J18" s="6"/>
      <c r="K18" s="6"/>
    </row>
    <row r="19" spans="1:11" x14ac:dyDescent="0.25">
      <c r="A19" s="25"/>
      <c r="B19" s="12"/>
      <c r="C19" s="12"/>
      <c r="D19" s="12"/>
      <c r="E19" s="14"/>
      <c r="F19" s="14"/>
      <c r="G19" s="14"/>
      <c r="H19" s="26"/>
      <c r="I19" s="6"/>
      <c r="J19" s="6"/>
      <c r="K19" s="6"/>
    </row>
    <row r="20" spans="1:11" x14ac:dyDescent="0.25">
      <c r="A20" s="24" t="s">
        <v>46</v>
      </c>
      <c r="B20" s="17">
        <f>MIN(B3:B15)</f>
        <v>21</v>
      </c>
      <c r="C20" s="17">
        <f>MIN(C3:D15)</f>
        <v>0</v>
      </c>
      <c r="E20" s="19">
        <f>B20*$B$21</f>
        <v>17.89772727272727</v>
      </c>
      <c r="F20" s="19">
        <f>C20*$B$21</f>
        <v>0</v>
      </c>
      <c r="H20" s="1"/>
      <c r="I20" s="19"/>
      <c r="J20" s="20"/>
      <c r="K20" s="6"/>
    </row>
    <row r="21" spans="1:11" x14ac:dyDescent="0.25">
      <c r="A21" s="9" t="s">
        <v>41</v>
      </c>
      <c r="B21" s="27">
        <f>3/352*100</f>
        <v>0.85227272727272718</v>
      </c>
      <c r="C21" s="9" t="s">
        <v>42</v>
      </c>
      <c r="D21" s="12"/>
      <c r="E21" s="14"/>
      <c r="F21" s="14"/>
      <c r="G21" s="14"/>
      <c r="H21" s="26"/>
      <c r="I21" s="6"/>
      <c r="J21" s="6"/>
      <c r="K21" s="6"/>
    </row>
    <row r="22" spans="1:11" x14ac:dyDescent="0.25">
      <c r="A22" s="25"/>
      <c r="B22" s="12"/>
      <c r="C22" s="12"/>
      <c r="D22" s="12"/>
      <c r="E22" s="14"/>
      <c r="F22" s="14"/>
      <c r="G22" s="14"/>
      <c r="H22" s="26"/>
      <c r="I22" s="6"/>
      <c r="J22" s="6"/>
      <c r="K22" s="6"/>
    </row>
    <row r="23" spans="1:11" x14ac:dyDescent="0.25">
      <c r="A23" s="25"/>
      <c r="B23" s="12"/>
      <c r="C23" s="12"/>
      <c r="D23" s="12"/>
      <c r="E23" s="14"/>
      <c r="F23" s="14"/>
      <c r="G23" s="14"/>
      <c r="H23" s="26"/>
      <c r="I23" s="6"/>
      <c r="J23" s="6"/>
      <c r="K23" s="6"/>
    </row>
    <row r="24" spans="1:11" x14ac:dyDescent="0.25">
      <c r="A24" s="25"/>
      <c r="B24" s="12"/>
      <c r="C24" s="12"/>
      <c r="D24" s="12"/>
      <c r="E24" s="14"/>
      <c r="F24" s="14"/>
      <c r="G24" s="14"/>
      <c r="H24" s="26"/>
      <c r="I24" s="6"/>
      <c r="J24" s="6"/>
      <c r="K24" s="6"/>
    </row>
    <row r="25" spans="1:11" x14ac:dyDescent="0.25">
      <c r="A25" s="25"/>
      <c r="B25" s="12"/>
      <c r="C25" s="12"/>
      <c r="D25" s="12"/>
      <c r="E25" s="14"/>
      <c r="F25" s="14"/>
      <c r="G25" s="14"/>
      <c r="H25" s="26"/>
      <c r="I25" s="6"/>
      <c r="J25" s="6"/>
      <c r="K25" s="6"/>
    </row>
    <row r="26" spans="1:11" x14ac:dyDescent="0.25">
      <c r="A26" s="25"/>
      <c r="B26" s="12"/>
      <c r="C26" s="12"/>
      <c r="D26" s="12"/>
      <c r="E26" s="14"/>
      <c r="F26" s="14"/>
      <c r="G26" s="14"/>
      <c r="H26" s="26"/>
      <c r="I26" s="6"/>
      <c r="J26" s="6"/>
      <c r="K26" s="6"/>
    </row>
    <row r="27" spans="1:11" x14ac:dyDescent="0.25">
      <c r="A27" s="25"/>
      <c r="B27" s="12"/>
      <c r="C27" s="12"/>
      <c r="D27" s="12"/>
      <c r="E27" s="14"/>
      <c r="F27" s="14"/>
      <c r="G27" s="14"/>
      <c r="H27" s="26"/>
      <c r="I27" s="6"/>
      <c r="J27" s="6"/>
      <c r="K27" s="6"/>
    </row>
    <row r="28" spans="1:11" x14ac:dyDescent="0.25">
      <c r="A28" s="25"/>
      <c r="B28" s="12"/>
      <c r="C28" s="12"/>
      <c r="D28" s="12"/>
      <c r="E28" s="14"/>
      <c r="F28" s="14"/>
      <c r="G28" s="14"/>
      <c r="H28" s="26"/>
      <c r="I28" s="6"/>
      <c r="J28" s="6"/>
      <c r="K28" s="6"/>
    </row>
    <row r="29" spans="1:11" x14ac:dyDescent="0.25">
      <c r="A29" s="25"/>
      <c r="B29" s="12"/>
      <c r="C29" s="12"/>
      <c r="D29" s="12"/>
      <c r="E29" s="14"/>
      <c r="F29" s="14"/>
      <c r="G29" s="14"/>
      <c r="H29" s="26"/>
      <c r="I29" s="6"/>
      <c r="J29" s="6"/>
      <c r="K29" s="6"/>
    </row>
    <row r="30" spans="1:11" x14ac:dyDescent="0.25">
      <c r="A30" s="25"/>
      <c r="B30" s="12"/>
      <c r="C30" s="12"/>
      <c r="D30" s="12"/>
      <c r="E30" s="14"/>
      <c r="F30" s="14"/>
      <c r="G30" s="14"/>
      <c r="H30" s="26"/>
      <c r="I30" s="6"/>
      <c r="J30" s="6"/>
      <c r="K30" s="6"/>
    </row>
    <row r="31" spans="1:11" x14ac:dyDescent="0.25">
      <c r="A31" s="25"/>
      <c r="B31" s="12"/>
      <c r="C31" s="12"/>
      <c r="D31" s="12"/>
      <c r="E31" s="14"/>
      <c r="F31" s="14"/>
      <c r="G31" s="14"/>
      <c r="H31" s="26"/>
      <c r="I31" s="6"/>
      <c r="J31" s="6"/>
      <c r="K31" s="6"/>
    </row>
    <row r="32" spans="1:11" x14ac:dyDescent="0.25">
      <c r="A32" s="25"/>
      <c r="B32" s="12"/>
      <c r="C32" s="12"/>
      <c r="D32" s="12"/>
      <c r="E32" s="14"/>
      <c r="F32" s="14"/>
      <c r="G32" s="14"/>
      <c r="H32" s="26"/>
      <c r="I32" s="6"/>
      <c r="J32" s="6"/>
      <c r="K32" s="6"/>
    </row>
    <row r="33" spans="1:11" x14ac:dyDescent="0.25">
      <c r="A33" s="25"/>
      <c r="B33" s="12"/>
      <c r="C33" s="12"/>
      <c r="D33" s="12"/>
      <c r="E33" s="14"/>
      <c r="F33" s="14"/>
      <c r="G33" s="14"/>
      <c r="H33" s="26"/>
      <c r="I33" s="6"/>
      <c r="J33" s="6"/>
      <c r="K33" s="6"/>
    </row>
    <row r="34" spans="1:11" x14ac:dyDescent="0.25">
      <c r="A34" s="25"/>
      <c r="B34" s="12"/>
      <c r="C34" s="12"/>
      <c r="D34" s="12"/>
      <c r="E34" s="14"/>
      <c r="F34" s="14"/>
      <c r="G34" s="14"/>
      <c r="H34" s="26"/>
      <c r="I34" s="6"/>
      <c r="J34" s="6"/>
      <c r="K34" s="6"/>
    </row>
    <row r="35" spans="1:11" x14ac:dyDescent="0.25">
      <c r="A35" s="25"/>
      <c r="B35" s="12"/>
      <c r="C35" s="12"/>
      <c r="D35" s="12"/>
      <c r="E35" s="14"/>
      <c r="F35" s="14"/>
      <c r="G35" s="14"/>
      <c r="H35" s="26"/>
      <c r="I35" s="6"/>
      <c r="J35" s="6"/>
      <c r="K35" s="6"/>
    </row>
    <row r="36" spans="1:11" x14ac:dyDescent="0.25">
      <c r="A36" s="25"/>
      <c r="B36" s="12"/>
      <c r="C36" s="12"/>
      <c r="D36" s="12"/>
      <c r="E36" s="14"/>
      <c r="F36" s="14"/>
      <c r="G36" s="14"/>
      <c r="H36" s="26"/>
      <c r="I36" s="6"/>
      <c r="J36" s="6"/>
      <c r="K36" s="6"/>
    </row>
    <row r="37" spans="1:11" x14ac:dyDescent="0.25">
      <c r="A37" s="25"/>
      <c r="B37" s="12"/>
      <c r="C37" s="12"/>
      <c r="D37" s="12"/>
      <c r="E37" s="14"/>
      <c r="F37" s="14"/>
      <c r="G37" s="14"/>
      <c r="H37" s="26"/>
      <c r="I37" s="6"/>
      <c r="J37" s="6"/>
      <c r="K37" s="6"/>
    </row>
    <row r="38" spans="1:11" x14ac:dyDescent="0.25">
      <c r="A38" s="25"/>
      <c r="B38" s="12"/>
      <c r="C38" s="12"/>
      <c r="D38" s="12"/>
      <c r="E38" s="14"/>
      <c r="F38" s="14"/>
      <c r="G38" s="14"/>
      <c r="H38" s="26"/>
      <c r="I38" s="6"/>
      <c r="J38" s="6"/>
      <c r="K38" s="6"/>
    </row>
    <row r="39" spans="1:11" x14ac:dyDescent="0.25">
      <c r="A39" s="25"/>
      <c r="B39" s="12"/>
      <c r="C39" s="12"/>
      <c r="D39" s="12"/>
      <c r="E39" s="14"/>
      <c r="F39" s="14"/>
      <c r="G39" s="14"/>
      <c r="H39" s="26"/>
      <c r="I39" s="6"/>
      <c r="J39" s="6"/>
      <c r="K39" s="6"/>
    </row>
    <row r="40" spans="1:11" x14ac:dyDescent="0.25">
      <c r="A40" s="25"/>
      <c r="B40" s="12"/>
      <c r="C40" s="12"/>
      <c r="D40" s="12"/>
      <c r="E40" s="14"/>
      <c r="F40" s="14"/>
      <c r="G40" s="14"/>
      <c r="H40" s="26"/>
      <c r="I40" s="6"/>
      <c r="J40" s="6"/>
      <c r="K40" s="6"/>
    </row>
    <row r="41" spans="1:11" x14ac:dyDescent="0.25">
      <c r="A41" s="25"/>
      <c r="B41" s="12"/>
      <c r="C41" s="12"/>
      <c r="D41" s="12"/>
      <c r="E41" s="14"/>
      <c r="F41" s="14"/>
      <c r="G41" s="14"/>
      <c r="H41" s="26"/>
      <c r="I41" s="6"/>
      <c r="J41" s="6"/>
      <c r="K41" s="6"/>
    </row>
    <row r="42" spans="1:11" x14ac:dyDescent="0.25">
      <c r="A42" s="25"/>
      <c r="B42" s="12"/>
      <c r="C42" s="12"/>
      <c r="D42" s="12"/>
      <c r="E42" s="14"/>
      <c r="F42" s="14"/>
      <c r="G42" s="14"/>
      <c r="H42" s="26"/>
      <c r="I42" s="6"/>
      <c r="J42" s="6"/>
      <c r="K42" s="6"/>
    </row>
    <row r="43" spans="1:11" x14ac:dyDescent="0.25">
      <c r="A43" s="25"/>
      <c r="B43" s="12"/>
      <c r="C43" s="12"/>
      <c r="D43" s="12"/>
      <c r="E43" s="14"/>
      <c r="F43" s="14"/>
      <c r="G43" s="14"/>
      <c r="H43" s="26"/>
      <c r="I43" s="6"/>
      <c r="J43" s="6"/>
      <c r="K43" s="6"/>
    </row>
    <row r="44" spans="1:11" x14ac:dyDescent="0.25">
      <c r="A44" s="25"/>
      <c r="H44" s="1"/>
      <c r="K44" s="20"/>
    </row>
    <row r="45" spans="1:11" x14ac:dyDescent="0.25">
      <c r="A45" s="25"/>
      <c r="H45" s="1"/>
    </row>
    <row r="46" spans="1:11" x14ac:dyDescent="0.25">
      <c r="A46" s="25"/>
      <c r="H46" s="1"/>
    </row>
    <row r="47" spans="1:11" x14ac:dyDescent="0.25">
      <c r="A47" s="25"/>
      <c r="H47" s="1"/>
    </row>
    <row r="48" spans="1:11" x14ac:dyDescent="0.25">
      <c r="A48" s="25"/>
      <c r="H48" s="1"/>
    </row>
    <row r="49" spans="1:20" x14ac:dyDescent="0.25">
      <c r="A49" s="25"/>
      <c r="H49" s="1"/>
    </row>
    <row r="50" spans="1:20" x14ac:dyDescent="0.25">
      <c r="A50" s="25"/>
      <c r="H50" s="1"/>
      <c r="Q50" s="1"/>
      <c r="R50" s="1"/>
      <c r="S50" s="1"/>
      <c r="T50" s="1"/>
    </row>
    <row r="51" spans="1:20" x14ac:dyDescent="0.25">
      <c r="A51" s="25"/>
      <c r="H51" s="1"/>
      <c r="S51" s="1"/>
      <c r="T51" s="1"/>
    </row>
    <row r="52" spans="1:20" x14ac:dyDescent="0.25">
      <c r="A52" s="25"/>
      <c r="H52" s="1"/>
    </row>
    <row r="53" spans="1:20" x14ac:dyDescent="0.25">
      <c r="A53" s="25"/>
      <c r="H53" s="1"/>
    </row>
    <row r="54" spans="1:20" x14ac:dyDescent="0.25">
      <c r="A54" s="25"/>
      <c r="H54" s="1"/>
    </row>
    <row r="55" spans="1:20" x14ac:dyDescent="0.25">
      <c r="A55" s="25"/>
      <c r="H55" s="1"/>
    </row>
    <row r="56" spans="1:20" x14ac:dyDescent="0.25">
      <c r="A56" s="25"/>
      <c r="H56" s="1"/>
    </row>
    <row r="57" spans="1:20" x14ac:dyDescent="0.25">
      <c r="A57" s="25"/>
      <c r="H57" s="1"/>
    </row>
    <row r="58" spans="1:20" x14ac:dyDescent="0.25">
      <c r="A58" s="25"/>
      <c r="H58" s="1"/>
    </row>
    <row r="59" spans="1:20" x14ac:dyDescent="0.25">
      <c r="A59" s="25"/>
      <c r="H59" s="1"/>
    </row>
    <row r="60" spans="1:20" x14ac:dyDescent="0.25">
      <c r="A60" s="25"/>
      <c r="H60" s="1"/>
    </row>
    <row r="61" spans="1:20" x14ac:dyDescent="0.25">
      <c r="A61" s="25"/>
      <c r="H61" s="1"/>
    </row>
    <row r="62" spans="1:20" x14ac:dyDescent="0.25">
      <c r="A62" s="25"/>
      <c r="H62" s="1"/>
    </row>
    <row r="63" spans="1:20" x14ac:dyDescent="0.25">
      <c r="A63" s="25"/>
      <c r="H63" s="1"/>
    </row>
    <row r="64" spans="1:20" x14ac:dyDescent="0.25">
      <c r="A64" s="25"/>
      <c r="H64" s="1"/>
    </row>
    <row r="65" spans="1:8" x14ac:dyDescent="0.25">
      <c r="A65" s="25"/>
      <c r="H65" s="1"/>
    </row>
    <row r="66" spans="1:8" x14ac:dyDescent="0.25">
      <c r="A66" s="25"/>
      <c r="H66" s="1"/>
    </row>
    <row r="67" spans="1:8" x14ac:dyDescent="0.25">
      <c r="A67" s="25"/>
      <c r="H67" s="1"/>
    </row>
    <row r="68" spans="1:8" x14ac:dyDescent="0.25">
      <c r="A68" s="25"/>
      <c r="H68" s="1"/>
    </row>
    <row r="69" spans="1:8" x14ac:dyDescent="0.25">
      <c r="A69" s="25"/>
      <c r="H69" s="1"/>
    </row>
    <row r="70" spans="1:8" x14ac:dyDescent="0.25">
      <c r="A70" s="25"/>
      <c r="H70" s="1"/>
    </row>
    <row r="71" spans="1:8" x14ac:dyDescent="0.25">
      <c r="A71" s="25"/>
      <c r="H71" s="1"/>
    </row>
    <row r="72" spans="1:8" x14ac:dyDescent="0.25">
      <c r="A72" s="25"/>
      <c r="H72" s="1"/>
    </row>
    <row r="73" spans="1:8" x14ac:dyDescent="0.25">
      <c r="A73" s="25"/>
      <c r="H73" s="1"/>
    </row>
    <row r="74" spans="1:8" x14ac:dyDescent="0.25">
      <c r="A74" s="25"/>
      <c r="H74" s="1"/>
    </row>
    <row r="75" spans="1:8" x14ac:dyDescent="0.25">
      <c r="A75" s="25"/>
      <c r="H75" s="1"/>
    </row>
    <row r="76" spans="1:8" x14ac:dyDescent="0.25">
      <c r="A76" s="25"/>
      <c r="H76" s="1"/>
    </row>
    <row r="77" spans="1:8" x14ac:dyDescent="0.25">
      <c r="A77" s="25"/>
      <c r="H77" s="1"/>
    </row>
    <row r="78" spans="1:8" x14ac:dyDescent="0.25">
      <c r="A78" s="25"/>
      <c r="H78" s="1"/>
    </row>
    <row r="79" spans="1:8" x14ac:dyDescent="0.25">
      <c r="A79" s="25"/>
      <c r="H79" s="1"/>
    </row>
    <row r="80" spans="1:8" x14ac:dyDescent="0.25">
      <c r="A80" s="25"/>
      <c r="H80" s="1"/>
    </row>
    <row r="81" spans="1:8" x14ac:dyDescent="0.25">
      <c r="A81" s="25"/>
      <c r="H81" s="1"/>
    </row>
    <row r="82" spans="1:8" x14ac:dyDescent="0.25">
      <c r="A82" s="25"/>
      <c r="H82" s="1"/>
    </row>
    <row r="83" spans="1:8" x14ac:dyDescent="0.25">
      <c r="A83" s="25"/>
      <c r="H83" s="1"/>
    </row>
    <row r="84" spans="1:8" x14ac:dyDescent="0.25">
      <c r="A84" s="25"/>
      <c r="H84" s="1"/>
    </row>
    <row r="85" spans="1:8" x14ac:dyDescent="0.25">
      <c r="A85" s="25"/>
      <c r="H85" s="1"/>
    </row>
    <row r="86" spans="1:8" x14ac:dyDescent="0.25">
      <c r="A86" s="25"/>
      <c r="H86" s="1"/>
    </row>
    <row r="87" spans="1:8" x14ac:dyDescent="0.25">
      <c r="A87" s="25"/>
      <c r="H87" s="1"/>
    </row>
    <row r="88" spans="1:8" x14ac:dyDescent="0.25">
      <c r="A88" s="25"/>
      <c r="H88" s="1"/>
    </row>
    <row r="89" spans="1:8" x14ac:dyDescent="0.25">
      <c r="A89" s="25"/>
      <c r="H89" s="1"/>
    </row>
    <row r="90" spans="1:8" x14ac:dyDescent="0.25">
      <c r="A90" s="25"/>
      <c r="H90" s="1"/>
    </row>
    <row r="91" spans="1:8" x14ac:dyDescent="0.25">
      <c r="A91" s="1"/>
      <c r="H91" s="1"/>
    </row>
    <row r="92" spans="1:8" x14ac:dyDescent="0.25">
      <c r="A92" s="1"/>
      <c r="H92" s="1"/>
    </row>
    <row r="93" spans="1:8" x14ac:dyDescent="0.25">
      <c r="A93" s="1"/>
      <c r="H93" s="1"/>
    </row>
    <row r="94" spans="1:8" x14ac:dyDescent="0.25">
      <c r="A94" s="1"/>
      <c r="H94" s="1"/>
    </row>
    <row r="95" spans="1:8" x14ac:dyDescent="0.25">
      <c r="A95" s="1"/>
      <c r="H95" s="1"/>
    </row>
    <row r="96" spans="1:8" x14ac:dyDescent="0.25">
      <c r="A96" s="1"/>
      <c r="H96" s="1"/>
    </row>
    <row r="97" spans="1:8" x14ac:dyDescent="0.25">
      <c r="A97" s="1"/>
      <c r="H97" s="1"/>
    </row>
    <row r="98" spans="1:8" x14ac:dyDescent="0.25">
      <c r="A98" s="1"/>
      <c r="H98" s="1"/>
    </row>
    <row r="99" spans="1:8" x14ac:dyDescent="0.25">
      <c r="A99" s="1"/>
      <c r="H99" s="1"/>
    </row>
    <row r="100" spans="1:8" x14ac:dyDescent="0.25">
      <c r="A100" s="1"/>
      <c r="H100" s="1"/>
    </row>
    <row r="101" spans="1:8" x14ac:dyDescent="0.25">
      <c r="A101" s="1"/>
      <c r="H101" s="1"/>
    </row>
    <row r="102" spans="1:8" x14ac:dyDescent="0.25">
      <c r="A102" s="1"/>
      <c r="H102" s="1"/>
    </row>
    <row r="103" spans="1:8" x14ac:dyDescent="0.25">
      <c r="A103" s="1"/>
      <c r="H103" s="1"/>
    </row>
    <row r="104" spans="1:8" x14ac:dyDescent="0.25">
      <c r="A104" s="1"/>
      <c r="H104" s="1"/>
    </row>
    <row r="105" spans="1:8" x14ac:dyDescent="0.25">
      <c r="A105" s="1"/>
      <c r="H105" s="1"/>
    </row>
    <row r="106" spans="1:8" x14ac:dyDescent="0.25">
      <c r="A106" s="1"/>
      <c r="H106" s="1"/>
    </row>
    <row r="107" spans="1:8" x14ac:dyDescent="0.25">
      <c r="A107" s="1"/>
      <c r="H107" s="1"/>
    </row>
    <row r="108" spans="1:8" x14ac:dyDescent="0.25">
      <c r="A108" s="1"/>
      <c r="H108" s="1"/>
    </row>
    <row r="109" spans="1:8" x14ac:dyDescent="0.25">
      <c r="A109" s="1"/>
      <c r="H109" s="1"/>
    </row>
    <row r="110" spans="1:8" x14ac:dyDescent="0.25">
      <c r="A110" s="1"/>
      <c r="H110" s="1"/>
    </row>
    <row r="111" spans="1:8" x14ac:dyDescent="0.25">
      <c r="A111" s="1"/>
      <c r="H111" s="1"/>
    </row>
    <row r="112" spans="1:8" x14ac:dyDescent="0.25">
      <c r="A112" s="1"/>
      <c r="H112" s="1"/>
    </row>
    <row r="113" spans="1:8" x14ac:dyDescent="0.25">
      <c r="A113" s="1"/>
      <c r="H113" s="1"/>
    </row>
    <row r="114" spans="1:8" x14ac:dyDescent="0.25">
      <c r="A114" s="1"/>
      <c r="H114" s="1"/>
    </row>
    <row r="115" spans="1:8" x14ac:dyDescent="0.25">
      <c r="A115" s="1"/>
      <c r="H115" s="1"/>
    </row>
    <row r="116" spans="1:8" x14ac:dyDescent="0.25">
      <c r="A116" s="1"/>
      <c r="H116" s="1"/>
    </row>
    <row r="117" spans="1:8" x14ac:dyDescent="0.25">
      <c r="A117" s="1"/>
      <c r="H117" s="1"/>
    </row>
    <row r="118" spans="1:8" x14ac:dyDescent="0.25">
      <c r="A118" s="1"/>
      <c r="H118" s="1"/>
    </row>
    <row r="119" spans="1:8" x14ac:dyDescent="0.25">
      <c r="A119" s="1"/>
      <c r="H119" s="1"/>
    </row>
    <row r="120" spans="1:8" x14ac:dyDescent="0.25">
      <c r="A120" s="1"/>
      <c r="H120" s="1"/>
    </row>
    <row r="121" spans="1:8" x14ac:dyDescent="0.25">
      <c r="A121" s="1"/>
      <c r="H121" s="1"/>
    </row>
    <row r="122" spans="1:8" x14ac:dyDescent="0.25">
      <c r="A122" s="1"/>
      <c r="H122" s="1"/>
    </row>
    <row r="123" spans="1:8" x14ac:dyDescent="0.25">
      <c r="A123" s="1"/>
      <c r="H123" s="1"/>
    </row>
    <row r="124" spans="1:8" x14ac:dyDescent="0.25">
      <c r="A124" s="1"/>
      <c r="H124" s="1"/>
    </row>
    <row r="125" spans="1:8" x14ac:dyDescent="0.25">
      <c r="A125" s="1"/>
      <c r="H125" s="1"/>
    </row>
    <row r="126" spans="1:8" x14ac:dyDescent="0.25">
      <c r="A126" s="1"/>
      <c r="H126" s="1"/>
    </row>
    <row r="127" spans="1:8" x14ac:dyDescent="0.25">
      <c r="A127" s="1"/>
      <c r="H127" s="1"/>
    </row>
    <row r="128" spans="1:8" x14ac:dyDescent="0.25">
      <c r="A128" s="1"/>
      <c r="H128" s="1"/>
    </row>
    <row r="129" spans="1:8" x14ac:dyDescent="0.25">
      <c r="A129" s="1"/>
      <c r="H129" s="1"/>
    </row>
    <row r="130" spans="1:8" x14ac:dyDescent="0.25">
      <c r="A130" s="1"/>
      <c r="H130" s="1"/>
    </row>
    <row r="131" spans="1:8" x14ac:dyDescent="0.25">
      <c r="A131" s="1"/>
      <c r="H131" s="1"/>
    </row>
    <row r="132" spans="1:8" x14ac:dyDescent="0.25">
      <c r="A132" s="1"/>
      <c r="H132" s="1"/>
    </row>
    <row r="133" spans="1:8" x14ac:dyDescent="0.25">
      <c r="A133" s="1"/>
      <c r="H133" s="1"/>
    </row>
    <row r="134" spans="1:8" x14ac:dyDescent="0.25">
      <c r="A134" s="1"/>
      <c r="H134" s="1"/>
    </row>
    <row r="135" spans="1:8" x14ac:dyDescent="0.25">
      <c r="A135" s="1"/>
      <c r="H135" s="1"/>
    </row>
    <row r="136" spans="1:8" x14ac:dyDescent="0.25">
      <c r="A136" s="1"/>
      <c r="H136" s="1"/>
    </row>
    <row r="137" spans="1:8" x14ac:dyDescent="0.25">
      <c r="A137" s="1"/>
      <c r="H137" s="1"/>
    </row>
    <row r="138" spans="1:8" x14ac:dyDescent="0.25">
      <c r="A138" s="1"/>
      <c r="H138" s="1"/>
    </row>
    <row r="139" spans="1:8" x14ac:dyDescent="0.25">
      <c r="A139" s="1"/>
      <c r="H139" s="1"/>
    </row>
    <row r="140" spans="1:8" x14ac:dyDescent="0.25">
      <c r="A140" s="1"/>
      <c r="H140" s="1"/>
    </row>
    <row r="141" spans="1:8" x14ac:dyDescent="0.25">
      <c r="A141" s="1"/>
      <c r="H141" s="1"/>
    </row>
    <row r="142" spans="1:8" x14ac:dyDescent="0.25">
      <c r="A142" s="1"/>
      <c r="H142" s="1"/>
    </row>
    <row r="143" spans="1:8" x14ac:dyDescent="0.25">
      <c r="A143" s="1"/>
      <c r="H143" s="1"/>
    </row>
    <row r="144" spans="1:8" x14ac:dyDescent="0.25">
      <c r="A144" s="1"/>
      <c r="H144" s="1"/>
    </row>
    <row r="145" spans="1:8" x14ac:dyDescent="0.25">
      <c r="A145" s="1"/>
      <c r="H145" s="1"/>
    </row>
    <row r="146" spans="1:8" x14ac:dyDescent="0.25">
      <c r="A146" s="1"/>
      <c r="H146" s="1"/>
    </row>
    <row r="147" spans="1:8" x14ac:dyDescent="0.25">
      <c r="A147" s="1"/>
      <c r="H147" s="1"/>
    </row>
    <row r="148" spans="1:8" x14ac:dyDescent="0.25">
      <c r="A148" s="1"/>
      <c r="H148" s="1"/>
    </row>
    <row r="149" spans="1:8" x14ac:dyDescent="0.25">
      <c r="A149" s="1"/>
      <c r="H149" s="1"/>
    </row>
    <row r="150" spans="1:8" x14ac:dyDescent="0.25">
      <c r="A150" s="1"/>
      <c r="H150" s="1"/>
    </row>
    <row r="151" spans="1:8" x14ac:dyDescent="0.25">
      <c r="A151" s="1"/>
      <c r="H151" s="1"/>
    </row>
    <row r="152" spans="1:8" x14ac:dyDescent="0.25">
      <c r="A152" s="1"/>
      <c r="H152" s="1"/>
    </row>
    <row r="153" spans="1:8" x14ac:dyDescent="0.25">
      <c r="A153" s="1"/>
      <c r="H153" s="1"/>
    </row>
    <row r="154" spans="1:8" x14ac:dyDescent="0.25">
      <c r="A154" s="1"/>
      <c r="H154" s="1"/>
    </row>
    <row r="155" spans="1:8" x14ac:dyDescent="0.25">
      <c r="A155" s="1"/>
      <c r="H155" s="1"/>
    </row>
    <row r="156" spans="1:8" x14ac:dyDescent="0.25">
      <c r="A156" s="1"/>
      <c r="H156" s="1"/>
    </row>
    <row r="157" spans="1:8" x14ac:dyDescent="0.25">
      <c r="A157" s="1"/>
      <c r="H157" s="1"/>
    </row>
    <row r="158" spans="1:8" x14ac:dyDescent="0.25">
      <c r="A158" s="1"/>
      <c r="H158" s="1"/>
    </row>
    <row r="159" spans="1:8" x14ac:dyDescent="0.25">
      <c r="A159" s="1"/>
      <c r="H159" s="1"/>
    </row>
  </sheetData>
  <mergeCells count="1">
    <mergeCell ref="A1:J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zoomScaleNormal="100" workbookViewId="0">
      <selection activeCell="K3" sqref="K3:K27"/>
    </sheetView>
  </sheetViews>
  <sheetFormatPr defaultRowHeight="15" x14ac:dyDescent="0.25"/>
  <cols>
    <col min="2" max="7" width="9.140625" style="1"/>
    <col min="8" max="8" width="17.42578125" customWidth="1"/>
    <col min="9" max="9" width="13.140625" style="2" customWidth="1"/>
    <col min="10" max="10" width="11" style="2" customWidth="1"/>
    <col min="11" max="11" width="11.42578125" style="2" customWidth="1"/>
  </cols>
  <sheetData>
    <row r="1" spans="1:14" x14ac:dyDescent="0.25">
      <c r="A1" s="34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21"/>
    </row>
    <row r="2" spans="1:14" x14ac:dyDescent="0.25">
      <c r="A2" s="3" t="s">
        <v>43</v>
      </c>
      <c r="B2" s="28" t="s">
        <v>99</v>
      </c>
      <c r="C2" s="29" t="s">
        <v>100</v>
      </c>
      <c r="D2" s="30" t="s">
        <v>97</v>
      </c>
      <c r="E2" s="4" t="s">
        <v>101</v>
      </c>
      <c r="F2" s="3" t="s">
        <v>102</v>
      </c>
      <c r="G2" s="3" t="s">
        <v>98</v>
      </c>
      <c r="H2" s="10" t="s">
        <v>45</v>
      </c>
      <c r="I2" s="8" t="s">
        <v>47</v>
      </c>
      <c r="J2" s="7" t="s">
        <v>48</v>
      </c>
      <c r="K2" s="7" t="s">
        <v>49</v>
      </c>
      <c r="N2" s="12"/>
    </row>
    <row r="3" spans="1:14" x14ac:dyDescent="0.25">
      <c r="A3" s="2" t="s">
        <v>12</v>
      </c>
      <c r="B3" s="11">
        <v>90</v>
      </c>
      <c r="C3" s="12">
        <v>313</v>
      </c>
      <c r="D3" s="12">
        <v>313</v>
      </c>
      <c r="E3" s="13">
        <f>B3*$B$80</f>
        <v>87.016574585635354</v>
      </c>
      <c r="F3" s="14">
        <f>C3*$B$80</f>
        <v>302.62430939226516</v>
      </c>
      <c r="G3" s="14">
        <f>D3*$B$80</f>
        <v>302.62430939226516</v>
      </c>
      <c r="H3" s="15">
        <v>13</v>
      </c>
      <c r="I3" s="6">
        <f>E3-$E$79</f>
        <v>83.149171270718227</v>
      </c>
      <c r="J3" s="6">
        <f>F3-$F$79</f>
        <v>118.92265193370164</v>
      </c>
      <c r="K3" s="6">
        <f>G3-$F$79</f>
        <v>118.92265193370164</v>
      </c>
      <c r="N3" s="12"/>
    </row>
    <row r="4" spans="1:14" x14ac:dyDescent="0.25">
      <c r="A4" s="2" t="s">
        <v>13</v>
      </c>
      <c r="B4" s="11">
        <v>97</v>
      </c>
      <c r="C4" s="12">
        <v>284</v>
      </c>
      <c r="D4" s="12">
        <v>307</v>
      </c>
      <c r="E4" s="13">
        <f t="shared" ref="E4:E67" si="0">B4*$B$80</f>
        <v>93.784530386740329</v>
      </c>
      <c r="F4" s="14">
        <f t="shared" ref="F4:F27" si="1">C4*$B$80</f>
        <v>274.585635359116</v>
      </c>
      <c r="G4" s="14">
        <f t="shared" ref="G4:G27" si="2">D4*$B$80</f>
        <v>296.82320441988952</v>
      </c>
      <c r="H4" s="15">
        <v>14</v>
      </c>
      <c r="I4" s="6">
        <f t="shared" ref="I4:I67" si="3">E4-$E$79</f>
        <v>89.917127071823202</v>
      </c>
      <c r="J4" s="6">
        <f t="shared" ref="J4:J30" si="4">F4-$F$79</f>
        <v>90.88397790055248</v>
      </c>
      <c r="K4" s="6">
        <f t="shared" ref="K4:K30" si="5">G4-$F$79</f>
        <v>113.121546961326</v>
      </c>
      <c r="N4" s="12"/>
    </row>
    <row r="5" spans="1:14" x14ac:dyDescent="0.25">
      <c r="A5" s="2" t="s">
        <v>14</v>
      </c>
      <c r="B5" s="11">
        <v>112</v>
      </c>
      <c r="C5" s="12">
        <v>271</v>
      </c>
      <c r="D5" s="12">
        <v>289</v>
      </c>
      <c r="E5" s="13">
        <f t="shared" si="0"/>
        <v>108.28729281767956</v>
      </c>
      <c r="F5" s="14">
        <f t="shared" si="1"/>
        <v>262.01657458563534</v>
      </c>
      <c r="G5" s="14">
        <f t="shared" si="2"/>
        <v>279.41988950276243</v>
      </c>
      <c r="H5" s="15">
        <v>15</v>
      </c>
      <c r="I5" s="6">
        <f t="shared" si="3"/>
        <v>104.41988950276243</v>
      </c>
      <c r="J5" s="6">
        <f t="shared" si="4"/>
        <v>78.314917127071823</v>
      </c>
      <c r="K5" s="6">
        <f t="shared" si="5"/>
        <v>95.718232044198913</v>
      </c>
      <c r="N5" s="12"/>
    </row>
    <row r="6" spans="1:14" x14ac:dyDescent="0.25">
      <c r="A6" s="2" t="s">
        <v>15</v>
      </c>
      <c r="B6" s="11">
        <v>106</v>
      </c>
      <c r="C6" s="12">
        <v>282</v>
      </c>
      <c r="D6" s="12">
        <v>287</v>
      </c>
      <c r="E6" s="13">
        <f t="shared" si="0"/>
        <v>102.48618784530386</v>
      </c>
      <c r="F6" s="14">
        <f t="shared" si="1"/>
        <v>272.65193370165747</v>
      </c>
      <c r="G6" s="14">
        <f t="shared" si="2"/>
        <v>277.48618784530385</v>
      </c>
      <c r="H6" s="15">
        <v>16</v>
      </c>
      <c r="I6" s="6">
        <f t="shared" si="3"/>
        <v>98.618784530386733</v>
      </c>
      <c r="J6" s="6">
        <f t="shared" si="4"/>
        <v>88.950276243093953</v>
      </c>
      <c r="K6" s="6">
        <f t="shared" si="5"/>
        <v>93.784530386740329</v>
      </c>
      <c r="N6" s="12"/>
    </row>
    <row r="7" spans="1:14" x14ac:dyDescent="0.25">
      <c r="A7" s="2" t="s">
        <v>16</v>
      </c>
      <c r="B7" s="11">
        <v>103</v>
      </c>
      <c r="C7" s="12">
        <v>296</v>
      </c>
      <c r="D7" s="12">
        <v>293</v>
      </c>
      <c r="E7" s="13">
        <f t="shared" si="0"/>
        <v>99.585635359116026</v>
      </c>
      <c r="F7" s="14">
        <f t="shared" si="1"/>
        <v>286.18784530386739</v>
      </c>
      <c r="G7" s="14">
        <f t="shared" si="2"/>
        <v>283.28729281767954</v>
      </c>
      <c r="H7" s="15">
        <v>17</v>
      </c>
      <c r="I7" s="6">
        <f t="shared" si="3"/>
        <v>95.718232044198899</v>
      </c>
      <c r="J7" s="6">
        <f t="shared" si="4"/>
        <v>102.48618784530387</v>
      </c>
      <c r="K7" s="6">
        <f t="shared" si="5"/>
        <v>99.585635359116026</v>
      </c>
      <c r="N7" s="12"/>
    </row>
    <row r="8" spans="1:14" x14ac:dyDescent="0.25">
      <c r="A8" s="2" t="s">
        <v>17</v>
      </c>
      <c r="B8" s="11">
        <v>90</v>
      </c>
      <c r="C8" s="12">
        <v>297</v>
      </c>
      <c r="D8" s="12">
        <v>296</v>
      </c>
      <c r="E8" s="13">
        <f t="shared" si="0"/>
        <v>87.016574585635354</v>
      </c>
      <c r="F8" s="14">
        <f t="shared" si="1"/>
        <v>287.15469613259665</v>
      </c>
      <c r="G8" s="14">
        <f t="shared" si="2"/>
        <v>286.18784530386739</v>
      </c>
      <c r="H8" s="15">
        <v>18</v>
      </c>
      <c r="I8" s="6">
        <f t="shared" si="3"/>
        <v>83.149171270718227</v>
      </c>
      <c r="J8" s="6">
        <f t="shared" si="4"/>
        <v>103.45303867403314</v>
      </c>
      <c r="K8" s="6">
        <f t="shared" si="5"/>
        <v>102.48618784530387</v>
      </c>
    </row>
    <row r="9" spans="1:14" x14ac:dyDescent="0.25">
      <c r="A9" s="2" t="s">
        <v>18</v>
      </c>
      <c r="B9" s="11">
        <v>82</v>
      </c>
      <c r="C9" s="12">
        <v>302</v>
      </c>
      <c r="D9" s="12">
        <v>284</v>
      </c>
      <c r="E9" s="13">
        <f t="shared" si="0"/>
        <v>79.281767955801101</v>
      </c>
      <c r="F9" s="14">
        <f t="shared" si="1"/>
        <v>291.98895027624309</v>
      </c>
      <c r="G9" s="14">
        <f t="shared" si="2"/>
        <v>274.585635359116</v>
      </c>
      <c r="H9" s="15">
        <v>19</v>
      </c>
      <c r="I9" s="6">
        <f t="shared" si="3"/>
        <v>75.414364640883974</v>
      </c>
      <c r="J9" s="6">
        <f t="shared" si="4"/>
        <v>108.28729281767957</v>
      </c>
      <c r="K9" s="6">
        <f t="shared" si="5"/>
        <v>90.88397790055248</v>
      </c>
    </row>
    <row r="10" spans="1:14" x14ac:dyDescent="0.25">
      <c r="A10" s="2" t="s">
        <v>19</v>
      </c>
      <c r="B10" s="11">
        <v>77</v>
      </c>
      <c r="C10" s="12">
        <v>305</v>
      </c>
      <c r="D10" s="12">
        <v>287</v>
      </c>
      <c r="E10" s="13">
        <f t="shared" si="0"/>
        <v>74.447513812154696</v>
      </c>
      <c r="F10" s="14">
        <f t="shared" si="1"/>
        <v>294.88950276243094</v>
      </c>
      <c r="G10" s="14">
        <f t="shared" si="2"/>
        <v>277.48618784530385</v>
      </c>
      <c r="H10" s="15">
        <v>20</v>
      </c>
      <c r="I10" s="6">
        <f t="shared" si="3"/>
        <v>70.58011049723757</v>
      </c>
      <c r="J10" s="6">
        <f t="shared" si="4"/>
        <v>111.18784530386742</v>
      </c>
      <c r="K10" s="6">
        <f t="shared" si="5"/>
        <v>93.784530386740329</v>
      </c>
    </row>
    <row r="11" spans="1:14" x14ac:dyDescent="0.25">
      <c r="A11" s="2" t="s">
        <v>20</v>
      </c>
      <c r="B11" s="11">
        <v>96</v>
      </c>
      <c r="C11" s="12">
        <v>303</v>
      </c>
      <c r="D11" s="12">
        <v>307</v>
      </c>
      <c r="E11" s="13">
        <f t="shared" si="0"/>
        <v>92.817679558011051</v>
      </c>
      <c r="F11" s="14">
        <f t="shared" si="1"/>
        <v>292.95580110497235</v>
      </c>
      <c r="G11" s="14">
        <f t="shared" si="2"/>
        <v>296.82320441988952</v>
      </c>
      <c r="H11" s="15">
        <v>21</v>
      </c>
      <c r="I11" s="6">
        <f t="shared" si="3"/>
        <v>88.950276243093924</v>
      </c>
      <c r="J11" s="6">
        <f t="shared" si="4"/>
        <v>109.25414364640883</v>
      </c>
      <c r="K11" s="6">
        <f t="shared" si="5"/>
        <v>113.121546961326</v>
      </c>
    </row>
    <row r="12" spans="1:14" x14ac:dyDescent="0.25">
      <c r="A12" s="2" t="s">
        <v>21</v>
      </c>
      <c r="B12" s="11">
        <v>112</v>
      </c>
      <c r="C12" s="12">
        <v>304</v>
      </c>
      <c r="D12" s="12">
        <v>280</v>
      </c>
      <c r="E12" s="13">
        <f t="shared" si="0"/>
        <v>108.28729281767956</v>
      </c>
      <c r="F12" s="14">
        <f t="shared" si="1"/>
        <v>293.92265193370167</v>
      </c>
      <c r="G12" s="14">
        <f t="shared" si="2"/>
        <v>270.71823204419888</v>
      </c>
      <c r="H12" s="15">
        <v>22</v>
      </c>
      <c r="I12" s="6">
        <f t="shared" si="3"/>
        <v>104.41988950276243</v>
      </c>
      <c r="J12" s="6">
        <f t="shared" si="4"/>
        <v>110.22099447513816</v>
      </c>
      <c r="K12" s="6">
        <f t="shared" si="5"/>
        <v>87.016574585635368</v>
      </c>
    </row>
    <row r="13" spans="1:14" x14ac:dyDescent="0.25">
      <c r="A13" s="2" t="s">
        <v>22</v>
      </c>
      <c r="B13" s="11">
        <v>110</v>
      </c>
      <c r="C13" s="12">
        <v>308</v>
      </c>
      <c r="D13" s="12">
        <v>309</v>
      </c>
      <c r="E13" s="13">
        <f t="shared" si="0"/>
        <v>106.35359116022099</v>
      </c>
      <c r="F13" s="14">
        <f t="shared" si="1"/>
        <v>297.79005524861878</v>
      </c>
      <c r="G13" s="14">
        <f t="shared" si="2"/>
        <v>298.75690607734805</v>
      </c>
      <c r="H13" s="15">
        <v>23</v>
      </c>
      <c r="I13" s="6">
        <f t="shared" si="3"/>
        <v>102.48618784530386</v>
      </c>
      <c r="J13" s="6">
        <f t="shared" si="4"/>
        <v>114.08839779005527</v>
      </c>
      <c r="K13" s="6">
        <f t="shared" si="5"/>
        <v>115.05524861878453</v>
      </c>
    </row>
    <row r="14" spans="1:14" x14ac:dyDescent="0.25">
      <c r="A14" s="2" t="s">
        <v>23</v>
      </c>
      <c r="B14" s="11">
        <v>113</v>
      </c>
      <c r="C14" s="12">
        <v>282</v>
      </c>
      <c r="D14" s="12">
        <v>309</v>
      </c>
      <c r="E14" s="13">
        <f t="shared" si="0"/>
        <v>109.25414364640883</v>
      </c>
      <c r="F14" s="14">
        <f t="shared" si="1"/>
        <v>272.65193370165747</v>
      </c>
      <c r="G14" s="14">
        <f t="shared" si="2"/>
        <v>298.75690607734805</v>
      </c>
      <c r="H14" s="15">
        <v>24</v>
      </c>
      <c r="I14" s="6">
        <f t="shared" si="3"/>
        <v>105.38674033149171</v>
      </c>
      <c r="J14" s="6">
        <f t="shared" si="4"/>
        <v>88.950276243093953</v>
      </c>
      <c r="K14" s="6">
        <f t="shared" si="5"/>
        <v>115.05524861878453</v>
      </c>
    </row>
    <row r="15" spans="1:14" x14ac:dyDescent="0.25">
      <c r="A15" s="2" t="s">
        <v>24</v>
      </c>
      <c r="B15" s="11">
        <v>108</v>
      </c>
      <c r="C15" s="12">
        <v>304</v>
      </c>
      <c r="D15" s="12">
        <v>316</v>
      </c>
      <c r="E15" s="13">
        <f t="shared" si="0"/>
        <v>104.41988950276243</v>
      </c>
      <c r="F15" s="14">
        <f t="shared" si="1"/>
        <v>293.92265193370167</v>
      </c>
      <c r="G15" s="14">
        <f t="shared" si="2"/>
        <v>305.52486187845301</v>
      </c>
      <c r="H15" s="15">
        <v>25</v>
      </c>
      <c r="I15" s="6">
        <f t="shared" si="3"/>
        <v>100.5524861878453</v>
      </c>
      <c r="J15" s="6">
        <f t="shared" si="4"/>
        <v>110.22099447513816</v>
      </c>
      <c r="K15" s="6">
        <f t="shared" si="5"/>
        <v>121.82320441988949</v>
      </c>
    </row>
    <row r="16" spans="1:14" x14ac:dyDescent="0.25">
      <c r="A16" s="2" t="s">
        <v>25</v>
      </c>
      <c r="B16" s="11">
        <v>91</v>
      </c>
      <c r="C16" s="12">
        <v>324</v>
      </c>
      <c r="D16" s="12">
        <v>306</v>
      </c>
      <c r="E16" s="13">
        <f t="shared" si="0"/>
        <v>87.983425414364632</v>
      </c>
      <c r="F16" s="14">
        <f t="shared" si="1"/>
        <v>313.25966850828729</v>
      </c>
      <c r="G16" s="14">
        <f t="shared" si="2"/>
        <v>295.8563535911602</v>
      </c>
      <c r="H16" s="15">
        <v>26</v>
      </c>
      <c r="I16" s="6">
        <f t="shared" si="3"/>
        <v>84.116022099447505</v>
      </c>
      <c r="J16" s="6">
        <f t="shared" si="4"/>
        <v>129.55801104972377</v>
      </c>
      <c r="K16" s="6">
        <f t="shared" si="5"/>
        <v>112.15469613259668</v>
      </c>
    </row>
    <row r="17" spans="1:11" x14ac:dyDescent="0.25">
      <c r="A17" s="2" t="s">
        <v>26</v>
      </c>
      <c r="B17" s="11">
        <v>93</v>
      </c>
      <c r="C17" s="12">
        <v>308</v>
      </c>
      <c r="D17" s="12">
        <v>318</v>
      </c>
      <c r="E17" s="13">
        <f t="shared" si="0"/>
        <v>89.917127071823202</v>
      </c>
      <c r="F17" s="14">
        <f t="shared" si="1"/>
        <v>297.79005524861878</v>
      </c>
      <c r="G17" s="14">
        <f t="shared" si="2"/>
        <v>307.45856353591159</v>
      </c>
      <c r="H17" s="15">
        <v>27</v>
      </c>
      <c r="I17" s="6">
        <f t="shared" si="3"/>
        <v>86.049723756906076</v>
      </c>
      <c r="J17" s="6">
        <f t="shared" si="4"/>
        <v>114.08839779005527</v>
      </c>
      <c r="K17" s="6">
        <f t="shared" si="5"/>
        <v>123.75690607734808</v>
      </c>
    </row>
    <row r="18" spans="1:11" x14ac:dyDescent="0.25">
      <c r="A18" s="2" t="s">
        <v>27</v>
      </c>
      <c r="B18" s="11">
        <v>97</v>
      </c>
      <c r="C18" s="12">
        <v>316</v>
      </c>
      <c r="D18" s="12">
        <v>297</v>
      </c>
      <c r="E18" s="13">
        <f t="shared" si="0"/>
        <v>93.784530386740329</v>
      </c>
      <c r="F18" s="14">
        <f t="shared" si="1"/>
        <v>305.52486187845301</v>
      </c>
      <c r="G18" s="14">
        <f t="shared" si="2"/>
        <v>287.15469613259665</v>
      </c>
      <c r="H18" s="15">
        <v>28</v>
      </c>
      <c r="I18" s="6">
        <f t="shared" si="3"/>
        <v>89.917127071823202</v>
      </c>
      <c r="J18" s="6">
        <f t="shared" si="4"/>
        <v>121.82320441988949</v>
      </c>
      <c r="K18" s="6">
        <f t="shared" si="5"/>
        <v>103.45303867403314</v>
      </c>
    </row>
    <row r="19" spans="1:11" x14ac:dyDescent="0.25">
      <c r="A19" s="2" t="s">
        <v>28</v>
      </c>
      <c r="B19" s="11">
        <v>102</v>
      </c>
      <c r="C19" s="12">
        <v>296</v>
      </c>
      <c r="D19" s="12">
        <v>306</v>
      </c>
      <c r="E19" s="13">
        <f t="shared" si="0"/>
        <v>98.618784530386733</v>
      </c>
      <c r="F19" s="14">
        <f t="shared" si="1"/>
        <v>286.18784530386739</v>
      </c>
      <c r="G19" s="14">
        <f t="shared" si="2"/>
        <v>295.8563535911602</v>
      </c>
      <c r="H19" s="15">
        <v>29</v>
      </c>
      <c r="I19" s="6">
        <f t="shared" si="3"/>
        <v>94.751381215469607</v>
      </c>
      <c r="J19" s="6">
        <f t="shared" si="4"/>
        <v>102.48618784530387</v>
      </c>
      <c r="K19" s="6">
        <f t="shared" si="5"/>
        <v>112.15469613259668</v>
      </c>
    </row>
    <row r="20" spans="1:11" x14ac:dyDescent="0.25">
      <c r="A20" s="2" t="s">
        <v>29</v>
      </c>
      <c r="B20" s="11">
        <v>105</v>
      </c>
      <c r="C20" s="12">
        <v>297</v>
      </c>
      <c r="D20" s="12">
        <v>301</v>
      </c>
      <c r="E20" s="13">
        <f t="shared" si="0"/>
        <v>101.51933701657458</v>
      </c>
      <c r="F20" s="14">
        <f t="shared" si="1"/>
        <v>287.15469613259665</v>
      </c>
      <c r="G20" s="14">
        <f t="shared" si="2"/>
        <v>291.02209944751382</v>
      </c>
      <c r="H20" s="15">
        <v>30</v>
      </c>
      <c r="I20" s="6">
        <f t="shared" si="3"/>
        <v>97.651933701657455</v>
      </c>
      <c r="J20" s="6">
        <f t="shared" si="4"/>
        <v>103.45303867403314</v>
      </c>
      <c r="K20" s="6">
        <f t="shared" si="5"/>
        <v>107.32044198895031</v>
      </c>
    </row>
    <row r="21" spans="1:11" x14ac:dyDescent="0.25">
      <c r="A21" s="2" t="s">
        <v>30</v>
      </c>
      <c r="B21" s="11">
        <v>111</v>
      </c>
      <c r="C21" s="12">
        <v>298</v>
      </c>
      <c r="D21" s="12">
        <v>298</v>
      </c>
      <c r="E21" s="13">
        <f t="shared" si="0"/>
        <v>107.32044198895028</v>
      </c>
      <c r="F21" s="14">
        <f t="shared" si="1"/>
        <v>288.12154696132598</v>
      </c>
      <c r="G21" s="14">
        <f t="shared" si="2"/>
        <v>288.12154696132598</v>
      </c>
      <c r="H21" s="15">
        <v>31</v>
      </c>
      <c r="I21" s="6">
        <f t="shared" si="3"/>
        <v>103.45303867403315</v>
      </c>
      <c r="J21" s="6">
        <f t="shared" si="4"/>
        <v>104.41988950276246</v>
      </c>
      <c r="K21" s="6">
        <f t="shared" si="5"/>
        <v>104.41988950276246</v>
      </c>
    </row>
    <row r="22" spans="1:11" x14ac:dyDescent="0.25">
      <c r="A22" s="2" t="s">
        <v>31</v>
      </c>
      <c r="B22" s="11">
        <v>96</v>
      </c>
      <c r="C22" s="12">
        <v>290</v>
      </c>
      <c r="D22" s="12">
        <v>304</v>
      </c>
      <c r="E22" s="13">
        <f t="shared" si="0"/>
        <v>92.817679558011051</v>
      </c>
      <c r="F22" s="14">
        <f t="shared" si="1"/>
        <v>280.38674033149169</v>
      </c>
      <c r="G22" s="14">
        <f t="shared" si="2"/>
        <v>293.92265193370167</v>
      </c>
      <c r="H22" s="15">
        <v>32</v>
      </c>
      <c r="I22" s="6">
        <f t="shared" si="3"/>
        <v>88.950276243093924</v>
      </c>
      <c r="J22" s="6">
        <f t="shared" si="4"/>
        <v>96.685082872928177</v>
      </c>
      <c r="K22" s="6">
        <f t="shared" si="5"/>
        <v>110.22099447513816</v>
      </c>
    </row>
    <row r="23" spans="1:11" x14ac:dyDescent="0.25">
      <c r="A23" s="2" t="s">
        <v>32</v>
      </c>
      <c r="B23" s="11">
        <v>107</v>
      </c>
      <c r="C23" s="12">
        <v>288</v>
      </c>
      <c r="D23" s="12">
        <v>318</v>
      </c>
      <c r="E23" s="13">
        <f t="shared" si="0"/>
        <v>103.45303867403315</v>
      </c>
      <c r="F23" s="14">
        <f t="shared" si="1"/>
        <v>278.45303867403317</v>
      </c>
      <c r="G23" s="14">
        <f t="shared" si="2"/>
        <v>307.45856353591159</v>
      </c>
      <c r="H23" s="15">
        <v>33</v>
      </c>
      <c r="I23" s="6">
        <f t="shared" si="3"/>
        <v>99.585635359116026</v>
      </c>
      <c r="J23" s="6">
        <f t="shared" si="4"/>
        <v>94.75138121546965</v>
      </c>
      <c r="K23" s="6">
        <f t="shared" si="5"/>
        <v>123.75690607734808</v>
      </c>
    </row>
    <row r="24" spans="1:11" x14ac:dyDescent="0.25">
      <c r="A24" s="2" t="s">
        <v>33</v>
      </c>
      <c r="B24" s="11">
        <v>87</v>
      </c>
      <c r="C24" s="12">
        <v>292</v>
      </c>
      <c r="D24" s="12">
        <v>300</v>
      </c>
      <c r="E24" s="13">
        <f t="shared" si="0"/>
        <v>84.116022099447505</v>
      </c>
      <c r="F24" s="14">
        <f t="shared" si="1"/>
        <v>282.32044198895028</v>
      </c>
      <c r="G24" s="14">
        <f t="shared" si="2"/>
        <v>290.0552486187845</v>
      </c>
      <c r="H24" s="15">
        <v>34</v>
      </c>
      <c r="I24" s="6">
        <f t="shared" si="3"/>
        <v>80.248618784530379</v>
      </c>
      <c r="J24" s="6">
        <f t="shared" si="4"/>
        <v>98.618784530386762</v>
      </c>
      <c r="K24" s="6">
        <f t="shared" si="5"/>
        <v>106.35359116022099</v>
      </c>
    </row>
    <row r="25" spans="1:11" x14ac:dyDescent="0.25">
      <c r="A25" s="2" t="s">
        <v>34</v>
      </c>
      <c r="B25" s="11">
        <v>111</v>
      </c>
      <c r="C25" s="12">
        <v>285</v>
      </c>
      <c r="D25" s="12">
        <v>299</v>
      </c>
      <c r="E25" s="13">
        <f t="shared" si="0"/>
        <v>107.32044198895028</v>
      </c>
      <c r="F25" s="14">
        <f t="shared" si="1"/>
        <v>275.55248618784532</v>
      </c>
      <c r="G25" s="14">
        <f t="shared" si="2"/>
        <v>289.08839779005524</v>
      </c>
      <c r="H25" s="15">
        <v>35</v>
      </c>
      <c r="I25" s="6">
        <f t="shared" si="3"/>
        <v>103.45303867403315</v>
      </c>
      <c r="J25" s="6">
        <f t="shared" si="4"/>
        <v>91.850828729281801</v>
      </c>
      <c r="K25" s="6">
        <f t="shared" si="5"/>
        <v>105.38674033149172</v>
      </c>
    </row>
    <row r="26" spans="1:11" x14ac:dyDescent="0.25">
      <c r="A26" s="2" t="s">
        <v>35</v>
      </c>
      <c r="B26" s="11">
        <v>107</v>
      </c>
      <c r="C26" s="12">
        <v>268</v>
      </c>
      <c r="D26" s="12">
        <v>284</v>
      </c>
      <c r="E26" s="13">
        <f t="shared" si="0"/>
        <v>103.45303867403315</v>
      </c>
      <c r="F26" s="14">
        <f t="shared" si="1"/>
        <v>259.11602209944749</v>
      </c>
      <c r="G26" s="14">
        <f t="shared" si="2"/>
        <v>274.585635359116</v>
      </c>
      <c r="H26" s="15">
        <v>36</v>
      </c>
      <c r="I26" s="6">
        <f t="shared" si="3"/>
        <v>99.585635359116026</v>
      </c>
      <c r="J26" s="6">
        <f t="shared" si="4"/>
        <v>75.414364640883974</v>
      </c>
      <c r="K26" s="6">
        <f t="shared" si="5"/>
        <v>90.88397790055248</v>
      </c>
    </row>
    <row r="27" spans="1:11" x14ac:dyDescent="0.25">
      <c r="A27" s="2" t="s">
        <v>36</v>
      </c>
      <c r="B27" s="11">
        <v>110</v>
      </c>
      <c r="C27" s="12">
        <v>200</v>
      </c>
      <c r="D27" s="12">
        <v>190</v>
      </c>
      <c r="E27" s="13">
        <f t="shared" si="0"/>
        <v>106.35359116022099</v>
      </c>
      <c r="F27" s="14">
        <f t="shared" si="1"/>
        <v>193.37016574585635</v>
      </c>
      <c r="G27" s="14">
        <f t="shared" si="2"/>
        <v>183.70165745856352</v>
      </c>
      <c r="H27" s="15">
        <v>37</v>
      </c>
      <c r="I27" s="6">
        <f t="shared" si="3"/>
        <v>102.48618784530386</v>
      </c>
      <c r="J27" s="6">
        <f>F27-$F$79</f>
        <v>9.6685082872928376</v>
      </c>
      <c r="K27" s="6">
        <f t="shared" si="5"/>
        <v>0</v>
      </c>
    </row>
    <row r="28" spans="1:11" x14ac:dyDescent="0.25">
      <c r="A28" s="2" t="s">
        <v>37</v>
      </c>
      <c r="B28" s="11">
        <v>109</v>
      </c>
      <c r="D28" s="22"/>
      <c r="E28" s="13">
        <f t="shared" si="0"/>
        <v>105.38674033149171</v>
      </c>
      <c r="F28" s="14"/>
      <c r="G28" s="14"/>
      <c r="H28" s="15">
        <v>38</v>
      </c>
      <c r="I28" s="6">
        <f t="shared" si="3"/>
        <v>101.51933701657458</v>
      </c>
      <c r="J28" s="6">
        <f t="shared" si="4"/>
        <v>-183.70165745856352</v>
      </c>
      <c r="K28" s="6">
        <f t="shared" si="5"/>
        <v>-183.70165745856352</v>
      </c>
    </row>
    <row r="29" spans="1:11" x14ac:dyDescent="0.25">
      <c r="A29" s="2" t="s">
        <v>38</v>
      </c>
      <c r="B29" s="11">
        <v>106</v>
      </c>
      <c r="D29" s="22"/>
      <c r="E29" s="13">
        <f t="shared" si="0"/>
        <v>102.48618784530386</v>
      </c>
      <c r="F29" s="14"/>
      <c r="G29" s="14"/>
      <c r="H29" s="15">
        <v>39</v>
      </c>
      <c r="I29" s="6">
        <f t="shared" si="3"/>
        <v>98.618784530386733</v>
      </c>
      <c r="J29" s="6">
        <f t="shared" si="4"/>
        <v>-183.70165745856352</v>
      </c>
      <c r="K29" s="6">
        <f t="shared" si="5"/>
        <v>-183.70165745856352</v>
      </c>
    </row>
    <row r="30" spans="1:11" x14ac:dyDescent="0.25">
      <c r="A30" s="25" t="s">
        <v>39</v>
      </c>
      <c r="B30" s="11">
        <v>117</v>
      </c>
      <c r="D30" s="23"/>
      <c r="E30" s="13">
        <f t="shared" si="0"/>
        <v>113.12154696132596</v>
      </c>
      <c r="F30" s="14"/>
      <c r="G30" s="14"/>
      <c r="H30" s="15">
        <v>40</v>
      </c>
      <c r="I30" s="6">
        <f t="shared" si="3"/>
        <v>109.25414364640883</v>
      </c>
      <c r="J30" s="6">
        <f t="shared" si="4"/>
        <v>-183.70165745856352</v>
      </c>
      <c r="K30" s="6">
        <f t="shared" si="5"/>
        <v>-183.70165745856352</v>
      </c>
    </row>
    <row r="31" spans="1:11" x14ac:dyDescent="0.25">
      <c r="A31" s="25" t="s">
        <v>40</v>
      </c>
      <c r="B31" s="11">
        <v>97</v>
      </c>
      <c r="D31" s="23"/>
      <c r="E31" s="13">
        <f t="shared" si="0"/>
        <v>93.784530386740329</v>
      </c>
      <c r="F31" s="14"/>
      <c r="G31" s="14"/>
      <c r="H31" s="15">
        <v>41</v>
      </c>
      <c r="I31" s="6">
        <f t="shared" si="3"/>
        <v>89.917127071823202</v>
      </c>
      <c r="K31" s="20"/>
    </row>
    <row r="32" spans="1:11" x14ac:dyDescent="0.25">
      <c r="A32" s="25" t="s">
        <v>51</v>
      </c>
      <c r="B32" s="11">
        <v>73</v>
      </c>
      <c r="D32" s="23"/>
      <c r="E32" s="13">
        <f t="shared" si="0"/>
        <v>70.58011049723757</v>
      </c>
      <c r="F32" s="14"/>
      <c r="G32" s="14"/>
      <c r="H32" s="15">
        <v>42</v>
      </c>
      <c r="I32" s="6">
        <f t="shared" si="3"/>
        <v>66.712707182320443</v>
      </c>
    </row>
    <row r="33" spans="1:23" x14ac:dyDescent="0.25">
      <c r="A33" s="5" t="s">
        <v>52</v>
      </c>
      <c r="B33" s="11">
        <v>76</v>
      </c>
      <c r="D33" s="23"/>
      <c r="E33" s="13">
        <f t="shared" si="0"/>
        <v>73.480662983425418</v>
      </c>
      <c r="F33" s="14"/>
      <c r="G33" s="14"/>
      <c r="H33" s="15">
        <v>43</v>
      </c>
      <c r="I33" s="6">
        <f t="shared" si="3"/>
        <v>69.613259668508292</v>
      </c>
    </row>
    <row r="34" spans="1:23" x14ac:dyDescent="0.25">
      <c r="A34" s="5" t="s">
        <v>53</v>
      </c>
      <c r="B34" s="11">
        <v>44</v>
      </c>
      <c r="D34" s="23"/>
      <c r="E34" s="13">
        <f t="shared" si="0"/>
        <v>42.541436464088399</v>
      </c>
      <c r="F34" s="14"/>
      <c r="G34" s="14"/>
      <c r="H34" s="15">
        <v>44</v>
      </c>
      <c r="I34" s="6">
        <f t="shared" si="3"/>
        <v>38.674033149171272</v>
      </c>
    </row>
    <row r="35" spans="1:23" x14ac:dyDescent="0.25">
      <c r="A35" s="5" t="s">
        <v>54</v>
      </c>
      <c r="B35" s="11">
        <v>27</v>
      </c>
      <c r="D35" s="23"/>
      <c r="E35" s="13">
        <f t="shared" si="0"/>
        <v>26.104972375690608</v>
      </c>
      <c r="F35" s="14"/>
      <c r="G35" s="14"/>
      <c r="H35" s="15">
        <v>45</v>
      </c>
      <c r="I35" s="6">
        <f t="shared" si="3"/>
        <v>22.237569060773481</v>
      </c>
      <c r="M35" s="1"/>
      <c r="N35" s="1"/>
      <c r="O35" s="1"/>
      <c r="P35" s="1"/>
      <c r="Q35" s="1"/>
      <c r="R35" s="1"/>
      <c r="S35" s="1"/>
    </row>
    <row r="36" spans="1:23" x14ac:dyDescent="0.25">
      <c r="A36" s="5" t="s">
        <v>55</v>
      </c>
      <c r="B36" s="11">
        <v>42</v>
      </c>
      <c r="D36" s="23"/>
      <c r="E36" s="13">
        <f t="shared" si="0"/>
        <v>40.607734806629836</v>
      </c>
      <c r="F36" s="14"/>
      <c r="G36" s="14"/>
      <c r="H36" s="15">
        <v>46</v>
      </c>
      <c r="I36" s="6">
        <f t="shared" si="3"/>
        <v>36.740331491712709</v>
      </c>
      <c r="M36" s="1"/>
      <c r="N36" s="12"/>
      <c r="O36" s="12"/>
      <c r="P36" s="12"/>
      <c r="Q36" s="12"/>
      <c r="R36" s="12"/>
      <c r="S36" s="16"/>
      <c r="T36" s="19"/>
      <c r="U36" s="1"/>
      <c r="V36" s="19"/>
      <c r="W36" s="19"/>
    </row>
    <row r="37" spans="1:23" x14ac:dyDescent="0.25">
      <c r="A37" s="5" t="s">
        <v>56</v>
      </c>
      <c r="B37" s="11">
        <v>54</v>
      </c>
      <c r="D37" s="23"/>
      <c r="E37" s="13">
        <f t="shared" si="0"/>
        <v>52.209944751381215</v>
      </c>
      <c r="F37" s="14"/>
      <c r="G37" s="14"/>
      <c r="H37" s="15">
        <v>47</v>
      </c>
      <c r="I37" s="6">
        <f t="shared" si="3"/>
        <v>48.342541436464089</v>
      </c>
      <c r="M37" s="1"/>
      <c r="N37" s="12"/>
      <c r="O37" s="12"/>
      <c r="P37" s="12"/>
      <c r="Q37" s="12"/>
      <c r="R37" s="12"/>
      <c r="S37" s="1"/>
      <c r="T37" s="1"/>
      <c r="U37" s="1"/>
      <c r="V37" s="1"/>
      <c r="W37" s="1"/>
    </row>
    <row r="38" spans="1:23" x14ac:dyDescent="0.25">
      <c r="A38" s="5" t="s">
        <v>57</v>
      </c>
      <c r="B38" s="11">
        <v>73</v>
      </c>
      <c r="D38" s="23"/>
      <c r="E38" s="13">
        <f t="shared" si="0"/>
        <v>70.58011049723757</v>
      </c>
      <c r="F38" s="14"/>
      <c r="G38" s="14"/>
      <c r="H38" s="15">
        <v>48</v>
      </c>
      <c r="I38" s="6">
        <f t="shared" si="3"/>
        <v>66.712707182320443</v>
      </c>
      <c r="M38" s="1"/>
      <c r="N38" s="12"/>
      <c r="O38" s="12"/>
      <c r="P38" s="12"/>
      <c r="Q38" s="12"/>
      <c r="R38" s="12"/>
      <c r="S38" s="9"/>
      <c r="T38" s="1"/>
      <c r="U38" s="1"/>
      <c r="V38" s="1"/>
      <c r="W38" s="1"/>
    </row>
    <row r="39" spans="1:23" x14ac:dyDescent="0.25">
      <c r="A39" s="5" t="s">
        <v>58</v>
      </c>
      <c r="B39" s="11">
        <v>72</v>
      </c>
      <c r="D39" s="23"/>
      <c r="E39" s="13">
        <f t="shared" si="0"/>
        <v>69.613259668508292</v>
      </c>
      <c r="F39" s="14"/>
      <c r="G39" s="14"/>
      <c r="H39" s="15">
        <v>49</v>
      </c>
      <c r="I39" s="6">
        <f t="shared" si="3"/>
        <v>65.745856353591165</v>
      </c>
      <c r="M39" s="1"/>
      <c r="N39" s="12"/>
      <c r="O39" s="12"/>
      <c r="P39" s="12"/>
      <c r="Q39" s="12"/>
      <c r="R39" s="12"/>
      <c r="S39" s="1"/>
    </row>
    <row r="40" spans="1:23" x14ac:dyDescent="0.25">
      <c r="A40" s="5" t="s">
        <v>59</v>
      </c>
      <c r="B40" s="11">
        <v>68</v>
      </c>
      <c r="D40" s="23"/>
      <c r="E40" s="13">
        <f t="shared" si="0"/>
        <v>65.745856353591165</v>
      </c>
      <c r="F40" s="14"/>
      <c r="G40" s="14"/>
      <c r="H40" s="15">
        <v>50</v>
      </c>
      <c r="I40" s="6">
        <f t="shared" si="3"/>
        <v>61.878453038674039</v>
      </c>
      <c r="M40" s="1"/>
      <c r="N40" s="12"/>
      <c r="O40" s="12"/>
      <c r="P40" s="12"/>
      <c r="Q40" s="12"/>
      <c r="R40" s="12"/>
      <c r="S40" s="1"/>
    </row>
    <row r="41" spans="1:23" x14ac:dyDescent="0.25">
      <c r="A41" s="5" t="s">
        <v>60</v>
      </c>
      <c r="B41" s="11">
        <v>56</v>
      </c>
      <c r="D41" s="23"/>
      <c r="E41" s="13">
        <f t="shared" si="0"/>
        <v>54.143646408839778</v>
      </c>
      <c r="F41" s="14"/>
      <c r="G41" s="14"/>
      <c r="H41" s="15">
        <v>51</v>
      </c>
      <c r="I41" s="6">
        <f t="shared" si="3"/>
        <v>50.276243093922652</v>
      </c>
      <c r="M41" s="1"/>
      <c r="N41" s="12"/>
      <c r="O41" s="12"/>
      <c r="P41" s="12"/>
      <c r="Q41" s="12"/>
      <c r="R41" s="12"/>
      <c r="S41" s="1"/>
    </row>
    <row r="42" spans="1:23" x14ac:dyDescent="0.25">
      <c r="A42" s="5" t="s">
        <v>61</v>
      </c>
      <c r="B42" s="11">
        <v>72</v>
      </c>
      <c r="D42" s="23"/>
      <c r="E42" s="13">
        <f t="shared" si="0"/>
        <v>69.613259668508292</v>
      </c>
      <c r="F42" s="14"/>
      <c r="G42" s="14"/>
      <c r="H42" s="15">
        <v>52</v>
      </c>
      <c r="I42" s="6">
        <f t="shared" si="3"/>
        <v>65.745856353591165</v>
      </c>
      <c r="M42" s="1"/>
      <c r="N42" s="12"/>
      <c r="O42" s="12"/>
      <c r="P42" s="12"/>
      <c r="Q42" s="12"/>
      <c r="R42" s="12"/>
      <c r="S42" s="1"/>
    </row>
    <row r="43" spans="1:23" x14ac:dyDescent="0.25">
      <c r="A43" s="5" t="s">
        <v>62</v>
      </c>
      <c r="B43" s="11">
        <v>76</v>
      </c>
      <c r="D43" s="23"/>
      <c r="E43" s="13">
        <f t="shared" si="0"/>
        <v>73.480662983425418</v>
      </c>
      <c r="F43" s="14"/>
      <c r="G43" s="14"/>
      <c r="H43" s="15">
        <v>53</v>
      </c>
      <c r="I43" s="6">
        <f t="shared" si="3"/>
        <v>69.613259668508292</v>
      </c>
      <c r="M43" s="1"/>
      <c r="N43" s="12"/>
      <c r="O43" s="12"/>
      <c r="P43" s="12"/>
      <c r="Q43" s="12"/>
      <c r="R43" s="12"/>
      <c r="S43" s="1"/>
    </row>
    <row r="44" spans="1:23" x14ac:dyDescent="0.25">
      <c r="A44" s="5" t="s">
        <v>63</v>
      </c>
      <c r="B44" s="11">
        <v>77</v>
      </c>
      <c r="D44" s="23"/>
      <c r="E44" s="13">
        <f t="shared" si="0"/>
        <v>74.447513812154696</v>
      </c>
      <c r="F44" s="14"/>
      <c r="G44" s="14"/>
      <c r="H44" s="15">
        <v>54</v>
      </c>
      <c r="I44" s="6">
        <f t="shared" si="3"/>
        <v>70.58011049723757</v>
      </c>
      <c r="M44" s="1"/>
      <c r="N44" s="12"/>
      <c r="O44" s="12"/>
      <c r="P44" s="12"/>
      <c r="Q44" s="12"/>
      <c r="R44" s="12"/>
      <c r="S44" s="1"/>
    </row>
    <row r="45" spans="1:23" x14ac:dyDescent="0.25">
      <c r="A45" s="5" t="s">
        <v>64</v>
      </c>
      <c r="B45" s="11">
        <v>63</v>
      </c>
      <c r="D45" s="23"/>
      <c r="E45" s="13">
        <f t="shared" si="0"/>
        <v>60.911602209944746</v>
      </c>
      <c r="F45" s="14"/>
      <c r="G45" s="14"/>
      <c r="H45" s="15">
        <v>55</v>
      </c>
      <c r="I45" s="6">
        <f t="shared" si="3"/>
        <v>57.04419889502762</v>
      </c>
      <c r="M45" s="1"/>
      <c r="N45" s="12"/>
      <c r="O45" s="12"/>
      <c r="P45" s="12"/>
      <c r="Q45" s="12"/>
      <c r="R45" s="12"/>
      <c r="S45" s="1"/>
    </row>
    <row r="46" spans="1:23" x14ac:dyDescent="0.25">
      <c r="A46" s="5" t="s">
        <v>65</v>
      </c>
      <c r="B46" s="11">
        <v>79</v>
      </c>
      <c r="D46" s="23"/>
      <c r="E46" s="13">
        <f t="shared" si="0"/>
        <v>76.381215469613252</v>
      </c>
      <c r="F46" s="14"/>
      <c r="G46" s="14"/>
      <c r="H46" s="15">
        <v>56</v>
      </c>
      <c r="I46" s="6">
        <f t="shared" si="3"/>
        <v>72.513812154696126</v>
      </c>
      <c r="M46" s="1"/>
      <c r="N46" s="12"/>
      <c r="O46" s="12"/>
      <c r="P46" s="12"/>
      <c r="Q46" s="12"/>
      <c r="R46" s="12"/>
      <c r="S46" s="1"/>
    </row>
    <row r="47" spans="1:23" x14ac:dyDescent="0.25">
      <c r="A47" s="5" t="s">
        <v>66</v>
      </c>
      <c r="B47" s="11">
        <v>60</v>
      </c>
      <c r="D47" s="23"/>
      <c r="E47" s="13">
        <f t="shared" si="0"/>
        <v>58.011049723756905</v>
      </c>
      <c r="F47" s="14"/>
      <c r="G47" s="14"/>
      <c r="H47" s="15">
        <v>57</v>
      </c>
      <c r="I47" s="6">
        <f t="shared" si="3"/>
        <v>54.143646408839778</v>
      </c>
      <c r="M47" s="1"/>
      <c r="N47" s="12"/>
      <c r="O47" s="12"/>
      <c r="P47" s="12"/>
      <c r="Q47" s="12"/>
      <c r="R47" s="12"/>
      <c r="S47" s="1"/>
    </row>
    <row r="48" spans="1:23" x14ac:dyDescent="0.25">
      <c r="A48" s="5" t="s">
        <v>67</v>
      </c>
      <c r="B48" s="11">
        <v>65</v>
      </c>
      <c r="D48" s="23"/>
      <c r="E48" s="13">
        <f t="shared" si="0"/>
        <v>62.845303867403317</v>
      </c>
      <c r="F48" s="14"/>
      <c r="G48" s="14"/>
      <c r="H48" s="15">
        <v>58</v>
      </c>
      <c r="I48" s="6">
        <f t="shared" si="3"/>
        <v>58.97790055248619</v>
      </c>
      <c r="M48" s="1"/>
      <c r="N48" s="12"/>
      <c r="O48" s="12"/>
      <c r="P48" s="12"/>
      <c r="Q48" s="12"/>
      <c r="R48" s="12"/>
      <c r="S48" s="1"/>
    </row>
    <row r="49" spans="1:19" x14ac:dyDescent="0.25">
      <c r="A49" s="5" t="s">
        <v>68</v>
      </c>
      <c r="B49" s="11">
        <v>61</v>
      </c>
      <c r="D49" s="23"/>
      <c r="E49" s="13">
        <f t="shared" si="0"/>
        <v>58.977900552486183</v>
      </c>
      <c r="F49" s="14"/>
      <c r="G49" s="14"/>
      <c r="H49" s="15">
        <v>59</v>
      </c>
      <c r="I49" s="6">
        <f t="shared" si="3"/>
        <v>55.110497237569056</v>
      </c>
      <c r="M49" s="1"/>
      <c r="N49" s="12"/>
      <c r="O49" s="12"/>
      <c r="P49" s="12"/>
      <c r="Q49" s="12"/>
      <c r="R49" s="12"/>
      <c r="S49" s="1"/>
    </row>
    <row r="50" spans="1:19" x14ac:dyDescent="0.25">
      <c r="A50" s="5" t="s">
        <v>69</v>
      </c>
      <c r="B50" s="11">
        <v>66</v>
      </c>
      <c r="D50" s="23"/>
      <c r="E50" s="13">
        <f t="shared" si="0"/>
        <v>63.812154696132595</v>
      </c>
      <c r="F50" s="14"/>
      <c r="G50" s="14"/>
      <c r="H50" s="15">
        <v>60</v>
      </c>
      <c r="I50" s="6">
        <f t="shared" si="3"/>
        <v>59.944751381215468</v>
      </c>
      <c r="M50" s="1"/>
      <c r="N50" s="12"/>
      <c r="O50" s="12"/>
      <c r="P50" s="12"/>
      <c r="Q50" s="12"/>
      <c r="R50" s="12"/>
      <c r="S50" s="1"/>
    </row>
    <row r="51" spans="1:19" x14ac:dyDescent="0.25">
      <c r="A51" s="5" t="s">
        <v>70</v>
      </c>
      <c r="B51" s="11">
        <v>73</v>
      </c>
      <c r="D51" s="23"/>
      <c r="E51" s="13">
        <f t="shared" si="0"/>
        <v>70.58011049723757</v>
      </c>
      <c r="F51" s="14"/>
      <c r="G51" s="14"/>
      <c r="H51" s="15">
        <v>61</v>
      </c>
      <c r="I51" s="6">
        <f t="shared" si="3"/>
        <v>66.712707182320443</v>
      </c>
      <c r="M51" s="1"/>
      <c r="N51" s="12"/>
      <c r="O51" s="12"/>
      <c r="P51" s="12"/>
      <c r="Q51" s="12"/>
      <c r="R51" s="12"/>
      <c r="S51" s="1"/>
    </row>
    <row r="52" spans="1:19" x14ac:dyDescent="0.25">
      <c r="A52" s="5" t="s">
        <v>71</v>
      </c>
      <c r="B52" s="11">
        <v>70</v>
      </c>
      <c r="D52" s="23"/>
      <c r="E52" s="13">
        <f t="shared" si="0"/>
        <v>67.679558011049721</v>
      </c>
      <c r="F52" s="14"/>
      <c r="G52" s="14"/>
      <c r="H52" s="15">
        <v>62</v>
      </c>
      <c r="I52" s="6">
        <f t="shared" si="3"/>
        <v>63.812154696132595</v>
      </c>
      <c r="M52" s="1"/>
      <c r="N52" s="12"/>
      <c r="O52" s="12"/>
      <c r="P52" s="12"/>
      <c r="Q52" s="12"/>
      <c r="R52" s="12"/>
      <c r="S52" s="1"/>
    </row>
    <row r="53" spans="1:19" x14ac:dyDescent="0.25">
      <c r="A53" s="5" t="s">
        <v>72</v>
      </c>
      <c r="B53" s="11">
        <v>70</v>
      </c>
      <c r="D53" s="23"/>
      <c r="E53" s="13">
        <f t="shared" si="0"/>
        <v>67.679558011049721</v>
      </c>
      <c r="F53" s="14"/>
      <c r="G53" s="14"/>
      <c r="H53" s="15">
        <v>63</v>
      </c>
      <c r="I53" s="6">
        <f t="shared" si="3"/>
        <v>63.812154696132595</v>
      </c>
      <c r="M53" s="1"/>
      <c r="N53" s="12"/>
      <c r="O53" s="12"/>
      <c r="P53" s="12"/>
      <c r="Q53" s="12"/>
      <c r="R53" s="12"/>
      <c r="S53" s="1"/>
    </row>
    <row r="54" spans="1:19" x14ac:dyDescent="0.25">
      <c r="A54" s="5" t="s">
        <v>73</v>
      </c>
      <c r="B54" s="11">
        <v>60</v>
      </c>
      <c r="D54" s="23"/>
      <c r="E54" s="13">
        <f t="shared" si="0"/>
        <v>58.011049723756905</v>
      </c>
      <c r="F54" s="14"/>
      <c r="G54" s="14"/>
      <c r="H54" s="15">
        <v>64</v>
      </c>
      <c r="I54" s="6">
        <f t="shared" si="3"/>
        <v>54.143646408839778</v>
      </c>
      <c r="M54" s="1"/>
      <c r="N54" s="12"/>
      <c r="O54" s="12"/>
      <c r="P54" s="12"/>
      <c r="Q54" s="12"/>
      <c r="R54" s="12"/>
      <c r="S54" s="1"/>
    </row>
    <row r="55" spans="1:19" x14ac:dyDescent="0.25">
      <c r="A55" s="5" t="s">
        <v>74</v>
      </c>
      <c r="B55" s="11">
        <v>62</v>
      </c>
      <c r="D55" s="23"/>
      <c r="E55" s="13">
        <f t="shared" si="0"/>
        <v>59.944751381215468</v>
      </c>
      <c r="F55" s="14"/>
      <c r="G55" s="14"/>
      <c r="H55" s="15">
        <v>65</v>
      </c>
      <c r="I55" s="6">
        <f t="shared" si="3"/>
        <v>56.077348066298342</v>
      </c>
      <c r="M55" s="1"/>
      <c r="N55" s="12"/>
      <c r="O55" s="12"/>
      <c r="P55" s="12"/>
      <c r="Q55" s="12"/>
      <c r="R55" s="12"/>
      <c r="S55" s="1"/>
    </row>
    <row r="56" spans="1:19" x14ac:dyDescent="0.25">
      <c r="A56" s="5" t="s">
        <v>75</v>
      </c>
      <c r="B56" s="11">
        <v>71</v>
      </c>
      <c r="D56" s="23"/>
      <c r="E56" s="13">
        <f t="shared" si="0"/>
        <v>68.646408839778999</v>
      </c>
      <c r="F56" s="14"/>
      <c r="G56" s="14"/>
      <c r="H56" s="15">
        <v>66</v>
      </c>
      <c r="I56" s="6">
        <f t="shared" si="3"/>
        <v>64.779005524861873</v>
      </c>
      <c r="M56" s="1"/>
      <c r="N56" s="12"/>
      <c r="O56" s="12"/>
      <c r="P56" s="12"/>
      <c r="Q56" s="12"/>
      <c r="R56" s="12"/>
      <c r="S56" s="1"/>
    </row>
    <row r="57" spans="1:19" x14ac:dyDescent="0.25">
      <c r="A57" s="5" t="s">
        <v>76</v>
      </c>
      <c r="B57" s="11">
        <v>67</v>
      </c>
      <c r="D57" s="23"/>
      <c r="E57" s="13">
        <f t="shared" si="0"/>
        <v>64.779005524861873</v>
      </c>
      <c r="F57" s="14"/>
      <c r="G57" s="14"/>
      <c r="H57" s="15">
        <v>67</v>
      </c>
      <c r="I57" s="6">
        <f t="shared" si="3"/>
        <v>60.911602209944746</v>
      </c>
      <c r="M57" s="1"/>
      <c r="N57" s="12"/>
      <c r="O57" s="12"/>
      <c r="P57" s="12"/>
      <c r="Q57" s="12"/>
      <c r="R57" s="12"/>
      <c r="S57" s="1"/>
    </row>
    <row r="58" spans="1:19" x14ac:dyDescent="0.25">
      <c r="A58" s="5" t="s">
        <v>77</v>
      </c>
      <c r="B58" s="11">
        <v>67</v>
      </c>
      <c r="D58" s="23"/>
      <c r="E58" s="13">
        <f t="shared" si="0"/>
        <v>64.779005524861873</v>
      </c>
      <c r="F58" s="14"/>
      <c r="G58" s="14"/>
      <c r="H58" s="15">
        <v>68</v>
      </c>
      <c r="I58" s="6">
        <f t="shared" si="3"/>
        <v>60.911602209944746</v>
      </c>
      <c r="M58" s="1"/>
      <c r="N58" s="12"/>
      <c r="O58" s="12"/>
      <c r="P58" s="12"/>
      <c r="Q58" s="12"/>
      <c r="R58" s="12"/>
      <c r="S58" s="1"/>
    </row>
    <row r="59" spans="1:19" x14ac:dyDescent="0.25">
      <c r="A59" s="5" t="s">
        <v>78</v>
      </c>
      <c r="B59" s="11">
        <v>77</v>
      </c>
      <c r="D59" s="23"/>
      <c r="E59" s="13">
        <f t="shared" si="0"/>
        <v>74.447513812154696</v>
      </c>
      <c r="F59" s="14"/>
      <c r="G59" s="14"/>
      <c r="H59" s="15">
        <v>69</v>
      </c>
      <c r="I59" s="6">
        <f t="shared" si="3"/>
        <v>70.58011049723757</v>
      </c>
      <c r="M59" s="1"/>
      <c r="N59" s="12"/>
      <c r="O59" s="12"/>
      <c r="P59" s="12"/>
      <c r="Q59" s="12"/>
      <c r="R59" s="12"/>
      <c r="S59" s="1"/>
    </row>
    <row r="60" spans="1:19" x14ac:dyDescent="0.25">
      <c r="A60" s="5" t="s">
        <v>79</v>
      </c>
      <c r="B60" s="11">
        <v>77</v>
      </c>
      <c r="D60" s="23"/>
      <c r="E60" s="13">
        <f t="shared" si="0"/>
        <v>74.447513812154696</v>
      </c>
      <c r="F60" s="14"/>
      <c r="G60" s="14"/>
      <c r="H60" s="15">
        <v>70</v>
      </c>
      <c r="I60" s="6">
        <f t="shared" si="3"/>
        <v>70.58011049723757</v>
      </c>
      <c r="M60" s="1"/>
      <c r="N60" s="12"/>
      <c r="O60" s="12"/>
      <c r="P60" s="12"/>
      <c r="Q60" s="12"/>
      <c r="R60" s="12"/>
      <c r="S60" s="1"/>
    </row>
    <row r="61" spans="1:19" x14ac:dyDescent="0.25">
      <c r="A61" s="5" t="s">
        <v>80</v>
      </c>
      <c r="B61" s="11"/>
      <c r="D61" s="23"/>
      <c r="E61" s="13">
        <f t="shared" si="0"/>
        <v>0</v>
      </c>
      <c r="F61" s="14"/>
      <c r="G61" s="14"/>
      <c r="H61" s="15">
        <v>71</v>
      </c>
      <c r="I61" s="6">
        <f t="shared" si="3"/>
        <v>-3.867403314917127</v>
      </c>
      <c r="M61" s="1"/>
      <c r="N61" s="12"/>
      <c r="O61" s="12"/>
      <c r="P61" s="12"/>
      <c r="Q61" s="12"/>
      <c r="R61" s="12"/>
      <c r="S61" s="1"/>
    </row>
    <row r="62" spans="1:19" x14ac:dyDescent="0.25">
      <c r="A62" s="5" t="s">
        <v>81</v>
      </c>
      <c r="B62" s="11"/>
      <c r="D62" s="23"/>
      <c r="E62" s="13">
        <f t="shared" si="0"/>
        <v>0</v>
      </c>
      <c r="F62" s="14"/>
      <c r="G62" s="14"/>
      <c r="H62" s="15">
        <v>72</v>
      </c>
      <c r="I62" s="6">
        <f t="shared" si="3"/>
        <v>-3.867403314917127</v>
      </c>
      <c r="M62" s="1"/>
      <c r="N62" s="12"/>
      <c r="O62" s="1"/>
      <c r="P62" s="12"/>
      <c r="Q62" s="1"/>
      <c r="R62" s="12"/>
      <c r="S62" s="1"/>
    </row>
    <row r="63" spans="1:19" x14ac:dyDescent="0.25">
      <c r="A63" s="5" t="s">
        <v>82</v>
      </c>
      <c r="B63" s="11"/>
      <c r="D63" s="23"/>
      <c r="E63" s="13">
        <f t="shared" si="0"/>
        <v>0</v>
      </c>
      <c r="F63" s="14"/>
      <c r="G63" s="14"/>
      <c r="H63" s="15">
        <v>73</v>
      </c>
      <c r="I63" s="6">
        <f t="shared" si="3"/>
        <v>-3.867403314917127</v>
      </c>
      <c r="M63" s="1"/>
      <c r="N63" s="12"/>
      <c r="O63" s="1"/>
      <c r="P63" s="12"/>
      <c r="Q63" s="1"/>
      <c r="R63" s="12"/>
      <c r="S63" s="1"/>
    </row>
    <row r="64" spans="1:19" x14ac:dyDescent="0.25">
      <c r="A64" s="5" t="s">
        <v>83</v>
      </c>
      <c r="B64" s="11"/>
      <c r="D64" s="23"/>
      <c r="E64" s="13">
        <f t="shared" si="0"/>
        <v>0</v>
      </c>
      <c r="F64" s="14"/>
      <c r="G64" s="14"/>
      <c r="H64" s="15">
        <v>74</v>
      </c>
      <c r="I64" s="6">
        <f t="shared" si="3"/>
        <v>-3.867403314917127</v>
      </c>
      <c r="M64" s="1"/>
      <c r="N64" s="12"/>
      <c r="O64" s="1"/>
      <c r="P64" s="12"/>
      <c r="Q64" s="1"/>
      <c r="R64" s="1"/>
      <c r="S64" s="1"/>
    </row>
    <row r="65" spans="1:19" x14ac:dyDescent="0.25">
      <c r="A65" s="5" t="s">
        <v>84</v>
      </c>
      <c r="B65" s="11">
        <v>4</v>
      </c>
      <c r="D65" s="23"/>
      <c r="E65" s="13">
        <f t="shared" si="0"/>
        <v>3.867403314917127</v>
      </c>
      <c r="F65" s="14"/>
      <c r="G65" s="14"/>
      <c r="H65" s="15">
        <v>75</v>
      </c>
      <c r="I65" s="6">
        <f t="shared" si="3"/>
        <v>0</v>
      </c>
      <c r="M65" s="1"/>
      <c r="N65" s="12"/>
      <c r="O65" s="1"/>
      <c r="P65" s="12"/>
      <c r="Q65" s="1"/>
      <c r="R65" s="1"/>
      <c r="S65" s="1"/>
    </row>
    <row r="66" spans="1:19" x14ac:dyDescent="0.25">
      <c r="A66" s="5" t="s">
        <v>85</v>
      </c>
      <c r="B66" s="11">
        <v>67</v>
      </c>
      <c r="D66" s="23"/>
      <c r="E66" s="13">
        <f t="shared" si="0"/>
        <v>64.779005524861873</v>
      </c>
      <c r="F66" s="14"/>
      <c r="G66" s="14"/>
      <c r="H66" s="15">
        <v>76</v>
      </c>
      <c r="I66" s="6">
        <f t="shared" si="3"/>
        <v>60.911602209944746</v>
      </c>
      <c r="M66" s="1"/>
      <c r="N66" s="12"/>
      <c r="O66" s="1"/>
      <c r="P66" s="12"/>
      <c r="Q66" s="1"/>
      <c r="R66" s="1"/>
      <c r="S66" s="1"/>
    </row>
    <row r="67" spans="1:19" x14ac:dyDescent="0.25">
      <c r="A67" s="5" t="s">
        <v>86</v>
      </c>
      <c r="B67" s="11">
        <v>73</v>
      </c>
      <c r="D67" s="23"/>
      <c r="E67" s="13">
        <f t="shared" si="0"/>
        <v>70.58011049723757</v>
      </c>
      <c r="F67" s="14"/>
      <c r="G67" s="14"/>
      <c r="H67" s="15">
        <v>77</v>
      </c>
      <c r="I67" s="6">
        <f t="shared" si="3"/>
        <v>66.712707182320443</v>
      </c>
      <c r="M67" s="1"/>
      <c r="N67" s="12"/>
      <c r="O67" s="1"/>
      <c r="P67" s="12"/>
      <c r="Q67" s="1"/>
      <c r="R67" s="1"/>
      <c r="S67" s="1"/>
    </row>
    <row r="68" spans="1:19" x14ac:dyDescent="0.25">
      <c r="A68" s="5" t="s">
        <v>87</v>
      </c>
      <c r="B68" s="11">
        <v>77</v>
      </c>
      <c r="D68" s="23"/>
      <c r="E68" s="13">
        <f t="shared" ref="E68:E77" si="6">B68*$B$80</f>
        <v>74.447513812154696</v>
      </c>
      <c r="F68" s="14"/>
      <c r="G68" s="14"/>
      <c r="H68" s="15">
        <v>78</v>
      </c>
      <c r="I68" s="6">
        <f t="shared" ref="I68:I77" si="7">E68-$E$79</f>
        <v>70.58011049723757</v>
      </c>
      <c r="M68" s="1"/>
      <c r="N68" s="12"/>
      <c r="O68" s="1"/>
      <c r="P68" s="12"/>
      <c r="Q68" s="1"/>
      <c r="R68" s="1"/>
      <c r="S68" s="1"/>
    </row>
    <row r="69" spans="1:19" x14ac:dyDescent="0.25">
      <c r="A69" s="5" t="s">
        <v>88</v>
      </c>
      <c r="B69" s="11">
        <v>85</v>
      </c>
      <c r="D69" s="23"/>
      <c r="E69" s="13">
        <f t="shared" si="6"/>
        <v>82.182320441988949</v>
      </c>
      <c r="F69" s="14"/>
      <c r="G69" s="14"/>
      <c r="H69" s="15">
        <v>79</v>
      </c>
      <c r="I69" s="6">
        <f t="shared" si="7"/>
        <v>78.314917127071823</v>
      </c>
      <c r="M69" s="1"/>
      <c r="N69" s="12"/>
      <c r="O69" s="1"/>
      <c r="P69" s="12"/>
      <c r="Q69" s="1"/>
      <c r="R69" s="1"/>
      <c r="S69" s="1"/>
    </row>
    <row r="70" spans="1:19" x14ac:dyDescent="0.25">
      <c r="A70" s="5" t="s">
        <v>89</v>
      </c>
      <c r="B70" s="11">
        <v>83</v>
      </c>
      <c r="D70" s="23"/>
      <c r="E70" s="13">
        <f t="shared" si="6"/>
        <v>80.248618784530379</v>
      </c>
      <c r="F70" s="14"/>
      <c r="G70" s="14"/>
      <c r="H70" s="15">
        <v>80</v>
      </c>
      <c r="I70" s="6">
        <f t="shared" si="7"/>
        <v>76.381215469613252</v>
      </c>
      <c r="M70" s="1"/>
      <c r="N70" s="1"/>
      <c r="O70" s="1"/>
      <c r="P70" s="1"/>
      <c r="Q70" s="1"/>
      <c r="R70" s="1"/>
      <c r="S70" s="1"/>
    </row>
    <row r="71" spans="1:19" x14ac:dyDescent="0.25">
      <c r="A71" s="5" t="s">
        <v>90</v>
      </c>
      <c r="B71" s="11">
        <v>65</v>
      </c>
      <c r="D71" s="23"/>
      <c r="E71" s="13">
        <f t="shared" si="6"/>
        <v>62.845303867403317</v>
      </c>
      <c r="F71" s="14"/>
      <c r="G71" s="14"/>
      <c r="H71" s="15">
        <v>81</v>
      </c>
      <c r="I71" s="6">
        <f t="shared" si="7"/>
        <v>58.97790055248619</v>
      </c>
      <c r="M71" s="1"/>
      <c r="N71" s="1"/>
      <c r="O71" s="1"/>
      <c r="P71" s="1"/>
      <c r="Q71" s="1"/>
      <c r="R71" s="1"/>
      <c r="S71" s="1"/>
    </row>
    <row r="72" spans="1:19" x14ac:dyDescent="0.25">
      <c r="A72" s="5" t="s">
        <v>91</v>
      </c>
      <c r="B72" s="11">
        <v>72</v>
      </c>
      <c r="D72" s="23"/>
      <c r="E72" s="13">
        <f t="shared" si="6"/>
        <v>69.613259668508292</v>
      </c>
      <c r="F72" s="14"/>
      <c r="G72" s="14"/>
      <c r="H72" s="15">
        <v>82</v>
      </c>
      <c r="I72" s="6">
        <f t="shared" si="7"/>
        <v>65.745856353591165</v>
      </c>
      <c r="M72" s="1"/>
      <c r="N72" s="1"/>
      <c r="O72" s="1"/>
      <c r="P72" s="1"/>
      <c r="Q72" s="1"/>
      <c r="R72" s="1"/>
      <c r="S72" s="1"/>
    </row>
    <row r="73" spans="1:19" x14ac:dyDescent="0.25">
      <c r="A73" s="5" t="s">
        <v>92</v>
      </c>
      <c r="B73" s="11">
        <v>81</v>
      </c>
      <c r="D73" s="23"/>
      <c r="E73" s="13">
        <f t="shared" si="6"/>
        <v>78.314917127071823</v>
      </c>
      <c r="F73" s="14"/>
      <c r="G73" s="14"/>
      <c r="H73" s="15">
        <v>83</v>
      </c>
      <c r="I73" s="6">
        <f t="shared" si="7"/>
        <v>74.447513812154696</v>
      </c>
      <c r="M73" s="1"/>
      <c r="N73" s="1"/>
      <c r="O73" s="1"/>
      <c r="P73" s="1"/>
      <c r="Q73" s="1"/>
      <c r="R73" s="1"/>
      <c r="S73" s="1"/>
    </row>
    <row r="74" spans="1:19" x14ac:dyDescent="0.25">
      <c r="A74" s="5" t="s">
        <v>93</v>
      </c>
      <c r="B74" s="11">
        <v>87</v>
      </c>
      <c r="D74" s="23"/>
      <c r="E74" s="13">
        <f t="shared" si="6"/>
        <v>84.116022099447505</v>
      </c>
      <c r="F74" s="14"/>
      <c r="G74" s="14"/>
      <c r="H74" s="15">
        <v>84</v>
      </c>
      <c r="I74" s="6">
        <f t="shared" si="7"/>
        <v>80.248618784530379</v>
      </c>
      <c r="M74" s="1"/>
      <c r="N74" s="1"/>
      <c r="O74" s="1"/>
      <c r="P74" s="1"/>
      <c r="Q74" s="1"/>
      <c r="R74" s="1"/>
      <c r="S74" s="1"/>
    </row>
    <row r="75" spans="1:19" x14ac:dyDescent="0.25">
      <c r="A75" s="5" t="s">
        <v>94</v>
      </c>
      <c r="B75" s="11">
        <v>80</v>
      </c>
      <c r="D75" s="23"/>
      <c r="E75" s="13">
        <f t="shared" si="6"/>
        <v>77.348066298342545</v>
      </c>
      <c r="F75" s="14"/>
      <c r="G75" s="14"/>
      <c r="H75" s="15">
        <v>85</v>
      </c>
      <c r="I75" s="6">
        <f t="shared" si="7"/>
        <v>73.480662983425418</v>
      </c>
      <c r="M75" s="1"/>
      <c r="N75" s="1"/>
      <c r="O75" s="1"/>
      <c r="P75" s="1"/>
      <c r="Q75" s="1"/>
      <c r="R75" s="1"/>
      <c r="S75" s="1"/>
    </row>
    <row r="76" spans="1:19" x14ac:dyDescent="0.25">
      <c r="A76" s="5" t="s">
        <v>95</v>
      </c>
      <c r="B76" s="11">
        <v>77</v>
      </c>
      <c r="D76" s="23"/>
      <c r="E76" s="13">
        <f t="shared" si="6"/>
        <v>74.447513812154696</v>
      </c>
      <c r="F76" s="14"/>
      <c r="G76" s="14"/>
      <c r="H76" s="15">
        <v>86</v>
      </c>
      <c r="I76" s="6">
        <f>E76-$E$79</f>
        <v>70.58011049723757</v>
      </c>
      <c r="M76" s="1"/>
      <c r="N76" s="1"/>
      <c r="O76" s="1"/>
      <c r="P76" s="1"/>
      <c r="Q76" s="1"/>
      <c r="R76" s="1"/>
      <c r="S76" s="1"/>
    </row>
    <row r="77" spans="1:19" x14ac:dyDescent="0.25">
      <c r="A77" s="5" t="s">
        <v>96</v>
      </c>
      <c r="B77" s="11">
        <v>69</v>
      </c>
      <c r="D77" s="23"/>
      <c r="E77" s="13">
        <f t="shared" si="6"/>
        <v>66.712707182320443</v>
      </c>
      <c r="F77" s="14"/>
      <c r="G77" s="14"/>
      <c r="H77" s="15">
        <v>87</v>
      </c>
      <c r="I77" s="6">
        <f t="shared" si="7"/>
        <v>62.845303867403317</v>
      </c>
    </row>
    <row r="79" spans="1:19" x14ac:dyDescent="0.25">
      <c r="A79" s="24" t="s">
        <v>46</v>
      </c>
      <c r="B79" s="17">
        <f>MIN(B3:B77)</f>
        <v>4</v>
      </c>
      <c r="C79" s="17">
        <f>MIN(C3:D30)</f>
        <v>190</v>
      </c>
      <c r="E79" s="19">
        <f>B79*$B$80</f>
        <v>3.867403314917127</v>
      </c>
      <c r="F79" s="19">
        <f>C79*$B$80</f>
        <v>183.70165745856352</v>
      </c>
    </row>
    <row r="80" spans="1:19" x14ac:dyDescent="0.25">
      <c r="A80" s="9" t="s">
        <v>41</v>
      </c>
      <c r="B80" s="27">
        <f>3.5/362*100</f>
        <v>0.96685082872928174</v>
      </c>
      <c r="C80" s="9" t="s">
        <v>42</v>
      </c>
      <c r="D80" s="12"/>
      <c r="E80" s="14"/>
      <c r="F80" s="14"/>
    </row>
  </sheetData>
  <mergeCells count="1">
    <mergeCell ref="A1:J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J4" sqref="J4"/>
    </sheetView>
  </sheetViews>
  <sheetFormatPr defaultRowHeight="15" x14ac:dyDescent="0.25"/>
  <cols>
    <col min="8" max="8" width="9.140625" customWidth="1"/>
  </cols>
  <sheetData>
    <row r="1" spans="1:11" x14ac:dyDescent="0.25">
      <c r="J1" t="s">
        <v>42</v>
      </c>
      <c r="K1" t="s">
        <v>103</v>
      </c>
    </row>
    <row r="2" spans="1:11" x14ac:dyDescent="0.25">
      <c r="G2">
        <v>0</v>
      </c>
      <c r="H2" s="33">
        <v>69.034090909090907</v>
      </c>
      <c r="J2" s="33">
        <f>H2-H92</f>
        <v>-26.220052737317928</v>
      </c>
      <c r="K2" s="33">
        <f>J2/100</f>
        <v>-0.26220052737317928</v>
      </c>
    </row>
    <row r="3" spans="1:11" x14ac:dyDescent="0.25">
      <c r="A3" s="35">
        <v>17.899999999999999</v>
      </c>
      <c r="B3" s="33">
        <v>0</v>
      </c>
      <c r="C3" s="33">
        <v>69.034090909090907</v>
      </c>
      <c r="G3">
        <v>1</v>
      </c>
      <c r="H3" s="33">
        <v>55.397727272727266</v>
      </c>
      <c r="J3" s="33">
        <f t="shared" ref="J3:J14" si="0">H3-$H$92</f>
        <v>-39.856416373681569</v>
      </c>
      <c r="K3" s="33">
        <f>J3/100</f>
        <v>-0.39856416373681569</v>
      </c>
    </row>
    <row r="4" spans="1:11" x14ac:dyDescent="0.25">
      <c r="A4" s="35"/>
      <c r="B4" s="33">
        <v>1</v>
      </c>
      <c r="C4" s="33">
        <v>55.397727272727266</v>
      </c>
      <c r="G4">
        <v>2</v>
      </c>
      <c r="H4" s="33">
        <v>26.420454545454543</v>
      </c>
      <c r="J4" s="33">
        <f t="shared" si="0"/>
        <v>-68.833689100954288</v>
      </c>
      <c r="K4" s="33">
        <f t="shared" ref="K4:K67" si="1">J4/100</f>
        <v>-0.68833689100954287</v>
      </c>
    </row>
    <row r="5" spans="1:11" x14ac:dyDescent="0.25">
      <c r="A5" s="35"/>
      <c r="B5" s="33">
        <v>2</v>
      </c>
      <c r="C5" s="33">
        <v>26.420454545454543</v>
      </c>
      <c r="G5">
        <v>3</v>
      </c>
      <c r="H5" s="33">
        <v>12.78409090909091</v>
      </c>
      <c r="J5" s="33">
        <f t="shared" si="0"/>
        <v>-82.470052737317928</v>
      </c>
      <c r="K5" s="33">
        <f t="shared" si="1"/>
        <v>-0.82470052737317934</v>
      </c>
    </row>
    <row r="6" spans="1:11" x14ac:dyDescent="0.25">
      <c r="A6" s="35"/>
      <c r="B6" s="33">
        <v>3</v>
      </c>
      <c r="C6" s="33">
        <v>12.78409090909091</v>
      </c>
      <c r="G6">
        <v>4</v>
      </c>
      <c r="H6" s="33">
        <v>6.8181818181818201</v>
      </c>
      <c r="J6" s="33">
        <f t="shared" si="0"/>
        <v>-88.435961828227022</v>
      </c>
      <c r="K6" s="33">
        <f t="shared" si="1"/>
        <v>-0.88435961828227017</v>
      </c>
    </row>
    <row r="7" spans="1:11" x14ac:dyDescent="0.25">
      <c r="A7" s="35"/>
      <c r="B7" s="33">
        <v>4</v>
      </c>
      <c r="C7" s="33">
        <v>6.8181818181818201</v>
      </c>
      <c r="G7">
        <v>5</v>
      </c>
      <c r="H7" s="33">
        <v>0</v>
      </c>
      <c r="J7" s="33">
        <f t="shared" si="0"/>
        <v>-95.254143646408835</v>
      </c>
      <c r="K7" s="33">
        <f t="shared" si="1"/>
        <v>-0.9525414364640884</v>
      </c>
    </row>
    <row r="8" spans="1:11" x14ac:dyDescent="0.25">
      <c r="A8" s="35"/>
      <c r="B8" s="33">
        <v>5</v>
      </c>
      <c r="C8" s="33">
        <v>0</v>
      </c>
      <c r="G8">
        <v>6</v>
      </c>
      <c r="H8" s="33">
        <v>15.34090909090909</v>
      </c>
      <c r="J8" s="33">
        <f t="shared" si="0"/>
        <v>-79.913234555499741</v>
      </c>
      <c r="K8" s="33">
        <f t="shared" si="1"/>
        <v>-0.79913234555499746</v>
      </c>
    </row>
    <row r="9" spans="1:11" x14ac:dyDescent="0.25">
      <c r="A9" s="35"/>
      <c r="B9" s="33">
        <v>6</v>
      </c>
      <c r="C9" s="33">
        <v>15.34090909090909</v>
      </c>
      <c r="G9">
        <v>7</v>
      </c>
      <c r="H9" s="33">
        <v>0</v>
      </c>
      <c r="J9" s="33">
        <f t="shared" si="0"/>
        <v>-95.254143646408835</v>
      </c>
      <c r="K9" s="33">
        <f t="shared" si="1"/>
        <v>-0.9525414364640884</v>
      </c>
    </row>
    <row r="10" spans="1:11" x14ac:dyDescent="0.25">
      <c r="A10" s="35"/>
      <c r="B10" s="33">
        <v>7</v>
      </c>
      <c r="C10" s="33">
        <v>0</v>
      </c>
      <c r="G10">
        <v>8</v>
      </c>
      <c r="H10" s="33">
        <v>25.568181818181817</v>
      </c>
      <c r="J10" s="33">
        <f t="shared" si="0"/>
        <v>-69.685961828227022</v>
      </c>
      <c r="K10" s="33">
        <f t="shared" si="1"/>
        <v>-0.69685961828227017</v>
      </c>
    </row>
    <row r="11" spans="1:11" x14ac:dyDescent="0.25">
      <c r="A11" s="35"/>
      <c r="B11" s="33">
        <v>8</v>
      </c>
      <c r="C11" s="33">
        <v>25.568181818181817</v>
      </c>
      <c r="G11">
        <v>9</v>
      </c>
      <c r="H11" s="33">
        <v>21.306818181818183</v>
      </c>
      <c r="J11" s="33">
        <f t="shared" si="0"/>
        <v>-73.947325464590648</v>
      </c>
      <c r="K11" s="33">
        <f t="shared" si="1"/>
        <v>-0.73947325464590652</v>
      </c>
    </row>
    <row r="12" spans="1:11" x14ac:dyDescent="0.25">
      <c r="A12" s="35"/>
      <c r="B12" s="33">
        <v>9</v>
      </c>
      <c r="C12" s="33">
        <v>21.306818181818183</v>
      </c>
      <c r="G12">
        <v>10</v>
      </c>
      <c r="H12" s="33">
        <v>34.090909090909093</v>
      </c>
      <c r="J12" s="33">
        <f t="shared" si="0"/>
        <v>-61.163234555499741</v>
      </c>
      <c r="K12" s="33">
        <f t="shared" si="1"/>
        <v>-0.61163234555499746</v>
      </c>
    </row>
    <row r="13" spans="1:11" x14ac:dyDescent="0.25">
      <c r="A13" s="35"/>
      <c r="B13" s="33">
        <v>10</v>
      </c>
      <c r="C13" s="33">
        <v>34.090909090909093</v>
      </c>
      <c r="G13">
        <v>11</v>
      </c>
      <c r="H13" s="33">
        <v>51.98863636363636</v>
      </c>
      <c r="J13" s="33">
        <f t="shared" si="0"/>
        <v>-43.265507282772475</v>
      </c>
      <c r="K13" s="33">
        <f t="shared" si="1"/>
        <v>-0.43265507282772475</v>
      </c>
    </row>
    <row r="14" spans="1:11" x14ac:dyDescent="0.25">
      <c r="A14" s="35"/>
      <c r="B14" s="33">
        <v>11</v>
      </c>
      <c r="C14" s="33">
        <v>51.98863636363636</v>
      </c>
      <c r="G14">
        <v>12</v>
      </c>
      <c r="H14" s="33">
        <v>40.909090909090907</v>
      </c>
      <c r="J14" s="33">
        <f t="shared" si="0"/>
        <v>-54.345052737317928</v>
      </c>
      <c r="K14" s="33">
        <f t="shared" si="1"/>
        <v>-0.54345052737317934</v>
      </c>
    </row>
    <row r="15" spans="1:11" x14ac:dyDescent="0.25">
      <c r="A15" s="35"/>
      <c r="B15" s="33">
        <v>12</v>
      </c>
      <c r="C15" s="33">
        <v>40.909090909090907</v>
      </c>
      <c r="G15">
        <v>13</v>
      </c>
      <c r="H15" s="33">
        <v>69.149171270718227</v>
      </c>
      <c r="J15" s="33">
        <f t="shared" ref="J15:J67" si="2">H15-$H$92</f>
        <v>-26.104972375690608</v>
      </c>
      <c r="K15" s="33">
        <f t="shared" si="1"/>
        <v>-0.26104972375690605</v>
      </c>
    </row>
    <row r="16" spans="1:11" x14ac:dyDescent="0.25">
      <c r="A16" s="36">
        <v>3.9</v>
      </c>
      <c r="B16" s="33">
        <v>13</v>
      </c>
      <c r="C16" s="33">
        <v>83.149171270718227</v>
      </c>
      <c r="D16">
        <v>14</v>
      </c>
      <c r="E16" s="33">
        <f>C16-D16</f>
        <v>69.149171270718227</v>
      </c>
      <c r="G16">
        <v>14</v>
      </c>
      <c r="H16" s="33">
        <v>75.917127071823202</v>
      </c>
      <c r="J16" s="33">
        <f t="shared" si="2"/>
        <v>-19.337016574585633</v>
      </c>
      <c r="K16" s="33">
        <f t="shared" si="1"/>
        <v>-0.19337016574585633</v>
      </c>
    </row>
    <row r="17" spans="1:11" x14ac:dyDescent="0.25">
      <c r="A17" s="36"/>
      <c r="B17" s="33">
        <v>14</v>
      </c>
      <c r="C17" s="33">
        <v>89.917127071823202</v>
      </c>
      <c r="D17">
        <v>14</v>
      </c>
      <c r="E17" s="33">
        <f t="shared" ref="E17:E80" si="3">C17-D17</f>
        <v>75.917127071823202</v>
      </c>
      <c r="G17">
        <v>15</v>
      </c>
      <c r="H17" s="33">
        <v>90.41988950276243</v>
      </c>
      <c r="J17" s="33">
        <f t="shared" si="2"/>
        <v>-4.8342541436464046</v>
      </c>
      <c r="K17" s="33">
        <f t="shared" si="1"/>
        <v>-4.8342541436464048E-2</v>
      </c>
    </row>
    <row r="18" spans="1:11" x14ac:dyDescent="0.25">
      <c r="A18" s="36"/>
      <c r="B18" s="33">
        <v>15</v>
      </c>
      <c r="C18" s="33">
        <v>104.41988950276243</v>
      </c>
      <c r="D18">
        <v>14</v>
      </c>
      <c r="E18" s="33">
        <f t="shared" si="3"/>
        <v>90.41988950276243</v>
      </c>
      <c r="G18">
        <v>16</v>
      </c>
      <c r="H18" s="33">
        <v>84.618784530386733</v>
      </c>
      <c r="J18" s="33">
        <f t="shared" si="2"/>
        <v>-10.635359116022101</v>
      </c>
      <c r="K18" s="33">
        <f t="shared" si="1"/>
        <v>-0.10635359116022101</v>
      </c>
    </row>
    <row r="19" spans="1:11" x14ac:dyDescent="0.25">
      <c r="A19" s="36"/>
      <c r="B19" s="33">
        <v>16</v>
      </c>
      <c r="C19" s="33">
        <v>98.618784530386733</v>
      </c>
      <c r="D19">
        <v>14</v>
      </c>
      <c r="E19" s="33">
        <f t="shared" si="3"/>
        <v>84.618784530386733</v>
      </c>
      <c r="G19">
        <v>17</v>
      </c>
      <c r="H19" s="33">
        <v>81.718232044198899</v>
      </c>
      <c r="J19" s="33">
        <f t="shared" si="2"/>
        <v>-13.535911602209936</v>
      </c>
      <c r="K19" s="33">
        <f t="shared" si="1"/>
        <v>-0.13535911602209935</v>
      </c>
    </row>
    <row r="20" spans="1:11" x14ac:dyDescent="0.25">
      <c r="A20" s="36"/>
      <c r="B20" s="33">
        <v>17</v>
      </c>
      <c r="C20" s="33">
        <v>95.718232044198899</v>
      </c>
      <c r="D20">
        <v>14</v>
      </c>
      <c r="E20" s="33">
        <f t="shared" si="3"/>
        <v>81.718232044198899</v>
      </c>
      <c r="G20">
        <v>18</v>
      </c>
      <c r="H20" s="33">
        <v>69.149171270718227</v>
      </c>
      <c r="J20" s="33">
        <f t="shared" si="2"/>
        <v>-26.104972375690608</v>
      </c>
      <c r="K20" s="33">
        <f t="shared" si="1"/>
        <v>-0.26104972375690605</v>
      </c>
    </row>
    <row r="21" spans="1:11" x14ac:dyDescent="0.25">
      <c r="A21" s="36"/>
      <c r="B21" s="33">
        <v>18</v>
      </c>
      <c r="C21" s="33">
        <v>83.149171270718227</v>
      </c>
      <c r="D21">
        <v>14</v>
      </c>
      <c r="E21" s="33">
        <f t="shared" si="3"/>
        <v>69.149171270718227</v>
      </c>
      <c r="G21">
        <v>19</v>
      </c>
      <c r="H21" s="33">
        <v>61.414364640883974</v>
      </c>
      <c r="J21" s="33">
        <f t="shared" si="2"/>
        <v>-33.839779005524861</v>
      </c>
      <c r="K21" s="33">
        <f t="shared" si="1"/>
        <v>-0.33839779005524862</v>
      </c>
    </row>
    <row r="22" spans="1:11" x14ac:dyDescent="0.25">
      <c r="A22" s="36"/>
      <c r="B22" s="33">
        <v>19</v>
      </c>
      <c r="C22" s="33">
        <v>75.414364640883974</v>
      </c>
      <c r="D22">
        <v>14</v>
      </c>
      <c r="E22" s="33">
        <f t="shared" si="3"/>
        <v>61.414364640883974</v>
      </c>
      <c r="G22">
        <v>20</v>
      </c>
      <c r="H22" s="33">
        <v>56.58011049723757</v>
      </c>
      <c r="J22" s="33">
        <f t="shared" si="2"/>
        <v>-38.674033149171265</v>
      </c>
      <c r="K22" s="33">
        <f t="shared" si="1"/>
        <v>-0.38674033149171266</v>
      </c>
    </row>
    <row r="23" spans="1:11" x14ac:dyDescent="0.25">
      <c r="A23" s="36"/>
      <c r="B23" s="33">
        <v>20</v>
      </c>
      <c r="C23" s="33">
        <v>70.58011049723757</v>
      </c>
      <c r="D23">
        <v>14</v>
      </c>
      <c r="E23" s="33">
        <f t="shared" si="3"/>
        <v>56.58011049723757</v>
      </c>
      <c r="G23">
        <v>21</v>
      </c>
      <c r="H23" s="33">
        <v>74.950276243093924</v>
      </c>
      <c r="J23" s="33">
        <f t="shared" si="2"/>
        <v>-20.303867403314911</v>
      </c>
      <c r="K23" s="33">
        <f t="shared" si="1"/>
        <v>-0.2030386740331491</v>
      </c>
    </row>
    <row r="24" spans="1:11" x14ac:dyDescent="0.25">
      <c r="A24" s="36"/>
      <c r="B24" s="33">
        <v>21</v>
      </c>
      <c r="C24" s="33">
        <v>88.950276243093924</v>
      </c>
      <c r="D24">
        <v>14</v>
      </c>
      <c r="E24" s="33">
        <f t="shared" si="3"/>
        <v>74.950276243093924</v>
      </c>
      <c r="G24">
        <v>22</v>
      </c>
      <c r="H24" s="33">
        <v>90.41988950276243</v>
      </c>
      <c r="J24" s="33">
        <f t="shared" si="2"/>
        <v>-4.8342541436464046</v>
      </c>
      <c r="K24" s="33">
        <f t="shared" si="1"/>
        <v>-4.8342541436464048E-2</v>
      </c>
    </row>
    <row r="25" spans="1:11" x14ac:dyDescent="0.25">
      <c r="A25" s="36"/>
      <c r="B25" s="33">
        <v>22</v>
      </c>
      <c r="C25" s="33">
        <v>104.41988950276243</v>
      </c>
      <c r="D25">
        <v>14</v>
      </c>
      <c r="E25" s="33">
        <f t="shared" si="3"/>
        <v>90.41988950276243</v>
      </c>
      <c r="G25">
        <v>23</v>
      </c>
      <c r="H25" s="33">
        <v>88.48618784530386</v>
      </c>
      <c r="J25" s="33">
        <f t="shared" si="2"/>
        <v>-6.767955801104975</v>
      </c>
      <c r="K25" s="33">
        <f t="shared" si="1"/>
        <v>-6.7679558011049745E-2</v>
      </c>
    </row>
    <row r="26" spans="1:11" x14ac:dyDescent="0.25">
      <c r="A26" s="36"/>
      <c r="B26" s="33">
        <v>23</v>
      </c>
      <c r="C26" s="33">
        <v>102.48618784530386</v>
      </c>
      <c r="D26">
        <v>14</v>
      </c>
      <c r="E26" s="33">
        <f t="shared" si="3"/>
        <v>88.48618784530386</v>
      </c>
      <c r="G26">
        <v>24</v>
      </c>
      <c r="H26" s="33">
        <v>91.386740331491708</v>
      </c>
      <c r="J26" s="33">
        <f t="shared" si="2"/>
        <v>-3.8674033149171265</v>
      </c>
      <c r="K26" s="33">
        <f t="shared" si="1"/>
        <v>-3.8674033149171262E-2</v>
      </c>
    </row>
    <row r="27" spans="1:11" x14ac:dyDescent="0.25">
      <c r="A27" s="36"/>
      <c r="B27" s="33">
        <v>24</v>
      </c>
      <c r="C27" s="33">
        <v>105.38674033149171</v>
      </c>
      <c r="D27">
        <v>14</v>
      </c>
      <c r="E27" s="33">
        <f t="shared" si="3"/>
        <v>91.386740331491708</v>
      </c>
      <c r="G27">
        <v>25</v>
      </c>
      <c r="H27" s="33">
        <v>86.552486187845304</v>
      </c>
      <c r="J27" s="33">
        <f t="shared" si="2"/>
        <v>-8.7016574585635311</v>
      </c>
      <c r="K27" s="33">
        <f t="shared" si="1"/>
        <v>-8.7016574585635317E-2</v>
      </c>
    </row>
    <row r="28" spans="1:11" x14ac:dyDescent="0.25">
      <c r="A28" s="36"/>
      <c r="B28" s="33">
        <v>25</v>
      </c>
      <c r="C28" s="33">
        <v>100.5524861878453</v>
      </c>
      <c r="D28">
        <v>14</v>
      </c>
      <c r="E28" s="33">
        <f t="shared" si="3"/>
        <v>86.552486187845304</v>
      </c>
      <c r="G28">
        <v>26</v>
      </c>
      <c r="H28" s="33">
        <v>70.116022099447505</v>
      </c>
      <c r="J28" s="33">
        <f t="shared" si="2"/>
        <v>-25.138121546961329</v>
      </c>
      <c r="K28" s="33">
        <f t="shared" si="1"/>
        <v>-0.25138121546961328</v>
      </c>
    </row>
    <row r="29" spans="1:11" x14ac:dyDescent="0.25">
      <c r="A29" s="36"/>
      <c r="B29" s="33">
        <v>26</v>
      </c>
      <c r="C29" s="33">
        <v>84.116022099447505</v>
      </c>
      <c r="D29">
        <v>14</v>
      </c>
      <c r="E29" s="33">
        <f t="shared" si="3"/>
        <v>70.116022099447505</v>
      </c>
      <c r="G29">
        <v>27</v>
      </c>
      <c r="H29" s="33">
        <v>72.049723756906076</v>
      </c>
      <c r="J29" s="33">
        <f t="shared" si="2"/>
        <v>-23.204419889502759</v>
      </c>
      <c r="K29" s="33">
        <f t="shared" si="1"/>
        <v>-0.23204419889502759</v>
      </c>
    </row>
    <row r="30" spans="1:11" x14ac:dyDescent="0.25">
      <c r="A30" s="36"/>
      <c r="B30" s="33">
        <v>27</v>
      </c>
      <c r="C30" s="33">
        <v>86.049723756906076</v>
      </c>
      <c r="D30">
        <v>14</v>
      </c>
      <c r="E30" s="33">
        <f t="shared" si="3"/>
        <v>72.049723756906076</v>
      </c>
      <c r="G30">
        <v>28</v>
      </c>
      <c r="H30" s="33">
        <v>75.917127071823202</v>
      </c>
      <c r="J30" s="33">
        <f t="shared" si="2"/>
        <v>-19.337016574585633</v>
      </c>
      <c r="K30" s="33">
        <f t="shared" si="1"/>
        <v>-0.19337016574585633</v>
      </c>
    </row>
    <row r="31" spans="1:11" x14ac:dyDescent="0.25">
      <c r="A31" s="36"/>
      <c r="B31" s="33">
        <v>28</v>
      </c>
      <c r="C31" s="33">
        <v>89.917127071823202</v>
      </c>
      <c r="D31">
        <v>14</v>
      </c>
      <c r="E31" s="33">
        <f t="shared" si="3"/>
        <v>75.917127071823202</v>
      </c>
      <c r="G31">
        <v>29</v>
      </c>
      <c r="H31" s="33">
        <v>80.751381215469607</v>
      </c>
      <c r="J31" s="33">
        <f t="shared" si="2"/>
        <v>-14.502762430939228</v>
      </c>
      <c r="K31" s="33">
        <f t="shared" si="1"/>
        <v>-0.14502762430939228</v>
      </c>
    </row>
    <row r="32" spans="1:11" x14ac:dyDescent="0.25">
      <c r="A32" s="36"/>
      <c r="B32" s="33">
        <v>29</v>
      </c>
      <c r="C32" s="33">
        <v>94.751381215469607</v>
      </c>
      <c r="D32">
        <v>14</v>
      </c>
      <c r="E32" s="33">
        <f t="shared" si="3"/>
        <v>80.751381215469607</v>
      </c>
      <c r="G32">
        <v>30</v>
      </c>
      <c r="H32" s="33">
        <v>83.651933701657455</v>
      </c>
      <c r="J32" s="33">
        <f t="shared" si="2"/>
        <v>-11.60220994475138</v>
      </c>
      <c r="K32" s="33">
        <f t="shared" si="1"/>
        <v>-0.11602209944751379</v>
      </c>
    </row>
    <row r="33" spans="1:11" x14ac:dyDescent="0.25">
      <c r="A33" s="36"/>
      <c r="B33" s="33">
        <v>30</v>
      </c>
      <c r="C33" s="33">
        <v>97.651933701657455</v>
      </c>
      <c r="D33">
        <v>14</v>
      </c>
      <c r="E33" s="33">
        <f t="shared" si="3"/>
        <v>83.651933701657455</v>
      </c>
      <c r="G33">
        <v>31</v>
      </c>
      <c r="H33" s="33">
        <v>89.453038674033152</v>
      </c>
      <c r="J33" s="33">
        <f t="shared" si="2"/>
        <v>-5.8011049723756827</v>
      </c>
      <c r="K33" s="33">
        <f t="shared" si="1"/>
        <v>-5.8011049723756827E-2</v>
      </c>
    </row>
    <row r="34" spans="1:11" x14ac:dyDescent="0.25">
      <c r="A34" s="36"/>
      <c r="B34" s="33">
        <v>31</v>
      </c>
      <c r="C34" s="33">
        <v>103.45303867403315</v>
      </c>
      <c r="D34">
        <v>14</v>
      </c>
      <c r="E34" s="33">
        <f t="shared" si="3"/>
        <v>89.453038674033152</v>
      </c>
      <c r="G34">
        <v>32</v>
      </c>
      <c r="H34" s="33">
        <v>74.950276243093924</v>
      </c>
      <c r="J34" s="33">
        <f t="shared" si="2"/>
        <v>-20.303867403314911</v>
      </c>
      <c r="K34" s="33">
        <f t="shared" si="1"/>
        <v>-0.2030386740331491</v>
      </c>
    </row>
    <row r="35" spans="1:11" x14ac:dyDescent="0.25">
      <c r="A35" s="36"/>
      <c r="B35" s="33">
        <v>32</v>
      </c>
      <c r="C35" s="33">
        <v>88.950276243093924</v>
      </c>
      <c r="D35">
        <v>14</v>
      </c>
      <c r="E35" s="33">
        <f t="shared" si="3"/>
        <v>74.950276243093924</v>
      </c>
      <c r="G35">
        <v>33</v>
      </c>
      <c r="H35" s="33">
        <v>85.585635359116026</v>
      </c>
      <c r="J35" s="33">
        <f t="shared" si="2"/>
        <v>-9.6685082872928092</v>
      </c>
      <c r="K35" s="33">
        <f t="shared" si="1"/>
        <v>-9.6685082872928096E-2</v>
      </c>
    </row>
    <row r="36" spans="1:11" x14ac:dyDescent="0.25">
      <c r="A36" s="36"/>
      <c r="B36" s="33">
        <v>33</v>
      </c>
      <c r="C36" s="33">
        <v>99.585635359116026</v>
      </c>
      <c r="D36">
        <v>14</v>
      </c>
      <c r="E36" s="33">
        <f t="shared" si="3"/>
        <v>85.585635359116026</v>
      </c>
      <c r="G36">
        <v>34</v>
      </c>
      <c r="H36" s="33">
        <v>66.248618784530379</v>
      </c>
      <c r="J36" s="33">
        <f t="shared" si="2"/>
        <v>-29.005524861878456</v>
      </c>
      <c r="K36" s="33">
        <f t="shared" si="1"/>
        <v>-0.29005524861878457</v>
      </c>
    </row>
    <row r="37" spans="1:11" x14ac:dyDescent="0.25">
      <c r="A37" s="36"/>
      <c r="B37" s="33">
        <v>34</v>
      </c>
      <c r="C37" s="33">
        <v>80.248618784530379</v>
      </c>
      <c r="D37">
        <v>14</v>
      </c>
      <c r="E37" s="33">
        <f t="shared" si="3"/>
        <v>66.248618784530379</v>
      </c>
      <c r="G37">
        <v>35</v>
      </c>
      <c r="H37" s="33">
        <v>89.453038674033152</v>
      </c>
      <c r="J37" s="33">
        <f t="shared" si="2"/>
        <v>-5.8011049723756827</v>
      </c>
      <c r="K37" s="33">
        <f t="shared" si="1"/>
        <v>-5.8011049723756827E-2</v>
      </c>
    </row>
    <row r="38" spans="1:11" x14ac:dyDescent="0.25">
      <c r="A38" s="36"/>
      <c r="B38" s="33">
        <v>35</v>
      </c>
      <c r="C38" s="33">
        <v>103.45303867403315</v>
      </c>
      <c r="D38">
        <v>14</v>
      </c>
      <c r="E38" s="33">
        <f t="shared" si="3"/>
        <v>89.453038674033152</v>
      </c>
      <c r="G38">
        <v>36</v>
      </c>
      <c r="H38" s="33">
        <v>85.585635359116026</v>
      </c>
      <c r="J38" s="33">
        <f t="shared" si="2"/>
        <v>-9.6685082872928092</v>
      </c>
      <c r="K38" s="33">
        <f t="shared" si="1"/>
        <v>-9.6685082872928096E-2</v>
      </c>
    </row>
    <row r="39" spans="1:11" x14ac:dyDescent="0.25">
      <c r="A39" s="36"/>
      <c r="B39" s="33">
        <v>36</v>
      </c>
      <c r="C39" s="33">
        <v>99.585635359116026</v>
      </c>
      <c r="D39">
        <v>14</v>
      </c>
      <c r="E39" s="33">
        <f t="shared" si="3"/>
        <v>85.585635359116026</v>
      </c>
      <c r="G39">
        <v>37</v>
      </c>
      <c r="H39" s="33">
        <v>88.48618784530386</v>
      </c>
      <c r="J39" s="33">
        <f t="shared" si="2"/>
        <v>-6.767955801104975</v>
      </c>
      <c r="K39" s="33">
        <f t="shared" si="1"/>
        <v>-6.7679558011049745E-2</v>
      </c>
    </row>
    <row r="40" spans="1:11" x14ac:dyDescent="0.25">
      <c r="A40" s="36"/>
      <c r="B40" s="33">
        <v>37</v>
      </c>
      <c r="C40" s="33">
        <v>102.48618784530386</v>
      </c>
      <c r="D40">
        <v>14</v>
      </c>
      <c r="E40" s="33">
        <f t="shared" si="3"/>
        <v>88.48618784530386</v>
      </c>
      <c r="G40">
        <v>38</v>
      </c>
      <c r="H40" s="33">
        <v>87.519337016574582</v>
      </c>
      <c r="J40" s="33">
        <f t="shared" si="2"/>
        <v>-7.734806629834253</v>
      </c>
      <c r="K40" s="33">
        <f t="shared" si="1"/>
        <v>-7.7348066298342524E-2</v>
      </c>
    </row>
    <row r="41" spans="1:11" x14ac:dyDescent="0.25">
      <c r="A41" s="36"/>
      <c r="B41" s="33">
        <v>38</v>
      </c>
      <c r="C41" s="33">
        <v>101.51933701657458</v>
      </c>
      <c r="D41">
        <v>14</v>
      </c>
      <c r="E41" s="33">
        <f t="shared" si="3"/>
        <v>87.519337016574582</v>
      </c>
      <c r="G41">
        <v>39</v>
      </c>
      <c r="H41" s="33">
        <v>84.618784530386733</v>
      </c>
      <c r="J41" s="33">
        <f t="shared" si="2"/>
        <v>-10.635359116022101</v>
      </c>
      <c r="K41" s="33">
        <f t="shared" si="1"/>
        <v>-0.10635359116022101</v>
      </c>
    </row>
    <row r="42" spans="1:11" x14ac:dyDescent="0.25">
      <c r="A42" s="36"/>
      <c r="B42" s="33">
        <v>39</v>
      </c>
      <c r="C42" s="33">
        <v>98.618784530386733</v>
      </c>
      <c r="D42">
        <v>14</v>
      </c>
      <c r="E42" s="33">
        <f t="shared" si="3"/>
        <v>84.618784530386733</v>
      </c>
      <c r="G42">
        <v>40</v>
      </c>
      <c r="H42" s="33">
        <v>95.254143646408835</v>
      </c>
      <c r="J42" s="33">
        <f t="shared" si="2"/>
        <v>0</v>
      </c>
      <c r="K42" s="33">
        <f t="shared" si="1"/>
        <v>0</v>
      </c>
    </row>
    <row r="43" spans="1:11" x14ac:dyDescent="0.25">
      <c r="A43" s="36"/>
      <c r="B43" s="33">
        <v>40</v>
      </c>
      <c r="C43" s="33">
        <v>109.25414364640883</v>
      </c>
      <c r="D43">
        <v>14</v>
      </c>
      <c r="E43" s="33">
        <f t="shared" si="3"/>
        <v>95.254143646408835</v>
      </c>
      <c r="G43">
        <v>41</v>
      </c>
      <c r="H43" s="33">
        <v>75.917127071823202</v>
      </c>
      <c r="J43" s="33">
        <f t="shared" si="2"/>
        <v>-19.337016574585633</v>
      </c>
      <c r="K43" s="33">
        <f t="shared" si="1"/>
        <v>-0.19337016574585633</v>
      </c>
    </row>
    <row r="44" spans="1:11" x14ac:dyDescent="0.25">
      <c r="A44" s="36"/>
      <c r="B44" s="33">
        <v>41</v>
      </c>
      <c r="C44" s="33">
        <v>89.917127071823202</v>
      </c>
      <c r="D44">
        <v>14</v>
      </c>
      <c r="E44" s="33">
        <f t="shared" si="3"/>
        <v>75.917127071823202</v>
      </c>
      <c r="G44">
        <v>42</v>
      </c>
      <c r="H44" s="33">
        <v>52.712707182320443</v>
      </c>
      <c r="J44" s="33">
        <f t="shared" si="2"/>
        <v>-42.541436464088392</v>
      </c>
      <c r="K44" s="33">
        <f t="shared" si="1"/>
        <v>-0.42541436464088389</v>
      </c>
    </row>
    <row r="45" spans="1:11" x14ac:dyDescent="0.25">
      <c r="A45" s="36"/>
      <c r="B45" s="33">
        <v>42</v>
      </c>
      <c r="C45" s="33">
        <v>66.712707182320443</v>
      </c>
      <c r="D45">
        <v>14</v>
      </c>
      <c r="E45" s="33">
        <f t="shared" si="3"/>
        <v>52.712707182320443</v>
      </c>
      <c r="G45">
        <v>43</v>
      </c>
      <c r="H45" s="33">
        <v>55.613259668508292</v>
      </c>
      <c r="J45" s="33">
        <f t="shared" si="2"/>
        <v>-39.640883977900543</v>
      </c>
      <c r="K45" s="33">
        <f t="shared" si="1"/>
        <v>-0.39640883977900543</v>
      </c>
    </row>
    <row r="46" spans="1:11" x14ac:dyDescent="0.25">
      <c r="A46" s="36"/>
      <c r="B46" s="33">
        <v>43</v>
      </c>
      <c r="C46" s="33">
        <v>69.613259668508292</v>
      </c>
      <c r="D46">
        <v>14</v>
      </c>
      <c r="E46" s="33">
        <f t="shared" si="3"/>
        <v>55.613259668508292</v>
      </c>
      <c r="G46">
        <v>44</v>
      </c>
      <c r="H46" s="33">
        <v>24.674033149171272</v>
      </c>
      <c r="J46" s="33">
        <f t="shared" si="2"/>
        <v>-70.58011049723757</v>
      </c>
      <c r="K46" s="33">
        <f t="shared" si="1"/>
        <v>-0.70580110497237569</v>
      </c>
    </row>
    <row r="47" spans="1:11" x14ac:dyDescent="0.25">
      <c r="A47" s="36"/>
      <c r="B47" s="33">
        <v>44</v>
      </c>
      <c r="C47" s="33">
        <v>38.674033149171272</v>
      </c>
      <c r="D47">
        <v>14</v>
      </c>
      <c r="E47" s="33">
        <f t="shared" si="3"/>
        <v>24.674033149171272</v>
      </c>
      <c r="G47">
        <v>45</v>
      </c>
      <c r="H47" s="33">
        <v>8.2375690607734811</v>
      </c>
      <c r="J47" s="33">
        <f t="shared" si="2"/>
        <v>-87.016574585635354</v>
      </c>
      <c r="K47" s="33">
        <f t="shared" si="1"/>
        <v>-0.87016574585635353</v>
      </c>
    </row>
    <row r="48" spans="1:11" x14ac:dyDescent="0.25">
      <c r="A48" s="36"/>
      <c r="B48" s="33">
        <v>45</v>
      </c>
      <c r="C48" s="33">
        <v>22.237569060773481</v>
      </c>
      <c r="D48">
        <v>14</v>
      </c>
      <c r="E48" s="33">
        <f t="shared" si="3"/>
        <v>8.2375690607734811</v>
      </c>
      <c r="G48">
        <v>46</v>
      </c>
      <c r="H48" s="33">
        <v>22.740331491712709</v>
      </c>
      <c r="J48" s="33">
        <f t="shared" si="2"/>
        <v>-72.513812154696126</v>
      </c>
      <c r="K48" s="33">
        <f t="shared" si="1"/>
        <v>-0.72513812154696122</v>
      </c>
    </row>
    <row r="49" spans="1:11" x14ac:dyDescent="0.25">
      <c r="A49" s="36"/>
      <c r="B49" s="33">
        <v>46</v>
      </c>
      <c r="C49" s="33">
        <v>36.740331491712709</v>
      </c>
      <c r="D49">
        <v>14</v>
      </c>
      <c r="E49" s="33">
        <f t="shared" si="3"/>
        <v>22.740331491712709</v>
      </c>
      <c r="G49">
        <v>47</v>
      </c>
      <c r="H49" s="33">
        <v>34.342541436464089</v>
      </c>
      <c r="J49" s="33">
        <f t="shared" si="2"/>
        <v>-60.911602209944746</v>
      </c>
      <c r="K49" s="33">
        <f t="shared" si="1"/>
        <v>-0.60911602209944748</v>
      </c>
    </row>
    <row r="50" spans="1:11" x14ac:dyDescent="0.25">
      <c r="A50" s="36"/>
      <c r="B50" s="33">
        <v>47</v>
      </c>
      <c r="C50" s="33">
        <v>48.342541436464089</v>
      </c>
      <c r="D50">
        <v>14</v>
      </c>
      <c r="E50" s="33">
        <f t="shared" si="3"/>
        <v>34.342541436464089</v>
      </c>
      <c r="G50">
        <v>48</v>
      </c>
      <c r="H50" s="33">
        <v>52.712707182320443</v>
      </c>
      <c r="J50" s="33">
        <f t="shared" si="2"/>
        <v>-42.541436464088392</v>
      </c>
      <c r="K50" s="33">
        <f t="shared" si="1"/>
        <v>-0.42541436464088389</v>
      </c>
    </row>
    <row r="51" spans="1:11" x14ac:dyDescent="0.25">
      <c r="A51" s="36"/>
      <c r="B51" s="33">
        <v>48</v>
      </c>
      <c r="C51" s="33">
        <v>66.712707182320443</v>
      </c>
      <c r="D51">
        <v>14</v>
      </c>
      <c r="E51" s="33">
        <f t="shared" si="3"/>
        <v>52.712707182320443</v>
      </c>
      <c r="G51">
        <v>49</v>
      </c>
      <c r="H51" s="33">
        <v>51.745856353591165</v>
      </c>
      <c r="J51" s="33">
        <f t="shared" si="2"/>
        <v>-43.50828729281767</v>
      </c>
      <c r="K51" s="33">
        <f t="shared" si="1"/>
        <v>-0.43508287292817671</v>
      </c>
    </row>
    <row r="52" spans="1:11" x14ac:dyDescent="0.25">
      <c r="A52" s="36"/>
      <c r="B52" s="33">
        <v>49</v>
      </c>
      <c r="C52" s="33">
        <v>65.745856353591165</v>
      </c>
      <c r="D52">
        <v>14</v>
      </c>
      <c r="E52" s="33">
        <f t="shared" si="3"/>
        <v>51.745856353591165</v>
      </c>
      <c r="G52">
        <v>50</v>
      </c>
      <c r="H52" s="33">
        <v>47.878453038674039</v>
      </c>
      <c r="J52" s="33">
        <f t="shared" si="2"/>
        <v>-47.375690607734796</v>
      </c>
      <c r="K52" s="33">
        <f t="shared" si="1"/>
        <v>-0.47375690607734794</v>
      </c>
    </row>
    <row r="53" spans="1:11" x14ac:dyDescent="0.25">
      <c r="A53" s="36"/>
      <c r="B53" s="33">
        <v>50</v>
      </c>
      <c r="C53" s="33">
        <v>61.878453038674039</v>
      </c>
      <c r="D53">
        <v>14</v>
      </c>
      <c r="E53" s="33">
        <f t="shared" si="3"/>
        <v>47.878453038674039</v>
      </c>
      <c r="G53">
        <v>51</v>
      </c>
      <c r="H53" s="33">
        <v>36.276243093922652</v>
      </c>
      <c r="J53" s="33">
        <f t="shared" si="2"/>
        <v>-58.977900552486183</v>
      </c>
      <c r="K53" s="33">
        <f t="shared" si="1"/>
        <v>-0.58977900552486184</v>
      </c>
    </row>
    <row r="54" spans="1:11" x14ac:dyDescent="0.25">
      <c r="A54" s="36"/>
      <c r="B54" s="33">
        <v>51</v>
      </c>
      <c r="C54" s="33">
        <v>50.276243093922652</v>
      </c>
      <c r="D54">
        <v>14</v>
      </c>
      <c r="E54" s="33">
        <f t="shared" si="3"/>
        <v>36.276243093922652</v>
      </c>
      <c r="G54">
        <v>52</v>
      </c>
      <c r="H54" s="33">
        <v>51.745856353591165</v>
      </c>
      <c r="J54" s="33">
        <f t="shared" si="2"/>
        <v>-43.50828729281767</v>
      </c>
      <c r="K54" s="33">
        <f t="shared" si="1"/>
        <v>-0.43508287292817671</v>
      </c>
    </row>
    <row r="55" spans="1:11" x14ac:dyDescent="0.25">
      <c r="A55" s="36"/>
      <c r="B55" s="33">
        <v>52</v>
      </c>
      <c r="C55" s="33">
        <v>65.745856353591165</v>
      </c>
      <c r="D55">
        <v>14</v>
      </c>
      <c r="E55" s="33">
        <f t="shared" si="3"/>
        <v>51.745856353591165</v>
      </c>
      <c r="G55">
        <v>53</v>
      </c>
      <c r="H55" s="33">
        <v>55.613259668508292</v>
      </c>
      <c r="J55" s="33">
        <f t="shared" si="2"/>
        <v>-39.640883977900543</v>
      </c>
      <c r="K55" s="33">
        <f t="shared" si="1"/>
        <v>-0.39640883977900543</v>
      </c>
    </row>
    <row r="56" spans="1:11" x14ac:dyDescent="0.25">
      <c r="A56" s="36"/>
      <c r="B56" s="33">
        <v>53</v>
      </c>
      <c r="C56" s="33">
        <v>69.613259668508292</v>
      </c>
      <c r="D56">
        <v>14</v>
      </c>
      <c r="E56" s="33">
        <f t="shared" si="3"/>
        <v>55.613259668508292</v>
      </c>
      <c r="G56">
        <v>54</v>
      </c>
      <c r="H56" s="33">
        <v>56.58011049723757</v>
      </c>
      <c r="J56" s="33">
        <f t="shared" si="2"/>
        <v>-38.674033149171265</v>
      </c>
      <c r="K56" s="33">
        <f t="shared" si="1"/>
        <v>-0.38674033149171266</v>
      </c>
    </row>
    <row r="57" spans="1:11" x14ac:dyDescent="0.25">
      <c r="A57" s="36"/>
      <c r="B57" s="33">
        <v>54</v>
      </c>
      <c r="C57" s="33">
        <v>70.58011049723757</v>
      </c>
      <c r="D57">
        <v>14</v>
      </c>
      <c r="E57" s="33">
        <f t="shared" si="3"/>
        <v>56.58011049723757</v>
      </c>
      <c r="G57">
        <v>55</v>
      </c>
      <c r="H57" s="33">
        <v>43.04419889502762</v>
      </c>
      <c r="J57" s="33">
        <f t="shared" si="2"/>
        <v>-52.209944751381215</v>
      </c>
      <c r="K57" s="33">
        <f t="shared" si="1"/>
        <v>-0.5220994475138121</v>
      </c>
    </row>
    <row r="58" spans="1:11" x14ac:dyDescent="0.25">
      <c r="A58" s="36"/>
      <c r="B58" s="33">
        <v>55</v>
      </c>
      <c r="C58" s="33">
        <v>57.04419889502762</v>
      </c>
      <c r="D58">
        <v>14</v>
      </c>
      <c r="E58" s="33">
        <f t="shared" si="3"/>
        <v>43.04419889502762</v>
      </c>
      <c r="G58">
        <v>56</v>
      </c>
      <c r="H58" s="33">
        <v>58.513812154696126</v>
      </c>
      <c r="J58" s="33">
        <f t="shared" si="2"/>
        <v>-36.740331491712709</v>
      </c>
      <c r="K58" s="33">
        <f t="shared" si="1"/>
        <v>-0.36740331491712708</v>
      </c>
    </row>
    <row r="59" spans="1:11" x14ac:dyDescent="0.25">
      <c r="A59" s="36"/>
      <c r="B59" s="33">
        <v>56</v>
      </c>
      <c r="C59" s="33">
        <v>72.513812154696126</v>
      </c>
      <c r="D59">
        <v>14</v>
      </c>
      <c r="E59" s="33">
        <f t="shared" si="3"/>
        <v>58.513812154696126</v>
      </c>
      <c r="G59">
        <v>57</v>
      </c>
      <c r="H59" s="33">
        <v>40.143646408839778</v>
      </c>
      <c r="J59" s="33">
        <f t="shared" si="2"/>
        <v>-55.110497237569056</v>
      </c>
      <c r="K59" s="33">
        <f t="shared" si="1"/>
        <v>-0.55110497237569056</v>
      </c>
    </row>
    <row r="60" spans="1:11" x14ac:dyDescent="0.25">
      <c r="A60" s="36"/>
      <c r="B60" s="33">
        <v>57</v>
      </c>
      <c r="C60" s="33">
        <v>54.143646408839778</v>
      </c>
      <c r="D60">
        <v>14</v>
      </c>
      <c r="E60" s="33">
        <f t="shared" si="3"/>
        <v>40.143646408839778</v>
      </c>
      <c r="G60">
        <v>58</v>
      </c>
      <c r="H60" s="33">
        <v>44.97790055248619</v>
      </c>
      <c r="J60" s="33">
        <f t="shared" si="2"/>
        <v>-50.276243093922645</v>
      </c>
      <c r="K60" s="33">
        <f t="shared" si="1"/>
        <v>-0.50276243093922646</v>
      </c>
    </row>
    <row r="61" spans="1:11" x14ac:dyDescent="0.25">
      <c r="A61" s="36"/>
      <c r="B61" s="33">
        <v>58</v>
      </c>
      <c r="C61" s="33">
        <v>58.97790055248619</v>
      </c>
      <c r="D61">
        <v>14</v>
      </c>
      <c r="E61" s="33">
        <f t="shared" si="3"/>
        <v>44.97790055248619</v>
      </c>
      <c r="G61">
        <v>59</v>
      </c>
      <c r="H61" s="33">
        <v>41.110497237569056</v>
      </c>
      <c r="J61" s="33">
        <f t="shared" si="2"/>
        <v>-54.143646408839778</v>
      </c>
      <c r="K61" s="33">
        <f t="shared" si="1"/>
        <v>-0.54143646408839774</v>
      </c>
    </row>
    <row r="62" spans="1:11" x14ac:dyDescent="0.25">
      <c r="A62" s="36"/>
      <c r="B62" s="33">
        <v>59</v>
      </c>
      <c r="C62" s="33">
        <v>55.110497237569056</v>
      </c>
      <c r="D62">
        <v>14</v>
      </c>
      <c r="E62" s="33">
        <f t="shared" si="3"/>
        <v>41.110497237569056</v>
      </c>
      <c r="G62">
        <v>60</v>
      </c>
      <c r="H62" s="33">
        <v>45.944751381215468</v>
      </c>
      <c r="J62" s="33">
        <f t="shared" si="2"/>
        <v>-49.309392265193367</v>
      </c>
      <c r="K62" s="33">
        <f t="shared" si="1"/>
        <v>-0.49309392265193369</v>
      </c>
    </row>
    <row r="63" spans="1:11" x14ac:dyDescent="0.25">
      <c r="A63" s="36"/>
      <c r="B63" s="33">
        <v>60</v>
      </c>
      <c r="C63" s="33">
        <v>59.944751381215468</v>
      </c>
      <c r="D63">
        <v>14</v>
      </c>
      <c r="E63" s="33">
        <f t="shared" si="3"/>
        <v>45.944751381215468</v>
      </c>
      <c r="G63">
        <v>61</v>
      </c>
      <c r="H63" s="33">
        <v>52.712707182320443</v>
      </c>
      <c r="J63" s="33">
        <f t="shared" si="2"/>
        <v>-42.541436464088392</v>
      </c>
      <c r="K63" s="33">
        <f t="shared" si="1"/>
        <v>-0.42541436464088389</v>
      </c>
    </row>
    <row r="64" spans="1:11" x14ac:dyDescent="0.25">
      <c r="A64" s="36"/>
      <c r="B64" s="33">
        <v>61</v>
      </c>
      <c r="C64" s="33">
        <v>66.712707182320443</v>
      </c>
      <c r="D64">
        <v>14</v>
      </c>
      <c r="E64" s="33">
        <f t="shared" si="3"/>
        <v>52.712707182320443</v>
      </c>
      <c r="G64">
        <v>62</v>
      </c>
      <c r="H64" s="33">
        <v>49.812154696132595</v>
      </c>
      <c r="J64" s="33">
        <f t="shared" si="2"/>
        <v>-45.44198895027624</v>
      </c>
      <c r="K64" s="33">
        <f t="shared" si="1"/>
        <v>-0.45441988950276241</v>
      </c>
    </row>
    <row r="65" spans="1:11" x14ac:dyDescent="0.25">
      <c r="A65" s="36"/>
      <c r="B65" s="33">
        <v>62</v>
      </c>
      <c r="C65" s="33">
        <v>63.812154696132595</v>
      </c>
      <c r="D65">
        <v>14</v>
      </c>
      <c r="E65" s="33">
        <f t="shared" si="3"/>
        <v>49.812154696132595</v>
      </c>
      <c r="G65">
        <v>63</v>
      </c>
      <c r="H65" s="33">
        <v>49.812154696132595</v>
      </c>
      <c r="J65" s="33">
        <f t="shared" si="2"/>
        <v>-45.44198895027624</v>
      </c>
      <c r="K65" s="33">
        <f t="shared" si="1"/>
        <v>-0.45441988950276241</v>
      </c>
    </row>
    <row r="66" spans="1:11" x14ac:dyDescent="0.25">
      <c r="A66" s="36"/>
      <c r="B66" s="33">
        <v>63</v>
      </c>
      <c r="C66" s="33">
        <v>63.812154696132595</v>
      </c>
      <c r="D66">
        <v>14</v>
      </c>
      <c r="E66" s="33">
        <f t="shared" si="3"/>
        <v>49.812154696132595</v>
      </c>
      <c r="G66">
        <v>64</v>
      </c>
      <c r="H66" s="33">
        <v>40.143646408839778</v>
      </c>
      <c r="J66" s="33">
        <f t="shared" si="2"/>
        <v>-55.110497237569056</v>
      </c>
      <c r="K66" s="33">
        <f t="shared" si="1"/>
        <v>-0.55110497237569056</v>
      </c>
    </row>
    <row r="67" spans="1:11" x14ac:dyDescent="0.25">
      <c r="A67" s="36"/>
      <c r="B67" s="33">
        <v>64</v>
      </c>
      <c r="C67" s="33">
        <v>54.143646408839778</v>
      </c>
      <c r="D67">
        <v>14</v>
      </c>
      <c r="E67" s="33">
        <f t="shared" si="3"/>
        <v>40.143646408839778</v>
      </c>
      <c r="G67">
        <v>65</v>
      </c>
      <c r="H67" s="33">
        <v>42.077348066298342</v>
      </c>
      <c r="J67" s="33">
        <f t="shared" si="2"/>
        <v>-53.176795580110493</v>
      </c>
      <c r="K67" s="33">
        <f t="shared" si="1"/>
        <v>-0.53176795580110492</v>
      </c>
    </row>
    <row r="68" spans="1:11" x14ac:dyDescent="0.25">
      <c r="A68" s="36"/>
      <c r="B68" s="33">
        <v>65</v>
      </c>
      <c r="C68" s="33">
        <v>56.077348066298342</v>
      </c>
      <c r="D68">
        <v>14</v>
      </c>
      <c r="E68" s="33">
        <f t="shared" si="3"/>
        <v>42.077348066298342</v>
      </c>
      <c r="G68">
        <v>66</v>
      </c>
      <c r="H68" s="33">
        <v>50.779005524861873</v>
      </c>
      <c r="J68" s="33">
        <f t="shared" ref="J68:J89" si="4">H68-$H$92</f>
        <v>-44.475138121546962</v>
      </c>
      <c r="K68" s="33">
        <f t="shared" ref="K68:K89" si="5">J68/100</f>
        <v>-0.44475138121546964</v>
      </c>
    </row>
    <row r="69" spans="1:11" x14ac:dyDescent="0.25">
      <c r="A69" s="36"/>
      <c r="B69" s="33">
        <v>66</v>
      </c>
      <c r="C69" s="33">
        <v>64.779005524861873</v>
      </c>
      <c r="D69">
        <v>14</v>
      </c>
      <c r="E69" s="33">
        <f t="shared" si="3"/>
        <v>50.779005524861873</v>
      </c>
      <c r="G69">
        <v>67</v>
      </c>
      <c r="H69" s="33">
        <v>46.911602209944746</v>
      </c>
      <c r="J69" s="33">
        <f t="shared" si="4"/>
        <v>-48.342541436464089</v>
      </c>
      <c r="K69" s="33">
        <f t="shared" si="5"/>
        <v>-0.48342541436464087</v>
      </c>
    </row>
    <row r="70" spans="1:11" x14ac:dyDescent="0.25">
      <c r="A70" s="36"/>
      <c r="B70" s="33">
        <v>67</v>
      </c>
      <c r="C70" s="33">
        <v>60.911602209944746</v>
      </c>
      <c r="D70">
        <v>14</v>
      </c>
      <c r="E70" s="33">
        <f t="shared" si="3"/>
        <v>46.911602209944746</v>
      </c>
      <c r="G70">
        <v>68</v>
      </c>
      <c r="H70" s="33">
        <v>46.911602209944746</v>
      </c>
      <c r="J70" s="33">
        <f t="shared" si="4"/>
        <v>-48.342541436464089</v>
      </c>
      <c r="K70" s="33">
        <f t="shared" si="5"/>
        <v>-0.48342541436464087</v>
      </c>
    </row>
    <row r="71" spans="1:11" x14ac:dyDescent="0.25">
      <c r="A71" s="36"/>
      <c r="B71" s="33">
        <v>68</v>
      </c>
      <c r="C71" s="33">
        <v>60.911602209944746</v>
      </c>
      <c r="D71">
        <v>14</v>
      </c>
      <c r="E71" s="33">
        <f t="shared" si="3"/>
        <v>46.911602209944746</v>
      </c>
      <c r="G71">
        <v>69</v>
      </c>
      <c r="H71" s="33">
        <v>56.58011049723757</v>
      </c>
      <c r="J71" s="33">
        <f t="shared" si="4"/>
        <v>-38.674033149171265</v>
      </c>
      <c r="K71" s="33">
        <f t="shared" si="5"/>
        <v>-0.38674033149171266</v>
      </c>
    </row>
    <row r="72" spans="1:11" x14ac:dyDescent="0.25">
      <c r="A72" s="36"/>
      <c r="B72" s="33">
        <v>69</v>
      </c>
      <c r="C72" s="33">
        <v>70.58011049723757</v>
      </c>
      <c r="D72">
        <v>14</v>
      </c>
      <c r="E72" s="33">
        <f t="shared" si="3"/>
        <v>56.58011049723757</v>
      </c>
      <c r="G72">
        <v>70</v>
      </c>
      <c r="H72" s="33">
        <v>56.58011049723757</v>
      </c>
      <c r="J72" s="33">
        <f t="shared" si="4"/>
        <v>-38.674033149171265</v>
      </c>
      <c r="K72" s="33">
        <f t="shared" si="5"/>
        <v>-0.38674033149171266</v>
      </c>
    </row>
    <row r="73" spans="1:11" x14ac:dyDescent="0.25">
      <c r="A73" s="36"/>
      <c r="B73" s="33">
        <v>70</v>
      </c>
      <c r="C73" s="33">
        <v>70.58011049723757</v>
      </c>
      <c r="D73">
        <v>14</v>
      </c>
      <c r="E73" s="33">
        <f t="shared" si="3"/>
        <v>56.58011049723757</v>
      </c>
      <c r="G73">
        <v>71</v>
      </c>
      <c r="H73" s="33">
        <v>-17.867403314917127</v>
      </c>
      <c r="J73" s="33">
        <f t="shared" si="4"/>
        <v>-113.12154696132596</v>
      </c>
      <c r="K73" s="33">
        <f t="shared" si="5"/>
        <v>-1.1312154696132597</v>
      </c>
    </row>
    <row r="74" spans="1:11" x14ac:dyDescent="0.25">
      <c r="A74" s="36"/>
      <c r="B74" s="33">
        <v>71</v>
      </c>
      <c r="C74" s="33">
        <v>-3.867403314917127</v>
      </c>
      <c r="D74">
        <v>14</v>
      </c>
      <c r="E74" s="33">
        <f t="shared" si="3"/>
        <v>-17.867403314917127</v>
      </c>
      <c r="G74">
        <v>72</v>
      </c>
      <c r="H74" s="33">
        <v>-17.867403314917127</v>
      </c>
      <c r="J74" s="33">
        <f t="shared" si="4"/>
        <v>-113.12154696132596</v>
      </c>
      <c r="K74" s="33">
        <f t="shared" si="5"/>
        <v>-1.1312154696132597</v>
      </c>
    </row>
    <row r="75" spans="1:11" x14ac:dyDescent="0.25">
      <c r="A75" s="36"/>
      <c r="B75" s="33">
        <v>72</v>
      </c>
      <c r="C75" s="33">
        <v>-3.867403314917127</v>
      </c>
      <c r="D75">
        <v>14</v>
      </c>
      <c r="E75" s="33">
        <f t="shared" si="3"/>
        <v>-17.867403314917127</v>
      </c>
      <c r="G75">
        <v>73</v>
      </c>
      <c r="H75" s="33">
        <v>-17.867403314917127</v>
      </c>
      <c r="J75" s="33">
        <f t="shared" si="4"/>
        <v>-113.12154696132596</v>
      </c>
      <c r="K75" s="33">
        <f t="shared" si="5"/>
        <v>-1.1312154696132597</v>
      </c>
    </row>
    <row r="76" spans="1:11" x14ac:dyDescent="0.25">
      <c r="A76" s="36"/>
      <c r="B76" s="33">
        <v>73</v>
      </c>
      <c r="C76" s="33">
        <v>-3.867403314917127</v>
      </c>
      <c r="D76">
        <v>14</v>
      </c>
      <c r="E76" s="33">
        <f t="shared" si="3"/>
        <v>-17.867403314917127</v>
      </c>
      <c r="G76">
        <v>74</v>
      </c>
      <c r="H76" s="33">
        <v>-17.867403314917127</v>
      </c>
      <c r="J76" s="33">
        <f t="shared" si="4"/>
        <v>-113.12154696132596</v>
      </c>
      <c r="K76" s="33">
        <f t="shared" si="5"/>
        <v>-1.1312154696132597</v>
      </c>
    </row>
    <row r="77" spans="1:11" x14ac:dyDescent="0.25">
      <c r="A77" s="36"/>
      <c r="B77" s="33">
        <v>74</v>
      </c>
      <c r="C77" s="33">
        <v>-3.867403314917127</v>
      </c>
      <c r="D77">
        <v>14</v>
      </c>
      <c r="E77" s="33">
        <f t="shared" si="3"/>
        <v>-17.867403314917127</v>
      </c>
      <c r="G77">
        <v>75</v>
      </c>
      <c r="H77" s="33">
        <v>-14</v>
      </c>
      <c r="J77" s="33">
        <f t="shared" si="4"/>
        <v>-109.25414364640883</v>
      </c>
      <c r="K77" s="33">
        <f t="shared" si="5"/>
        <v>-1.0925414364640884</v>
      </c>
    </row>
    <row r="78" spans="1:11" x14ac:dyDescent="0.25">
      <c r="A78" s="36"/>
      <c r="B78" s="33">
        <v>75</v>
      </c>
      <c r="C78" s="33">
        <v>0</v>
      </c>
      <c r="D78">
        <v>14</v>
      </c>
      <c r="E78" s="33">
        <f t="shared" si="3"/>
        <v>-14</v>
      </c>
      <c r="G78">
        <v>76</v>
      </c>
      <c r="H78" s="33">
        <v>46.911602209944746</v>
      </c>
      <c r="J78" s="33">
        <f t="shared" si="4"/>
        <v>-48.342541436464089</v>
      </c>
      <c r="K78" s="33">
        <f t="shared" si="5"/>
        <v>-0.48342541436464087</v>
      </c>
    </row>
    <row r="79" spans="1:11" x14ac:dyDescent="0.25">
      <c r="A79" s="36"/>
      <c r="B79" s="33">
        <v>76</v>
      </c>
      <c r="C79" s="33">
        <v>60.911602209944746</v>
      </c>
      <c r="D79">
        <v>14</v>
      </c>
      <c r="E79" s="33">
        <f t="shared" si="3"/>
        <v>46.911602209944746</v>
      </c>
      <c r="G79">
        <v>77</v>
      </c>
      <c r="H79" s="33">
        <v>52.712707182320443</v>
      </c>
      <c r="J79" s="33">
        <f t="shared" si="4"/>
        <v>-42.541436464088392</v>
      </c>
      <c r="K79" s="33">
        <f t="shared" si="5"/>
        <v>-0.42541436464088389</v>
      </c>
    </row>
    <row r="80" spans="1:11" x14ac:dyDescent="0.25">
      <c r="A80" s="36"/>
      <c r="B80" s="33">
        <v>77</v>
      </c>
      <c r="C80" s="33">
        <v>66.712707182320443</v>
      </c>
      <c r="D80">
        <v>14</v>
      </c>
      <c r="E80" s="33">
        <f t="shared" si="3"/>
        <v>52.712707182320443</v>
      </c>
      <c r="G80">
        <v>78</v>
      </c>
      <c r="H80" s="33">
        <v>56.58011049723757</v>
      </c>
      <c r="J80" s="33">
        <f t="shared" si="4"/>
        <v>-38.674033149171265</v>
      </c>
      <c r="K80" s="33">
        <f t="shared" si="5"/>
        <v>-0.38674033149171266</v>
      </c>
    </row>
    <row r="81" spans="1:11" x14ac:dyDescent="0.25">
      <c r="A81" s="36"/>
      <c r="B81" s="33">
        <v>78</v>
      </c>
      <c r="C81" s="33">
        <v>70.58011049723757</v>
      </c>
      <c r="D81">
        <v>14</v>
      </c>
      <c r="E81" s="33">
        <f t="shared" ref="E81:E90" si="6">C81-D81</f>
        <v>56.58011049723757</v>
      </c>
      <c r="G81">
        <v>79</v>
      </c>
      <c r="H81" s="33">
        <v>64.314917127071823</v>
      </c>
      <c r="J81" s="33">
        <f t="shared" si="4"/>
        <v>-30.939226519337012</v>
      </c>
      <c r="K81" s="33">
        <f t="shared" si="5"/>
        <v>-0.3093922651933701</v>
      </c>
    </row>
    <row r="82" spans="1:11" x14ac:dyDescent="0.25">
      <c r="A82" s="36"/>
      <c r="B82" s="33">
        <v>79</v>
      </c>
      <c r="C82" s="33">
        <v>78.314917127071823</v>
      </c>
      <c r="D82">
        <v>14</v>
      </c>
      <c r="E82" s="33">
        <f t="shared" si="6"/>
        <v>64.314917127071823</v>
      </c>
      <c r="G82">
        <v>80</v>
      </c>
      <c r="H82" s="33">
        <v>62.381215469613252</v>
      </c>
      <c r="J82" s="33">
        <f t="shared" si="4"/>
        <v>-32.872928176795583</v>
      </c>
      <c r="K82" s="33">
        <f t="shared" si="5"/>
        <v>-0.32872928176795585</v>
      </c>
    </row>
    <row r="83" spans="1:11" x14ac:dyDescent="0.25">
      <c r="A83" s="36"/>
      <c r="B83" s="33">
        <v>80</v>
      </c>
      <c r="C83" s="33">
        <v>76.381215469613252</v>
      </c>
      <c r="D83">
        <v>14</v>
      </c>
      <c r="E83" s="33">
        <f t="shared" si="6"/>
        <v>62.381215469613252</v>
      </c>
      <c r="G83">
        <v>81</v>
      </c>
      <c r="H83" s="33">
        <v>44.97790055248619</v>
      </c>
      <c r="J83" s="33">
        <f t="shared" si="4"/>
        <v>-50.276243093922645</v>
      </c>
      <c r="K83" s="33">
        <f t="shared" si="5"/>
        <v>-0.50276243093922646</v>
      </c>
    </row>
    <row r="84" spans="1:11" x14ac:dyDescent="0.25">
      <c r="A84" s="36"/>
      <c r="B84" s="33">
        <v>81</v>
      </c>
      <c r="C84" s="33">
        <v>58.97790055248619</v>
      </c>
      <c r="D84">
        <v>14</v>
      </c>
      <c r="E84" s="33">
        <f t="shared" si="6"/>
        <v>44.97790055248619</v>
      </c>
      <c r="G84">
        <v>82</v>
      </c>
      <c r="H84" s="33">
        <v>51.745856353591165</v>
      </c>
      <c r="J84" s="33">
        <f t="shared" si="4"/>
        <v>-43.50828729281767</v>
      </c>
      <c r="K84" s="33">
        <f t="shared" si="5"/>
        <v>-0.43508287292817671</v>
      </c>
    </row>
    <row r="85" spans="1:11" x14ac:dyDescent="0.25">
      <c r="A85" s="36"/>
      <c r="B85" s="33">
        <v>82</v>
      </c>
      <c r="C85" s="33">
        <v>65.745856353591165</v>
      </c>
      <c r="D85">
        <v>14</v>
      </c>
      <c r="E85" s="33">
        <f t="shared" si="6"/>
        <v>51.745856353591165</v>
      </c>
      <c r="G85">
        <v>83</v>
      </c>
      <c r="H85" s="33">
        <v>60.447513812154696</v>
      </c>
      <c r="J85" s="33">
        <f t="shared" si="4"/>
        <v>-34.806629834254139</v>
      </c>
      <c r="K85" s="33">
        <f t="shared" si="5"/>
        <v>-0.34806629834254138</v>
      </c>
    </row>
    <row r="86" spans="1:11" x14ac:dyDescent="0.25">
      <c r="A86" s="36"/>
      <c r="B86" s="33">
        <v>83</v>
      </c>
      <c r="C86" s="33">
        <v>74.447513812154696</v>
      </c>
      <c r="D86">
        <v>14</v>
      </c>
      <c r="E86" s="33">
        <f t="shared" si="6"/>
        <v>60.447513812154696</v>
      </c>
      <c r="G86">
        <v>84</v>
      </c>
      <c r="H86" s="33">
        <v>66.248618784530379</v>
      </c>
      <c r="J86" s="33">
        <f t="shared" si="4"/>
        <v>-29.005524861878456</v>
      </c>
      <c r="K86" s="33">
        <f t="shared" si="5"/>
        <v>-0.29005524861878457</v>
      </c>
    </row>
    <row r="87" spans="1:11" x14ac:dyDescent="0.25">
      <c r="A87" s="36"/>
      <c r="B87" s="33">
        <v>84</v>
      </c>
      <c r="C87" s="33">
        <v>80.248618784530379</v>
      </c>
      <c r="D87">
        <v>14</v>
      </c>
      <c r="E87" s="33">
        <f t="shared" si="6"/>
        <v>66.248618784530379</v>
      </c>
      <c r="G87">
        <v>85</v>
      </c>
      <c r="H87" s="33">
        <v>59.480662983425418</v>
      </c>
      <c r="J87" s="33">
        <f t="shared" si="4"/>
        <v>-35.773480662983417</v>
      </c>
      <c r="K87" s="33">
        <f t="shared" si="5"/>
        <v>-0.35773480662983415</v>
      </c>
    </row>
    <row r="88" spans="1:11" x14ac:dyDescent="0.25">
      <c r="A88" s="36"/>
      <c r="B88" s="33">
        <v>85</v>
      </c>
      <c r="C88" s="33">
        <v>73.480662983425418</v>
      </c>
      <c r="D88">
        <v>14</v>
      </c>
      <c r="E88" s="33">
        <f t="shared" si="6"/>
        <v>59.480662983425418</v>
      </c>
      <c r="G88">
        <v>86</v>
      </c>
      <c r="H88" s="33">
        <v>56.58011049723757</v>
      </c>
      <c r="J88" s="33">
        <f t="shared" si="4"/>
        <v>-38.674033149171265</v>
      </c>
      <c r="K88" s="33">
        <f t="shared" si="5"/>
        <v>-0.38674033149171266</v>
      </c>
    </row>
    <row r="89" spans="1:11" x14ac:dyDescent="0.25">
      <c r="A89" s="36"/>
      <c r="B89" s="33">
        <v>86</v>
      </c>
      <c r="C89" s="33">
        <v>70.58011049723757</v>
      </c>
      <c r="D89">
        <v>14</v>
      </c>
      <c r="E89" s="33">
        <f t="shared" si="6"/>
        <v>56.58011049723757</v>
      </c>
      <c r="G89">
        <v>87</v>
      </c>
      <c r="H89" s="33">
        <v>48.845303867403317</v>
      </c>
      <c r="J89" s="33">
        <f t="shared" si="4"/>
        <v>-46.408839779005518</v>
      </c>
      <c r="K89" s="33">
        <f t="shared" si="5"/>
        <v>-0.46408839779005517</v>
      </c>
    </row>
    <row r="90" spans="1:11" x14ac:dyDescent="0.25">
      <c r="A90" s="36"/>
      <c r="B90" s="33">
        <v>87</v>
      </c>
      <c r="C90" s="33">
        <v>62.845303867403317</v>
      </c>
      <c r="D90">
        <v>14</v>
      </c>
      <c r="E90" s="33">
        <f t="shared" si="6"/>
        <v>48.845303867403317</v>
      </c>
    </row>
    <row r="92" spans="1:11" x14ac:dyDescent="0.25">
      <c r="H92" s="33">
        <f>MAX(H2:H89)</f>
        <v>95.254143646408835</v>
      </c>
    </row>
  </sheetData>
  <mergeCells count="2">
    <mergeCell ref="A3:A15"/>
    <mergeCell ref="A16:A9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7"/>
  <sheetViews>
    <sheetView topLeftCell="B1" zoomScale="85" zoomScaleNormal="85" workbookViewId="0">
      <selection activeCell="F20" sqref="F20"/>
    </sheetView>
  </sheetViews>
  <sheetFormatPr defaultRowHeight="15" x14ac:dyDescent="0.25"/>
  <sheetData>
    <row r="4" spans="2:17" x14ac:dyDescent="0.25">
      <c r="B4" s="36"/>
      <c r="D4" s="33"/>
      <c r="E4" s="33"/>
    </row>
    <row r="5" spans="2:17" x14ac:dyDescent="0.25">
      <c r="B5" s="36"/>
      <c r="D5" s="33"/>
      <c r="E5" s="33"/>
      <c r="O5" t="s">
        <v>105</v>
      </c>
      <c r="P5" t="s">
        <v>104</v>
      </c>
    </row>
    <row r="6" spans="2:17" x14ac:dyDescent="0.25">
      <c r="B6" s="36"/>
      <c r="D6" s="33"/>
      <c r="E6" s="33"/>
      <c r="N6">
        <v>0</v>
      </c>
      <c r="O6">
        <v>10</v>
      </c>
      <c r="P6" s="33">
        <f>O6/100</f>
        <v>0.1</v>
      </c>
      <c r="Q6" s="33">
        <f>P6+M19</f>
        <v>-0.19999999999999998</v>
      </c>
    </row>
    <row r="7" spans="2:17" x14ac:dyDescent="0.25">
      <c r="B7" s="36"/>
      <c r="D7" s="33"/>
      <c r="E7" s="33"/>
      <c r="I7">
        <v>0</v>
      </c>
      <c r="J7">
        <v>18.749999999999996</v>
      </c>
      <c r="N7">
        <v>1</v>
      </c>
      <c r="O7">
        <v>12</v>
      </c>
      <c r="P7" s="33">
        <f t="shared" ref="P7:P45" si="0">O7/100</f>
        <v>0.12</v>
      </c>
      <c r="Q7" s="33">
        <f>P7+$M$19</f>
        <v>-0.18</v>
      </c>
    </row>
    <row r="8" spans="2:17" x14ac:dyDescent="0.25">
      <c r="B8" s="36"/>
      <c r="D8" s="33"/>
      <c r="E8" s="33"/>
      <c r="I8">
        <v>1</v>
      </c>
      <c r="J8">
        <v>24.71590909090909</v>
      </c>
      <c r="N8">
        <v>2</v>
      </c>
      <c r="O8" s="33">
        <v>18.749999999999996</v>
      </c>
      <c r="P8" s="33">
        <f t="shared" si="0"/>
        <v>0.18749999999999997</v>
      </c>
      <c r="Q8" s="33">
        <f t="shared" ref="Q8:Q45" si="1">P8+$M$19</f>
        <v>-0.11250000000000002</v>
      </c>
    </row>
    <row r="9" spans="2:17" x14ac:dyDescent="0.25">
      <c r="B9" s="36"/>
      <c r="D9" s="33"/>
      <c r="E9" s="33"/>
      <c r="I9">
        <v>2</v>
      </c>
      <c r="J9">
        <v>16.193181818181817</v>
      </c>
      <c r="N9">
        <v>3</v>
      </c>
      <c r="O9" s="33">
        <v>24.71590909090909</v>
      </c>
      <c r="P9" s="33">
        <f t="shared" si="0"/>
        <v>0.24715909090909091</v>
      </c>
      <c r="Q9" s="33">
        <f t="shared" si="1"/>
        <v>-5.2840909090909077E-2</v>
      </c>
    </row>
    <row r="10" spans="2:17" x14ac:dyDescent="0.25">
      <c r="B10" s="36"/>
      <c r="D10" s="33"/>
      <c r="E10" s="33"/>
      <c r="I10">
        <v>3</v>
      </c>
      <c r="J10">
        <v>5.1136363636363633</v>
      </c>
      <c r="N10">
        <v>4</v>
      </c>
      <c r="O10" s="33">
        <v>16.193181818181817</v>
      </c>
      <c r="P10" s="33">
        <f t="shared" si="0"/>
        <v>0.16193181818181818</v>
      </c>
      <c r="Q10" s="33">
        <f t="shared" si="1"/>
        <v>-0.13806818181818181</v>
      </c>
    </row>
    <row r="11" spans="2:17" x14ac:dyDescent="0.25">
      <c r="B11" s="36"/>
      <c r="D11" s="33"/>
      <c r="E11" s="33"/>
      <c r="I11">
        <v>4</v>
      </c>
      <c r="J11">
        <v>5.1136363636363633</v>
      </c>
      <c r="N11">
        <v>5</v>
      </c>
      <c r="O11" s="33">
        <v>5.1136363636363633</v>
      </c>
      <c r="P11" s="33">
        <f t="shared" si="0"/>
        <v>5.1136363636363633E-2</v>
      </c>
      <c r="Q11" s="33">
        <f t="shared" si="1"/>
        <v>-0.24886363636363634</v>
      </c>
    </row>
    <row r="12" spans="2:17" x14ac:dyDescent="0.25">
      <c r="B12" s="36"/>
      <c r="D12" s="33"/>
      <c r="E12" s="33"/>
      <c r="I12">
        <v>5</v>
      </c>
      <c r="J12">
        <v>11.93181818181818</v>
      </c>
      <c r="N12">
        <v>6</v>
      </c>
      <c r="O12" s="33">
        <v>5.1136363636363633</v>
      </c>
      <c r="P12" s="33">
        <f t="shared" si="0"/>
        <v>5.1136363636363633E-2</v>
      </c>
      <c r="Q12" s="33">
        <f t="shared" si="1"/>
        <v>-0.24886363636363634</v>
      </c>
    </row>
    <row r="13" spans="2:17" x14ac:dyDescent="0.25">
      <c r="B13" s="36"/>
      <c r="D13" s="33"/>
      <c r="E13" s="33"/>
      <c r="I13">
        <v>6</v>
      </c>
      <c r="J13">
        <v>0</v>
      </c>
      <c r="N13">
        <v>7</v>
      </c>
      <c r="O13" s="33">
        <v>11.93181818181818</v>
      </c>
      <c r="P13" s="33">
        <f t="shared" si="0"/>
        <v>0.1193181818181818</v>
      </c>
      <c r="Q13" s="33">
        <f t="shared" si="1"/>
        <v>-0.18068181818181819</v>
      </c>
    </row>
    <row r="14" spans="2:17" x14ac:dyDescent="0.25">
      <c r="B14" s="36"/>
      <c r="D14" s="33"/>
      <c r="E14" s="33"/>
      <c r="I14">
        <v>7</v>
      </c>
      <c r="J14">
        <v>11.079545454545453</v>
      </c>
      <c r="N14">
        <v>8</v>
      </c>
      <c r="O14" s="33">
        <v>0</v>
      </c>
      <c r="P14" s="33">
        <f t="shared" si="0"/>
        <v>0</v>
      </c>
      <c r="Q14" s="33">
        <f t="shared" si="1"/>
        <v>-0.3</v>
      </c>
    </row>
    <row r="15" spans="2:17" x14ac:dyDescent="0.25">
      <c r="B15" s="36"/>
      <c r="D15" s="33"/>
      <c r="E15" s="33"/>
      <c r="I15">
        <v>8</v>
      </c>
      <c r="J15">
        <v>21.30681818181818</v>
      </c>
      <c r="N15">
        <v>9</v>
      </c>
      <c r="O15" s="33">
        <v>11.079545454545453</v>
      </c>
      <c r="P15" s="33">
        <f t="shared" si="0"/>
        <v>0.11079545454545453</v>
      </c>
      <c r="Q15" s="33">
        <f t="shared" si="1"/>
        <v>-0.18920454545454546</v>
      </c>
    </row>
    <row r="16" spans="2:17" x14ac:dyDescent="0.25">
      <c r="B16" s="36"/>
      <c r="D16" s="33"/>
      <c r="E16" s="33"/>
      <c r="I16">
        <v>9</v>
      </c>
      <c r="J16">
        <v>24.71590909090909</v>
      </c>
      <c r="N16">
        <v>10</v>
      </c>
      <c r="O16" s="33">
        <v>21.30681818181818</v>
      </c>
      <c r="P16" s="33">
        <f t="shared" si="0"/>
        <v>0.2130681818181818</v>
      </c>
      <c r="Q16" s="33">
        <f t="shared" si="1"/>
        <v>-8.6931818181818193E-2</v>
      </c>
    </row>
    <row r="17" spans="4:17" x14ac:dyDescent="0.25">
      <c r="D17" s="33"/>
      <c r="I17">
        <v>10</v>
      </c>
      <c r="J17">
        <v>21.30681818181818</v>
      </c>
      <c r="N17">
        <v>11</v>
      </c>
      <c r="O17" s="33">
        <v>24.71590909090909</v>
      </c>
      <c r="P17" s="33">
        <f t="shared" si="0"/>
        <v>0.24715909090909091</v>
      </c>
      <c r="Q17" s="33">
        <f t="shared" si="1"/>
        <v>-5.2840909090909077E-2</v>
      </c>
    </row>
    <row r="18" spans="4:17" x14ac:dyDescent="0.25">
      <c r="D18" s="33"/>
      <c r="I18">
        <v>11</v>
      </c>
      <c r="J18">
        <v>13.636363636363635</v>
      </c>
      <c r="N18">
        <v>12</v>
      </c>
      <c r="O18" s="33">
        <v>21.30681818181818</v>
      </c>
      <c r="P18" s="33">
        <f t="shared" si="0"/>
        <v>0.2130681818181818</v>
      </c>
      <c r="Q18" s="33">
        <f t="shared" si="1"/>
        <v>-8.6931818181818193E-2</v>
      </c>
    </row>
    <row r="19" spans="4:17" x14ac:dyDescent="0.25">
      <c r="D19" s="33"/>
      <c r="H19">
        <v>100</v>
      </c>
      <c r="I19">
        <v>12</v>
      </c>
      <c r="J19">
        <v>8.5227272727272716</v>
      </c>
      <c r="M19">
        <v>-0.3</v>
      </c>
      <c r="N19">
        <v>13</v>
      </c>
      <c r="O19" s="33">
        <v>13.636363636363635</v>
      </c>
      <c r="P19" s="33">
        <f t="shared" si="0"/>
        <v>0.13636363636363635</v>
      </c>
      <c r="Q19" s="33">
        <f t="shared" si="1"/>
        <v>-0.16363636363636364</v>
      </c>
    </row>
    <row r="20" spans="4:17" x14ac:dyDescent="0.25">
      <c r="D20" s="33"/>
      <c r="I20">
        <v>13</v>
      </c>
      <c r="J20" s="33">
        <v>118.92265193370164</v>
      </c>
      <c r="K20" s="33">
        <f>J20-H19</f>
        <v>18.922651933701644</v>
      </c>
      <c r="N20">
        <v>14</v>
      </c>
      <c r="O20" s="33">
        <v>8.5227272727272716</v>
      </c>
      <c r="P20" s="33">
        <f t="shared" si="0"/>
        <v>8.5227272727272721E-2</v>
      </c>
      <c r="Q20" s="33">
        <f t="shared" si="1"/>
        <v>-0.21477272727272728</v>
      </c>
    </row>
    <row r="21" spans="4:17" x14ac:dyDescent="0.25">
      <c r="D21" s="33"/>
      <c r="I21">
        <v>14</v>
      </c>
      <c r="J21" s="33">
        <v>90.88397790055248</v>
      </c>
      <c r="K21" s="33">
        <f t="shared" ref="K21:K30" si="2">J21-$H$19</f>
        <v>-9.1160220994475196</v>
      </c>
      <c r="N21">
        <v>15</v>
      </c>
      <c r="O21" s="33">
        <v>18.922651933701644</v>
      </c>
      <c r="P21" s="33">
        <f t="shared" si="0"/>
        <v>0.18922651933701645</v>
      </c>
      <c r="Q21" s="33">
        <f t="shared" si="1"/>
        <v>-0.11077348066298354</v>
      </c>
    </row>
    <row r="22" spans="4:17" x14ac:dyDescent="0.25">
      <c r="D22" s="33"/>
      <c r="I22">
        <v>15</v>
      </c>
      <c r="J22" s="33">
        <v>78.314917127071823</v>
      </c>
      <c r="K22" s="33">
        <f t="shared" si="2"/>
        <v>-21.685082872928177</v>
      </c>
      <c r="N22">
        <v>16</v>
      </c>
      <c r="O22" s="33">
        <v>-9.1160220994475196</v>
      </c>
      <c r="P22" s="33">
        <f t="shared" si="0"/>
        <v>-9.1160220994475197E-2</v>
      </c>
      <c r="Q22" s="33">
        <f t="shared" si="1"/>
        <v>-0.39116022099447517</v>
      </c>
    </row>
    <row r="23" spans="4:17" x14ac:dyDescent="0.25">
      <c r="D23" s="33"/>
      <c r="I23">
        <v>16</v>
      </c>
      <c r="J23" s="33">
        <v>88.950276243093953</v>
      </c>
      <c r="K23" s="33">
        <f t="shared" si="2"/>
        <v>-11.049723756906047</v>
      </c>
      <c r="N23">
        <v>17</v>
      </c>
      <c r="O23" s="33">
        <v>-21.685082872928177</v>
      </c>
      <c r="P23" s="33">
        <f t="shared" si="0"/>
        <v>-0.21685082872928177</v>
      </c>
      <c r="Q23" s="33">
        <f t="shared" si="1"/>
        <v>-0.51685082872928179</v>
      </c>
    </row>
    <row r="24" spans="4:17" x14ac:dyDescent="0.25">
      <c r="D24" s="33"/>
      <c r="I24">
        <v>17</v>
      </c>
      <c r="J24" s="33">
        <v>102.48618784530387</v>
      </c>
      <c r="K24" s="33">
        <f t="shared" si="2"/>
        <v>2.4861878453038742</v>
      </c>
      <c r="N24">
        <v>18</v>
      </c>
      <c r="O24" s="33">
        <v>-11.049723756906047</v>
      </c>
      <c r="P24" s="33">
        <f t="shared" si="0"/>
        <v>-0.11049723756906048</v>
      </c>
      <c r="Q24" s="33">
        <f t="shared" si="1"/>
        <v>-0.41049723756906048</v>
      </c>
    </row>
    <row r="25" spans="4:17" x14ac:dyDescent="0.25">
      <c r="D25" s="33"/>
      <c r="I25">
        <v>18</v>
      </c>
      <c r="J25" s="33">
        <v>103.45303867403314</v>
      </c>
      <c r="K25" s="33">
        <f t="shared" si="2"/>
        <v>3.453038674033138</v>
      </c>
      <c r="N25">
        <v>19</v>
      </c>
      <c r="O25" s="33">
        <v>2.4861878453038742</v>
      </c>
      <c r="P25" s="33">
        <f t="shared" si="0"/>
        <v>2.4861878453038742E-2</v>
      </c>
      <c r="Q25" s="33">
        <f t="shared" si="1"/>
        <v>-0.27513812154696127</v>
      </c>
    </row>
    <row r="26" spans="4:17" x14ac:dyDescent="0.25">
      <c r="D26" s="33"/>
      <c r="I26">
        <v>19</v>
      </c>
      <c r="J26" s="33">
        <v>108.28729281767957</v>
      </c>
      <c r="K26" s="33">
        <f t="shared" si="2"/>
        <v>8.287292817679571</v>
      </c>
      <c r="N26">
        <v>20</v>
      </c>
      <c r="O26" s="33">
        <v>3.453038674033138</v>
      </c>
      <c r="P26" s="33">
        <f t="shared" si="0"/>
        <v>3.4530386740331383E-2</v>
      </c>
      <c r="Q26" s="33">
        <f t="shared" si="1"/>
        <v>-0.26546961325966861</v>
      </c>
    </row>
    <row r="27" spans="4:17" x14ac:dyDescent="0.25">
      <c r="D27" s="33"/>
      <c r="I27">
        <v>20</v>
      </c>
      <c r="J27" s="33">
        <v>111.18784530386742</v>
      </c>
      <c r="K27" s="33">
        <f t="shared" si="2"/>
        <v>11.187845303867419</v>
      </c>
      <c r="N27">
        <v>21</v>
      </c>
      <c r="O27" s="33">
        <v>8.287292817679571</v>
      </c>
      <c r="P27" s="33">
        <f t="shared" si="0"/>
        <v>8.2872928176795715E-2</v>
      </c>
      <c r="Q27" s="33">
        <f t="shared" si="1"/>
        <v>-0.21712707182320429</v>
      </c>
    </row>
    <row r="28" spans="4:17" x14ac:dyDescent="0.25">
      <c r="D28" s="33"/>
      <c r="I28">
        <v>21</v>
      </c>
      <c r="J28" s="33">
        <v>109.25414364640883</v>
      </c>
      <c r="K28" s="33">
        <f t="shared" si="2"/>
        <v>9.2541436464088349</v>
      </c>
      <c r="N28">
        <v>22</v>
      </c>
      <c r="O28" s="33">
        <v>11.187845303867419</v>
      </c>
      <c r="P28" s="33">
        <f t="shared" si="0"/>
        <v>0.11187845303867419</v>
      </c>
      <c r="Q28" s="33">
        <f t="shared" si="1"/>
        <v>-0.1881215469613258</v>
      </c>
    </row>
    <row r="29" spans="4:17" x14ac:dyDescent="0.25">
      <c r="D29" s="33"/>
      <c r="I29">
        <v>22</v>
      </c>
      <c r="J29" s="33">
        <v>110.22099447513816</v>
      </c>
      <c r="K29" s="33">
        <f t="shared" si="2"/>
        <v>10.220994475138156</v>
      </c>
      <c r="N29">
        <v>23</v>
      </c>
      <c r="O29" s="33">
        <v>9.2541436464088349</v>
      </c>
      <c r="P29" s="33">
        <f t="shared" si="0"/>
        <v>9.2541436464088356E-2</v>
      </c>
      <c r="Q29" s="33">
        <f t="shared" si="1"/>
        <v>-0.20745856353591163</v>
      </c>
    </row>
    <row r="30" spans="4:17" x14ac:dyDescent="0.25">
      <c r="D30" s="33"/>
      <c r="I30">
        <v>23</v>
      </c>
      <c r="J30" s="33">
        <v>114.08839779005527</v>
      </c>
      <c r="K30" s="33">
        <f t="shared" si="2"/>
        <v>14.088397790055268</v>
      </c>
      <c r="N30">
        <v>24</v>
      </c>
      <c r="O30" s="33">
        <v>10.220994475138156</v>
      </c>
      <c r="P30" s="33">
        <f t="shared" si="0"/>
        <v>0.10220994475138155</v>
      </c>
      <c r="Q30" s="33">
        <f t="shared" si="1"/>
        <v>-0.19779005524861842</v>
      </c>
    </row>
    <row r="31" spans="4:17" x14ac:dyDescent="0.25">
      <c r="D31" s="33"/>
      <c r="I31">
        <v>24</v>
      </c>
      <c r="J31" s="33">
        <v>88.950276243093953</v>
      </c>
      <c r="K31" s="33">
        <f>J31-$M$19</f>
        <v>89.25027624309395</v>
      </c>
      <c r="N31">
        <v>25</v>
      </c>
      <c r="O31" s="33">
        <v>14.088397790055268</v>
      </c>
      <c r="P31" s="33">
        <f t="shared" si="0"/>
        <v>0.14088397790055268</v>
      </c>
      <c r="Q31" s="33">
        <f t="shared" si="1"/>
        <v>-0.15911602209944731</v>
      </c>
    </row>
    <row r="32" spans="4:17" x14ac:dyDescent="0.25">
      <c r="D32" s="33"/>
      <c r="I32">
        <v>25</v>
      </c>
      <c r="J32" s="33">
        <v>110.22099447513816</v>
      </c>
      <c r="K32" s="33">
        <f t="shared" ref="K32:K44" si="3">J32-$H$19</f>
        <v>10.220994475138156</v>
      </c>
      <c r="N32">
        <v>26</v>
      </c>
      <c r="O32" s="33">
        <v>-11.049723756906047</v>
      </c>
      <c r="P32" s="33">
        <f t="shared" si="0"/>
        <v>-0.11049723756906048</v>
      </c>
      <c r="Q32" s="33">
        <f t="shared" si="1"/>
        <v>-0.41049723756906048</v>
      </c>
    </row>
    <row r="33" spans="4:17" x14ac:dyDescent="0.25">
      <c r="D33" s="33"/>
      <c r="I33">
        <v>26</v>
      </c>
      <c r="J33" s="33">
        <v>129.55801104972377</v>
      </c>
      <c r="K33" s="33">
        <f t="shared" si="3"/>
        <v>29.558011049723774</v>
      </c>
      <c r="N33">
        <v>27</v>
      </c>
      <c r="O33" s="33">
        <v>10.220994475138156</v>
      </c>
      <c r="P33" s="33">
        <f t="shared" si="0"/>
        <v>0.10220994475138155</v>
      </c>
      <c r="Q33" s="33">
        <f t="shared" si="1"/>
        <v>-0.19779005524861842</v>
      </c>
    </row>
    <row r="34" spans="4:17" x14ac:dyDescent="0.25">
      <c r="D34" s="33"/>
      <c r="I34">
        <v>27</v>
      </c>
      <c r="J34" s="33">
        <v>114.08839779005527</v>
      </c>
      <c r="K34" s="33">
        <f t="shared" si="3"/>
        <v>14.088397790055268</v>
      </c>
      <c r="N34">
        <v>28</v>
      </c>
      <c r="O34" s="33">
        <v>29.558011049723774</v>
      </c>
      <c r="P34" s="33">
        <f t="shared" si="0"/>
        <v>0.29558011049723776</v>
      </c>
      <c r="Q34" s="33">
        <f t="shared" si="1"/>
        <v>-4.4198895027622309E-3</v>
      </c>
    </row>
    <row r="35" spans="4:17" x14ac:dyDescent="0.25">
      <c r="D35" s="33"/>
      <c r="I35">
        <v>28</v>
      </c>
      <c r="J35" s="33">
        <v>121.82320441988949</v>
      </c>
      <c r="K35" s="33">
        <f t="shared" si="3"/>
        <v>21.823204419889493</v>
      </c>
      <c r="N35">
        <v>29</v>
      </c>
      <c r="O35" s="33">
        <v>14.088397790055268</v>
      </c>
      <c r="P35" s="33">
        <f t="shared" si="0"/>
        <v>0.14088397790055268</v>
      </c>
      <c r="Q35" s="33">
        <f t="shared" si="1"/>
        <v>-0.15911602209944731</v>
      </c>
    </row>
    <row r="36" spans="4:17" x14ac:dyDescent="0.25">
      <c r="D36" s="33"/>
      <c r="I36">
        <v>29</v>
      </c>
      <c r="J36" s="33">
        <v>102.48618784530387</v>
      </c>
      <c r="K36" s="33">
        <f t="shared" si="3"/>
        <v>2.4861878453038742</v>
      </c>
      <c r="N36">
        <v>30</v>
      </c>
      <c r="O36" s="33">
        <v>21.823204419889493</v>
      </c>
      <c r="P36" s="33">
        <f t="shared" si="0"/>
        <v>0.21823204419889491</v>
      </c>
      <c r="Q36" s="33">
        <f t="shared" si="1"/>
        <v>-8.1767955801105074E-2</v>
      </c>
    </row>
    <row r="37" spans="4:17" x14ac:dyDescent="0.25">
      <c r="D37" s="33"/>
      <c r="I37">
        <v>30</v>
      </c>
      <c r="J37" s="33">
        <v>103.45303867403314</v>
      </c>
      <c r="K37" s="33">
        <f t="shared" si="3"/>
        <v>3.453038674033138</v>
      </c>
      <c r="N37">
        <v>31</v>
      </c>
      <c r="O37" s="33">
        <v>2.4861878453038742</v>
      </c>
      <c r="P37" s="33">
        <f t="shared" si="0"/>
        <v>2.4861878453038742E-2</v>
      </c>
      <c r="Q37" s="33">
        <f t="shared" si="1"/>
        <v>-0.27513812154696127</v>
      </c>
    </row>
    <row r="38" spans="4:17" x14ac:dyDescent="0.25">
      <c r="D38" s="33"/>
      <c r="I38">
        <v>31</v>
      </c>
      <c r="J38" s="33">
        <v>104.41988950276246</v>
      </c>
      <c r="K38" s="33">
        <f t="shared" si="3"/>
        <v>4.4198895027624587</v>
      </c>
      <c r="N38">
        <v>32</v>
      </c>
      <c r="O38" s="33">
        <v>3.453038674033138</v>
      </c>
      <c r="P38" s="33">
        <f t="shared" si="0"/>
        <v>3.4530386740331383E-2</v>
      </c>
      <c r="Q38" s="33">
        <f t="shared" si="1"/>
        <v>-0.26546961325966861</v>
      </c>
    </row>
    <row r="39" spans="4:17" x14ac:dyDescent="0.25">
      <c r="D39" s="33"/>
      <c r="I39">
        <v>32</v>
      </c>
      <c r="J39" s="33">
        <v>96.685082872928177</v>
      </c>
      <c r="K39" s="33">
        <f t="shared" si="3"/>
        <v>-3.3149171270718227</v>
      </c>
      <c r="N39">
        <v>33</v>
      </c>
      <c r="O39" s="33">
        <v>4.4198895027624587</v>
      </c>
      <c r="P39" s="33">
        <f t="shared" si="0"/>
        <v>4.4198895027624585E-2</v>
      </c>
      <c r="Q39" s="33">
        <f t="shared" si="1"/>
        <v>-0.2558011049723754</v>
      </c>
    </row>
    <row r="40" spans="4:17" x14ac:dyDescent="0.25">
      <c r="D40" s="33"/>
      <c r="I40">
        <v>33</v>
      </c>
      <c r="J40" s="33">
        <v>94.75138121546965</v>
      </c>
      <c r="K40" s="33">
        <f t="shared" si="3"/>
        <v>-5.2486187845303505</v>
      </c>
      <c r="N40">
        <v>34</v>
      </c>
      <c r="O40" s="33">
        <v>-3.3149171270718227</v>
      </c>
      <c r="P40" s="33">
        <f t="shared" si="0"/>
        <v>-3.3149171270718231E-2</v>
      </c>
      <c r="Q40" s="33">
        <f t="shared" si="1"/>
        <v>-0.33314917127071819</v>
      </c>
    </row>
    <row r="41" spans="4:17" x14ac:dyDescent="0.25">
      <c r="D41" s="33"/>
      <c r="I41">
        <v>34</v>
      </c>
      <c r="J41" s="33">
        <v>98.618784530386762</v>
      </c>
      <c r="K41" s="33">
        <f t="shared" si="3"/>
        <v>-1.3812154696132382</v>
      </c>
      <c r="N41">
        <v>35</v>
      </c>
      <c r="O41" s="33">
        <v>-5.2486187845303505</v>
      </c>
      <c r="P41" s="33">
        <f t="shared" si="0"/>
        <v>-5.2486187845303504E-2</v>
      </c>
      <c r="Q41" s="33">
        <f t="shared" si="1"/>
        <v>-0.3524861878453035</v>
      </c>
    </row>
    <row r="42" spans="4:17" x14ac:dyDescent="0.25">
      <c r="D42" s="33"/>
      <c r="I42">
        <v>35</v>
      </c>
      <c r="J42" s="33">
        <v>91.850828729281801</v>
      </c>
      <c r="K42" s="33">
        <f t="shared" si="3"/>
        <v>-8.1491712707181989</v>
      </c>
      <c r="N42">
        <v>36</v>
      </c>
      <c r="O42" s="33">
        <v>-1.3812154696132382</v>
      </c>
      <c r="P42" s="33">
        <f t="shared" si="0"/>
        <v>-1.3812154696132381E-2</v>
      </c>
      <c r="Q42" s="33">
        <f t="shared" si="1"/>
        <v>-0.31381215469613238</v>
      </c>
    </row>
    <row r="43" spans="4:17" x14ac:dyDescent="0.25">
      <c r="D43" s="33"/>
      <c r="I43">
        <v>36</v>
      </c>
      <c r="J43" s="33">
        <v>75.414364640883974</v>
      </c>
      <c r="K43" s="33">
        <f t="shared" si="3"/>
        <v>-24.585635359116026</v>
      </c>
      <c r="N43">
        <v>37</v>
      </c>
      <c r="O43" s="33">
        <v>-8.1491712707181989</v>
      </c>
      <c r="P43" s="33">
        <f t="shared" si="0"/>
        <v>-8.1491712707181987E-2</v>
      </c>
      <c r="Q43" s="33">
        <f t="shared" si="1"/>
        <v>-0.38149171270718196</v>
      </c>
    </row>
    <row r="44" spans="4:17" x14ac:dyDescent="0.25">
      <c r="D44" s="33"/>
      <c r="I44">
        <v>37</v>
      </c>
      <c r="J44" s="33">
        <v>9.6685082872928376</v>
      </c>
      <c r="K44" s="33">
        <f t="shared" si="3"/>
        <v>-90.331491712707162</v>
      </c>
      <c r="N44">
        <v>38</v>
      </c>
      <c r="O44" s="33">
        <v>-24.585635359116026</v>
      </c>
      <c r="P44" s="33">
        <f t="shared" si="0"/>
        <v>-0.24585635359116026</v>
      </c>
      <c r="Q44" s="33">
        <f t="shared" si="1"/>
        <v>-0.54585635359116025</v>
      </c>
    </row>
    <row r="45" spans="4:17" x14ac:dyDescent="0.25">
      <c r="N45">
        <v>39</v>
      </c>
      <c r="O45" s="33">
        <v>-90.331491712707162</v>
      </c>
      <c r="P45" s="33">
        <f t="shared" si="0"/>
        <v>-0.90331491712707157</v>
      </c>
      <c r="Q45" s="33">
        <f t="shared" si="1"/>
        <v>-1.2033149171270716</v>
      </c>
    </row>
    <row r="47" spans="4:17" x14ac:dyDescent="0.25">
      <c r="P47" s="33">
        <f>MAX(P6:P45)</f>
        <v>0.29558011049723776</v>
      </c>
    </row>
  </sheetData>
  <mergeCells count="1">
    <mergeCell ref="B4:B1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3"/>
  <sheetViews>
    <sheetView tabSelected="1" topLeftCell="A13" workbookViewId="0">
      <selection activeCell="J5" sqref="J5"/>
    </sheetView>
  </sheetViews>
  <sheetFormatPr defaultRowHeight="15" x14ac:dyDescent="0.25"/>
  <sheetData>
    <row r="3" spans="1:10" x14ac:dyDescent="0.25">
      <c r="B3">
        <v>0</v>
      </c>
      <c r="C3">
        <v>10.227272727272727</v>
      </c>
      <c r="I3" t="s">
        <v>42</v>
      </c>
      <c r="J3" t="s">
        <v>103</v>
      </c>
    </row>
    <row r="4" spans="1:10" x14ac:dyDescent="0.25">
      <c r="B4">
        <v>1</v>
      </c>
      <c r="C4">
        <v>18.749999999999996</v>
      </c>
      <c r="G4">
        <v>0</v>
      </c>
      <c r="J4">
        <v>-0.12</v>
      </c>
    </row>
    <row r="5" spans="1:10" x14ac:dyDescent="0.25">
      <c r="B5">
        <v>2</v>
      </c>
      <c r="C5">
        <v>17.89772727272727</v>
      </c>
      <c r="G5">
        <v>1</v>
      </c>
      <c r="J5">
        <v>-0.18</v>
      </c>
    </row>
    <row r="6" spans="1:10" x14ac:dyDescent="0.25">
      <c r="B6">
        <v>3</v>
      </c>
      <c r="C6">
        <v>19.602272727272727</v>
      </c>
      <c r="G6">
        <v>2</v>
      </c>
      <c r="H6" s="33">
        <v>10.227272727272727</v>
      </c>
      <c r="I6" s="33">
        <f>H6-F14</f>
        <v>-20.452727272727273</v>
      </c>
      <c r="J6" s="33">
        <f>I6/100</f>
        <v>-0.20452727272727272</v>
      </c>
    </row>
    <row r="7" spans="1:10" x14ac:dyDescent="0.25">
      <c r="B7">
        <v>4</v>
      </c>
      <c r="C7">
        <v>16.193181818181817</v>
      </c>
      <c r="G7">
        <v>3</v>
      </c>
      <c r="H7" s="33">
        <v>18.749999999999996</v>
      </c>
      <c r="I7" s="33">
        <f>H7-$F$14</f>
        <v>-11.930000000000003</v>
      </c>
      <c r="J7" s="33">
        <f t="shared" ref="J7:J43" si="0">I7/100</f>
        <v>-0.11930000000000003</v>
      </c>
    </row>
    <row r="8" spans="1:10" x14ac:dyDescent="0.25">
      <c r="B8">
        <v>5</v>
      </c>
      <c r="C8">
        <v>24.71590909090909</v>
      </c>
      <c r="G8">
        <v>4</v>
      </c>
      <c r="H8" s="33">
        <v>17.89772727272727</v>
      </c>
      <c r="I8" s="33">
        <f t="shared" ref="I8:I43" si="1">H8-$F$14</f>
        <v>-12.78227272727273</v>
      </c>
      <c r="J8" s="33">
        <f t="shared" si="0"/>
        <v>-0.12782272727272731</v>
      </c>
    </row>
    <row r="9" spans="1:10" x14ac:dyDescent="0.25">
      <c r="B9">
        <v>6</v>
      </c>
      <c r="C9">
        <v>13.636363636363635</v>
      </c>
      <c r="G9">
        <v>5</v>
      </c>
      <c r="H9" s="33">
        <v>19.602272727272727</v>
      </c>
      <c r="I9" s="33">
        <f t="shared" si="1"/>
        <v>-11.077727272727273</v>
      </c>
      <c r="J9" s="33">
        <f t="shared" si="0"/>
        <v>-0.11077727272727272</v>
      </c>
    </row>
    <row r="10" spans="1:10" x14ac:dyDescent="0.25">
      <c r="B10">
        <v>7</v>
      </c>
      <c r="C10">
        <v>26.420454545454543</v>
      </c>
      <c r="G10">
        <v>6</v>
      </c>
      <c r="H10" s="33">
        <v>16.193181818181817</v>
      </c>
      <c r="I10" s="33">
        <f t="shared" si="1"/>
        <v>-14.486818181818183</v>
      </c>
      <c r="J10" s="33">
        <f t="shared" si="0"/>
        <v>-0.14486818181818184</v>
      </c>
    </row>
    <row r="11" spans="1:10" x14ac:dyDescent="0.25">
      <c r="B11">
        <v>8</v>
      </c>
      <c r="C11">
        <v>30.68181818181818</v>
      </c>
      <c r="G11">
        <v>7</v>
      </c>
      <c r="H11" s="33">
        <v>24.71590909090909</v>
      </c>
      <c r="I11" s="33">
        <f t="shared" si="1"/>
        <v>-5.9640909090909098</v>
      </c>
      <c r="J11" s="33">
        <f t="shared" si="0"/>
        <v>-5.9640909090909099E-2</v>
      </c>
    </row>
    <row r="12" spans="1:10" x14ac:dyDescent="0.25">
      <c r="B12">
        <v>9</v>
      </c>
      <c r="C12">
        <v>23.011363636363633</v>
      </c>
      <c r="G12">
        <v>8</v>
      </c>
      <c r="H12" s="33">
        <v>13.636363636363635</v>
      </c>
      <c r="I12" s="33">
        <f t="shared" si="1"/>
        <v>-17.043636363636367</v>
      </c>
      <c r="J12" s="33">
        <f t="shared" si="0"/>
        <v>-0.17043636363636366</v>
      </c>
    </row>
    <row r="13" spans="1:10" x14ac:dyDescent="0.25">
      <c r="B13">
        <v>10</v>
      </c>
      <c r="C13">
        <v>25.568181818181817</v>
      </c>
      <c r="G13">
        <v>9</v>
      </c>
      <c r="H13" s="33">
        <v>26.420454545454543</v>
      </c>
      <c r="I13" s="33">
        <f t="shared" si="1"/>
        <v>-4.2595454545454565</v>
      </c>
      <c r="J13" s="33">
        <f t="shared" si="0"/>
        <v>-4.2595454545454568E-2</v>
      </c>
    </row>
    <row r="14" spans="1:10" x14ac:dyDescent="0.25">
      <c r="A14">
        <v>100</v>
      </c>
      <c r="B14">
        <v>11</v>
      </c>
      <c r="C14">
        <v>23.011363636363633</v>
      </c>
      <c r="F14">
        <v>30.68</v>
      </c>
      <c r="G14">
        <v>10</v>
      </c>
      <c r="H14" s="33">
        <v>30.68181818181818</v>
      </c>
      <c r="I14" s="33">
        <f t="shared" si="1"/>
        <v>1.8181818181801646E-3</v>
      </c>
      <c r="J14" s="33">
        <f t="shared" si="0"/>
        <v>1.8181818181801645E-5</v>
      </c>
    </row>
    <row r="15" spans="1:10" x14ac:dyDescent="0.25">
      <c r="B15">
        <v>12</v>
      </c>
      <c r="C15">
        <v>0</v>
      </c>
      <c r="G15">
        <v>11</v>
      </c>
      <c r="H15" s="33">
        <v>23.011363636363633</v>
      </c>
      <c r="I15" s="33">
        <f t="shared" si="1"/>
        <v>-7.6686363636363666</v>
      </c>
      <c r="J15" s="33">
        <f t="shared" si="0"/>
        <v>-7.6686363636363664E-2</v>
      </c>
    </row>
    <row r="16" spans="1:10" x14ac:dyDescent="0.25">
      <c r="B16">
        <v>13</v>
      </c>
      <c r="C16">
        <v>118.92265193370164</v>
      </c>
      <c r="D16">
        <f>C16-A14</f>
        <v>18.922651933701644</v>
      </c>
      <c r="G16">
        <v>12</v>
      </c>
      <c r="H16" s="33">
        <v>25.568181818181817</v>
      </c>
      <c r="I16" s="33">
        <f t="shared" si="1"/>
        <v>-5.1118181818181831</v>
      </c>
      <c r="J16" s="33">
        <f t="shared" si="0"/>
        <v>-5.1118181818181833E-2</v>
      </c>
    </row>
    <row r="17" spans="2:10" x14ac:dyDescent="0.25">
      <c r="B17">
        <v>14</v>
      </c>
      <c r="C17">
        <v>113.121546961326</v>
      </c>
      <c r="D17">
        <f>C17-$A$14</f>
        <v>13.121546961326004</v>
      </c>
      <c r="G17">
        <v>13</v>
      </c>
      <c r="H17" s="33">
        <v>23.011363636363633</v>
      </c>
      <c r="I17" s="33">
        <f t="shared" si="1"/>
        <v>-7.6686363636363666</v>
      </c>
      <c r="J17" s="33">
        <f t="shared" si="0"/>
        <v>-7.6686363636363664E-2</v>
      </c>
    </row>
    <row r="18" spans="2:10" x14ac:dyDescent="0.25">
      <c r="B18">
        <v>15</v>
      </c>
      <c r="C18">
        <v>95.718232044198913</v>
      </c>
      <c r="D18">
        <f t="shared" ref="D18:D40" si="2">C18-$A$14</f>
        <v>-4.2817679558010866</v>
      </c>
      <c r="G18">
        <v>14</v>
      </c>
      <c r="H18" s="33">
        <v>0</v>
      </c>
      <c r="I18" s="33">
        <f t="shared" si="1"/>
        <v>-30.68</v>
      </c>
      <c r="J18" s="33">
        <f t="shared" si="0"/>
        <v>-0.30680000000000002</v>
      </c>
    </row>
    <row r="19" spans="2:10" x14ac:dyDescent="0.25">
      <c r="B19">
        <v>16</v>
      </c>
      <c r="C19">
        <v>93.784530386740329</v>
      </c>
      <c r="D19">
        <f t="shared" si="2"/>
        <v>-6.2154696132596712</v>
      </c>
      <c r="G19">
        <v>15</v>
      </c>
      <c r="H19" s="33">
        <v>18.922651933701644</v>
      </c>
      <c r="I19" s="33">
        <f t="shared" si="1"/>
        <v>-11.757348066298356</v>
      </c>
      <c r="J19" s="33">
        <f t="shared" si="0"/>
        <v>-0.11757348066298355</v>
      </c>
    </row>
    <row r="20" spans="2:10" x14ac:dyDescent="0.25">
      <c r="B20">
        <v>17</v>
      </c>
      <c r="C20">
        <v>99.585635359116026</v>
      </c>
      <c r="D20">
        <f t="shared" si="2"/>
        <v>-0.41436464088397429</v>
      </c>
      <c r="G20">
        <v>16</v>
      </c>
      <c r="H20" s="33">
        <v>13.121546961326004</v>
      </c>
      <c r="I20" s="33">
        <f t="shared" si="1"/>
        <v>-17.558453038673996</v>
      </c>
      <c r="J20" s="33">
        <f t="shared" si="0"/>
        <v>-0.17558453038673996</v>
      </c>
    </row>
    <row r="21" spans="2:10" x14ac:dyDescent="0.25">
      <c r="B21">
        <v>18</v>
      </c>
      <c r="C21">
        <v>102.48618784530387</v>
      </c>
      <c r="D21">
        <f t="shared" si="2"/>
        <v>2.4861878453038742</v>
      </c>
      <c r="G21">
        <v>17</v>
      </c>
      <c r="H21" s="33">
        <v>-4.2817679558010866</v>
      </c>
      <c r="I21" s="33">
        <f t="shared" si="1"/>
        <v>-34.961767955801086</v>
      </c>
      <c r="J21" s="33">
        <f t="shared" si="0"/>
        <v>-0.34961767955801087</v>
      </c>
    </row>
    <row r="22" spans="2:10" x14ac:dyDescent="0.25">
      <c r="B22">
        <v>19</v>
      </c>
      <c r="C22">
        <v>90.88397790055248</v>
      </c>
      <c r="D22">
        <f t="shared" si="2"/>
        <v>-9.1160220994475196</v>
      </c>
      <c r="G22">
        <v>18</v>
      </c>
      <c r="H22" s="33">
        <v>-6.2154696132596712</v>
      </c>
      <c r="I22" s="33">
        <f t="shared" si="1"/>
        <v>-36.895469613259671</v>
      </c>
      <c r="J22" s="33">
        <f t="shared" si="0"/>
        <v>-0.36895469613259668</v>
      </c>
    </row>
    <row r="23" spans="2:10" x14ac:dyDescent="0.25">
      <c r="B23">
        <v>20</v>
      </c>
      <c r="C23">
        <v>93.784530386740329</v>
      </c>
      <c r="D23">
        <f t="shared" si="2"/>
        <v>-6.2154696132596712</v>
      </c>
      <c r="G23">
        <v>19</v>
      </c>
      <c r="H23" s="33">
        <v>-0.41436464088397429</v>
      </c>
      <c r="I23" s="33">
        <f t="shared" si="1"/>
        <v>-31.094364640883974</v>
      </c>
      <c r="J23" s="33">
        <f t="shared" si="0"/>
        <v>-0.31094364640883976</v>
      </c>
    </row>
    <row r="24" spans="2:10" x14ac:dyDescent="0.25">
      <c r="B24">
        <v>21</v>
      </c>
      <c r="C24">
        <v>113.121546961326</v>
      </c>
      <c r="D24">
        <f t="shared" si="2"/>
        <v>13.121546961326004</v>
      </c>
      <c r="G24">
        <v>20</v>
      </c>
      <c r="H24" s="33">
        <v>2.4861878453038742</v>
      </c>
      <c r="I24" s="33">
        <f t="shared" si="1"/>
        <v>-28.193812154696126</v>
      </c>
      <c r="J24" s="33">
        <f t="shared" si="0"/>
        <v>-0.28193812154696124</v>
      </c>
    </row>
    <row r="25" spans="2:10" x14ac:dyDescent="0.25">
      <c r="B25">
        <v>22</v>
      </c>
      <c r="C25">
        <v>87.016574585635368</v>
      </c>
      <c r="D25">
        <f t="shared" si="2"/>
        <v>-12.983425414364632</v>
      </c>
      <c r="G25">
        <v>21</v>
      </c>
      <c r="H25" s="33">
        <v>-9.1160220994475196</v>
      </c>
      <c r="I25" s="33">
        <f t="shared" si="1"/>
        <v>-39.796022099447519</v>
      </c>
      <c r="J25" s="33">
        <f t="shared" si="0"/>
        <v>-0.3979602209944752</v>
      </c>
    </row>
    <row r="26" spans="2:10" x14ac:dyDescent="0.25">
      <c r="B26">
        <v>23</v>
      </c>
      <c r="C26">
        <v>115.05524861878453</v>
      </c>
      <c r="D26">
        <f t="shared" si="2"/>
        <v>15.055248618784532</v>
      </c>
      <c r="G26">
        <v>22</v>
      </c>
      <c r="H26" s="33">
        <v>-6.2154696132596712</v>
      </c>
      <c r="I26" s="33">
        <f t="shared" si="1"/>
        <v>-36.895469613259671</v>
      </c>
      <c r="J26" s="33">
        <f t="shared" si="0"/>
        <v>-0.36895469613259668</v>
      </c>
    </row>
    <row r="27" spans="2:10" x14ac:dyDescent="0.25">
      <c r="B27">
        <v>24</v>
      </c>
      <c r="C27">
        <v>115.05524861878453</v>
      </c>
      <c r="D27">
        <f t="shared" si="2"/>
        <v>15.055248618784532</v>
      </c>
      <c r="G27">
        <v>23</v>
      </c>
      <c r="H27" s="33">
        <v>13.121546961326004</v>
      </c>
      <c r="I27" s="33">
        <f t="shared" si="1"/>
        <v>-17.558453038673996</v>
      </c>
      <c r="J27" s="33">
        <f t="shared" si="0"/>
        <v>-0.17558453038673996</v>
      </c>
    </row>
    <row r="28" spans="2:10" x14ac:dyDescent="0.25">
      <c r="B28">
        <v>25</v>
      </c>
      <c r="C28">
        <v>121.82320441988949</v>
      </c>
      <c r="D28">
        <f t="shared" si="2"/>
        <v>21.823204419889493</v>
      </c>
      <c r="G28">
        <v>24</v>
      </c>
      <c r="H28" s="33">
        <v>-12.983425414364632</v>
      </c>
      <c r="I28" s="33">
        <f t="shared" si="1"/>
        <v>-43.663425414364632</v>
      </c>
      <c r="J28" s="33">
        <f t="shared" si="0"/>
        <v>-0.43663425414364632</v>
      </c>
    </row>
    <row r="29" spans="2:10" x14ac:dyDescent="0.25">
      <c r="B29">
        <v>26</v>
      </c>
      <c r="C29">
        <v>112.15469613259668</v>
      </c>
      <c r="D29">
        <f t="shared" si="2"/>
        <v>12.154696132596683</v>
      </c>
      <c r="G29">
        <v>25</v>
      </c>
      <c r="H29" s="33">
        <v>15.055248618784532</v>
      </c>
      <c r="I29" s="33">
        <f t="shared" si="1"/>
        <v>-15.624751381215468</v>
      </c>
      <c r="J29" s="33">
        <f t="shared" si="0"/>
        <v>-0.15624751381215468</v>
      </c>
    </row>
    <row r="30" spans="2:10" x14ac:dyDescent="0.25">
      <c r="B30">
        <v>27</v>
      </c>
      <c r="C30">
        <v>123.75690607734808</v>
      </c>
      <c r="D30">
        <f t="shared" si="2"/>
        <v>23.756906077348077</v>
      </c>
      <c r="G30">
        <v>26</v>
      </c>
      <c r="H30" s="33">
        <v>15.055248618784532</v>
      </c>
      <c r="I30" s="33">
        <f t="shared" si="1"/>
        <v>-15.624751381215468</v>
      </c>
      <c r="J30" s="33">
        <f t="shared" si="0"/>
        <v>-0.15624751381215468</v>
      </c>
    </row>
    <row r="31" spans="2:10" x14ac:dyDescent="0.25">
      <c r="B31">
        <v>28</v>
      </c>
      <c r="C31">
        <v>103.45303867403314</v>
      </c>
      <c r="D31">
        <f t="shared" si="2"/>
        <v>3.453038674033138</v>
      </c>
      <c r="G31">
        <v>27</v>
      </c>
      <c r="H31" s="33">
        <v>21.823204419889493</v>
      </c>
      <c r="I31" s="33">
        <f t="shared" si="1"/>
        <v>-8.8567955801105072</v>
      </c>
      <c r="J31" s="33">
        <f t="shared" si="0"/>
        <v>-8.8567955801105075E-2</v>
      </c>
    </row>
    <row r="32" spans="2:10" x14ac:dyDescent="0.25">
      <c r="B32">
        <v>29</v>
      </c>
      <c r="C32">
        <v>112.15469613259668</v>
      </c>
      <c r="D32">
        <f t="shared" si="2"/>
        <v>12.154696132596683</v>
      </c>
      <c r="G32">
        <v>28</v>
      </c>
      <c r="H32" s="33">
        <v>12.154696132596683</v>
      </c>
      <c r="I32" s="33">
        <f t="shared" si="1"/>
        <v>-18.525303867403316</v>
      </c>
      <c r="J32" s="33">
        <f t="shared" si="0"/>
        <v>-0.18525303867403317</v>
      </c>
    </row>
    <row r="33" spans="2:10" x14ac:dyDescent="0.25">
      <c r="B33">
        <v>30</v>
      </c>
      <c r="C33">
        <v>107.32044198895031</v>
      </c>
      <c r="D33">
        <f t="shared" si="2"/>
        <v>7.3204419889503072</v>
      </c>
      <c r="G33">
        <v>29</v>
      </c>
      <c r="H33" s="33">
        <v>23.756906077348077</v>
      </c>
      <c r="I33" s="33">
        <f t="shared" si="1"/>
        <v>-6.9230939226519226</v>
      </c>
      <c r="J33" s="33">
        <f t="shared" si="0"/>
        <v>-6.9230939226519225E-2</v>
      </c>
    </row>
    <row r="34" spans="2:10" x14ac:dyDescent="0.25">
      <c r="B34">
        <v>31</v>
      </c>
      <c r="C34">
        <v>104.41988950276246</v>
      </c>
      <c r="D34">
        <f t="shared" si="2"/>
        <v>4.4198895027624587</v>
      </c>
      <c r="G34">
        <v>30</v>
      </c>
      <c r="H34" s="33">
        <v>3.453038674033138</v>
      </c>
      <c r="I34" s="33">
        <f t="shared" si="1"/>
        <v>-27.226961325966862</v>
      </c>
      <c r="J34" s="33">
        <f t="shared" si="0"/>
        <v>-0.27226961325966864</v>
      </c>
    </row>
    <row r="35" spans="2:10" x14ac:dyDescent="0.25">
      <c r="B35">
        <v>32</v>
      </c>
      <c r="C35">
        <v>110.22099447513816</v>
      </c>
      <c r="D35">
        <f t="shared" si="2"/>
        <v>10.220994475138156</v>
      </c>
      <c r="G35">
        <v>31</v>
      </c>
      <c r="H35" s="33">
        <v>12.154696132596683</v>
      </c>
      <c r="I35" s="33">
        <f t="shared" si="1"/>
        <v>-18.525303867403316</v>
      </c>
      <c r="J35" s="33">
        <f t="shared" si="0"/>
        <v>-0.18525303867403317</v>
      </c>
    </row>
    <row r="36" spans="2:10" x14ac:dyDescent="0.25">
      <c r="B36">
        <v>33</v>
      </c>
      <c r="C36">
        <v>123.75690607734808</v>
      </c>
      <c r="D36">
        <f t="shared" si="2"/>
        <v>23.756906077348077</v>
      </c>
      <c r="G36">
        <v>32</v>
      </c>
      <c r="H36" s="33">
        <v>7.3204419889503072</v>
      </c>
      <c r="I36" s="33">
        <f t="shared" si="1"/>
        <v>-23.359558011049693</v>
      </c>
      <c r="J36" s="33">
        <f t="shared" si="0"/>
        <v>-0.23359558011049691</v>
      </c>
    </row>
    <row r="37" spans="2:10" x14ac:dyDescent="0.25">
      <c r="B37">
        <v>34</v>
      </c>
      <c r="C37">
        <v>106.35359116022099</v>
      </c>
      <c r="D37">
        <f t="shared" si="2"/>
        <v>6.3535911602209865</v>
      </c>
      <c r="G37">
        <v>33</v>
      </c>
      <c r="H37" s="33">
        <v>4.4198895027624587</v>
      </c>
      <c r="I37" s="33">
        <f t="shared" si="1"/>
        <v>-26.260110497237541</v>
      </c>
      <c r="J37" s="33">
        <f t="shared" si="0"/>
        <v>-0.26260110497237543</v>
      </c>
    </row>
    <row r="38" spans="2:10" x14ac:dyDescent="0.25">
      <c r="B38">
        <v>35</v>
      </c>
      <c r="C38">
        <v>105.38674033149172</v>
      </c>
      <c r="D38">
        <f t="shared" si="2"/>
        <v>5.3867403314917226</v>
      </c>
      <c r="G38">
        <v>34</v>
      </c>
      <c r="H38" s="33">
        <v>10.220994475138156</v>
      </c>
      <c r="I38" s="33">
        <f t="shared" si="1"/>
        <v>-20.459005524861844</v>
      </c>
      <c r="J38" s="33">
        <f t="shared" si="0"/>
        <v>-0.20459005524861845</v>
      </c>
    </row>
    <row r="39" spans="2:10" x14ac:dyDescent="0.25">
      <c r="B39">
        <v>36</v>
      </c>
      <c r="C39">
        <v>90.88397790055248</v>
      </c>
      <c r="D39">
        <f t="shared" si="2"/>
        <v>-9.1160220994475196</v>
      </c>
      <c r="G39">
        <v>35</v>
      </c>
      <c r="H39" s="33">
        <v>23.756906077348077</v>
      </c>
      <c r="I39" s="33">
        <f t="shared" si="1"/>
        <v>-6.9230939226519226</v>
      </c>
      <c r="J39" s="33">
        <f t="shared" si="0"/>
        <v>-6.9230939226519225E-2</v>
      </c>
    </row>
    <row r="40" spans="2:10" x14ac:dyDescent="0.25">
      <c r="B40">
        <v>37</v>
      </c>
      <c r="C40">
        <v>0</v>
      </c>
      <c r="D40">
        <f t="shared" si="2"/>
        <v>-100</v>
      </c>
      <c r="G40">
        <v>36</v>
      </c>
      <c r="H40" s="33">
        <v>6.3535911602209865</v>
      </c>
      <c r="I40" s="33">
        <f t="shared" si="1"/>
        <v>-24.326408839779013</v>
      </c>
      <c r="J40" s="33">
        <f t="shared" si="0"/>
        <v>-0.24326408839779012</v>
      </c>
    </row>
    <row r="41" spans="2:10" x14ac:dyDescent="0.25">
      <c r="G41">
        <v>37</v>
      </c>
      <c r="H41" s="33">
        <v>5.3867403314917226</v>
      </c>
      <c r="I41" s="33">
        <f t="shared" si="1"/>
        <v>-25.293259668508277</v>
      </c>
      <c r="J41" s="33">
        <f t="shared" si="0"/>
        <v>-0.25293259668508278</v>
      </c>
    </row>
    <row r="42" spans="2:10" x14ac:dyDescent="0.25">
      <c r="G42">
        <v>38</v>
      </c>
      <c r="H42" s="33">
        <v>-9.1160220994475196</v>
      </c>
      <c r="I42" s="33">
        <f t="shared" si="1"/>
        <v>-39.796022099447519</v>
      </c>
      <c r="J42" s="33">
        <f t="shared" si="0"/>
        <v>-0.3979602209944752</v>
      </c>
    </row>
    <row r="43" spans="2:10" x14ac:dyDescent="0.25">
      <c r="G43">
        <v>39</v>
      </c>
      <c r="H43" s="33">
        <v>-100</v>
      </c>
      <c r="I43" s="33">
        <f t="shared" si="1"/>
        <v>-130.68</v>
      </c>
      <c r="J43" s="33">
        <f t="shared" si="0"/>
        <v>-1.3068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kratsi_cast</vt:lpstr>
      <vt:lpstr>delsi_cast</vt:lpstr>
      <vt:lpstr>pdp</vt:lpstr>
      <vt:lpstr>ldp</vt:lpstr>
      <vt:lpstr>lhp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Vlastimil Kajzar</dc:creator>
  <cp:lastModifiedBy>Honza</cp:lastModifiedBy>
  <dcterms:created xsi:type="dcterms:W3CDTF">2017-01-24T11:29:14Z</dcterms:created>
  <dcterms:modified xsi:type="dcterms:W3CDTF">2017-09-21T11:42:44Z</dcterms:modified>
</cp:coreProperties>
</file>