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slicers/slicer2.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A4CF0076-32A4-489F-ABF6-69E0783D2F85}" xr6:coauthVersionLast="36" xr6:coauthVersionMax="36" xr10:uidLastSave="{00000000-0000-0000-0000-000000000000}"/>
  <bookViews>
    <workbookView xWindow="240" yWindow="15" windowWidth="16095" windowHeight="9660" activeTab="6" xr2:uid="{00000000-000D-0000-FFFF-FFFF00000000}"/>
  </bookViews>
  <sheets>
    <sheet name="Sheet1" sheetId="1" r:id="rId1"/>
    <sheet name="Data" sheetId="2" r:id="rId2"/>
    <sheet name="Pivot table" sheetId="6" r:id="rId3"/>
    <sheet name="Dashboard" sheetId="7" r:id="rId4"/>
    <sheet name="Sheet11" sheetId="11" r:id="rId5"/>
    <sheet name="Sheet9" sheetId="9" r:id="rId6"/>
    <sheet name="corrected dashboard" sheetId="10" r:id="rId7"/>
  </sheets>
  <definedNames>
    <definedName name="_xlnm._FilterDatabase" localSheetId="1" hidden="1">Data!$A$1:$N$489</definedName>
    <definedName name="Slicer_Food_Item">#N/A</definedName>
    <definedName name="Slicer_Location">#N/A</definedName>
    <definedName name="Slicer_Month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8" i="6" l="1"/>
  <c r="B6" i="11"/>
  <c r="A1" i="11"/>
  <c r="E5" i="6"/>
  <c r="D466" i="2"/>
  <c r="D435" i="2"/>
  <c r="D388" i="2"/>
  <c r="D283" i="2"/>
  <c r="D263" i="2"/>
  <c r="D217" i="2"/>
  <c r="D196" i="2"/>
  <c r="M207" i="2"/>
  <c r="M190" i="2"/>
  <c r="M169" i="2"/>
  <c r="M157" i="2"/>
  <c r="M138" i="2"/>
  <c r="M137" i="2"/>
  <c r="M131" i="2"/>
  <c r="M130" i="2"/>
  <c r="M119" i="2"/>
  <c r="M118" i="2"/>
  <c r="M111" i="2"/>
  <c r="M110" i="2"/>
  <c r="M107" i="2"/>
  <c r="M95" i="2"/>
  <c r="M94" i="2"/>
  <c r="M90" i="2"/>
  <c r="M85" i="2"/>
  <c r="M82" i="2"/>
  <c r="M81" i="2"/>
  <c r="M69" i="2"/>
  <c r="M68" i="2"/>
  <c r="M58" i="2"/>
  <c r="M53" i="2"/>
  <c r="M26" i="2"/>
  <c r="M21" i="2"/>
  <c r="M19" i="2"/>
  <c r="H456" i="2"/>
  <c r="H417" i="2"/>
  <c r="H335" i="2"/>
  <c r="H302" i="2"/>
  <c r="H184" i="2"/>
  <c r="H156" i="2"/>
  <c r="H146" i="2"/>
  <c r="H143" i="2"/>
  <c r="H132" i="2"/>
  <c r="H83" i="2"/>
  <c r="H8" i="2"/>
  <c r="G417" i="2"/>
  <c r="G335" i="2" s="1"/>
  <c r="G456" i="2" s="1"/>
  <c r="G184" i="2"/>
  <c r="G156" i="2"/>
  <c r="G143" i="2"/>
  <c r="G132" i="2"/>
  <c r="G8" i="2" s="1"/>
  <c r="G83" i="2"/>
  <c r="D140" i="2"/>
  <c r="G146" i="2" l="1"/>
  <c r="G302" i="2"/>
</calcChain>
</file>

<file path=xl/sharedStrings.xml><?xml version="1.0" encoding="utf-8"?>
<sst xmlns="http://schemas.openxmlformats.org/spreadsheetml/2006/main" count="8734" uniqueCount="1914">
  <si>
    <t>Order_ID</t>
  </si>
  <si>
    <t>Customer_Name</t>
  </si>
  <si>
    <t>Customer_Phone</t>
  </si>
  <si>
    <t>Location</t>
  </si>
  <si>
    <t>Food_Item</t>
  </si>
  <si>
    <t>Quantity</t>
  </si>
  <si>
    <t>Price_Per_Item</t>
  </si>
  <si>
    <t>Total_Price</t>
  </si>
  <si>
    <t>Vendor_Name</t>
  </si>
  <si>
    <t>Order_Time</t>
  </si>
  <si>
    <t>Payment_Method</t>
  </si>
  <si>
    <t>Delivery_Status</t>
  </si>
  <si>
    <t>Customer_Rating</t>
  </si>
  <si>
    <t>Promo_Code_Used</t>
  </si>
  <si>
    <t>6de05444-e0da-4f10-bbc0-4d8267f0d7bf</t>
  </si>
  <si>
    <t>cb74fbc4-2370-4f94-9ae2-2620f56377bc</t>
  </si>
  <si>
    <t>84097518-6d47-4dfe-80e5-018a86b2cdd3</t>
  </si>
  <si>
    <t>9455e410-d460-436e-b51a-5b334381c697</t>
  </si>
  <si>
    <t>5ab3fe3f-5742-4a6a-82f1-fd9263749d53</t>
  </si>
  <si>
    <t>2d8f0fc7-86dc-479a-93b9-550fb33240ea</t>
  </si>
  <si>
    <t>a4cba675-d194-406c-8502-6c0cb4047f08</t>
  </si>
  <si>
    <t>6db2c645-d5a7-4c24-9f78-5642f36f93e6</t>
  </si>
  <si>
    <t>df8a43eb-2a9f-45af-8984-14ba0b5acecf</t>
  </si>
  <si>
    <t>5c0bc393-d79d-46ed-ad37-42219dc5ebad</t>
  </si>
  <si>
    <t>27db9292-c486-45b6-875e-0a5b00382cad</t>
  </si>
  <si>
    <t>0a1b327d-e11a-44ac-8d6b-e2b5216214ef</t>
  </si>
  <si>
    <t>c5c15341-eef4-4985-b083-f4822e4dc23d</t>
  </si>
  <si>
    <t>06b4d4dd-2db5-4867-ac16-3cf43cec6283</t>
  </si>
  <si>
    <t>88f148b9-509b-40f9-9ed9-450a2ff1c536</t>
  </si>
  <si>
    <t>9c16b8b9-8abc-4d6a-a337-f19a2357c1f6</t>
  </si>
  <si>
    <t>03eb9422-4bf5-47d6-bce6-4b39e243baca</t>
  </si>
  <si>
    <t>31b21ced-2ac1-41b7-8895-5620a39d1545</t>
  </si>
  <si>
    <t>72270f31-17aa-486b-893a-bc6b91d88689</t>
  </si>
  <si>
    <t>16665601-85fc-49d4-8873-b9b67be13a49</t>
  </si>
  <si>
    <t>50259cfc-ab23-4776-800e-aa7ffd74868c</t>
  </si>
  <si>
    <t>a43dc6c8-3ef6-46ed-a81f-f99f1eb088e2</t>
  </si>
  <si>
    <t>65d5f522-9468-4b6c-93a0-de412d0d7ee3</t>
  </si>
  <si>
    <t>21b0be81-cae4-4694-a455-94326e3e9552</t>
  </si>
  <si>
    <t>2ff39896-6ef8-49c0-bf77-a9afa6bfd7d9</t>
  </si>
  <si>
    <t>7bfb888b-b356-45b2-98fc-90219fb726e5</t>
  </si>
  <si>
    <t>6e6aa6e8-d1c6-4ba0-bff9-e270799130dc</t>
  </si>
  <si>
    <t>442cdaa9-8f68-4123-a8a5-d7d1ddb8626a</t>
  </si>
  <si>
    <t>982cc715-06c8-4165-a89a-8703d446879c</t>
  </si>
  <si>
    <t>993615b6-ca57-4bd3-b4d4-1e800d08bd4b</t>
  </si>
  <si>
    <t>3c92fd2c-a4f2-42bd-a2d0-0015584642d0</t>
  </si>
  <si>
    <t>e2ea9c5d-944b-4994-9bd7-3a6287440872</t>
  </si>
  <si>
    <t>5045090e-5b1a-417a-9fe5-23f6666b2556</t>
  </si>
  <si>
    <t>2ae7da12-87eb-4e1d-a060-6860b02e98cf</t>
  </si>
  <si>
    <t>5aa1afd8-11b2-4441-ba7a-9950d6657cae</t>
  </si>
  <si>
    <t>6f283a18-d412-447e-bec1-27efb5c60611</t>
  </si>
  <si>
    <t>c0128279-c0fe-481e-b182-3921e03da81e</t>
  </si>
  <si>
    <t>2b84c8c2-53b2-4bbe-8484-4692235107d0</t>
  </si>
  <si>
    <t>f8fc1a72-3b4d-477c-9aaa-b0a04e0be981</t>
  </si>
  <si>
    <t>6a0e1312-1edb-472c-bae5-ca3deb558bde</t>
  </si>
  <si>
    <t>0a27984c-e68f-4948-891d-7b43b18119aa</t>
  </si>
  <si>
    <t>961f33a7-8f8e-4757-a9a8-b572b87bb353</t>
  </si>
  <si>
    <t>394e0b8d-6fd0-4e30-8f24-55e13ea36661</t>
  </si>
  <si>
    <t>b74f6e0a-5d56-4d7d-a6cb-95a60fec46aa</t>
  </si>
  <si>
    <t>309aa858-52e4-4511-bca9-588eae09e8a4</t>
  </si>
  <si>
    <t>786c6646-42b5-4511-a09a-32411a38a2fc</t>
  </si>
  <si>
    <t>c2699599-a650-4b52-a75c-27926ad3c37c</t>
  </si>
  <si>
    <t>669d9b3f-e5cc-4670-8589-f9d90a83361b</t>
  </si>
  <si>
    <t>a12d199d-d5a9-4439-ac8c-bec5aa5a8728</t>
  </si>
  <si>
    <t>f513337a-6cea-4966-8717-32f2af783000</t>
  </si>
  <si>
    <t>d9023e31-6afb-4032-8003-a941c58ca5b0</t>
  </si>
  <si>
    <t>9b87b61a-5d65-420f-865e-75a3ea2ba1d9</t>
  </si>
  <si>
    <t>08bc3cd5-d44d-40b7-baaf-8b5635c7bb07</t>
  </si>
  <si>
    <t>d0e1e11b-0c34-4321-a9e1-e079163cac88</t>
  </si>
  <si>
    <t>4b1449f3-bcf5-4770-910c-fbf9a9bbcce4</t>
  </si>
  <si>
    <t>90809734-4927-4485-889d-35ae50cfcaff</t>
  </si>
  <si>
    <t>e89defc0-e3a1-4142-8f6e-a880da9bcda2</t>
  </si>
  <si>
    <t>720b8386-ffd9-4e0a-b92a-47fbd1d28874</t>
  </si>
  <si>
    <t>287ba5be-d671-40e3-815f-2e249870e16e</t>
  </si>
  <si>
    <t>9acb01b7-97d8-4f39-8a08-4ff817fbda72</t>
  </si>
  <si>
    <t>d4dd6501-3586-48ed-ace0-3794e31950b9</t>
  </si>
  <si>
    <t>cac87ba6-b8e1-4d74-b966-ca5eb53ca5fc</t>
  </si>
  <si>
    <t>452af4b8-a61f-4d09-a6f1-1a0aca00dfc6</t>
  </si>
  <si>
    <t>85a4f4d7-b9a6-49fa-b146-f30aa628418c</t>
  </si>
  <si>
    <t>a65ca36c-96e1-4025-a1f4-b19b57c80251</t>
  </si>
  <si>
    <t>59bd591d-c2dd-47dc-8d7a-31a492f78e82</t>
  </si>
  <si>
    <t>3da4afc6-d747-42b1-ae49-f29ee40d7b04</t>
  </si>
  <si>
    <t>2247b44b-04e1-4ba1-9162-71d65bf821f3</t>
  </si>
  <si>
    <t>36e830c7-74a9-4521-b588-219c32e76df4</t>
  </si>
  <si>
    <t>3b58e264-6901-448e-aede-f16776805a96</t>
  </si>
  <si>
    <t>de15d37b-dad9-4d67-9166-1fabe63c06b7</t>
  </si>
  <si>
    <t>9f4df891-36aa-4739-a483-a5ca8b563383</t>
  </si>
  <si>
    <t>b0ba0166-169e-4704-852a-a8b1ffec9fc0</t>
  </si>
  <si>
    <t>b09c4d9e-5c7c-44b2-bd2b-fd493df17eb1</t>
  </si>
  <si>
    <t>786ea623-04f9-4a6f-b3ab-b877d78c4b41</t>
  </si>
  <si>
    <t>60c6270b-5fd1-4ff7-9e2d-1812e3cd711b</t>
  </si>
  <si>
    <t>88693611-c3fd-4f44-bac3-96963b8fe3d4</t>
  </si>
  <si>
    <t>ab72d4eb-5bb7-4c67-a6f5-2a5fba6f51b6</t>
  </si>
  <si>
    <t>d9fdfbea-de73-42dc-8f45-f7ccc33d87f7</t>
  </si>
  <si>
    <t>eb408d1a-7bfc-4b5c-bcd0-05640f5c7133</t>
  </si>
  <si>
    <t>104688dd-f46d-4089-b324-a8fefca40948</t>
  </si>
  <si>
    <t>b3135284-3b56-42fd-9fb7-12e83ab5add1</t>
  </si>
  <si>
    <t>0b046966-c814-42c8-8071-af548d5522ec</t>
  </si>
  <si>
    <t>0d301c96-da35-427a-a9a2-fa6717781708</t>
  </si>
  <si>
    <t>680b98f4-6933-44c0-893e-ff90f22506bb</t>
  </si>
  <si>
    <t>e1cff243-3ec8-41f4-92ef-c1b7d8ddcef5</t>
  </si>
  <si>
    <t>5f12cc51-cb2e-4a65-9b96-42ac5ede5676</t>
  </si>
  <si>
    <t>f4eb8d00-e5d7-4ad0-a50f-77dfcee6be7f</t>
  </si>
  <si>
    <t>4aa04abe-8f7c-410c-ba3f-b20066d52245</t>
  </si>
  <si>
    <t>11d2dab4-ac2a-4928-b8eb-af0b06262a63</t>
  </si>
  <si>
    <t>d223edca-27eb-462e-b175-7aea4133bb07</t>
  </si>
  <si>
    <t>5d0a08fe-7662-461e-babc-c94bb5225e3d</t>
  </si>
  <si>
    <t>9c5bc2f8-ce29-4f64-aca2-b75bd2e39c15</t>
  </si>
  <si>
    <t>e01f1920-d0ea-4637-88d2-cb5fb0b0d916</t>
  </si>
  <si>
    <t>e1667637-7861-4674-a8da-f43012019f9b</t>
  </si>
  <si>
    <t>374c4b18-e7c5-4def-986d-68e20b4ba399</t>
  </si>
  <si>
    <t>2d10c34f-e5f2-404a-8676-c73a6670187f</t>
  </si>
  <si>
    <t>28be785a-d5ae-4fcb-bde6-aa1180cb5b8f</t>
  </si>
  <si>
    <t>08072dc4-d45a-4293-9909-953a9efa6118</t>
  </si>
  <si>
    <t>6e7ae249-f023-4b3a-89e4-0fe77e7e955b</t>
  </si>
  <si>
    <t>939f4ee0-497d-4681-9b83-33741ecce149</t>
  </si>
  <si>
    <t>84177bb3-290e-44b6-becd-00e055c29bde</t>
  </si>
  <si>
    <t>e0738336-26c3-491c-a082-1703a47978bb</t>
  </si>
  <si>
    <t>35850412-8ecd-4cb0-bbc8-6d487e1d0dfa</t>
  </si>
  <si>
    <t>af97d8b1-4fd9-446e-a310-525d97998ccc</t>
  </si>
  <si>
    <t>1f0862df-25b3-4a8c-b904-528844b4a86c</t>
  </si>
  <si>
    <t>ba55398d-b06e-4ab2-b1c0-c845461ba6be</t>
  </si>
  <si>
    <t>fb36e0dd-b040-4d35-a88b-899eeabb617e</t>
  </si>
  <si>
    <t>9b2b22da-6950-45bc-9c6b-ae61bdaea692</t>
  </si>
  <si>
    <t>d818cd4b-a006-46aa-aee1-a6bf45cfb59c</t>
  </si>
  <si>
    <t>b4136333-de09-4148-a81a-c1d48b7f1899</t>
  </si>
  <si>
    <t>1fafddd9-bbe7-4846-98d1-4ebea7bbfb6f</t>
  </si>
  <si>
    <t>eb2c3dc2-c5fe-4fbf-9aa3-22773ce4e0e5</t>
  </si>
  <si>
    <t>0d9ccccf-2a1f-43d2-a25f-cec70a128920</t>
  </si>
  <si>
    <t>6bcd2fe9-fd08-457e-baca-2e2cd884dac9</t>
  </si>
  <si>
    <t>9295dd42-1bb7-4f81-99e5-54d3c9ae1c4f</t>
  </si>
  <si>
    <t>5d5430a1-e6ea-4ec7-a120-0d8657cd9e29</t>
  </si>
  <si>
    <t>84e797c7-c941-4f09-bf09-612fc853df7b</t>
  </si>
  <si>
    <t>9d02c60b-7275-4548-9ce2-5a76dc12023f</t>
  </si>
  <si>
    <t>7e7b828b-1373-4004-97df-70617e62fb84</t>
  </si>
  <si>
    <t>79b3ae5c-8054-4cea-8e7c-71f34812f718</t>
  </si>
  <si>
    <t>59d65b2a-32fe-4450-bdb9-6c9702b05585</t>
  </si>
  <si>
    <t>14035b69-7982-4276-9644-294bf9c740af</t>
  </si>
  <si>
    <t>0e00ad38-652b-4e77-b93d-5688816d483a</t>
  </si>
  <si>
    <t>0f9ca08f-f2be-49f5-9265-6de046524320</t>
  </si>
  <si>
    <t>047ac705-537c-48ac-9936-9ea9acf5f7c6</t>
  </si>
  <si>
    <t>1bb98edc-26e8-4afe-8621-3e44fa7a24b6</t>
  </si>
  <si>
    <t>a5e27296-956f-4c4e-8188-6e064ea7d900</t>
  </si>
  <si>
    <t>f7873eff-a785-466e-938a-63e91ab15924</t>
  </si>
  <si>
    <t>14ae42bd-709e-4df6-bd06-b9f34faa92bd</t>
  </si>
  <si>
    <t>daeb7a2d-8e1e-4785-b675-9f34032c3dc3</t>
  </si>
  <si>
    <t>0f4f4651-8cc8-4a0c-8efd-847cacd0831f</t>
  </si>
  <si>
    <t>47473b32-3e28-444f-986e-e3b7ba76aad6</t>
  </si>
  <si>
    <t>4d5be79b-9af5-4145-b745-710c00ae50ba</t>
  </si>
  <si>
    <t>5b894abb-fe7d-4ac5-a19d-9dcfc0b4c730</t>
  </si>
  <si>
    <t>a29be502-f3c4-4048-9940-9c078f004629</t>
  </si>
  <si>
    <t>5c46ee4a-2986-47ff-999c-0dd4b9417faf</t>
  </si>
  <si>
    <t>4854c5b4-63a6-4555-baa9-482f4d1c2780</t>
  </si>
  <si>
    <t>bad0b316-4b65-4fce-9813-23fb55a220d0</t>
  </si>
  <si>
    <t>14ab397c-2d8e-489e-b252-3ec9a8d16ebf</t>
  </si>
  <si>
    <t>b620f9f1-f51c-495b-b30d-9fcabbec4420</t>
  </si>
  <si>
    <t>20ca66f2-cbcf-436d-a6f7-3af0a268c3a5</t>
  </si>
  <si>
    <t>b022e34d-d018-403c-9817-3d5342d06a78</t>
  </si>
  <si>
    <t>7bed2f40-6925-42a1-b27a-d2ea8a16bd96</t>
  </si>
  <si>
    <t>5e70a24e-396b-4f10-9444-a7ccf89890c2</t>
  </si>
  <si>
    <t>b2765e68-5827-492e-b656-0316279721b3</t>
  </si>
  <si>
    <t>07a46a2c-8bc1-4556-8342-b65b49538dd8</t>
  </si>
  <si>
    <t>a873d99c-5b72-4233-a2f5-95024568b21e</t>
  </si>
  <si>
    <t>2cb75c32-638d-4800-8c26-a1562d6d1ceb</t>
  </si>
  <si>
    <t>66cc84a5-db76-4d5c-bce7-de45d8a16642</t>
  </si>
  <si>
    <t>11d226dc-a45b-46d5-8b61-84d3c2219b1c</t>
  </si>
  <si>
    <t>e43296a3-9752-4a91-8ed5-4414571a7205</t>
  </si>
  <si>
    <t>625519f1-52d1-4240-8be0-0e8863080550</t>
  </si>
  <si>
    <t>4334d6fa-09f5-4725-a5df-9406b4fcbb3d</t>
  </si>
  <si>
    <t>61481c04-86b6-4a3d-948b-4d10181184fe</t>
  </si>
  <si>
    <t>ba833f91-b0a1-40eb-bfca-ce31dec11b88</t>
  </si>
  <si>
    <t>02ecd978-92c0-4b5f-b6a6-582f39145079</t>
  </si>
  <si>
    <t>cde973d1-880e-4c5a-9873-ef62c150a9c3</t>
  </si>
  <si>
    <t>636aa156-fcfd-468b-96d1-b18b7843f6f2</t>
  </si>
  <si>
    <t>63a02ffa-0914-4dcd-a834-917886268865</t>
  </si>
  <si>
    <t>bfc7dcd8-105a-4354-a790-0ac0655868a8</t>
  </si>
  <si>
    <t>24457449-0a56-4e96-ac38-05341421385b</t>
  </si>
  <si>
    <t>4fc53188-6df9-464a-812d-f3426e23c30a</t>
  </si>
  <si>
    <t>1fd5adfd-9fae-4ae6-bbbf-ce8be6952f92</t>
  </si>
  <si>
    <t>3db4c64e-9c4d-46c2-95a5-99825630faf3</t>
  </si>
  <si>
    <t>1b7a702d-a40a-42fa-bf81-ad3179a309ed</t>
  </si>
  <si>
    <t>1c44d696-9e2f-4561-9ece-f8a581abb254</t>
  </si>
  <si>
    <t>949ae481-61f7-4903-bd2a-d094397491c3</t>
  </si>
  <si>
    <t>6b81144b-c274-4ac0-8bdc-6d541317fa8a</t>
  </si>
  <si>
    <t>04b81de7-0e0b-4186-8bed-6ceca9df9c72</t>
  </si>
  <si>
    <t>6738dd8f-2000-43e5-a89b-860a69ed276a</t>
  </si>
  <si>
    <t>030c0205-bbd3-442e-8772-974ee9c4b568</t>
  </si>
  <si>
    <t>0a591075-4e16-49c7-9a7f-060592517227</t>
  </si>
  <si>
    <t>6ecedd8f-18dc-4639-8506-57a780159673</t>
  </si>
  <si>
    <t>7c8f02dd-fb6e-4cb9-a1ab-acf02f9f22fd</t>
  </si>
  <si>
    <t>ca17bf73-162d-467b-b76d-32d3eb0ebd18</t>
  </si>
  <si>
    <t>9d8006b7-7d11-4333-ab40-b052f773c1d0</t>
  </si>
  <si>
    <t>d1524d8b-1352-4268-9fa9-1fe062447bde</t>
  </si>
  <si>
    <t>e49617c7-8a56-425f-bbce-f79ab38c03d3</t>
  </si>
  <si>
    <t>a48b5306-508e-49b5-bc2a-a1db27fe5b9a</t>
  </si>
  <si>
    <t>2fda8963-4dd3-424b-b6a1-37abb5c4d296</t>
  </si>
  <si>
    <t>a6a7e5ca-f620-447d-8526-3a1113aa7a4a</t>
  </si>
  <si>
    <t>db1bb8a9-6fce-47ce-9ee3-0d23cb4094cb</t>
  </si>
  <si>
    <t>f7016a9b-49aa-4f0c-bccd-ea50bb479d8b</t>
  </si>
  <si>
    <t>7f050cfa-59b8-4941-8018-0e2747b3ad01</t>
  </si>
  <si>
    <t>1d8e9025-6a1e-42a7-8e68-c56b93528a61</t>
  </si>
  <si>
    <t>952c6680-e9e1-4f49-8994-935064038908</t>
  </si>
  <si>
    <t>fe6163d5-52c6-493a-89ef-94a4e828d023</t>
  </si>
  <si>
    <t>1fe1bba7-0ed3-4a36-835c-93d7e6b887e1</t>
  </si>
  <si>
    <t>aa806fcb-2a2a-48f2-ac95-1bead6acb64c</t>
  </si>
  <si>
    <t>f254c107-9339-447e-af4d-de7a71ee4836</t>
  </si>
  <si>
    <t>bc57da88-aa86-48fd-bd7c-512c65e9e9f9</t>
  </si>
  <si>
    <t>790982a5-b5eb-4010-9ddd-05cd1830e319</t>
  </si>
  <si>
    <t>ae65af63-7bfe-4919-a479-a5e3c95f41c0</t>
  </si>
  <si>
    <t>9c836b19-b396-47ac-a5a0-6f9266d8ce29</t>
  </si>
  <si>
    <t>d31a790d-9c75-42a7-a2cd-9c5ecb3704da</t>
  </si>
  <si>
    <t>e512c8f8-7f0c-4009-b9da-4ccbd93d29a8</t>
  </si>
  <si>
    <t>0fd72285-e155-4118-9efa-2802b254b31e</t>
  </si>
  <si>
    <t>307e2659-959a-4db1-9f10-9d612be02d2a</t>
  </si>
  <si>
    <t>dbb86d4e-3caf-4d3a-8f7e-9b1f552b9a37</t>
  </si>
  <si>
    <t>ba711d27-4163-4398-a4c0-096c38e4485f</t>
  </si>
  <si>
    <t>2780e774-1dfc-404c-aefa-7df8082a53a9</t>
  </si>
  <si>
    <t>a52859aa-e64a-47b6-aa9f-7d67060ed1c6</t>
  </si>
  <si>
    <t>b02c469f-651d-4e99-933c-fff2c8d57654</t>
  </si>
  <si>
    <t>ed8c482b-0422-4530-a076-0a39a777b801</t>
  </si>
  <si>
    <t>e3b020ec-dd0a-46c2-b34a-0fc7df1a56f2</t>
  </si>
  <si>
    <t>8f5e4f6f-1cee-4f55-9a90-f526bc83e1f7</t>
  </si>
  <si>
    <t>8f178255-edb8-4d95-a0ba-741d809ad8de</t>
  </si>
  <si>
    <t>29a3b004-1889-40e4-bea9-ee1859d50455</t>
  </si>
  <si>
    <t>1430b885-841c-4a6f-8665-52bc889821eb</t>
  </si>
  <si>
    <t>a261f5f5-0f8e-436a-bf14-8af19394644c</t>
  </si>
  <si>
    <t>a1a9bc90-68be-4514-8a09-ecb6b9425951</t>
  </si>
  <si>
    <t>5c36cb5b-ff4d-4311-9d1f-16a896149419</t>
  </si>
  <si>
    <t>51ee84dd-cd4a-491e-9643-86ea4d5a4630</t>
  </si>
  <si>
    <t>8f42cda1-566c-4d58-a852-d46489afe872</t>
  </si>
  <si>
    <t>4744282e-e447-4aed-a89d-997d49df9f56</t>
  </si>
  <si>
    <t>ceb0c3f8-b9c2-4951-bc78-690c6925e18d</t>
  </si>
  <si>
    <t>cd548d25-57f9-4698-8298-58f89863b6f3</t>
  </si>
  <si>
    <t>370261a3-2217-4d4c-ac88-074e989b7465</t>
  </si>
  <si>
    <t>6dc5de34-53b0-4d69-a892-035d1b0dddc6</t>
  </si>
  <si>
    <t>8b7a5e62-dea1-4216-a072-4d4e7bff960e</t>
  </si>
  <si>
    <t>bdfb45c6-3723-4e7f-ad5a-97d45e92ef17</t>
  </si>
  <si>
    <t>0acb7fd2-5e2c-484d-9d85-66e65f8f6ac3</t>
  </si>
  <si>
    <t>ca5f122f-404c-410d-bf95-e18fa23ffb8e</t>
  </si>
  <si>
    <t>ad6324a2-998d-433e-b731-f97adf47db7a</t>
  </si>
  <si>
    <t>c3b816c7-a0a6-4094-bf8a-6883695a87dd</t>
  </si>
  <si>
    <t>495930ce-8f1a-4293-823e-c7414ffdbecf</t>
  </si>
  <si>
    <t>9f8bc0b4-a072-413a-b7e0-3242352f4d62</t>
  </si>
  <si>
    <t>1ebd8cfe-74ff-4a01-a8aa-83225603aafc</t>
  </si>
  <si>
    <t>266de66d-5799-44ea-a2d9-2da0ffd88919</t>
  </si>
  <si>
    <t>92cbb278-349f-4939-92f9-5595a7279a8a</t>
  </si>
  <si>
    <t>dc540b5a-ca6b-454e-b67c-4bafb90ab35d</t>
  </si>
  <si>
    <t>8df599e7-11ac-4ceb-b7c8-acdeef66e1f3</t>
  </si>
  <si>
    <t>21f90762-0d80-4f79-a177-44e46a8f33f4</t>
  </si>
  <si>
    <t>b30f8c05-83c2-4b7e-9da0-29785fe60b97</t>
  </si>
  <si>
    <t>a94e8531-fe7f-41e1-809f-0d299e1feb10</t>
  </si>
  <si>
    <t>ed7a59da-a1ad-40d4-92c4-7091866c9987</t>
  </si>
  <si>
    <t>5da5fe02-bc10-490f-a112-f796d88d7cd2</t>
  </si>
  <si>
    <t>861304b4-3eff-458a-9f6b-8ebec2730bb6</t>
  </si>
  <si>
    <t>140e0f8d-d3ed-405b-b072-f9fcc592b511</t>
  </si>
  <si>
    <t>d523e56c-41da-48b5-888d-32133e37f365</t>
  </si>
  <si>
    <t>127cacc6-8e21-4528-848a-92f6d8c84cdf</t>
  </si>
  <si>
    <t>08241a90-eff3-4ac1-9ecc-a3cb788e4ea0</t>
  </si>
  <si>
    <t>00fcb87a-c669-48fd-9d45-860b0c2a9f5f</t>
  </si>
  <si>
    <t>717b1218-f376-46dd-ad65-0df6109db8e6</t>
  </si>
  <si>
    <t>24a2d3b9-fae3-4568-b3f0-8161800931b0</t>
  </si>
  <si>
    <t>b1edbf20-0513-491d-8caf-41ad533ff290</t>
  </si>
  <si>
    <t>5ceaf52c-efe6-44b2-9d25-177014e31bff</t>
  </si>
  <si>
    <t>5a09ab1e-55eb-4c1e-b057-1b5ade614975</t>
  </si>
  <si>
    <t>2c445d6c-b177-46b8-a0c4-57aef6231c47</t>
  </si>
  <si>
    <t>e7ee02bc-4745-4598-857f-19c95dc96012</t>
  </si>
  <si>
    <t>fda88212-bf1b-42ae-a7ae-b0512129403a</t>
  </si>
  <si>
    <t>719c2195-9e03-44a8-b371-da9c7fd202eb</t>
  </si>
  <si>
    <t>a0399797-af19-4464-98e9-a85af6b4b5bf</t>
  </si>
  <si>
    <t>074ef16a-7ec4-42c3-a1a8-653a7bdb259b</t>
  </si>
  <si>
    <t>9e97f09b-ce21-4d07-a0e2-cf74c07d539d</t>
  </si>
  <si>
    <t>146ede57-a6a9-4d08-a561-ee4d618683df</t>
  </si>
  <si>
    <t>087b10c2-5a26-4d6c-8540-bc22f29993f7</t>
  </si>
  <si>
    <t>d0669238-3bf2-44a3-a81e-7caf52296d86</t>
  </si>
  <si>
    <t>32d06178-a1c7-48d0-98eb-f8c70479d788</t>
  </si>
  <si>
    <t>6cfd1a34-4702-4959-a066-7858bb18407f</t>
  </si>
  <si>
    <t>b7fffe7b-a343-4895-9bbb-d2a808275d2f</t>
  </si>
  <si>
    <t>b3e80fc0-6d30-428a-9ebe-e31aa39493c2</t>
  </si>
  <si>
    <t>c80068ca-deca-41ec-be5d-9b3cc15fc18d</t>
  </si>
  <si>
    <t>6638079c-0f0f-4793-b206-93541a68a694</t>
  </si>
  <si>
    <t>30aa316c-0b47-45a2-8dd9-b33ef46416d0</t>
  </si>
  <si>
    <t>d26f8723-e6d1-4dbc-8567-b9a36f8589dd</t>
  </si>
  <si>
    <t>c238fe8d-ccb2-4a4d-9dca-f20118560541</t>
  </si>
  <si>
    <t>c92eeeed-0957-42a2-8350-da9513b4b495</t>
  </si>
  <si>
    <t>5ea8b604-1cb6-4aff-be45-cfe0ef40e550</t>
  </si>
  <si>
    <t>545454c4-be34-4d75-939d-7923f209fb02</t>
  </si>
  <si>
    <t>06263335-f825-44b7-b812-7e9e9f097675</t>
  </si>
  <si>
    <t>baf9bcf4-fb48-4016-8349-e7effb85f676</t>
  </si>
  <si>
    <t>a7ea7b31-fff1-4fd6-958b-98c25bd5f57d</t>
  </si>
  <si>
    <t>6f7cf8fe-84b8-43b6-8897-4b1bc12c5573</t>
  </si>
  <si>
    <t>ea91584f-bec9-4100-939b-02bc89ed1e99</t>
  </si>
  <si>
    <t>4334dd5c-4d41-4c01-828a-c28b011bad9f</t>
  </si>
  <si>
    <t>ed23d390-5f2d-4d29-a2e4-a278a82c8da8</t>
  </si>
  <si>
    <t>81cd24ca-e5d2-4c0a-9333-508389761252</t>
  </si>
  <si>
    <t>c4406470-315f-4a4e-b552-40e01f21bcad</t>
  </si>
  <si>
    <t>476e483d-44f4-46fb-a369-bf55ca3deb79</t>
  </si>
  <si>
    <t>f92fc349-9c6a-42d6-b8df-9a3b377e9b05</t>
  </si>
  <si>
    <t>02fa9ea6-dadb-48c9-add8-74c9fb8488ce</t>
  </si>
  <si>
    <t>db624dd5-3d76-4c16-a184-7278edee2662</t>
  </si>
  <si>
    <t>cf270e5c-de61-41e6-b7b4-3d1f00691172</t>
  </si>
  <si>
    <t>0c512cca-03a4-4721-bc6c-8650b4ded7c7</t>
  </si>
  <si>
    <t>445890dd-221d-4a17-8a90-034dc580b328</t>
  </si>
  <si>
    <t>502cbc57-fe9a-47fc-a154-c95134fb0757</t>
  </si>
  <si>
    <t>73929263-7594-41dc-a99a-ab2ee6612416</t>
  </si>
  <si>
    <t>51b4c3cd-9042-48a4-9ada-c63ce5e5b619</t>
  </si>
  <si>
    <t>3fb35f1c-47b2-4412-94e7-12e44dd0f1f9</t>
  </si>
  <si>
    <t>03bd07bb-7557-458b-967e-30fe7adf1900</t>
  </si>
  <si>
    <t>9f3cd2a0-b4eb-4076-93f7-d5b52b95e2c1</t>
  </si>
  <si>
    <t>c0c2e452-d9ee-4903-bf32-a853ab54e3f8</t>
  </si>
  <si>
    <t>f01be0d8-123e-49ec-a64d-53d5bb988b41</t>
  </si>
  <si>
    <t>55388c34-4d2d-4e5e-af88-eac45d5fb901</t>
  </si>
  <si>
    <t>785837b3-0f1a-4fb2-9b54-4f71b0b7ff53</t>
  </si>
  <si>
    <t>4e5d8cba-d05d-4f78-8212-00a973f18798</t>
  </si>
  <si>
    <t>231e97ca-7d4c-4fe5-b8bd-a09cd3ce3465</t>
  </si>
  <si>
    <t>a7765ba5-510e-42c4-8294-071efee116f4</t>
  </si>
  <si>
    <t>021f7032-59bb-4e3e-a7e4-6a6592e0056f</t>
  </si>
  <si>
    <t>da3e11bb-c5d7-472e-a78b-81c80a9c189c</t>
  </si>
  <si>
    <t>77d55151-bb3e-40fb-ae4e-f7c0b274c6c1</t>
  </si>
  <si>
    <t>b571f3c8-284f-4603-b179-de9f5dfd7a31</t>
  </si>
  <si>
    <t>4a44b3e7-aa84-4f93-b213-5ad9d8addd16</t>
  </si>
  <si>
    <t>e7d6a28e-0912-4cdf-b51f-ab251834081e</t>
  </si>
  <si>
    <t>6584693d-3084-4aab-8011-937dd900c5bc</t>
  </si>
  <si>
    <t>5c91e0ea-7352-4ea1-8075-fec028044c5d</t>
  </si>
  <si>
    <t>a5842ae0-265a-4eb4-999e-5ba06752ec73</t>
  </si>
  <si>
    <t>50d09e7a-e02c-4ca3-94ed-83651189cbbf</t>
  </si>
  <si>
    <t>d5937957-0f86-4b2e-a7bb-a5ccf2d2d1d1</t>
  </si>
  <si>
    <t>64ad2666-3b6c-4670-a925-5927072b9bc9</t>
  </si>
  <si>
    <t>2fbf70c1-9435-43e0-9e47-4feb5f0507e3</t>
  </si>
  <si>
    <t>df9465f4-0f1f-45f8-b5ac-9b56a1c248b7</t>
  </si>
  <si>
    <t>b3b9a029-c730-4ad3-aeaf-620ee3002aee</t>
  </si>
  <si>
    <t>0dd0243e-5c2e-40c5-81d4-f25b5f5f609b</t>
  </si>
  <si>
    <t>6f9bbcf8-36d6-4e67-a28e-3da60324536e</t>
  </si>
  <si>
    <t>79d90b22-4012-4f78-9c87-de7a5f94b37b</t>
  </si>
  <si>
    <t>1bd163ed-43ac-47f2-8da5-1db740cfb474</t>
  </si>
  <si>
    <t>8bf476db-4a91-4db2-996e-27cee1736d3a</t>
  </si>
  <si>
    <t>122f1e37-4079-4b58-95fe-d7c5775b19bd</t>
  </si>
  <si>
    <t>9b84d73a-d599-48b4-bcf0-177546bf3c69</t>
  </si>
  <si>
    <t>ffe94d79-6e4e-4855-b32a-a2c951f0715f</t>
  </si>
  <si>
    <t>e9ac31d0-8727-4b5a-9f15-60315ed2e280</t>
  </si>
  <si>
    <t>e6645fb9-dec2-4909-b82e-8b96d20741b1</t>
  </si>
  <si>
    <t>4b57a51b-a404-40fe-b99e-396c92c7e5f0</t>
  </si>
  <si>
    <t>e9f2505c-0605-460f-864f-fcb6ba1f12bd</t>
  </si>
  <si>
    <t>b6af98ea-d3c9-4462-b3b9-3f849168490c</t>
  </si>
  <si>
    <t>6ad0c74b-b3b3-4ffc-8b36-0b6de410f28e</t>
  </si>
  <si>
    <t>5e98070a-f15d-4ecf-b359-c1b88ac2b0f8</t>
  </si>
  <si>
    <t>030311d2-2973-421e-9352-b19107b966fc</t>
  </si>
  <si>
    <t>b356ea6c-ed22-4c86-bb53-8968c94ae642</t>
  </si>
  <si>
    <t>7f912fae-52b1-4d26-a21e-d67b0b0f41b4</t>
  </si>
  <si>
    <t>cd9d0528-e7c1-4fc8-984a-3a4d7a7637f6</t>
  </si>
  <si>
    <t>8fafb3a4-1c85-4351-8f80-4b431b059f40</t>
  </si>
  <si>
    <t>748bf00e-2a26-471d-a9d8-37a1a3c0d216</t>
  </si>
  <si>
    <t>834f8827-107b-4f52-9c6d-223547d897bd</t>
  </si>
  <si>
    <t>424d528d-82e3-47c0-9c2c-43c8452d8640</t>
  </si>
  <si>
    <t>3563f477-6ceb-47e1-9518-ed322f9fed74</t>
  </si>
  <si>
    <t>b8dd7c89-0c9c-4edc-84a3-eca320be6784</t>
  </si>
  <si>
    <t>cf41cb43-e4d7-40aa-bfdd-36e5aa2e924b</t>
  </si>
  <si>
    <t>010ccec0-2a7e-4545-ab9b-7d701e0a1835</t>
  </si>
  <si>
    <t>223c8f0d-af3d-46b6-a514-83227cfce564</t>
  </si>
  <si>
    <t>130cb614-95ac-407a-92c8-7fbf7a0fc948</t>
  </si>
  <si>
    <t>9d44147f-118c-4f6c-a7b0-c78f75b4584f</t>
  </si>
  <si>
    <t>e08c4b5d-f2d2-445a-b63c-5644d51f1ed2</t>
  </si>
  <si>
    <t>6d678725-a486-4848-ac9f-492cdd895ecb</t>
  </si>
  <si>
    <t>e0b801f7-e732-4a2c-804e-ac32f5c60e0b</t>
  </si>
  <si>
    <t>dd7a1002-f85f-4116-b636-0af296d928c0</t>
  </si>
  <si>
    <t>ddc715fd-dc56-4bda-a2c5-27670ae04b8d</t>
  </si>
  <si>
    <t>924bf37f-0fba-47f0-83df-c22569f7b6cb</t>
  </si>
  <si>
    <t>672ae946-93ce-4e4c-84f8-63d60557e847</t>
  </si>
  <si>
    <t>3ab4675b-6d0a-493f-aaf5-30eed336f0da</t>
  </si>
  <si>
    <t>ee825c1f-bbdf-4564-9dfe-cd80df277de5</t>
  </si>
  <si>
    <t>14602c35-80fb-4721-b737-c5fa0be98d4b</t>
  </si>
  <si>
    <t>e88ee639-1850-435b-9582-564c37e2450a</t>
  </si>
  <si>
    <t>3312d33b-e162-4c79-84d8-64859b5eba2e</t>
  </si>
  <si>
    <t>0cf3d50b-42c8-46d4-9e72-72bb711d0e4f</t>
  </si>
  <si>
    <t>4d3c0b39-c81d-4fff-841b-7f42bad9da56</t>
  </si>
  <si>
    <t>aa945db8-8ef3-4068-b3d7-4d7e71ee6785</t>
  </si>
  <si>
    <t>25964132-5854-4a4b-8c5f-1b7eb3740074</t>
  </si>
  <si>
    <t>5577174d-915a-4076-a1d7-776aeaaf6bff</t>
  </si>
  <si>
    <t>d9691e28-7cc6-49f2-a658-d80bc81ab816</t>
  </si>
  <si>
    <t>7153f1fb-5b8e-43aa-852a-018357caa290</t>
  </si>
  <si>
    <t>8b1fb647-2cb7-4e4d-96f0-75c9792ff592</t>
  </si>
  <si>
    <t>1b444d72-4fcc-45ac-ab0d-f950550d98c7</t>
  </si>
  <si>
    <t>f33248da-f4b0-477f-9fe6-045886cdb5c8</t>
  </si>
  <si>
    <t>8c07dfb7-56af-44ab-94ce-99901243527b</t>
  </si>
  <si>
    <t>1bd7fd03-a01b-4dd2-94ff-54919f1cf7e5</t>
  </si>
  <si>
    <t>cb1aed95-fd0a-451f-9c60-439d68491691</t>
  </si>
  <si>
    <t>407c1266-9bd8-4665-b97d-c7220d84f124</t>
  </si>
  <si>
    <t>45872529-b6b1-488a-bf7c-fad3ac928630</t>
  </si>
  <si>
    <t>62feef8c-0433-4dfd-8bdc-3051c21d3cd1</t>
  </si>
  <si>
    <t>a199c0d1-dc35-46fd-b5e9-2c80ef239af8</t>
  </si>
  <si>
    <t>4f766873-9572-4973-a21e-ed24d8230c68</t>
  </si>
  <si>
    <t>f57f6d0c-bbd8-4208-8bfb-fa69cb3669d5</t>
  </si>
  <si>
    <t>ed5a8e2a-c81c-4d7b-95b8-855b49e0d0aa</t>
  </si>
  <si>
    <t>8da341ee-6208-4012-a74a-eb9ce006d464</t>
  </si>
  <si>
    <t>90350475-04eb-4d9c-b7bd-4f393a75b26c</t>
  </si>
  <si>
    <t>d25d5920-4c27-452b-b091-8ef61f1458a1</t>
  </si>
  <si>
    <t>4f54c35f-f4c6-4dfa-bf8b-71bc19fd1b34</t>
  </si>
  <si>
    <t>5cab30cb-8328-4d83-a8f6-3bbaf2ff0817</t>
  </si>
  <si>
    <t>6a1ca8bf-2ed9-4b98-bcdb-19188b0dd749</t>
  </si>
  <si>
    <t>cdf5f505-db22-4c3f-bd3e-92afa09ea061</t>
  </si>
  <si>
    <t>7d5343b5-c7a9-4c3e-980e-8bdc71f86163</t>
  </si>
  <si>
    <t>f2a8f745-ca4d-4b04-8496-eda773725ec6</t>
  </si>
  <si>
    <t>c5751731-42aa-454d-9968-4231aea14de5</t>
  </si>
  <si>
    <t>f41a43f9-4187-436e-b605-bc00d724f0ba</t>
  </si>
  <si>
    <t>c05e29f2-2e35-4ae3-aa5c-1a911ae0c21f</t>
  </si>
  <si>
    <t>d54303d6-cc82-43be-a708-2a8f3d8a99a2</t>
  </si>
  <si>
    <t>15e48a52-850a-4c9c-9d70-d22816dd44b3</t>
  </si>
  <si>
    <t>232deaf6-053c-429d-80ec-202d17f7d80b</t>
  </si>
  <si>
    <t>3f8b9742-2fef-4152-8d53-a4fd67f1883a</t>
  </si>
  <si>
    <t>becd69c0-edb2-46c6-abb3-bf8abd3a39eb</t>
  </si>
  <si>
    <t>285e8572-96ed-4560-bec0-8f3c79316463</t>
  </si>
  <si>
    <t>c39dcb9f-80dd-4315-b293-28a98dca795c</t>
  </si>
  <si>
    <t>6a8b9ae3-ffae-4b4f-b46d-81f6320423a0</t>
  </si>
  <si>
    <t>cfcaf8b6-4106-4343-8f49-a74469879077</t>
  </si>
  <si>
    <t>ad55c051-00ef-48cf-80a5-a0af6549b984</t>
  </si>
  <si>
    <t>02abaeee-4b6b-47db-a775-80b737f3647e</t>
  </si>
  <si>
    <t>0b39afc0-5e20-44b1-91ef-730382323bc2</t>
  </si>
  <si>
    <t>be9cdb2e-dff0-4532-abc6-07ca4980c0c1</t>
  </si>
  <si>
    <t>5bc22299-e14c-4b8b-b661-dad5f2bf03ab</t>
  </si>
  <si>
    <t>7abd0f0b-e14c-4667-8940-b120950231db</t>
  </si>
  <si>
    <t>af25f1be-fd97-4ac6-8090-234c7bc1a037</t>
  </si>
  <si>
    <t>f1de3261-329d-44da-8a11-7475791b0780</t>
  </si>
  <si>
    <t>8afd0657-c1f4-4d3c-91db-4e14233c26c4</t>
  </si>
  <si>
    <t>fea74a35-33cc-475d-95d3-b2eb519257fc</t>
  </si>
  <si>
    <t>261064e9-26ae-477c-8b94-87a91c50b1e7</t>
  </si>
  <si>
    <t>25e43944-9309-4503-8b20-9731d26fbb30</t>
  </si>
  <si>
    <t>b5b1184a-830c-4383-9732-009250b09d5f</t>
  </si>
  <si>
    <t>98128b4e-02b6-408f-84ba-477615e5960c</t>
  </si>
  <si>
    <t>67f06091-b4c8-455d-b58c-fbf1c6f144fe</t>
  </si>
  <si>
    <t>16868866-3d07-4ece-844d-bc9442447461</t>
  </si>
  <si>
    <t>eaf830cb-8edf-47fa-9fa9-76d2f67215b8</t>
  </si>
  <si>
    <t>aaaf89cd-e658-44b5-8c30-e0fa0f41b226</t>
  </si>
  <si>
    <t>6ebc5427-2ca8-4d4d-969c-0750fbdfb07e</t>
  </si>
  <si>
    <t>732b2efa-f94d-4f4e-a39b-1198682946d3</t>
  </si>
  <si>
    <t>fa589639-7b74-4861-a69d-9e1f44698d21</t>
  </si>
  <si>
    <t>d53837b7-9f44-4cb4-a89b-d817d75dc065</t>
  </si>
  <si>
    <t>4803cb91-59f3-405c-b18f-e33ab1475903</t>
  </si>
  <si>
    <t>ff4e730c-18ce-46c3-999c-52533b4daddc</t>
  </si>
  <si>
    <t>34664cc8-f06a-4f0e-930f-46ef3b67f109</t>
  </si>
  <si>
    <t>9ac04ef8-a651-49fb-bb51-a5ac9fa33583</t>
  </si>
  <si>
    <t>45297b4a-9dca-4dba-a0e1-ecd101f5993b</t>
  </si>
  <si>
    <t>b38cea2e-e2d4-476a-9f5a-da4ce1cfc8b1</t>
  </si>
  <si>
    <t>ce7ae9e6-3ec3-46fa-bcf1-51ac565a0080</t>
  </si>
  <si>
    <t>aacec778-9669-4a54-817f-efa96d910566</t>
  </si>
  <si>
    <t>b1cdd697-e50a-4f76-95d5-ea6ce8f22259</t>
  </si>
  <si>
    <t>6f8204c6-d0d0-4bd1-8e56-a2bac475826f</t>
  </si>
  <si>
    <t>57a68bae-4893-4e3c-840e-0a20cf508c98</t>
  </si>
  <si>
    <t>21b0d714-afbc-4171-a54a-a9bc49e955ae</t>
  </si>
  <si>
    <t>23b9b25b-a4ef-4f6b-a93b-5cf81b937e50</t>
  </si>
  <si>
    <t>6000269b-3819-489d-b322-f90a9602b9d5</t>
  </si>
  <si>
    <t>6e121a49-77c7-4f44-8a13-a7d3a1ae086e</t>
  </si>
  <si>
    <t>e1b7e13c-52c1-4a04-908b-8ad0c028def0</t>
  </si>
  <si>
    <t>bfce6411-83ad-4585-b13e-4beaf2199884</t>
  </si>
  <si>
    <t>7214eb40-ab10-457d-9a4c-4b3aab2652be</t>
  </si>
  <si>
    <t>999f9e53-ee87-4ce0-81fd-ac5b2e54fcbe</t>
  </si>
  <si>
    <t>ca7af38b-8e39-43d1-8325-719f960b7c46</t>
  </si>
  <si>
    <t>12ae7841-21d4-4567-a4d7-bee6db52abf1</t>
  </si>
  <si>
    <t>861de302-6fe6-4cb5-a614-083788e548be</t>
  </si>
  <si>
    <t>d1176b9e-2d78-4dfa-8d6f-5400b6663081</t>
  </si>
  <si>
    <t>137feb86-83a7-4abb-9fcb-493486e77eb8</t>
  </si>
  <si>
    <t>7f84d3e4-ce73-4515-b3ab-dba9609b59bc</t>
  </si>
  <si>
    <t>6e65cb7e-8948-4dba-a86b-4f9b7e7c7d06</t>
  </si>
  <si>
    <t>cfc5fead-0115-40c2-a62a-00e0fb1eabbb</t>
  </si>
  <si>
    <t>c856991a-13f3-4361-952a-dc4c61587f59</t>
  </si>
  <si>
    <t>c0b654f0-da08-4cbe-a6ca-63f869126872</t>
  </si>
  <si>
    <t>cc05968f-2797-47ec-96a9-b14cd0f96ffe</t>
  </si>
  <si>
    <t>29208c2a-dd88-466e-bf54-e3719cc9b6e0</t>
  </si>
  <si>
    <t>965c55b9-c133-4874-81e6-b2b736e49ccc</t>
  </si>
  <si>
    <t>870b8ada-7101-49e3-b6fe-95f9190a4cdb</t>
  </si>
  <si>
    <t>c3ea6d61-3919-4a1c-80e7-71c13bbd2344</t>
  </si>
  <si>
    <t>4a91dd30-2251-43de-825d-54c5df2805d2</t>
  </si>
  <si>
    <t>32c3fc14-772a-4cdd-ad7b-a660505ed2bc</t>
  </si>
  <si>
    <t>65e6f7b6-8383-4aa7-8c6f-38dae4dc822a</t>
  </si>
  <si>
    <t>1b03944f-0e00-4602-9f38-25b6a5a5ad70</t>
  </si>
  <si>
    <t>6ab29cb5-0322-4469-90a2-f4d8765ef5e7</t>
  </si>
  <si>
    <t>45d5a0cd-d11c-4479-879a-92911d415af3</t>
  </si>
  <si>
    <t>ca6350c0-373f-4cab-9fcf-c3402357b5dd</t>
  </si>
  <si>
    <t>6a13a284-b5d9-4ee7-9c12-806f779b50e0</t>
  </si>
  <si>
    <t>fa9c735b-df26-481d-b2bd-d9920bb9ab1f</t>
  </si>
  <si>
    <t>ddc3e281-4df8-4dc1-b377-3065dcb97220</t>
  </si>
  <si>
    <t>27543304-6001-49b6-ac05-267ed4301b12</t>
  </si>
  <si>
    <t>b82c92c2-8678-4f54-890e-680453487030</t>
  </si>
  <si>
    <t>1b0b18d5-dd23-49b0-9a4e-004c6b519fcd</t>
  </si>
  <si>
    <t>aad1e2f6-9496-4153-839e-8ecc7ae3f8f8</t>
  </si>
  <si>
    <t>edcbc6f2-ef71-4aa7-990d-b3377761a2e7</t>
  </si>
  <si>
    <t>fd094dde-46e0-4593-ad42-8c7d4bc4713f</t>
  </si>
  <si>
    <t>ffc4fdab-73d3-4f42-93d8-ad2400527db1</t>
  </si>
  <si>
    <t>2bbeea9d-5dcd-48cf-ad94-e2ca8ba2bc42</t>
  </si>
  <si>
    <t>eb82ea8b-b9c4-4dd1-a08b-1cd6f410bfc4</t>
  </si>
  <si>
    <t>c07e18b6-6537-43a1-aa70-f2dd47776fdf</t>
  </si>
  <si>
    <t>6c9a4777-a3ae-4e64-86b6-4555abb24a41</t>
  </si>
  <si>
    <t>2bfffee1-ac7a-482a-a049-50c25a63cc07</t>
  </si>
  <si>
    <t>e2c5544c-2d2f-4b85-9297-7a480ed25154</t>
  </si>
  <si>
    <t>be1b69ac-3e56-45ca-92f8-1719f5c4452b</t>
  </si>
  <si>
    <t>d56d3c20-9ed9-4f00-8231-6d6bed7322c3</t>
  </si>
  <si>
    <t>b6997726-01a4-49d8-b3f3-927a886e12a7</t>
  </si>
  <si>
    <t>4e520ec8-e258-4ac3-a5b6-803594d2314b</t>
  </si>
  <si>
    <t>f27dafc0-aa68-4106-b8ec-d212d4d6b626</t>
  </si>
  <si>
    <t>ce95d2a3-dd8e-4839-be0e-a40e52843be9</t>
  </si>
  <si>
    <t>a6511079-bb55-44d7-ac44-a74c95d36e33</t>
  </si>
  <si>
    <t>e55e6978-118f-4661-a45a-b78ce69c4c8e</t>
  </si>
  <si>
    <t>241ac1a5-bc94-4aff-96b7-340917e43622</t>
  </si>
  <si>
    <t>2d6fd680-261f-416c-a79b-811e04576c54</t>
  </si>
  <si>
    <t>6dd1a92e-8ee0-417f-b796-18fca85b52d1</t>
  </si>
  <si>
    <t>Christina Hill</t>
  </si>
  <si>
    <t>Roger Weiss</t>
  </si>
  <si>
    <t>Bryan Lopez</t>
  </si>
  <si>
    <t>Brooke Newman</t>
  </si>
  <si>
    <t>Paul Arnold</t>
  </si>
  <si>
    <t>Anne Fisher</t>
  </si>
  <si>
    <t>Lydia Davis</t>
  </si>
  <si>
    <t>Mark Collins</t>
  </si>
  <si>
    <t>Dawn Mills</t>
  </si>
  <si>
    <t>Bonnie Bennett</t>
  </si>
  <si>
    <t>Nathan Rasmussen</t>
  </si>
  <si>
    <t>Colin Henderson</t>
  </si>
  <si>
    <t>Jeanette Smith</t>
  </si>
  <si>
    <t>Christopher Myers</t>
  </si>
  <si>
    <t>Lisa Wade</t>
  </si>
  <si>
    <t>Nicole Martin</t>
  </si>
  <si>
    <t>Melissa Farmer</t>
  </si>
  <si>
    <t>Mathew Hartman</t>
  </si>
  <si>
    <t>Bill Harrison</t>
  </si>
  <si>
    <t>Cynthia Dawson</t>
  </si>
  <si>
    <t>Brooke Simon</t>
  </si>
  <si>
    <t>James Atkins</t>
  </si>
  <si>
    <t>Kevin Daniels</t>
  </si>
  <si>
    <t>Katrina Castro</t>
  </si>
  <si>
    <t>Amanda Thomas</t>
  </si>
  <si>
    <t>Heather Good</t>
  </si>
  <si>
    <t>Richard Howard</t>
  </si>
  <si>
    <t>Joseph Jones</t>
  </si>
  <si>
    <t>Brandy Phillips</t>
  </si>
  <si>
    <t>Jane Avila</t>
  </si>
  <si>
    <t>Erica Smith</t>
  </si>
  <si>
    <t>George Lee</t>
  </si>
  <si>
    <t>Jasmine Petty</t>
  </si>
  <si>
    <t>Dorothy Owens</t>
  </si>
  <si>
    <t>Dennis Spencer</t>
  </si>
  <si>
    <t>Mitchell Beck</t>
  </si>
  <si>
    <t>Janet Walker</t>
  </si>
  <si>
    <t>Francisco White</t>
  </si>
  <si>
    <t>Cody Drake</t>
  </si>
  <si>
    <t>Eddie Mccarthy</t>
  </si>
  <si>
    <t>Rachel Pena</t>
  </si>
  <si>
    <t>Tyler Mcguire</t>
  </si>
  <si>
    <t>Dr. Lisa Preston DVM</t>
  </si>
  <si>
    <t>Kevin Key</t>
  </si>
  <si>
    <t>Allen Knapp</t>
  </si>
  <si>
    <t>John Miller</t>
  </si>
  <si>
    <t>Deborah Hernandez</t>
  </si>
  <si>
    <t>Billy Frank</t>
  </si>
  <si>
    <t>Patricia Miller</t>
  </si>
  <si>
    <t>Michael Raymond</t>
  </si>
  <si>
    <t>Robert Mccarthy</t>
  </si>
  <si>
    <t>Joanna Hernandez</t>
  </si>
  <si>
    <t>Paula Barrett</t>
  </si>
  <si>
    <t>Tara White</t>
  </si>
  <si>
    <t>Deborah Robinson</t>
  </si>
  <si>
    <t>Tara Armstrong PhD</t>
  </si>
  <si>
    <t>Michael Brock</t>
  </si>
  <si>
    <t>Felicia Johnson</t>
  </si>
  <si>
    <t>Daniel Jones</t>
  </si>
  <si>
    <t>Paul Washington</t>
  </si>
  <si>
    <t>Shaun Martin</t>
  </si>
  <si>
    <t>Donna Patel</t>
  </si>
  <si>
    <t>Benjamin Hoffman</t>
  </si>
  <si>
    <t>Angela Clark</t>
  </si>
  <si>
    <t>Daniel Smith</t>
  </si>
  <si>
    <t>Brandy Gardner</t>
  </si>
  <si>
    <t>Emily Costa</t>
  </si>
  <si>
    <t>Donald Williams</t>
  </si>
  <si>
    <t>Jeremy Adams</t>
  </si>
  <si>
    <t>Steve Greene</t>
  </si>
  <si>
    <t>Yolanda Conley</t>
  </si>
  <si>
    <t>George Kelly</t>
  </si>
  <si>
    <t>Sally Sampson</t>
  </si>
  <si>
    <t>Ashley Kaufman</t>
  </si>
  <si>
    <t>Leslie Maldonado</t>
  </si>
  <si>
    <t>Brooke Campbell</t>
  </si>
  <si>
    <t>Erica Miller</t>
  </si>
  <si>
    <t>Michael Tanner</t>
  </si>
  <si>
    <t>Chelsea Jefferson</t>
  </si>
  <si>
    <t>Charles Daniel</t>
  </si>
  <si>
    <t>Thomas Howard</t>
  </si>
  <si>
    <t>Deborah Porter</t>
  </si>
  <si>
    <t>Eric Vaughan</t>
  </si>
  <si>
    <t>Carly Stevens</t>
  </si>
  <si>
    <t>Chad Rowe</t>
  </si>
  <si>
    <t>Robert Morales</t>
  </si>
  <si>
    <t>Ariana Lee DVM</t>
  </si>
  <si>
    <t>Bryan Anderson</t>
  </si>
  <si>
    <t>Erika Ward</t>
  </si>
  <si>
    <t>Jose Williams</t>
  </si>
  <si>
    <t>Michael Bruce</t>
  </si>
  <si>
    <t>Scott Monroe</t>
  </si>
  <si>
    <t>Courtney Sanders</t>
  </si>
  <si>
    <t>Jamie Roth</t>
  </si>
  <si>
    <t>Bryan Singh</t>
  </si>
  <si>
    <t>Stephen Griffith</t>
  </si>
  <si>
    <t>James May</t>
  </si>
  <si>
    <t>Carlos Erickson</t>
  </si>
  <si>
    <t>Brian Rangel</t>
  </si>
  <si>
    <t>Brian Smith</t>
  </si>
  <si>
    <t>Kimberly Murray</t>
  </si>
  <si>
    <t>Gabrielle Sutton</t>
  </si>
  <si>
    <t>Kenneth Hernandez</t>
  </si>
  <si>
    <t>Jeffrey Spencer</t>
  </si>
  <si>
    <t>Jacob Rivera</t>
  </si>
  <si>
    <t>Robert Austin</t>
  </si>
  <si>
    <t>Kristen Wilkinson</t>
  </si>
  <si>
    <t>Mary Goodwin</t>
  </si>
  <si>
    <t>Margaret Hamilton MD</t>
  </si>
  <si>
    <t>Lisa Chandler DVM</t>
  </si>
  <si>
    <t>Patricia Hunt</t>
  </si>
  <si>
    <t>Margaret Tran</t>
  </si>
  <si>
    <t>Kristin Martin</t>
  </si>
  <si>
    <t>Sandra Ross</t>
  </si>
  <si>
    <t>Sarah Logan</t>
  </si>
  <si>
    <t>David Snyder</t>
  </si>
  <si>
    <t>Justin Rivera</t>
  </si>
  <si>
    <t>Beth Hodge MD</t>
  </si>
  <si>
    <t>Kenneth Castro</t>
  </si>
  <si>
    <t>Stacey Moody</t>
  </si>
  <si>
    <t>Logan Herman</t>
  </si>
  <si>
    <t>David Perez</t>
  </si>
  <si>
    <t>Joy Armstrong</t>
  </si>
  <si>
    <t>Brianna Welch</t>
  </si>
  <si>
    <t>Denise Higgins</t>
  </si>
  <si>
    <t>Jeremy Gonzalez</t>
  </si>
  <si>
    <t>Dennis Tucker</t>
  </si>
  <si>
    <t>Danny Lopez</t>
  </si>
  <si>
    <t>Lindsey Hodges</t>
  </si>
  <si>
    <t>Tyler Wright</t>
  </si>
  <si>
    <t>Erin Mckay</t>
  </si>
  <si>
    <t>Robert Smith</t>
  </si>
  <si>
    <t>Nicholas Young</t>
  </si>
  <si>
    <t>Vickie Fisher</t>
  </si>
  <si>
    <t>Carol Simpson</t>
  </si>
  <si>
    <t>Kelly Mitchell</t>
  </si>
  <si>
    <t>Brian Wyatt</t>
  </si>
  <si>
    <t>Rebecca Alvarez</t>
  </si>
  <si>
    <t>Robin Jackson</t>
  </si>
  <si>
    <t>Jennifer Stewart</t>
  </si>
  <si>
    <t>Paula Donaldson</t>
  </si>
  <si>
    <t>Stephen Ford</t>
  </si>
  <si>
    <t>Robert Burch</t>
  </si>
  <si>
    <t>Megan Herrera</t>
  </si>
  <si>
    <t>Jessica Tran</t>
  </si>
  <si>
    <t>Christina Johnson</t>
  </si>
  <si>
    <t>Eric Sanford</t>
  </si>
  <si>
    <t>Cameron Roy</t>
  </si>
  <si>
    <t>Albert Reynolds</t>
  </si>
  <si>
    <t>Mary Clark</t>
  </si>
  <si>
    <t>Jeffrey Hayes</t>
  </si>
  <si>
    <t>Felicia Hoffman</t>
  </si>
  <si>
    <t>Christina Turner</t>
  </si>
  <si>
    <t>Eric Gill</t>
  </si>
  <si>
    <t>Stanley Wilson</t>
  </si>
  <si>
    <t>Haley Garcia</t>
  </si>
  <si>
    <t>Nancy Moore</t>
  </si>
  <si>
    <t>Kelly Blake</t>
  </si>
  <si>
    <t>John Arellano</t>
  </si>
  <si>
    <t>Karina Johnson</t>
  </si>
  <si>
    <t>Amy English</t>
  </si>
  <si>
    <t>David Cochran</t>
  </si>
  <si>
    <t>Isaac Mcmillan</t>
  </si>
  <si>
    <t>Daniel Li</t>
  </si>
  <si>
    <t>John Schmidt</t>
  </si>
  <si>
    <t>Deborah Woods</t>
  </si>
  <si>
    <t>Stanley Fisher</t>
  </si>
  <si>
    <t>Lauren Lane</t>
  </si>
  <si>
    <t>Craig Brooks</t>
  </si>
  <si>
    <t>Nancy Wallace</t>
  </si>
  <si>
    <t>Sylvia Ramirez MD</t>
  </si>
  <si>
    <t>Jillian Rojas</t>
  </si>
  <si>
    <t>Sean Pitts</t>
  </si>
  <si>
    <t>William Miles</t>
  </si>
  <si>
    <t>Maria Wright</t>
  </si>
  <si>
    <t>Louis Mcguire</t>
  </si>
  <si>
    <t>Timothy Graham</t>
  </si>
  <si>
    <t>Vanessa Martin</t>
  </si>
  <si>
    <t>Deborah Ryan</t>
  </si>
  <si>
    <t>Timothy Daniels</t>
  </si>
  <si>
    <t>Alex Thompson</t>
  </si>
  <si>
    <t>Patrick Walker</t>
  </si>
  <si>
    <t>David Johnson</t>
  </si>
  <si>
    <t>Kathy Rodriguez</t>
  </si>
  <si>
    <t>Ashley Arroyo</t>
  </si>
  <si>
    <t>Amy Thompson</t>
  </si>
  <si>
    <t>Ryan Duran</t>
  </si>
  <si>
    <t>James Ramos</t>
  </si>
  <si>
    <t>Sabrina Henderson</t>
  </si>
  <si>
    <t>Ricky White</t>
  </si>
  <si>
    <t>Kathleen Fisher</t>
  </si>
  <si>
    <t>Nichole Martin</t>
  </si>
  <si>
    <t>Rachel Potter</t>
  </si>
  <si>
    <t>Cindy Vega</t>
  </si>
  <si>
    <t>Monica Dougherty</t>
  </si>
  <si>
    <t>Andrew Tapia PhD</t>
  </si>
  <si>
    <t>Lucas Lindsey</t>
  </si>
  <si>
    <t>Julia Anderson</t>
  </si>
  <si>
    <t>George Wright</t>
  </si>
  <si>
    <t>Samantha Allen</t>
  </si>
  <si>
    <t>Jessica Parker</t>
  </si>
  <si>
    <t>Tracey Myers</t>
  </si>
  <si>
    <t>Stephen Short</t>
  </si>
  <si>
    <t>Pamela Richardson</t>
  </si>
  <si>
    <t>Douglas Mills</t>
  </si>
  <si>
    <t>Seth Wolfe</t>
  </si>
  <si>
    <t>Julia Pratt</t>
  </si>
  <si>
    <t>Zachary Barker</t>
  </si>
  <si>
    <t>Glenn Gonzalez</t>
  </si>
  <si>
    <t>Jacob James</t>
  </si>
  <si>
    <t>Diane Marshall</t>
  </si>
  <si>
    <t>Peter Archer</t>
  </si>
  <si>
    <t>David Osborne</t>
  </si>
  <si>
    <t>Angela Luna</t>
  </si>
  <si>
    <t>Eric Flores</t>
  </si>
  <si>
    <t>Maria Patterson</t>
  </si>
  <si>
    <t>Samantha Hogan</t>
  </si>
  <si>
    <t>Renee Cisneros</t>
  </si>
  <si>
    <t>Aaron Franco</t>
  </si>
  <si>
    <t>Roy Stevenson</t>
  </si>
  <si>
    <t>Amanda Curry</t>
  </si>
  <si>
    <t>Suzanne Knox</t>
  </si>
  <si>
    <t>Gabriel Mejia</t>
  </si>
  <si>
    <t>Rebecca Robinson</t>
  </si>
  <si>
    <t>Miranda Gardner</t>
  </si>
  <si>
    <t>Tara Clark</t>
  </si>
  <si>
    <t>Debra Bowers</t>
  </si>
  <si>
    <t>Peter Long</t>
  </si>
  <si>
    <t>Susan Walker</t>
  </si>
  <si>
    <t>Sherri Gibson</t>
  </si>
  <si>
    <t>Jacob King</t>
  </si>
  <si>
    <t>Austin Thompson</t>
  </si>
  <si>
    <t>Jacqueline Pena</t>
  </si>
  <si>
    <t>Nicole Barr</t>
  </si>
  <si>
    <t>Daryl Hill</t>
  </si>
  <si>
    <t>Sabrina Phillips</t>
  </si>
  <si>
    <t>James Cardenas</t>
  </si>
  <si>
    <t>Patty Cooper</t>
  </si>
  <si>
    <t>Mrs. Melanie Patton</t>
  </si>
  <si>
    <t>David Crane</t>
  </si>
  <si>
    <t>David Bowen</t>
  </si>
  <si>
    <t>Michael Garcia</t>
  </si>
  <si>
    <t>Jeanette Coffey</t>
  </si>
  <si>
    <t>Rebecca Padilla</t>
  </si>
  <si>
    <t>Christina Cook</t>
  </si>
  <si>
    <t>Alexis Smith</t>
  </si>
  <si>
    <t>Mary Clarke</t>
  </si>
  <si>
    <t>Joseph Patel</t>
  </si>
  <si>
    <t>Kaitlin Cameron</t>
  </si>
  <si>
    <t>Jennifer Oliver</t>
  </si>
  <si>
    <t>Anthony Wilson</t>
  </si>
  <si>
    <t>Tiffany Johnson</t>
  </si>
  <si>
    <t>Linda Young</t>
  </si>
  <si>
    <t>Joseph Vasquez</t>
  </si>
  <si>
    <t>Jody Carter</t>
  </si>
  <si>
    <t>Linda Deleon</t>
  </si>
  <si>
    <t>William Davis</t>
  </si>
  <si>
    <t>Brooke Huff</t>
  </si>
  <si>
    <t>Christopher Olson</t>
  </si>
  <si>
    <t>Kenneth Ballard</t>
  </si>
  <si>
    <t>Michelle Long</t>
  </si>
  <si>
    <t>Andrea Avila</t>
  </si>
  <si>
    <t>Mark Norman</t>
  </si>
  <si>
    <t>James Watson</t>
  </si>
  <si>
    <t>Tammy Braun</t>
  </si>
  <si>
    <t>Michael Santana</t>
  </si>
  <si>
    <t>Andres Higgins</t>
  </si>
  <si>
    <t>Travis Cooper</t>
  </si>
  <si>
    <t>Kimberly Ferguson</t>
  </si>
  <si>
    <t>Daniel Harris</t>
  </si>
  <si>
    <t>Shane Hall</t>
  </si>
  <si>
    <t>Jessica Allen</t>
  </si>
  <si>
    <t>Neil Reeves</t>
  </si>
  <si>
    <t>Amy Dougherty</t>
  </si>
  <si>
    <t>Jose Duke</t>
  </si>
  <si>
    <t>Justin Graham</t>
  </si>
  <si>
    <t>Cindy Buck</t>
  </si>
  <si>
    <t>Brittany Weber</t>
  </si>
  <si>
    <t>Dylan Collins</t>
  </si>
  <si>
    <t>Diane Cobb</t>
  </si>
  <si>
    <t>Lisa Nelson</t>
  </si>
  <si>
    <t>Thomas Black</t>
  </si>
  <si>
    <t>Sabrina Williams</t>
  </si>
  <si>
    <t>Natalie Alvarez</t>
  </si>
  <si>
    <t>Shannon Rowland</t>
  </si>
  <si>
    <t>Jeanette Jordan</t>
  </si>
  <si>
    <t>Justin Potter</t>
  </si>
  <si>
    <t>Andrew Maddox</t>
  </si>
  <si>
    <t>Albert Mccarthy</t>
  </si>
  <si>
    <t>Patrick Ortega</t>
  </si>
  <si>
    <t>Andrew Burgess</t>
  </si>
  <si>
    <t>John Sheppard</t>
  </si>
  <si>
    <t>Louis Jones</t>
  </si>
  <si>
    <t>Dr. Jessica Stephens</t>
  </si>
  <si>
    <t>Elizabeth Welch</t>
  </si>
  <si>
    <t>Joshua Walsh</t>
  </si>
  <si>
    <t>Joshua Chavez</t>
  </si>
  <si>
    <t>Sandra Thompson</t>
  </si>
  <si>
    <t>Marc Reed</t>
  </si>
  <si>
    <t>Emily Gaines</t>
  </si>
  <si>
    <t>Jeremy Johnson</t>
  </si>
  <si>
    <t>Andrew Brooks</t>
  </si>
  <si>
    <t>Nicholas Johnson</t>
  </si>
  <si>
    <t>Amy Davis</t>
  </si>
  <si>
    <t>Robert Johnson</t>
  </si>
  <si>
    <t>Daniel Black</t>
  </si>
  <si>
    <t>Shirley Rich</t>
  </si>
  <si>
    <t>Michael Salazar</t>
  </si>
  <si>
    <t>Craig Chavez</t>
  </si>
  <si>
    <t>Danielle Love</t>
  </si>
  <si>
    <t>Jason Cabrera</t>
  </si>
  <si>
    <t>Miss Nicole Mitchell</t>
  </si>
  <si>
    <t>Katherine Stewart</t>
  </si>
  <si>
    <t>Jennifer House</t>
  </si>
  <si>
    <t>Dr. Scott Thompson Jr.</t>
  </si>
  <si>
    <t>Courtney Pineda</t>
  </si>
  <si>
    <t>Denise Greene</t>
  </si>
  <si>
    <t>Lawrence Strickland</t>
  </si>
  <si>
    <t>Kelli Newton</t>
  </si>
  <si>
    <t>Dean Campbell</t>
  </si>
  <si>
    <t>Gina Porter</t>
  </si>
  <si>
    <t>Mike Ramirez</t>
  </si>
  <si>
    <t>Jason Wade</t>
  </si>
  <si>
    <t>Amanda Avila</t>
  </si>
  <si>
    <t>Nathan Maynard</t>
  </si>
  <si>
    <t>Michelle Smith</t>
  </si>
  <si>
    <t>Luke Miller</t>
  </si>
  <si>
    <t>Paul Vance</t>
  </si>
  <si>
    <t>Robert Craig</t>
  </si>
  <si>
    <t>Melissa Sanchez</t>
  </si>
  <si>
    <t>Thomas Walker</t>
  </si>
  <si>
    <t>Tamara Tate</t>
  </si>
  <si>
    <t>Stacey Lee</t>
  </si>
  <si>
    <t>Beth Wallace</t>
  </si>
  <si>
    <t>Mandy Hill</t>
  </si>
  <si>
    <t>John Fleming</t>
  </si>
  <si>
    <t>Sarah Parrish</t>
  </si>
  <si>
    <t>Jessica Jones</t>
  </si>
  <si>
    <t>Jennifer Fields</t>
  </si>
  <si>
    <t>Alec Hayden</t>
  </si>
  <si>
    <t>Scott Bowman</t>
  </si>
  <si>
    <t>Wendy Perez</t>
  </si>
  <si>
    <t>Timothy Mendoza</t>
  </si>
  <si>
    <t>Lance Myers</t>
  </si>
  <si>
    <t>Kelly Jarvis</t>
  </si>
  <si>
    <t>Jenna Potter</t>
  </si>
  <si>
    <t>Daniel Phelps</t>
  </si>
  <si>
    <t>Andres Hayes</t>
  </si>
  <si>
    <t>Brandy Reid</t>
  </si>
  <si>
    <t>Alexandra Cooke</t>
  </si>
  <si>
    <t>Benjamin Stephens</t>
  </si>
  <si>
    <t>Melissa Donaldson</t>
  </si>
  <si>
    <t>Jeremy Figueroa</t>
  </si>
  <si>
    <t>Jeff Khan</t>
  </si>
  <si>
    <t>Julie Christensen</t>
  </si>
  <si>
    <t>Joshua Cline</t>
  </si>
  <si>
    <t>John Cain</t>
  </si>
  <si>
    <t>Timothy Shields</t>
  </si>
  <si>
    <t>Sara Pruitt</t>
  </si>
  <si>
    <t>Mrs. Kim Huynh</t>
  </si>
  <si>
    <t>Nicholas Curtis</t>
  </si>
  <si>
    <t>Ashley Ellis</t>
  </si>
  <si>
    <t>Lindsay Bryant</t>
  </si>
  <si>
    <t>Louis Marsh</t>
  </si>
  <si>
    <t>Timothy Johnston</t>
  </si>
  <si>
    <t>Jose Stewart</t>
  </si>
  <si>
    <t>Eric Martinez</t>
  </si>
  <si>
    <t>Angela Patel</t>
  </si>
  <si>
    <t>Mark Savage</t>
  </si>
  <si>
    <t>Brenda Estrada</t>
  </si>
  <si>
    <t>Courtney Townsend</t>
  </si>
  <si>
    <t>Amanda Williams</t>
  </si>
  <si>
    <t>Jennifer Deleon</t>
  </si>
  <si>
    <t>Daniel Palmer</t>
  </si>
  <si>
    <t>Timothy Fletcher</t>
  </si>
  <si>
    <t>Christopher Ramirez</t>
  </si>
  <si>
    <t>Daniel Johnson</t>
  </si>
  <si>
    <t>Stephen Cross</t>
  </si>
  <si>
    <t>Julie Mccoy</t>
  </si>
  <si>
    <t>Crystal Chen</t>
  </si>
  <si>
    <t>Brian French</t>
  </si>
  <si>
    <t>Erika Hughes</t>
  </si>
  <si>
    <t>James Miller</t>
  </si>
  <si>
    <t>David Nelson</t>
  </si>
  <si>
    <t>Kimberly Mosley</t>
  </si>
  <si>
    <t>Christina Rogers</t>
  </si>
  <si>
    <t>Timothy Garcia</t>
  </si>
  <si>
    <t>Colleen Maynard</t>
  </si>
  <si>
    <t>Keith Robertson</t>
  </si>
  <si>
    <t>Julie Conrad</t>
  </si>
  <si>
    <t>Emily Cook</t>
  </si>
  <si>
    <t>Kristen Black</t>
  </si>
  <si>
    <t>Mark Reyes</t>
  </si>
  <si>
    <t>Haley Walls</t>
  </si>
  <si>
    <t>Jonathan Cook</t>
  </si>
  <si>
    <t>Sara Richards</t>
  </si>
  <si>
    <t>Allison Henderson</t>
  </si>
  <si>
    <t>Traci Hall</t>
  </si>
  <si>
    <t>Jeanette Walters</t>
  </si>
  <si>
    <t>Jason Stein</t>
  </si>
  <si>
    <t>Donna Wilson</t>
  </si>
  <si>
    <t>Anna Black</t>
  </si>
  <si>
    <t>Paul Reynolds</t>
  </si>
  <si>
    <t>Gregory Alexander</t>
  </si>
  <si>
    <t>Caroline Carter</t>
  </si>
  <si>
    <t>Michael Logan</t>
  </si>
  <si>
    <t>Phillip Daniels</t>
  </si>
  <si>
    <t>Randy Reyes</t>
  </si>
  <si>
    <t>Eric Garcia</t>
  </si>
  <si>
    <t>Carrie Ruiz</t>
  </si>
  <si>
    <t>Diamond Patrick</t>
  </si>
  <si>
    <t>David Mclean</t>
  </si>
  <si>
    <t>Mary Morse</t>
  </si>
  <si>
    <t>Sarah Hale</t>
  </si>
  <si>
    <t>Penny Patton</t>
  </si>
  <si>
    <t>Richard Hernandez</t>
  </si>
  <si>
    <t>Anna Watts</t>
  </si>
  <si>
    <t>Jane Williams</t>
  </si>
  <si>
    <t>Stephanie Wilson</t>
  </si>
  <si>
    <t>April Young</t>
  </si>
  <si>
    <t>Michael Nguyen</t>
  </si>
  <si>
    <t>Earl Cobb</t>
  </si>
  <si>
    <t>Matthew Francis</t>
  </si>
  <si>
    <t>Brian Thompson</t>
  </si>
  <si>
    <t>David Hernandez</t>
  </si>
  <si>
    <t>Daniel Thompson</t>
  </si>
  <si>
    <t>Susan Villanueva</t>
  </si>
  <si>
    <t>Arthur Gutierrez</t>
  </si>
  <si>
    <t>Nicole Williams DVM</t>
  </si>
  <si>
    <t>April Brewer</t>
  </si>
  <si>
    <t>Michael Herman</t>
  </si>
  <si>
    <t>Rachael Wilson</t>
  </si>
  <si>
    <t>William Kent</t>
  </si>
  <si>
    <t>Robert Carlson</t>
  </si>
  <si>
    <t>William Ross</t>
  </si>
  <si>
    <t>Dr. Victor Garner</t>
  </si>
  <si>
    <t>Joshua Cannon</t>
  </si>
  <si>
    <t>Sean Johnson</t>
  </si>
  <si>
    <t>Ashley Henderson</t>
  </si>
  <si>
    <t>Christine Andersen</t>
  </si>
  <si>
    <t>Wendy Moore</t>
  </si>
  <si>
    <t>Derek Lee</t>
  </si>
  <si>
    <t>Julie Martinez</t>
  </si>
  <si>
    <t>Christopher Smith</t>
  </si>
  <si>
    <t>Robert Rivera</t>
  </si>
  <si>
    <t>John Martinez</t>
  </si>
  <si>
    <t>Charles Johnston</t>
  </si>
  <si>
    <t>Shelia Mack</t>
  </si>
  <si>
    <t>Joe Bartlett</t>
  </si>
  <si>
    <t>Erin Flores</t>
  </si>
  <si>
    <t>Marcus Jackson</t>
  </si>
  <si>
    <t>Melissa Adams</t>
  </si>
  <si>
    <t>Traci Carrillo</t>
  </si>
  <si>
    <t>Amber Peterson</t>
  </si>
  <si>
    <t>John Rivas</t>
  </si>
  <si>
    <t>Craig Todd</t>
  </si>
  <si>
    <t>Dr. Carmen Williams</t>
  </si>
  <si>
    <t>Trevor Rasmussen</t>
  </si>
  <si>
    <t>Travis Rivera</t>
  </si>
  <si>
    <t>Lisa Lee</t>
  </si>
  <si>
    <t>Robert Lee</t>
  </si>
  <si>
    <t>Melissa Page</t>
  </si>
  <si>
    <t>Tony Kennedy</t>
  </si>
  <si>
    <t>Michael Burke</t>
  </si>
  <si>
    <t>Ashley Lewis</t>
  </si>
  <si>
    <t>Mallory Harris</t>
  </si>
  <si>
    <t>Ronald Petersen</t>
  </si>
  <si>
    <t>Michael Johnson</t>
  </si>
  <si>
    <t>Heather Mitchell</t>
  </si>
  <si>
    <t>Lori Noble</t>
  </si>
  <si>
    <t>Mark Burton</t>
  </si>
  <si>
    <t>Elizabeth Kelley</t>
  </si>
  <si>
    <t>Chase Diaz</t>
  </si>
  <si>
    <t>James Brooks</t>
  </si>
  <si>
    <t>Jennifer Armstrong</t>
  </si>
  <si>
    <t>Richard Luna</t>
  </si>
  <si>
    <t>Jamie Trevino</t>
  </si>
  <si>
    <t>Melinda Garcia</t>
  </si>
  <si>
    <t>Joanne Hamilton</t>
  </si>
  <si>
    <t>Stacey Rios</t>
  </si>
  <si>
    <t>Christina Levine</t>
  </si>
  <si>
    <t>Daniel Bowen</t>
  </si>
  <si>
    <t>Ryan Manning</t>
  </si>
  <si>
    <t>Anthony Hooper</t>
  </si>
  <si>
    <t>George Lawrence</t>
  </si>
  <si>
    <t>Oscar Lopez</t>
  </si>
  <si>
    <t>Greg Bender</t>
  </si>
  <si>
    <t>Bruce Burnett</t>
  </si>
  <si>
    <t>Gabriel Phillips</t>
  </si>
  <si>
    <t>Craig Chapman</t>
  </si>
  <si>
    <t>Angela Wood</t>
  </si>
  <si>
    <t>Kayla Jones</t>
  </si>
  <si>
    <t>Michael Moses</t>
  </si>
  <si>
    <t>Jonathan Figueroa</t>
  </si>
  <si>
    <t>Bethany Barron</t>
  </si>
  <si>
    <t>273.922.5710</t>
  </si>
  <si>
    <t>135-177-6410x811</t>
  </si>
  <si>
    <t>574.153.6594x197</t>
  </si>
  <si>
    <t>+1-936-731-7929x1286</t>
  </si>
  <si>
    <t>620.149.9634x7479</t>
  </si>
  <si>
    <t>unknown</t>
  </si>
  <si>
    <t>(071)936-5175x801</t>
  </si>
  <si>
    <t>+1-041-320-5498</t>
  </si>
  <si>
    <t>761-330-5618</t>
  </si>
  <si>
    <t>(826)335-5482x05181</t>
  </si>
  <si>
    <t>241.571.4514x343</t>
  </si>
  <si>
    <t>3036358817</t>
  </si>
  <si>
    <t>543.561.3820x234</t>
  </si>
  <si>
    <t>+1-967-799-1573x97567</t>
  </si>
  <si>
    <t>230.281.9092</t>
  </si>
  <si>
    <t>001-404-362-2872x8869</t>
  </si>
  <si>
    <t>+1-245-404-5604</t>
  </si>
  <si>
    <t>661-325-7757x3633</t>
  </si>
  <si>
    <t>+1-409-923-0451x3266</t>
  </si>
  <si>
    <t>060-559-3943x470</t>
  </si>
  <si>
    <t>582-093-3040</t>
  </si>
  <si>
    <t>(676)450-7951x280</t>
  </si>
  <si>
    <t>227.499.9421</t>
  </si>
  <si>
    <t>001-138-160-0609</t>
  </si>
  <si>
    <t>238-800-5554</t>
  </si>
  <si>
    <t>479-232-7335x411</t>
  </si>
  <si>
    <t>001-828-031-6849x75355</t>
  </si>
  <si>
    <t>(774)602-0570x317</t>
  </si>
  <si>
    <t>001-677-414-6490</t>
  </si>
  <si>
    <t>749-797-0593</t>
  </si>
  <si>
    <t>001-397-622-3788x027</t>
  </si>
  <si>
    <t>194.389.9422x925</t>
  </si>
  <si>
    <t>+1-332-489-9252</t>
  </si>
  <si>
    <t>239-526-4763</t>
  </si>
  <si>
    <t>(186)212-0035x79586</t>
  </si>
  <si>
    <t>001-287-390-0418x359</t>
  </si>
  <si>
    <t>(702)554-2170</t>
  </si>
  <si>
    <t>926.229.1405x915</t>
  </si>
  <si>
    <t>+1-345-669-7066</t>
  </si>
  <si>
    <t>+1-851-900-5919x50675</t>
  </si>
  <si>
    <t>001-278-905-5477x8607</t>
  </si>
  <si>
    <t>001-354-711-8258</t>
  </si>
  <si>
    <t>(984)393-1846x0562</t>
  </si>
  <si>
    <t>(630)147-9729x613</t>
  </si>
  <si>
    <t>615-870-6176</t>
  </si>
  <si>
    <t>3430864261</t>
  </si>
  <si>
    <t>279-091-7616</t>
  </si>
  <si>
    <t>(309)991-2091x7009</t>
  </si>
  <si>
    <t>(413)792-5637</t>
  </si>
  <si>
    <t>607.207.2625</t>
  </si>
  <si>
    <t>254-986-6910x80093</t>
  </si>
  <si>
    <t>001-067-226-4566x97596</t>
  </si>
  <si>
    <t>187-482-5514x16340</t>
  </si>
  <si>
    <t>426.546.4988x69966</t>
  </si>
  <si>
    <t>3793692745</t>
  </si>
  <si>
    <t>3851217669</t>
  </si>
  <si>
    <t>+1-440-835-3390</t>
  </si>
  <si>
    <t>(912)912-2529x5418</t>
  </si>
  <si>
    <t>+1-521-176-2040</t>
  </si>
  <si>
    <t>377.547.0542x743</t>
  </si>
  <si>
    <t>1118874765</t>
  </si>
  <si>
    <t>+1-048-555-0095</t>
  </si>
  <si>
    <t>909-466-6797x7773</t>
  </si>
  <si>
    <t>+1-583-987-5847x872</t>
  </si>
  <si>
    <t>353-201-5933</t>
  </si>
  <si>
    <t>(409)787-5450x74424</t>
  </si>
  <si>
    <t>606-495-8934x83260</t>
  </si>
  <si>
    <t>+1-717-450-5934x147</t>
  </si>
  <si>
    <t>154.559.7015x0227</t>
  </si>
  <si>
    <t>297.799.7328x61039</t>
  </si>
  <si>
    <t>078.152.1733</t>
  </si>
  <si>
    <t>001-460-984-6468</t>
  </si>
  <si>
    <t>001-583-208-6665x60881</t>
  </si>
  <si>
    <t>739.795.3440x6131</t>
  </si>
  <si>
    <t>948.454.8355</t>
  </si>
  <si>
    <t>001-584-940-2450x87820</t>
  </si>
  <si>
    <t>3451515211</t>
  </si>
  <si>
    <t>001-571-098-3824x391</t>
  </si>
  <si>
    <t>+1-182-494-2725x935</t>
  </si>
  <si>
    <t>(194)688-3039x69872</t>
  </si>
  <si>
    <t>+1-881-938-8776x166</t>
  </si>
  <si>
    <t>602-316-8535x4984</t>
  </si>
  <si>
    <t>(515)731-0848x19935</t>
  </si>
  <si>
    <t>001-830-112-1752x6918</t>
  </si>
  <si>
    <t>001-624-479-9789x14397</t>
  </si>
  <si>
    <t>001-047-822-6386x29213</t>
  </si>
  <si>
    <t>+1-242-303-6116x02979</t>
  </si>
  <si>
    <t>+1-950-532-5146x696</t>
  </si>
  <si>
    <t>+1-608-686-8335x9014</t>
  </si>
  <si>
    <t>(034)461-1938x08835</t>
  </si>
  <si>
    <t>341-605-6095x12839</t>
  </si>
  <si>
    <t>902.364.8815</t>
  </si>
  <si>
    <t>194-340-4664x9948</t>
  </si>
  <si>
    <t>+1-184-561-1012x7126</t>
  </si>
  <si>
    <t>001-083-143-0380</t>
  </si>
  <si>
    <t>+1-304-106-8054x55267</t>
  </si>
  <si>
    <t>(676)623-1842x4521</t>
  </si>
  <si>
    <t>760-225-8152</t>
  </si>
  <si>
    <t>664-598-7421x5712</t>
  </si>
  <si>
    <t>+1-386-093-5828</t>
  </si>
  <si>
    <t>(642)524-7318x070</t>
  </si>
  <si>
    <t>188-861-0427x982</t>
  </si>
  <si>
    <t>004.774.4654</t>
  </si>
  <si>
    <t>869-702-0448x66568</t>
  </si>
  <si>
    <t>+1-305-714-9178x4300</t>
  </si>
  <si>
    <t>001-467-543-2821x477</t>
  </si>
  <si>
    <t>698.724.4237x605</t>
  </si>
  <si>
    <t>0499168161</t>
  </si>
  <si>
    <t>(465)006-0796</t>
  </si>
  <si>
    <t>966.273.4731x103</t>
  </si>
  <si>
    <t>831.471.8044x4370</t>
  </si>
  <si>
    <t>(061)461-1384x220</t>
  </si>
  <si>
    <t>265-195-2806</t>
  </si>
  <si>
    <t>(204)189-7268</t>
  </si>
  <si>
    <t>(760)340-3421x33840</t>
  </si>
  <si>
    <t>(067)490-6498</t>
  </si>
  <si>
    <t>1006416307</t>
  </si>
  <si>
    <t>+1-841-358-0953</t>
  </si>
  <si>
    <t>895-594-9457x478</t>
  </si>
  <si>
    <t>001-416-209-6843x652</t>
  </si>
  <si>
    <t>+1-500-138-6251</t>
  </si>
  <si>
    <t>(486)866-2795</t>
  </si>
  <si>
    <t>995-463-1961</t>
  </si>
  <si>
    <t>9629827061</t>
  </si>
  <si>
    <t>261-572-6095</t>
  </si>
  <si>
    <t>5774056927</t>
  </si>
  <si>
    <t>(658)339-1298</t>
  </si>
  <si>
    <t>+1-709-962-3121x741</t>
  </si>
  <si>
    <t>260.395.1311x635</t>
  </si>
  <si>
    <t>580-972-5230x1396</t>
  </si>
  <si>
    <t>001-409-492-1859x64296</t>
  </si>
  <si>
    <t>+1-997-714-4434x8385</t>
  </si>
  <si>
    <t>946-518-6484x91921</t>
  </si>
  <si>
    <t>(487)962-7990</t>
  </si>
  <si>
    <t>+1-474-278-1269</t>
  </si>
  <si>
    <t>010-119-7058x68236</t>
  </si>
  <si>
    <t>137-834-8437x78092</t>
  </si>
  <si>
    <t>090.221.3825x0743</t>
  </si>
  <si>
    <t>+1-032-369-8093x0391</t>
  </si>
  <si>
    <t>837-597-5692</t>
  </si>
  <si>
    <t>548.673.2640x50636</t>
  </si>
  <si>
    <t>308-656-1896x87457</t>
  </si>
  <si>
    <t>866.715.4768</t>
  </si>
  <si>
    <t>491-861-8228x98388</t>
  </si>
  <si>
    <t>+1-395-098-8438x73903</t>
  </si>
  <si>
    <t>128.597.5223x598</t>
  </si>
  <si>
    <t>811.600.4517</t>
  </si>
  <si>
    <t>785-112-3655</t>
  </si>
  <si>
    <t>537-888-6056x3977</t>
  </si>
  <si>
    <t>837-295-1736x20930</t>
  </si>
  <si>
    <t>569-310-1620x734</t>
  </si>
  <si>
    <t>748-219-5874x64282</t>
  </si>
  <si>
    <t>822-297-7694x8176</t>
  </si>
  <si>
    <t>(722)932-7143x34547</t>
  </si>
  <si>
    <t>3054676668</t>
  </si>
  <si>
    <t>001-952-834-9815x128</t>
  </si>
  <si>
    <t>436-062-6277x351</t>
  </si>
  <si>
    <t>444-083-3886x18308</t>
  </si>
  <si>
    <t>134-571-2508</t>
  </si>
  <si>
    <t>001-046-607-3265x411</t>
  </si>
  <si>
    <t>001-992-357-1127x8956</t>
  </si>
  <si>
    <t>001-115-576-2214x79548</t>
  </si>
  <si>
    <t>737.463.4402</t>
  </si>
  <si>
    <t>001-557-943-5362x649</t>
  </si>
  <si>
    <t>(445)398-6627x971</t>
  </si>
  <si>
    <t>+1-401-271-1990x91278</t>
  </si>
  <si>
    <t>001-307-264-4703</t>
  </si>
  <si>
    <t>(621)400-4827x5758</t>
  </si>
  <si>
    <t>+1-663-608-2285x03114</t>
  </si>
  <si>
    <t>+1-284-658-5534</t>
  </si>
  <si>
    <t>560.769.2243x2622</t>
  </si>
  <si>
    <t>468-343-4002</t>
  </si>
  <si>
    <t>568-840-9927</t>
  </si>
  <si>
    <t>7536394349</t>
  </si>
  <si>
    <t>(524)008-7734x07551</t>
  </si>
  <si>
    <t>(574)736-6469</t>
  </si>
  <si>
    <t>910-184-8716x8407</t>
  </si>
  <si>
    <t>(582)357-9514x466</t>
  </si>
  <si>
    <t>+1-241-303-5507x379</t>
  </si>
  <si>
    <t>5292541253</t>
  </si>
  <si>
    <t>+1-822-702-5007x7031</t>
  </si>
  <si>
    <t>576-310-0466x752</t>
  </si>
  <si>
    <t>(134)367-6552x936</t>
  </si>
  <si>
    <t>(394)706-0743</t>
  </si>
  <si>
    <t>134.152.0832x9619</t>
  </si>
  <si>
    <t>543.304.3939x241</t>
  </si>
  <si>
    <t>963-666-0577x03242</t>
  </si>
  <si>
    <t>767-304-2885x3634</t>
  </si>
  <si>
    <t>4126728547</t>
  </si>
  <si>
    <t>001-023-698-5232</t>
  </si>
  <si>
    <t>512.636.6446</t>
  </si>
  <si>
    <t>039-942-5673</t>
  </si>
  <si>
    <t>570.244.2259x3406</t>
  </si>
  <si>
    <t>001-567-279-8952x543</t>
  </si>
  <si>
    <t>001-500-690-1447x3867</t>
  </si>
  <si>
    <t>5181916557</t>
  </si>
  <si>
    <t>176.356.5486</t>
  </si>
  <si>
    <t>667-304-2638x6104</t>
  </si>
  <si>
    <t>(756)846-9757x58020</t>
  </si>
  <si>
    <t>001-514-363-6467x75499</t>
  </si>
  <si>
    <t>+1-887-474-5661</t>
  </si>
  <si>
    <t>(043)887-3643</t>
  </si>
  <si>
    <t>744.702.3164</t>
  </si>
  <si>
    <t>001-532-563-3830</t>
  </si>
  <si>
    <t>(413)037-0658x2680</t>
  </si>
  <si>
    <t>001-115-691-9715x67253</t>
  </si>
  <si>
    <t>134.632.6840x6953</t>
  </si>
  <si>
    <t>405-099-1885</t>
  </si>
  <si>
    <t>728.694.6049</t>
  </si>
  <si>
    <t>+1-165-126-0784</t>
  </si>
  <si>
    <t>(665)493-8591x7357</t>
  </si>
  <si>
    <t>(354)465-3478x4615</t>
  </si>
  <si>
    <t>(101)519-3809</t>
  </si>
  <si>
    <t>6829948625</t>
  </si>
  <si>
    <t>1894905735</t>
  </si>
  <si>
    <t>801-292-0806x7207</t>
  </si>
  <si>
    <t>048.991.1014x173</t>
  </si>
  <si>
    <t>(184)424-7637</t>
  </si>
  <si>
    <t>+1-473-798-3425</t>
  </si>
  <si>
    <t>(985)167-6510x8702</t>
  </si>
  <si>
    <t>001-838-198-1178x2831</t>
  </si>
  <si>
    <t>+1-447-531-6512</t>
  </si>
  <si>
    <t>4485831026</t>
  </si>
  <si>
    <t>230.727.3452</t>
  </si>
  <si>
    <t>(182)885-9104x12394</t>
  </si>
  <si>
    <t>001-586-836-5676</t>
  </si>
  <si>
    <t>(255)319-9816x544</t>
  </si>
  <si>
    <t>(917)610-6341</t>
  </si>
  <si>
    <t>2429748749</t>
  </si>
  <si>
    <t>+1-262-331-0447x443</t>
  </si>
  <si>
    <t>766.021.8472x648</t>
  </si>
  <si>
    <t>772-788-2718</t>
  </si>
  <si>
    <t>(901)450-3332x2328</t>
  </si>
  <si>
    <t>001-704-864-8258</t>
  </si>
  <si>
    <t>(059)603-3842x17632</t>
  </si>
  <si>
    <t>(531)874-7264x9309</t>
  </si>
  <si>
    <t>001-422-028-7116x97706</t>
  </si>
  <si>
    <t>802.751.5242</t>
  </si>
  <si>
    <t>545.609.9900x46320</t>
  </si>
  <si>
    <t>2210329632</t>
  </si>
  <si>
    <t>001-816-533-6326</t>
  </si>
  <si>
    <t>001-317-355-0988</t>
  </si>
  <si>
    <t>(064)434-4258x9394</t>
  </si>
  <si>
    <t>001-604-075-3914x054</t>
  </si>
  <si>
    <t>+1-963-202-1913</t>
  </si>
  <si>
    <t>256.346.8497</t>
  </si>
  <si>
    <t>901.816.3513x3258</t>
  </si>
  <si>
    <t>(595)410-0934x09970</t>
  </si>
  <si>
    <t>001-321-653-9175x75628</t>
  </si>
  <si>
    <t>(418)699-7780x427</t>
  </si>
  <si>
    <t>1280249603</t>
  </si>
  <si>
    <t>(897)001-9573x983</t>
  </si>
  <si>
    <t>686-842-6803x6048</t>
  </si>
  <si>
    <t>327.793.1656</t>
  </si>
  <si>
    <t>+1-420-050-3822x78804</t>
  </si>
  <si>
    <t>089.215.2288</t>
  </si>
  <si>
    <t>001-455-656-2575x39084</t>
  </si>
  <si>
    <t>332-998-4720</t>
  </si>
  <si>
    <t>504.765.8520x813</t>
  </si>
  <si>
    <t>616.229.6743x9585</t>
  </si>
  <si>
    <t>(887)745-4557x94677</t>
  </si>
  <si>
    <t>(840)177-5841</t>
  </si>
  <si>
    <t>050.379.9305x701</t>
  </si>
  <si>
    <t>(953)582-9271</t>
  </si>
  <si>
    <t>+1-484-642-9128x533</t>
  </si>
  <si>
    <t>929.960.6339</t>
  </si>
  <si>
    <t>1311723577</t>
  </si>
  <si>
    <t>082-358-0690x828</t>
  </si>
  <si>
    <t>001-979-455-4997x1800</t>
  </si>
  <si>
    <t>001-563-539-1470x31983</t>
  </si>
  <si>
    <t>(015)515-2708x28022</t>
  </si>
  <si>
    <t>8101293381</t>
  </si>
  <si>
    <t>001-073-588-8025x845</t>
  </si>
  <si>
    <t>259-968-9530</t>
  </si>
  <si>
    <t>327.368.3484</t>
  </si>
  <si>
    <t>001-985-426-1513x0088</t>
  </si>
  <si>
    <t>(793)895-9644x1036</t>
  </si>
  <si>
    <t>+1-670-564-7231x0018</t>
  </si>
  <si>
    <t>(260)334-5714x761</t>
  </si>
  <si>
    <t>001-520-484-5830x8691</t>
  </si>
  <si>
    <t>605-963-0348x59303</t>
  </si>
  <si>
    <t>(255)645-2242x98248</t>
  </si>
  <si>
    <t>919.632.9838x9630</t>
  </si>
  <si>
    <t>214.686.0160x04449</t>
  </si>
  <si>
    <t>3722416907</t>
  </si>
  <si>
    <t>1697301077</t>
  </si>
  <si>
    <t>862.395.1015x873</t>
  </si>
  <si>
    <t>(155)271-6569x541</t>
  </si>
  <si>
    <t>(545)367-6839x38462</t>
  </si>
  <si>
    <t>(602)950-6994x25315</t>
  </si>
  <si>
    <t>(986)249-5675x852</t>
  </si>
  <si>
    <t>(674)418-2392x385</t>
  </si>
  <si>
    <t>926.153.9450x834</t>
  </si>
  <si>
    <t>+1-188-877-4796</t>
  </si>
  <si>
    <t>+1-955-276-0854x23515</t>
  </si>
  <si>
    <t>027.860.5571</t>
  </si>
  <si>
    <t>(978)355-7553x2518</t>
  </si>
  <si>
    <t>811.742.4636</t>
  </si>
  <si>
    <t>001-800-065-8142</t>
  </si>
  <si>
    <t>001-825-828-4193</t>
  </si>
  <si>
    <t>770.618.9865x7951</t>
  </si>
  <si>
    <t>001-686-474-5724</t>
  </si>
  <si>
    <t>001-713-872-1622x7246</t>
  </si>
  <si>
    <t>(139)832-0683</t>
  </si>
  <si>
    <t>+1-306-694-5417x694</t>
  </si>
  <si>
    <t>001-531-337-7207x0240</t>
  </si>
  <si>
    <t>584.056.7112x606</t>
  </si>
  <si>
    <t>(264)697-1892</t>
  </si>
  <si>
    <t>595-803-4012</t>
  </si>
  <si>
    <t>515-079-8715</t>
  </si>
  <si>
    <t>554.661.1253x4534</t>
  </si>
  <si>
    <t>054-233-9916</t>
  </si>
  <si>
    <t>5938728102</t>
  </si>
  <si>
    <t>3632496091</t>
  </si>
  <si>
    <t>(491)595-0570</t>
  </si>
  <si>
    <t>716-556-8715</t>
  </si>
  <si>
    <t>+1-876-131-9715x47435</t>
  </si>
  <si>
    <t>026.628.3747x90853</t>
  </si>
  <si>
    <t>152-556-3499x091</t>
  </si>
  <si>
    <t>801-363-2358x64509</t>
  </si>
  <si>
    <t>352-900-6397</t>
  </si>
  <si>
    <t>289-118-4162x39477</t>
  </si>
  <si>
    <t>624.538.1072x99512</t>
  </si>
  <si>
    <t>+1-125-509-3719x3746</t>
  </si>
  <si>
    <t>980.138.3164</t>
  </si>
  <si>
    <t>001-271-021-6024</t>
  </si>
  <si>
    <t>290.489.7045</t>
  </si>
  <si>
    <t>001-903-025-2412x590</t>
  </si>
  <si>
    <t>529-810-5063</t>
  </si>
  <si>
    <t>8311435441</t>
  </si>
  <si>
    <t>(897)626-6658x95092</t>
  </si>
  <si>
    <t>001-165-376-4389</t>
  </si>
  <si>
    <t>(988)273-8796x65259</t>
  </si>
  <si>
    <t>(284)293-7847</t>
  </si>
  <si>
    <t>+1-447-939-1654x63320</t>
  </si>
  <si>
    <t>(185)761-1418</t>
  </si>
  <si>
    <t>+1-260-325-3189x05215</t>
  </si>
  <si>
    <t>(774)333-9346x3423</t>
  </si>
  <si>
    <t>222.685.7439</t>
  </si>
  <si>
    <t>1245159628</t>
  </si>
  <si>
    <t>001-000-239-9810x247</t>
  </si>
  <si>
    <t>+1-569-196-1060x4713</t>
  </si>
  <si>
    <t>005-935-4226x3976</t>
  </si>
  <si>
    <t>623.893.9738x36669</t>
  </si>
  <si>
    <t>(737)236-0230x0536</t>
  </si>
  <si>
    <t>199-106-8042</t>
  </si>
  <si>
    <t>+1-422-828-0954x65640</t>
  </si>
  <si>
    <t>862.053.0065</t>
  </si>
  <si>
    <t>001-784-550-9778</t>
  </si>
  <si>
    <t>(680)214-0323x777</t>
  </si>
  <si>
    <t>913-703-1271x63324</t>
  </si>
  <si>
    <t>001-023-905-9193</t>
  </si>
  <si>
    <t>+1-731-021-2901x542</t>
  </si>
  <si>
    <t>636-865-0154</t>
  </si>
  <si>
    <t>001-987-209-2719x165</t>
  </si>
  <si>
    <t>155.138.4306</t>
  </si>
  <si>
    <t>001-454-302-1467x10041</t>
  </si>
  <si>
    <t>(015)859-3828</t>
  </si>
  <si>
    <t>(591)352-0552x064</t>
  </si>
  <si>
    <t>(121)204-5393x449</t>
  </si>
  <si>
    <t>+1-022-041-8252x050</t>
  </si>
  <si>
    <t>(086)915-1448x847</t>
  </si>
  <si>
    <t>709-288-0074</t>
  </si>
  <si>
    <t>(149)728-7843x15704</t>
  </si>
  <si>
    <t>001-346-735-8047x39533</t>
  </si>
  <si>
    <t>(887)863-1021</t>
  </si>
  <si>
    <t>(575)051-9115x920</t>
  </si>
  <si>
    <t>345.499.9924x6147</t>
  </si>
  <si>
    <t>+1-942-270-4108x369</t>
  </si>
  <si>
    <t>001-593-600-5823</t>
  </si>
  <si>
    <t>(278)228-1467x3606</t>
  </si>
  <si>
    <t>(099)306-4163x8141</t>
  </si>
  <si>
    <t>+1-649-993-9916x213</t>
  </si>
  <si>
    <t>986-407-6873x59910</t>
  </si>
  <si>
    <t>968-801-5184x211</t>
  </si>
  <si>
    <t>+1-507-724-7731x68194</t>
  </si>
  <si>
    <t>+1-440-809-5221x8844</t>
  </si>
  <si>
    <t>870-243-7258x074</t>
  </si>
  <si>
    <t>+1-921-768-6923x014</t>
  </si>
  <si>
    <t>371.366.3594</t>
  </si>
  <si>
    <t>+1-118-364-3055x942</t>
  </si>
  <si>
    <t>729.901.9853x967</t>
  </si>
  <si>
    <t>(376)470-3459x20718</t>
  </si>
  <si>
    <t>(301)345-0042x137</t>
  </si>
  <si>
    <t>+1-583-856-9242x54702</t>
  </si>
  <si>
    <t>001-826-251-1002</t>
  </si>
  <si>
    <t>992.183.1908x31035</t>
  </si>
  <si>
    <t>393.147.4897</t>
  </si>
  <si>
    <t>001-793-612-3761x331</t>
  </si>
  <si>
    <t>+1-968-222-4595x5961</t>
  </si>
  <si>
    <t>082.944.4100x999</t>
  </si>
  <si>
    <t>844-821-8637x020</t>
  </si>
  <si>
    <t>001-115-506-8868x8144</t>
  </si>
  <si>
    <t>+1-703-892-5247</t>
  </si>
  <si>
    <t>961-425-5711x8810</t>
  </si>
  <si>
    <t>+1-408-153-3020</t>
  </si>
  <si>
    <t>701.873.6032</t>
  </si>
  <si>
    <t>234-698-8329x6177</t>
  </si>
  <si>
    <t>459-540-6364x039</t>
  </si>
  <si>
    <t>2515181672</t>
  </si>
  <si>
    <t>(777)854-2685</t>
  </si>
  <si>
    <t>913-036-7369</t>
  </si>
  <si>
    <t>763-484-0086x988</t>
  </si>
  <si>
    <t>(150)670-5159x93067</t>
  </si>
  <si>
    <t>009-849-1323x397</t>
  </si>
  <si>
    <t>011.117.2654</t>
  </si>
  <si>
    <t>7587795425</t>
  </si>
  <si>
    <t>148-015-3001x4888</t>
  </si>
  <si>
    <t>595-057-0860x1314</t>
  </si>
  <si>
    <t>001-987-399-0156x4752</t>
  </si>
  <si>
    <t>124.155.1382x44277</t>
  </si>
  <si>
    <t>001-088-911-5857</t>
  </si>
  <si>
    <t>705.523.2127x77284</t>
  </si>
  <si>
    <t>287-046-0229x1664</t>
  </si>
  <si>
    <t>001-510-702-7493x748</t>
  </si>
  <si>
    <t>+1-710-330-2621</t>
  </si>
  <si>
    <t>179.649.0971x0575</t>
  </si>
  <si>
    <t>001-296-386-1710</t>
  </si>
  <si>
    <t>+1-435-498-5482x70732</t>
  </si>
  <si>
    <t>+1-721-997-6945</t>
  </si>
  <si>
    <t>+1-038-644-1057x3202</t>
  </si>
  <si>
    <t>+1-589-936-2417x4872</t>
  </si>
  <si>
    <t>288.902.7775</t>
  </si>
  <si>
    <t>001-684-106-1276x8996</t>
  </si>
  <si>
    <t>387-267-4070x814</t>
  </si>
  <si>
    <t>(996)585-6360</t>
  </si>
  <si>
    <t>+1-565-055-3645x9380</t>
  </si>
  <si>
    <t>3955285987</t>
  </si>
  <si>
    <t>609.581.7538x4316</t>
  </si>
  <si>
    <t>+1-657-833-7291x2709</t>
  </si>
  <si>
    <t>102.331.2514</t>
  </si>
  <si>
    <t>965.236.3221x9193</t>
  </si>
  <si>
    <t>(858)676-2466</t>
  </si>
  <si>
    <t>(419)354-1717</t>
  </si>
  <si>
    <t>(809)702-9990x498</t>
  </si>
  <si>
    <t>001-976-486-6076x3726</t>
  </si>
  <si>
    <t>+1-975-043-5471</t>
  </si>
  <si>
    <t>660-505-8963</t>
  </si>
  <si>
    <t>(202)987-7374x17969</t>
  </si>
  <si>
    <t>001-603-257-6617x347</t>
  </si>
  <si>
    <t>646.439.9556</t>
  </si>
  <si>
    <t>988-475-8837x4311</t>
  </si>
  <si>
    <t>(159)345-9715x44369</t>
  </si>
  <si>
    <t>0026166065</t>
  </si>
  <si>
    <t>745-314-4519</t>
  </si>
  <si>
    <t>533.510.8842x54210</t>
  </si>
  <si>
    <t>+1-616-719-1034x5999</t>
  </si>
  <si>
    <t>+1-658-090-8539x822</t>
  </si>
  <si>
    <t>516.066.4506x19720</t>
  </si>
  <si>
    <t>523.748.0291</t>
  </si>
  <si>
    <t>(601)279-3246x831</t>
  </si>
  <si>
    <t>380.018.9448x859</t>
  </si>
  <si>
    <t>(423)172-5478</t>
  </si>
  <si>
    <t>888-567-4089</t>
  </si>
  <si>
    <t>(560)192-7905x0845</t>
  </si>
  <si>
    <t>001-608-284-8094</t>
  </si>
  <si>
    <t>001-535-8813x31608</t>
  </si>
  <si>
    <t>651-007-6052</t>
  </si>
  <si>
    <t>001-954-203-9068</t>
  </si>
  <si>
    <t>(813)615-1523</t>
  </si>
  <si>
    <t>(013)626-9018</t>
  </si>
  <si>
    <t>+1-584-313-8810x364</t>
  </si>
  <si>
    <t>7337162485</t>
  </si>
  <si>
    <t>535-807-6942</t>
  </si>
  <si>
    <t>731-766-5437</t>
  </si>
  <si>
    <t>+1-380-470-6718</t>
  </si>
  <si>
    <t>710.290.5441x51845</t>
  </si>
  <si>
    <t>370-069-8312</t>
  </si>
  <si>
    <t>037.481.8866x68867</t>
  </si>
  <si>
    <t>Popo-Oba</t>
  </si>
  <si>
    <t>Ita-Opo</t>
  </si>
  <si>
    <t>LASU Epe Campus</t>
  </si>
  <si>
    <t>Odomola</t>
  </si>
  <si>
    <t>Eredo</t>
  </si>
  <si>
    <t>Epe Central</t>
  </si>
  <si>
    <t>Efo Riro</t>
  </si>
  <si>
    <t>Jollof Rice</t>
  </si>
  <si>
    <t>Fried Rice</t>
  </si>
  <si>
    <t>Pounded Yam</t>
  </si>
  <si>
    <t>Shawarma</t>
  </si>
  <si>
    <t>Egusi Soup</t>
  </si>
  <si>
    <t>Suya</t>
  </si>
  <si>
    <t>Beans</t>
  </si>
  <si>
    <t>Nkwobi</t>
  </si>
  <si>
    <t>Amala</t>
  </si>
  <si>
    <t>error</t>
  </si>
  <si>
    <t>NaN</t>
  </si>
  <si>
    <t>Epe Shawarma</t>
  </si>
  <si>
    <t>Mama Put</t>
  </si>
  <si>
    <t>Rice &amp; Stew Co.</t>
  </si>
  <si>
    <t>Buka Express</t>
  </si>
  <si>
    <t>Jollof Joint</t>
  </si>
  <si>
    <t>Yam Palace</t>
  </si>
  <si>
    <t>Cash</t>
  </si>
  <si>
    <t>Mobile Money</t>
  </si>
  <si>
    <t>POS</t>
  </si>
  <si>
    <t>Card</t>
  </si>
  <si>
    <t>Bank Transfer</t>
  </si>
  <si>
    <t>Cancelled</t>
  </si>
  <si>
    <t>Failed</t>
  </si>
  <si>
    <t>Pending</t>
  </si>
  <si>
    <t>In Progress</t>
  </si>
  <si>
    <t>Delivered</t>
  </si>
  <si>
    <t>N/A</t>
  </si>
  <si>
    <t>PROMOgOyQ</t>
  </si>
  <si>
    <t>PROMOrkIW</t>
  </si>
  <si>
    <t>PROMOGJrH</t>
  </si>
  <si>
    <t>PROMORRhL</t>
  </si>
  <si>
    <t>PROMOmbxh</t>
  </si>
  <si>
    <t>PROMOPYDC</t>
  </si>
  <si>
    <t>PROMOqnGz</t>
  </si>
  <si>
    <t>PROMOCKBM</t>
  </si>
  <si>
    <t>PROMOQgim</t>
  </si>
  <si>
    <t>PROMOYQdy</t>
  </si>
  <si>
    <t>PROMORFoX</t>
  </si>
  <si>
    <t>PROMOvAbt</t>
  </si>
  <si>
    <t>PROMOlbst</t>
  </si>
  <si>
    <t>PROMOhrGl</t>
  </si>
  <si>
    <t>PROMOZGiI</t>
  </si>
  <si>
    <t>PROMOXbUM</t>
  </si>
  <si>
    <t>PROMOFHLG</t>
  </si>
  <si>
    <t>PROMOrSQG</t>
  </si>
  <si>
    <t>PROMOMPju</t>
  </si>
  <si>
    <t>PROMOAjdC</t>
  </si>
  <si>
    <t>PROMOhOVl</t>
  </si>
  <si>
    <t>PROMOYLQP</t>
  </si>
  <si>
    <t>PROMOPSoM</t>
  </si>
  <si>
    <t>PROMOyCDI</t>
  </si>
  <si>
    <t>PROMOwdos</t>
  </si>
  <si>
    <t>PROMOLHbe</t>
  </si>
  <si>
    <t>PROMOMtJB</t>
  </si>
  <si>
    <t>PROMOfUGe</t>
  </si>
  <si>
    <t>PROMOlIec</t>
  </si>
  <si>
    <t>PROMOjggz</t>
  </si>
  <si>
    <t>PROMOMNGT</t>
  </si>
  <si>
    <t>PROMOpiZi</t>
  </si>
  <si>
    <t>PROMOPCfq</t>
  </si>
  <si>
    <t>PROMOMpzb</t>
  </si>
  <si>
    <t>PROMOTwOm</t>
  </si>
  <si>
    <t>PROMOlqAZ</t>
  </si>
  <si>
    <t>PROMOEjCA</t>
  </si>
  <si>
    <t>PROMOUkIz</t>
  </si>
  <si>
    <t>PROMODgEo</t>
  </si>
  <si>
    <t>PROMOuKnN</t>
  </si>
  <si>
    <t>PROMOFbHF</t>
  </si>
  <si>
    <t>PROMOrGBF</t>
  </si>
  <si>
    <t>PROMOnmQb</t>
  </si>
  <si>
    <t>PROMOAvVx</t>
  </si>
  <si>
    <t>PROMOpfLx</t>
  </si>
  <si>
    <t>PROMOOiJd</t>
  </si>
  <si>
    <t>PROMOEmYq</t>
  </si>
  <si>
    <t>PROMOgMla</t>
  </si>
  <si>
    <t>PROMOyMEl</t>
  </si>
  <si>
    <t>PROMOVSGR</t>
  </si>
  <si>
    <t>PROMOikdv</t>
  </si>
  <si>
    <t>PROMOOXyr</t>
  </si>
  <si>
    <t>PROMOasAP</t>
  </si>
  <si>
    <t>PROMOADNF</t>
  </si>
  <si>
    <t>PROMOugtl</t>
  </si>
  <si>
    <t>PROMOhkcn</t>
  </si>
  <si>
    <t>PROMOJQuk</t>
  </si>
  <si>
    <t>PROMOCWnG</t>
  </si>
  <si>
    <t>PROMOGUvE</t>
  </si>
  <si>
    <t>PROMOMNHv</t>
  </si>
  <si>
    <t>PROMODCfk</t>
  </si>
  <si>
    <t>PROMOkZTm</t>
  </si>
  <si>
    <t>PROMOMZgG</t>
  </si>
  <si>
    <t>PROMOUulC</t>
  </si>
  <si>
    <t>PROMOlTor</t>
  </si>
  <si>
    <t>PROMOzmxI</t>
  </si>
  <si>
    <t>PROMOGYEq</t>
  </si>
  <si>
    <t>PROMOnDdB</t>
  </si>
  <si>
    <t>PROMODjep</t>
  </si>
  <si>
    <t>PROMOJmun</t>
  </si>
  <si>
    <t>PROMOkCpS</t>
  </si>
  <si>
    <t>PROMOlCyO</t>
  </si>
  <si>
    <t>PROMOJwPb</t>
  </si>
  <si>
    <t>PROMOnwZn</t>
  </si>
  <si>
    <t>PROMOvPeg</t>
  </si>
  <si>
    <t>PROMOgWjK</t>
  </si>
  <si>
    <t>PROMOEPGq</t>
  </si>
  <si>
    <t>PROMOiqYA</t>
  </si>
  <si>
    <t>PROMOLYcQ</t>
  </si>
  <si>
    <t>PROMOjEcu</t>
  </si>
  <si>
    <t>PROMOPfNe</t>
  </si>
  <si>
    <t>PROMORHJf</t>
  </si>
  <si>
    <t>PROMOgaOs</t>
  </si>
  <si>
    <t>PROMOJQdR</t>
  </si>
  <si>
    <t>PROMOhPmR</t>
  </si>
  <si>
    <t>PROMODkKE</t>
  </si>
  <si>
    <t>PROMOZrWE</t>
  </si>
  <si>
    <t>PROMOqqVZ</t>
  </si>
  <si>
    <t>PROMOqHqh</t>
  </si>
  <si>
    <t>PROMOKYHg</t>
  </si>
  <si>
    <t>PROMOAoXT</t>
  </si>
  <si>
    <t>PROMOiAVW</t>
  </si>
  <si>
    <t>PROMOHFZU</t>
  </si>
  <si>
    <t>PROMOjmAu</t>
  </si>
  <si>
    <t>PROMOeXBb</t>
  </si>
  <si>
    <t>PROMOlpTc</t>
  </si>
  <si>
    <t>PROMOQeFn</t>
  </si>
  <si>
    <t>PROMOzFRn</t>
  </si>
  <si>
    <t>PROMOXcMA</t>
  </si>
  <si>
    <t>PROMOrUbo</t>
  </si>
  <si>
    <t>PROMOnNBC</t>
  </si>
  <si>
    <t>PROMOHpwb</t>
  </si>
  <si>
    <t>PROMOMKFT</t>
  </si>
  <si>
    <t>PROMOhMkV</t>
  </si>
  <si>
    <t>PROMOPzoP</t>
  </si>
  <si>
    <t>PROMOtkbe</t>
  </si>
  <si>
    <t>PROMOiPwv</t>
  </si>
  <si>
    <t>PROMOTdqc</t>
  </si>
  <si>
    <t>PROMOVNen</t>
  </si>
  <si>
    <t>PROMOpkhI</t>
  </si>
  <si>
    <t>PROMOjSNN</t>
  </si>
  <si>
    <t>PROMOMAmq</t>
  </si>
  <si>
    <t>PROMOhWAW</t>
  </si>
  <si>
    <t>PROMOKWsU</t>
  </si>
  <si>
    <t>PROMOJFpO</t>
  </si>
  <si>
    <t>PROMORQJY</t>
  </si>
  <si>
    <t>PROMOEvHp</t>
  </si>
  <si>
    <t>PROMOdSYe</t>
  </si>
  <si>
    <t>PROMOTTNj</t>
  </si>
  <si>
    <t>PROMOaQUd</t>
  </si>
  <si>
    <t>PROMOrFhB</t>
  </si>
  <si>
    <t>PROMOLYqP</t>
  </si>
  <si>
    <t>PROMOdtRc</t>
  </si>
  <si>
    <t>PROMOHoSK</t>
  </si>
  <si>
    <t>PROMOgIRz</t>
  </si>
  <si>
    <t>PROMOaeQA</t>
  </si>
  <si>
    <t>PROMOElmn</t>
  </si>
  <si>
    <t>PROMObKoI</t>
  </si>
  <si>
    <t>PROMOUsQg</t>
  </si>
  <si>
    <t>PROMOuGVH</t>
  </si>
  <si>
    <t>PROMOcFJk</t>
  </si>
  <si>
    <t>PROMOUTXs</t>
  </si>
  <si>
    <t>PROMOPkbt</t>
  </si>
  <si>
    <t>PROMOweSs</t>
  </si>
  <si>
    <t>PROMOVhPf</t>
  </si>
  <si>
    <t>PROMOoLqA</t>
  </si>
  <si>
    <t>PROMOVIHP</t>
  </si>
  <si>
    <t>PROMOoUvj</t>
  </si>
  <si>
    <t>PROMOFufZ</t>
  </si>
  <si>
    <t>PROMOkOBk</t>
  </si>
  <si>
    <t>PROMOCTqB</t>
  </si>
  <si>
    <t>PROMOqsMD</t>
  </si>
  <si>
    <t>PROMOnCyi</t>
  </si>
  <si>
    <t>PROMOBmQf</t>
  </si>
  <si>
    <t>PROMOnqsN</t>
  </si>
  <si>
    <t>PROMOpfzg</t>
  </si>
  <si>
    <t>PROMOUorp</t>
  </si>
  <si>
    <t>PROMOfoqx</t>
  </si>
  <si>
    <t>PROMONTQh</t>
  </si>
  <si>
    <t>PROMODgwR</t>
  </si>
  <si>
    <t>PROMOCPcb</t>
  </si>
  <si>
    <t>PROMOYFop</t>
  </si>
  <si>
    <t>PROMOviPy</t>
  </si>
  <si>
    <t>PROMOTHZx</t>
  </si>
  <si>
    <t>PROMOxtYg</t>
  </si>
  <si>
    <t>PROMOZURT</t>
  </si>
  <si>
    <t>PROMOvJuJ</t>
  </si>
  <si>
    <t>PROMOqFZS</t>
  </si>
  <si>
    <t>PROMOimeM</t>
  </si>
  <si>
    <t>PROMOlqtd</t>
  </si>
  <si>
    <t>PROMOJFnm</t>
  </si>
  <si>
    <t>PROMOkdfc</t>
  </si>
  <si>
    <t>PROMORLGH</t>
  </si>
  <si>
    <t>PROMOUkpH</t>
  </si>
  <si>
    <t>PROMOZNAw</t>
  </si>
  <si>
    <t>PROMOAEjd</t>
  </si>
  <si>
    <t>PROMOlFGr</t>
  </si>
  <si>
    <t>PROMOcoTy</t>
  </si>
  <si>
    <t>PROMOANvu</t>
  </si>
  <si>
    <t>PROMOPUuL</t>
  </si>
  <si>
    <t>PROMOSDni</t>
  </si>
  <si>
    <t>PROMOHDQu</t>
  </si>
  <si>
    <t>PROMOLnoE</t>
  </si>
  <si>
    <t>PROMOxTLs</t>
  </si>
  <si>
    <t>PROMOzsXR</t>
  </si>
  <si>
    <t>PROMOLYzI</t>
  </si>
  <si>
    <t>PROMOWAmR</t>
  </si>
  <si>
    <t>PROMOBRny</t>
  </si>
  <si>
    <t>000-0000-000</t>
  </si>
  <si>
    <t>None</t>
  </si>
  <si>
    <t>Ngozi Eze</t>
  </si>
  <si>
    <t>Femi Ogunbanjo</t>
  </si>
  <si>
    <t>Ngozi Adeyemi</t>
  </si>
  <si>
    <t>Titi Obi</t>
  </si>
  <si>
    <t>Bola Olawale</t>
  </si>
  <si>
    <t>Chioma Ajayi</t>
  </si>
  <si>
    <t>Amaka Olawale</t>
  </si>
  <si>
    <t>Femi Eze</t>
  </si>
  <si>
    <t>Sade Akinwale</t>
  </si>
  <si>
    <t>Uche Olawale</t>
  </si>
  <si>
    <t>Sade Okoro</t>
  </si>
  <si>
    <t>Tolu Akinwale</t>
  </si>
  <si>
    <t>Bola Eze</t>
  </si>
  <si>
    <t>Emeka Yahaya</t>
  </si>
  <si>
    <t>Titi Ojo</t>
  </si>
  <si>
    <t>Ngozi Ogunbanjo</t>
  </si>
  <si>
    <t>Femi Okoro</t>
  </si>
  <si>
    <t>Amaka Ojo</t>
  </si>
  <si>
    <t>Bola Okoro</t>
  </si>
  <si>
    <t>Chinedu Ajayi</t>
  </si>
  <si>
    <t>Funke Balogun</t>
  </si>
  <si>
    <t>Bola Adeyemi</t>
  </si>
  <si>
    <t>Titi Balogun</t>
  </si>
  <si>
    <t>Chioma Obi</t>
  </si>
  <si>
    <t>Segun Akinwale</t>
  </si>
  <si>
    <t>Emeka Ogunleye</t>
  </si>
  <si>
    <t>Kelechi Ibrahim</t>
  </si>
  <si>
    <t>Femi Adeyemi</t>
  </si>
  <si>
    <t>Funke Obi</t>
  </si>
  <si>
    <t>Titi Ibrahim</t>
  </si>
  <si>
    <t>Femi Olawale</t>
  </si>
  <si>
    <t>Tolu Eze</t>
  </si>
  <si>
    <t>Amaka Okonkwo</t>
  </si>
  <si>
    <t>Tolu Ogunbanjo</t>
  </si>
  <si>
    <t>Funke Ogunleye</t>
  </si>
  <si>
    <t>Titi Ajayi</t>
  </si>
  <si>
    <t>Chioma Nwachukwu</t>
  </si>
  <si>
    <t>Segun Okoro</t>
  </si>
  <si>
    <t>Ngozi Okonkwo</t>
  </si>
  <si>
    <t>Sade Okonkwo</t>
  </si>
  <si>
    <t>Segun Yahaya</t>
  </si>
  <si>
    <t>Uche Okonkwo</t>
  </si>
  <si>
    <t>Tolu Obi</t>
  </si>
  <si>
    <t>Uche Balogun</t>
  </si>
  <si>
    <t>Femi Ibrahim</t>
  </si>
  <si>
    <t>Uche Ibrahim</t>
  </si>
  <si>
    <t>Chinedu Akinwale</t>
  </si>
  <si>
    <t>Emeka Ibrahim</t>
  </si>
  <si>
    <t>Tolu Adeyemi</t>
  </si>
  <si>
    <t>Kelechi Olawale</t>
  </si>
  <si>
    <t>Femi Okonkwo</t>
  </si>
  <si>
    <t>Chinedu Eze</t>
  </si>
  <si>
    <t>Sade Balogun</t>
  </si>
  <si>
    <t>Tolu Okoro</t>
  </si>
  <si>
    <t>Funke Adebayo</t>
  </si>
  <si>
    <t>Femi Nwachukwu</t>
  </si>
  <si>
    <t>Ngozi Yahaya</t>
  </si>
  <si>
    <t>Chioma Ogunleye</t>
  </si>
  <si>
    <t>Ngozi Ajayi</t>
  </si>
  <si>
    <t>Ifeoma Nwachukwu</t>
  </si>
  <si>
    <t>Uche Ojo</t>
  </si>
  <si>
    <t>Amaka Akinwale</t>
  </si>
  <si>
    <t>Emeka Olawale</t>
  </si>
  <si>
    <t>Chioma Balogun</t>
  </si>
  <si>
    <t>Bola Ibrahim</t>
  </si>
  <si>
    <t>Sade Obi</t>
  </si>
  <si>
    <t>Ifeoma Olawale</t>
  </si>
  <si>
    <t>Titi Okonkwo</t>
  </si>
  <si>
    <t>Kelechi Obi</t>
  </si>
  <si>
    <t>Uche Eze</t>
  </si>
  <si>
    <t>Ayo Ajayi</t>
  </si>
  <si>
    <t>Funke Nwachukwu</t>
  </si>
  <si>
    <t>Chioma Ojo</t>
  </si>
  <si>
    <t>Chinedu Ibrahim</t>
  </si>
  <si>
    <t>Ayo Ojo</t>
  </si>
  <si>
    <t>Kelechi Ajayi</t>
  </si>
  <si>
    <t>Kelechi Balogun</t>
  </si>
  <si>
    <t>Tolu Adebayo</t>
  </si>
  <si>
    <t>Emeka Adeyemi</t>
  </si>
  <si>
    <t>Funke Ojo</t>
  </si>
  <si>
    <t>Segun Adeyemi</t>
  </si>
  <si>
    <t>Chinedu Obi</t>
  </si>
  <si>
    <t>Bola Obi</t>
  </si>
  <si>
    <t>Ngozi Ogunleye</t>
  </si>
  <si>
    <t>Tolu Nwachukwu</t>
  </si>
  <si>
    <t>Bola Adebayo</t>
  </si>
  <si>
    <t>Segun Okonkwo</t>
  </si>
  <si>
    <t>Chinedu Balogun</t>
  </si>
  <si>
    <t>Ayo Ogunbanjo</t>
  </si>
  <si>
    <t>Funke Akinwale</t>
  </si>
  <si>
    <t>Chinedu Yahaya</t>
  </si>
  <si>
    <t>Amaka Balogun</t>
  </si>
  <si>
    <t>Kelechi Eze</t>
  </si>
  <si>
    <t>Amaka Ibrahim</t>
  </si>
  <si>
    <t>Femi Akinwale</t>
  </si>
  <si>
    <t>Kelechi Ojo</t>
  </si>
  <si>
    <t>Titi Ogunbanjo</t>
  </si>
  <si>
    <t>Femi Ogunleye</t>
  </si>
  <si>
    <t>Segun Nwachukwu</t>
  </si>
  <si>
    <t>Ngozi Akinwale</t>
  </si>
  <si>
    <t>Amaka Adeyemi</t>
  </si>
  <si>
    <t>Sade Ojo</t>
  </si>
  <si>
    <t>Emeka Okoro</t>
  </si>
  <si>
    <t>Ifeoma Ojo</t>
  </si>
  <si>
    <t>Femi Ojo</t>
  </si>
  <si>
    <t>Sade Ajayi</t>
  </si>
  <si>
    <t>Funke Adeyemi</t>
  </si>
  <si>
    <t>Bola Yahaya</t>
  </si>
  <si>
    <t>Bola Ogunbanjo</t>
  </si>
  <si>
    <t>Chinedu Okonkwo</t>
  </si>
  <si>
    <t>Chinedu Nwachukwu</t>
  </si>
  <si>
    <t>Ifeoma Ogunleye</t>
  </si>
  <si>
    <t>Ifeoma Yahaya</t>
  </si>
  <si>
    <t>Kelechi Ogunleye</t>
  </si>
  <si>
    <t>Sade Yahaya</t>
  </si>
  <si>
    <t>Ngozi Ojo</t>
  </si>
  <si>
    <t>Segun Ibrahim</t>
  </si>
  <si>
    <t>Titi Eze</t>
  </si>
  <si>
    <t>Funke Ogunbanjo</t>
  </si>
  <si>
    <t>Sade Adeyemi</t>
  </si>
  <si>
    <t>Ngozi Adebayo</t>
  </si>
  <si>
    <t>Titi Akinwale</t>
  </si>
  <si>
    <t>Funke Eze</t>
  </si>
  <si>
    <t>Tolu Ogunleye</t>
  </si>
  <si>
    <t>Emeka Okonkwo</t>
  </si>
  <si>
    <t>Kelechi Ogunbanjo</t>
  </si>
  <si>
    <t>Chioma Adebayo</t>
  </si>
  <si>
    <t>Chinedu Adebayo</t>
  </si>
  <si>
    <t>Ayo Obi</t>
  </si>
  <si>
    <t>Femi Ajayi</t>
  </si>
  <si>
    <t>Emeka Ogunbanjo</t>
  </si>
  <si>
    <t>Emeka Nwachukwu</t>
  </si>
  <si>
    <t>Funke Ajayi</t>
  </si>
  <si>
    <t>Ngozi Ibrahim</t>
  </si>
  <si>
    <t>Uche Ogunbanjo</t>
  </si>
  <si>
    <t>Emeka Akinwale</t>
  </si>
  <si>
    <t>Ifeoma Akinwale</t>
  </si>
  <si>
    <t>Segun Olawale</t>
  </si>
  <si>
    <t>Titi Olawale</t>
  </si>
  <si>
    <t>Bola Nwachukwu</t>
  </si>
  <si>
    <t>Uche Yahaya</t>
  </si>
  <si>
    <t>Tolu Olawale</t>
  </si>
  <si>
    <t>Bola Ojo</t>
  </si>
  <si>
    <t>Emeka Ojo</t>
  </si>
  <si>
    <t>Ayo Okonkwo</t>
  </si>
  <si>
    <t>Segun Balogun</t>
  </si>
  <si>
    <t>Kelechi Adebayo</t>
  </si>
  <si>
    <t>Amaka Yahaya</t>
  </si>
  <si>
    <t>Sade Eze</t>
  </si>
  <si>
    <t>Ngozi Balogun</t>
  </si>
  <si>
    <t>Uche Obi</t>
  </si>
  <si>
    <t>Chioma Yahaya</t>
  </si>
  <si>
    <t>Funke Yahaya</t>
  </si>
  <si>
    <t>Amaka Ajayi</t>
  </si>
  <si>
    <t>Chinedu Adeyemi</t>
  </si>
  <si>
    <t>Uche Nwachukwu</t>
  </si>
  <si>
    <t>Funke Okonkwo</t>
  </si>
  <si>
    <t>Funke Olawale</t>
  </si>
  <si>
    <t>Ayo Ibrahim</t>
  </si>
  <si>
    <t>Ngozi Nwachukwu</t>
  </si>
  <si>
    <t>Femi Obi</t>
  </si>
  <si>
    <t>Ayo Olawale</t>
  </si>
  <si>
    <t>Femi Yahaya</t>
  </si>
  <si>
    <t>Titi Adebayo</t>
  </si>
  <si>
    <t>Kelechi Adeyemi</t>
  </si>
  <si>
    <t>Ayo Adebayo</t>
  </si>
  <si>
    <t>Segun Eze</t>
  </si>
  <si>
    <t>Amaka Ogunleye</t>
  </si>
  <si>
    <t>Chioma Akinwale</t>
  </si>
  <si>
    <t>Chinedu Okoro</t>
  </si>
  <si>
    <t>Kelechi Okoro</t>
  </si>
  <si>
    <t>Tolu Okonkwo</t>
  </si>
  <si>
    <t>Emeka Obi</t>
  </si>
  <si>
    <t>Bola Ajayi</t>
  </si>
  <si>
    <t>Ifeoma Ogunbanjo</t>
  </si>
  <si>
    <t>Uche Okoro</t>
  </si>
  <si>
    <t>Segun Ogunbanjo</t>
  </si>
  <si>
    <t>Segun Ajayi</t>
  </si>
  <si>
    <t>Chioma Ibrahim</t>
  </si>
  <si>
    <t>Ifeoma Ibrahim</t>
  </si>
  <si>
    <t>Emeka Ajayi</t>
  </si>
  <si>
    <t>Amaka Nwachukwu</t>
  </si>
  <si>
    <t>Chinedu Ojo</t>
  </si>
  <si>
    <t>Ifeoma Ajayi</t>
  </si>
  <si>
    <t>Emeka Eze</t>
  </si>
  <si>
    <t>Tolu Ibrahim</t>
  </si>
  <si>
    <t>Tolu Ojo</t>
  </si>
  <si>
    <t>Amaka Ogunbanjo</t>
  </si>
  <si>
    <t>Uche Adebayo</t>
  </si>
  <si>
    <t>Sade Adebayo</t>
  </si>
  <si>
    <t>Ayo Adeyemi</t>
  </si>
  <si>
    <t>Ifeoma Okoro</t>
  </si>
  <si>
    <t>Sade Ogunleye</t>
  </si>
  <si>
    <t>Ayo Eze</t>
  </si>
  <si>
    <t>Ifeoma Okonkwo</t>
  </si>
  <si>
    <t>Ayo Akinwale</t>
  </si>
  <si>
    <t>Ngozi Okoro</t>
  </si>
  <si>
    <t>Ayo Okoro</t>
  </si>
  <si>
    <t>Uche Ajayi</t>
  </si>
  <si>
    <t>Ayo Yahaya</t>
  </si>
  <si>
    <t>Ifeoma Obi</t>
  </si>
  <si>
    <t>Chioma Ogunbanjo</t>
  </si>
  <si>
    <t>Tolu Balogun</t>
  </si>
  <si>
    <t>Kelechi Okonkwo</t>
  </si>
  <si>
    <t>Ayo Balogun</t>
  </si>
  <si>
    <t>Titi Ogunleye</t>
  </si>
  <si>
    <t>Kelechi Nwachukwu</t>
  </si>
  <si>
    <t>Kelechi Akinwale</t>
  </si>
  <si>
    <t>Sade Ibrahim</t>
  </si>
  <si>
    <t>Ifeoma Adeyemi</t>
  </si>
  <si>
    <t>Chioma Okoro</t>
  </si>
  <si>
    <t>Chinedu Olawale</t>
  </si>
  <si>
    <t>Funke Okoro</t>
  </si>
  <si>
    <t>Amaka Okoro</t>
  </si>
  <si>
    <t>Tolu Yahaya</t>
  </si>
  <si>
    <t>Ifeoma Adebayo</t>
  </si>
  <si>
    <t>Bola Balogun</t>
  </si>
  <si>
    <t>Chioma Eze</t>
  </si>
  <si>
    <t>Titi Nwachukwu</t>
  </si>
  <si>
    <t>Segun Obi</t>
  </si>
  <si>
    <t>Chinedu Ogunleye</t>
  </si>
  <si>
    <t>Row Labels</t>
  </si>
  <si>
    <t>Grand Total</t>
  </si>
  <si>
    <t>Sum of Total_Price</t>
  </si>
  <si>
    <t>Sum of Quantity</t>
  </si>
  <si>
    <t>Jan</t>
  </si>
  <si>
    <t>Feb</t>
  </si>
  <si>
    <t>Mar</t>
  </si>
  <si>
    <t>Apr</t>
  </si>
  <si>
    <t>May</t>
  </si>
  <si>
    <t>Jun</t>
  </si>
  <si>
    <t>Average of Customer_Rating</t>
  </si>
  <si>
    <t>Count of Delivery_Status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</si>
</sst>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yyyy\-mm\-dd\ hh:mm:ss"/>
    <numFmt numFmtId="165"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5F5DC"/>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164" fontId="0" fillId="0" borderId="0" xfId="0" applyNumberFormat="1"/>
    <xf numFmtId="22" fontId="0" fillId="0" borderId="0" xfId="0" applyNumberFormat="1"/>
    <xf numFmtId="165" fontId="0" fillId="0" borderId="0" xfId="0" applyNumberFormat="1"/>
    <xf numFmtId="1"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2" borderId="0" xfId="0" applyFill="1"/>
  </cellXfs>
  <cellStyles count="1">
    <cellStyle name="Normal" xfId="0" builtinId="0"/>
  </cellStyles>
  <dxfs count="8">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fill>
        <patternFill>
          <bgColor theme="0" tint="-0.14996795556505021"/>
        </patternFill>
      </fill>
    </dxf>
    <dxf>
      <fill>
        <patternFill>
          <bgColor rgb="FF92D050"/>
        </patternFill>
      </fill>
    </dxf>
  </dxfs>
  <tableStyles count="1" defaultTableStyle="TableStyleMedium9" defaultPivotStyle="PivotStyleLight16">
    <tableStyle name="Slicer Style 1" pivot="0" table="0" count="3" xr9:uid="{58B67199-3504-4BD2-8C37-699A02E7C379}">
      <tableStyleElement type="wholeTable" dxfId="7"/>
      <tableStyleElement type="headerRow" dxfId="6"/>
    </tableStyle>
  </tableStyles>
  <colors>
    <mruColors>
      <color rgb="FFF5F5DC"/>
      <color rgb="FFFEF3E8"/>
      <color rgb="FF77933C"/>
      <color rgb="FF5B8A31"/>
      <color rgb="FF4A4A4A"/>
      <color rgb="FFDAA520"/>
      <color rgb="FFFAFAFA"/>
      <color rgb="FFCC5500"/>
    </mruColors>
  </colors>
  <extLst>
    <ext xmlns:x14="http://schemas.microsoft.com/office/spreadsheetml/2009/9/main" uri="{46F421CA-312F-682f-3DD2-61675219B42D}">
      <x14:dxfs count="1">
        <dxf>
          <fill>
            <patternFill>
              <bgColor rgb="FFFFC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Best Selling Food Item</a:t>
            </a:r>
          </a:p>
        </c:rich>
      </c:tx>
      <c:layout>
        <c:manualLayout>
          <c:xMode val="edge"/>
          <c:yMode val="edge"/>
          <c:x val="0.2890064102564102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cat>
            <c:strRef>
              <c:f>'Pivot table'!$A$21:$A$31</c:f>
              <c:strCache>
                <c:ptCount val="10"/>
                <c:pt idx="0">
                  <c:v>Amala</c:v>
                </c:pt>
                <c:pt idx="1">
                  <c:v>Beans</c:v>
                </c:pt>
                <c:pt idx="2">
                  <c:v>Efo Riro</c:v>
                </c:pt>
                <c:pt idx="3">
                  <c:v>Egusi Soup</c:v>
                </c:pt>
                <c:pt idx="4">
                  <c:v>Fried Rice</c:v>
                </c:pt>
                <c:pt idx="5">
                  <c:v>Jollof Rice</c:v>
                </c:pt>
                <c:pt idx="6">
                  <c:v>Nkwobi</c:v>
                </c:pt>
                <c:pt idx="7">
                  <c:v>Pounded Yam</c:v>
                </c:pt>
                <c:pt idx="8">
                  <c:v>Shawarma</c:v>
                </c:pt>
                <c:pt idx="9">
                  <c:v>Suya</c:v>
                </c:pt>
              </c:strCache>
            </c:strRef>
          </c:cat>
          <c:val>
            <c:numRef>
              <c:f>'Pivot table'!$B$21:$B$31</c:f>
              <c:numCache>
                <c:formatCode>General</c:formatCode>
                <c:ptCount val="10"/>
                <c:pt idx="0">
                  <c:v>157</c:v>
                </c:pt>
                <c:pt idx="1">
                  <c:v>140</c:v>
                </c:pt>
                <c:pt idx="2">
                  <c:v>126</c:v>
                </c:pt>
                <c:pt idx="3">
                  <c:v>140</c:v>
                </c:pt>
                <c:pt idx="4">
                  <c:v>129</c:v>
                </c:pt>
                <c:pt idx="5">
                  <c:v>169</c:v>
                </c:pt>
                <c:pt idx="6">
                  <c:v>148</c:v>
                </c:pt>
                <c:pt idx="7">
                  <c:v>166</c:v>
                </c:pt>
                <c:pt idx="8">
                  <c:v>134</c:v>
                </c:pt>
                <c:pt idx="9">
                  <c:v>178</c:v>
                </c:pt>
              </c:numCache>
            </c:numRef>
          </c:val>
          <c:extLst>
            <c:ext xmlns:c16="http://schemas.microsoft.com/office/drawing/2014/chart" uri="{C3380CC4-5D6E-409C-BE32-E72D297353CC}">
              <c16:uniqueId val="{00000000-D0D0-4AD6-BF8E-27FC4C0E3A35}"/>
            </c:ext>
          </c:extLst>
        </c:ser>
        <c:dLbls>
          <c:showLegendKey val="0"/>
          <c:showVal val="0"/>
          <c:showCatName val="0"/>
          <c:showSerName val="0"/>
          <c:showPercent val="0"/>
          <c:showBubbleSize val="0"/>
        </c:dLbls>
        <c:gapWidth val="219"/>
        <c:overlap val="-27"/>
        <c:axId val="1340485967"/>
        <c:axId val="1218438799"/>
      </c:barChart>
      <c:catAx>
        <c:axId val="134048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8438799"/>
        <c:crosses val="autoZero"/>
        <c:auto val="1"/>
        <c:lblAlgn val="ctr"/>
        <c:lblOffset val="100"/>
        <c:noMultiLvlLbl val="0"/>
      </c:catAx>
      <c:valAx>
        <c:axId val="121843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048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table!PivotTable2</c:name>
    <c:fmtId val="5"/>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baseline="0">
                <a:solidFill>
                  <a:srgbClr val="F5F5DC"/>
                </a:solidFill>
              </a:rPr>
              <a:t>Best Selling Food Item</a:t>
            </a:r>
          </a:p>
        </c:rich>
      </c:tx>
      <c:layout>
        <c:manualLayout>
          <c:xMode val="edge"/>
          <c:yMode val="edge"/>
          <c:x val="0.25271715780731679"/>
          <c:y val="4.65519810939130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DAA520"/>
          </a:solidFill>
          <a:ln>
            <a:noFill/>
          </a:ln>
          <a:effectLst/>
        </c:spPr>
        <c:marker>
          <c:symbol val="none"/>
        </c:marker>
      </c:pivotFmt>
    </c:pivotFmts>
    <c:plotArea>
      <c:layout/>
      <c:barChart>
        <c:barDir val="col"/>
        <c:grouping val="clustered"/>
        <c:varyColors val="0"/>
        <c:ser>
          <c:idx val="0"/>
          <c:order val="0"/>
          <c:tx>
            <c:strRef>
              <c:f>'Pivot table'!$B$20</c:f>
              <c:strCache>
                <c:ptCount val="1"/>
                <c:pt idx="0">
                  <c:v>Total</c:v>
                </c:pt>
              </c:strCache>
            </c:strRef>
          </c:tx>
          <c:spPr>
            <a:solidFill>
              <a:srgbClr val="DAA520"/>
            </a:solidFill>
            <a:ln>
              <a:noFill/>
            </a:ln>
            <a:effectLst/>
          </c:spPr>
          <c:invertIfNegative val="0"/>
          <c:cat>
            <c:strRef>
              <c:f>'Pivot table'!$A$21:$A$31</c:f>
              <c:strCache>
                <c:ptCount val="10"/>
                <c:pt idx="0">
                  <c:v>Amala</c:v>
                </c:pt>
                <c:pt idx="1">
                  <c:v>Beans</c:v>
                </c:pt>
                <c:pt idx="2">
                  <c:v>Efo Riro</c:v>
                </c:pt>
                <c:pt idx="3">
                  <c:v>Egusi Soup</c:v>
                </c:pt>
                <c:pt idx="4">
                  <c:v>Fried Rice</c:v>
                </c:pt>
                <c:pt idx="5">
                  <c:v>Jollof Rice</c:v>
                </c:pt>
                <c:pt idx="6">
                  <c:v>Nkwobi</c:v>
                </c:pt>
                <c:pt idx="7">
                  <c:v>Pounded Yam</c:v>
                </c:pt>
                <c:pt idx="8">
                  <c:v>Shawarma</c:v>
                </c:pt>
                <c:pt idx="9">
                  <c:v>Suya</c:v>
                </c:pt>
              </c:strCache>
            </c:strRef>
          </c:cat>
          <c:val>
            <c:numRef>
              <c:f>'Pivot table'!$B$21:$B$31</c:f>
              <c:numCache>
                <c:formatCode>General</c:formatCode>
                <c:ptCount val="10"/>
                <c:pt idx="0">
                  <c:v>157</c:v>
                </c:pt>
                <c:pt idx="1">
                  <c:v>140</c:v>
                </c:pt>
                <c:pt idx="2">
                  <c:v>126</c:v>
                </c:pt>
                <c:pt idx="3">
                  <c:v>140</c:v>
                </c:pt>
                <c:pt idx="4">
                  <c:v>129</c:v>
                </c:pt>
                <c:pt idx="5">
                  <c:v>169</c:v>
                </c:pt>
                <c:pt idx="6">
                  <c:v>148</c:v>
                </c:pt>
                <c:pt idx="7">
                  <c:v>166</c:v>
                </c:pt>
                <c:pt idx="8">
                  <c:v>134</c:v>
                </c:pt>
                <c:pt idx="9">
                  <c:v>178</c:v>
                </c:pt>
              </c:numCache>
            </c:numRef>
          </c:val>
          <c:extLst>
            <c:ext xmlns:c16="http://schemas.microsoft.com/office/drawing/2014/chart" uri="{C3380CC4-5D6E-409C-BE32-E72D297353CC}">
              <c16:uniqueId val="{00000000-A7DE-482B-BF8B-1AED4FF10D1F}"/>
            </c:ext>
          </c:extLst>
        </c:ser>
        <c:dLbls>
          <c:showLegendKey val="0"/>
          <c:showVal val="0"/>
          <c:showCatName val="0"/>
          <c:showSerName val="0"/>
          <c:showPercent val="0"/>
          <c:showBubbleSize val="0"/>
        </c:dLbls>
        <c:gapWidth val="219"/>
        <c:overlap val="-27"/>
        <c:axId val="1340485967"/>
        <c:axId val="1218438799"/>
      </c:barChart>
      <c:catAx>
        <c:axId val="134048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NG"/>
          </a:p>
        </c:txPr>
        <c:crossAx val="1218438799"/>
        <c:crosses val="autoZero"/>
        <c:auto val="1"/>
        <c:lblAlgn val="ctr"/>
        <c:lblOffset val="100"/>
        <c:noMultiLvlLbl val="0"/>
      </c:catAx>
      <c:valAx>
        <c:axId val="121843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rgbClr val="F5F5DC"/>
                </a:solidFill>
                <a:latin typeface="+mn-lt"/>
                <a:ea typeface="+mn-ea"/>
                <a:cs typeface="+mn-cs"/>
              </a:defRPr>
            </a:pPr>
            <a:endParaRPr lang="en-NG"/>
          </a:p>
        </c:txPr>
        <c:crossAx val="134048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table!PivotTable3</c:name>
    <c:fmtId val="5"/>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US" baseline="0">
                <a:solidFill>
                  <a:srgbClr val="F5F5DC"/>
                </a:solidFill>
                <a:latin typeface="Segoe UI" panose="020B0502040204020203" pitchFamily="34" charset="0"/>
                <a:cs typeface="Segoe UI" panose="020B0502040204020203" pitchFamily="34" charset="0"/>
              </a:rPr>
              <a:t>Monthly Revenue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DAA520"/>
          </a:solidFill>
          <a:ln>
            <a:noFill/>
          </a:ln>
          <a:effectLst/>
        </c:spPr>
        <c:marker>
          <c:symbol val="none"/>
        </c:marker>
      </c:pivotFmt>
    </c:pivotFmts>
    <c:plotArea>
      <c:layout/>
      <c:barChart>
        <c:barDir val="col"/>
        <c:grouping val="clustered"/>
        <c:varyColors val="0"/>
        <c:ser>
          <c:idx val="0"/>
          <c:order val="0"/>
          <c:tx>
            <c:strRef>
              <c:f>'Pivot table'!$B$35</c:f>
              <c:strCache>
                <c:ptCount val="1"/>
                <c:pt idx="0">
                  <c:v>Total</c:v>
                </c:pt>
              </c:strCache>
            </c:strRef>
          </c:tx>
          <c:spPr>
            <a:solidFill>
              <a:srgbClr val="DAA520"/>
            </a:solidFill>
            <a:ln>
              <a:noFill/>
            </a:ln>
            <a:effectLst/>
          </c:spPr>
          <c:invertIfNegative val="0"/>
          <c:cat>
            <c:strRef>
              <c:f>'Pivot table'!$A$36:$A$42</c:f>
              <c:strCache>
                <c:ptCount val="6"/>
                <c:pt idx="0">
                  <c:v>Jan</c:v>
                </c:pt>
                <c:pt idx="1">
                  <c:v>Feb</c:v>
                </c:pt>
                <c:pt idx="2">
                  <c:v>Mar</c:v>
                </c:pt>
                <c:pt idx="3">
                  <c:v>Apr</c:v>
                </c:pt>
                <c:pt idx="4">
                  <c:v>May</c:v>
                </c:pt>
                <c:pt idx="5">
                  <c:v>Jun</c:v>
                </c:pt>
              </c:strCache>
            </c:strRef>
          </c:cat>
          <c:val>
            <c:numRef>
              <c:f>'Pivot table'!$B$36:$B$42</c:f>
              <c:numCache>
                <c:formatCode>General</c:formatCode>
                <c:ptCount val="6"/>
                <c:pt idx="0">
                  <c:v>37088.620000000003</c:v>
                </c:pt>
                <c:pt idx="1">
                  <c:v>24304.609999999993</c:v>
                </c:pt>
                <c:pt idx="2">
                  <c:v>62177.35</c:v>
                </c:pt>
                <c:pt idx="3">
                  <c:v>22772.15</c:v>
                </c:pt>
                <c:pt idx="4">
                  <c:v>56794.590000000004</c:v>
                </c:pt>
                <c:pt idx="5">
                  <c:v>14810.46</c:v>
                </c:pt>
              </c:numCache>
            </c:numRef>
          </c:val>
          <c:extLst>
            <c:ext xmlns:c16="http://schemas.microsoft.com/office/drawing/2014/chart" uri="{C3380CC4-5D6E-409C-BE32-E72D297353CC}">
              <c16:uniqueId val="{00000000-2C55-48A8-B90F-7DE1DCED4BCD}"/>
            </c:ext>
          </c:extLst>
        </c:ser>
        <c:dLbls>
          <c:showLegendKey val="0"/>
          <c:showVal val="0"/>
          <c:showCatName val="0"/>
          <c:showSerName val="0"/>
          <c:showPercent val="0"/>
          <c:showBubbleSize val="0"/>
        </c:dLbls>
        <c:gapWidth val="219"/>
        <c:axId val="1156117311"/>
        <c:axId val="1218435471"/>
      </c:barChart>
      <c:catAx>
        <c:axId val="115611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rgbClr val="F5F5DC"/>
                </a:solidFill>
                <a:latin typeface="+mn-lt"/>
                <a:ea typeface="+mn-ea"/>
                <a:cs typeface="+mn-cs"/>
              </a:defRPr>
            </a:pPr>
            <a:endParaRPr lang="en-NG"/>
          </a:p>
        </c:txPr>
        <c:crossAx val="1218435471"/>
        <c:crosses val="autoZero"/>
        <c:auto val="1"/>
        <c:lblAlgn val="ctr"/>
        <c:lblOffset val="100"/>
        <c:noMultiLvlLbl val="0"/>
      </c:catAx>
      <c:valAx>
        <c:axId val="121843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5F5DC"/>
                    </a:solidFill>
                    <a:latin typeface="+mn-lt"/>
                    <a:ea typeface="+mn-ea"/>
                    <a:cs typeface="+mn-cs"/>
                  </a:defRPr>
                </a:pPr>
                <a:r>
                  <a:rPr lang="en-GB" baseline="0">
                    <a:solidFill>
                      <a:srgbClr val="F5F5DC"/>
                    </a:solidFill>
                  </a:rPr>
                  <a:t>Total amount sold</a:t>
                </a:r>
              </a:p>
            </c:rich>
          </c:tx>
          <c:layout>
            <c:manualLayout>
              <c:xMode val="edge"/>
              <c:yMode val="edge"/>
              <c:x val="1.3253810470510271E-2"/>
              <c:y val="0.291329559334345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15611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table!PivotTable4</c:name>
    <c:fmtId val="5"/>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Customer rating &amp; service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'Pivot table'!$B$48</c:f>
              <c:strCache>
                <c:ptCount val="1"/>
                <c:pt idx="0">
                  <c:v>Total</c:v>
                </c:pt>
              </c:strCache>
            </c:strRef>
          </c:tx>
          <c:spPr>
            <a:solidFill>
              <a:schemeClr val="accent1"/>
            </a:solidFill>
            <a:ln>
              <a:noFill/>
            </a:ln>
            <a:effectLst/>
          </c:spPr>
          <c:invertIfNegative val="0"/>
          <c:cat>
            <c:strRef>
              <c:f>'Pivot table'!$A$49:$A$55</c:f>
              <c:strCache>
                <c:ptCount val="6"/>
                <c:pt idx="0">
                  <c:v>Epe Central</c:v>
                </c:pt>
                <c:pt idx="1">
                  <c:v>Eredo</c:v>
                </c:pt>
                <c:pt idx="2">
                  <c:v>Ita-Opo</c:v>
                </c:pt>
                <c:pt idx="3">
                  <c:v>LASU Epe Campus</c:v>
                </c:pt>
                <c:pt idx="4">
                  <c:v>Odomola</c:v>
                </c:pt>
                <c:pt idx="5">
                  <c:v>Popo-Oba</c:v>
                </c:pt>
              </c:strCache>
            </c:strRef>
          </c:cat>
          <c:val>
            <c:numRef>
              <c:f>'Pivot table'!$B$49:$B$55</c:f>
              <c:numCache>
                <c:formatCode>General</c:formatCode>
                <c:ptCount val="6"/>
                <c:pt idx="0">
                  <c:v>3.2469135802469138</c:v>
                </c:pt>
                <c:pt idx="1">
                  <c:v>3.2549019607843137</c:v>
                </c:pt>
                <c:pt idx="2">
                  <c:v>2.9594594594594597</c:v>
                </c:pt>
                <c:pt idx="3">
                  <c:v>3.2285714285714286</c:v>
                </c:pt>
                <c:pt idx="4">
                  <c:v>3.1875</c:v>
                </c:pt>
                <c:pt idx="5">
                  <c:v>3.1975308641975309</c:v>
                </c:pt>
              </c:numCache>
            </c:numRef>
          </c:val>
          <c:extLst>
            <c:ext xmlns:c16="http://schemas.microsoft.com/office/drawing/2014/chart" uri="{C3380CC4-5D6E-409C-BE32-E72D297353CC}">
              <c16:uniqueId val="{00000000-25E3-4BA4-AC56-D5088B1C575A}"/>
            </c:ext>
          </c:extLst>
        </c:ser>
        <c:dLbls>
          <c:showLegendKey val="0"/>
          <c:showVal val="0"/>
          <c:showCatName val="0"/>
          <c:showSerName val="0"/>
          <c:showPercent val="0"/>
          <c:showBubbleSize val="0"/>
        </c:dLbls>
        <c:gapWidth val="182"/>
        <c:axId val="1410779071"/>
        <c:axId val="1344081775"/>
      </c:barChart>
      <c:catAx>
        <c:axId val="14107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81775"/>
        <c:crosses val="autoZero"/>
        <c:auto val="1"/>
        <c:lblAlgn val="ctr"/>
        <c:lblOffset val="100"/>
        <c:noMultiLvlLbl val="0"/>
      </c:catAx>
      <c:valAx>
        <c:axId val="134408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1077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table!PivotTable5</c:name>
    <c:fmtId val="5"/>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baseline="0">
                <a:solidFill>
                  <a:srgbClr val="F5F5DC"/>
                </a:solidFill>
              </a:rPr>
              <a:t>Delivery hotspot by qauntity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table'!$B$63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table'!$A$64:$A$70</c:f>
              <c:strCache>
                <c:ptCount val="6"/>
                <c:pt idx="0">
                  <c:v>Epe Central</c:v>
                </c:pt>
                <c:pt idx="1">
                  <c:v>Eredo</c:v>
                </c:pt>
                <c:pt idx="2">
                  <c:v>Ita-Opo</c:v>
                </c:pt>
                <c:pt idx="3">
                  <c:v>LASU Epe Campus</c:v>
                </c:pt>
                <c:pt idx="4">
                  <c:v>Odomola</c:v>
                </c:pt>
                <c:pt idx="5">
                  <c:v>Popo-Oba</c:v>
                </c:pt>
              </c:strCache>
            </c:strRef>
          </c:cat>
          <c:val>
            <c:numRef>
              <c:f>'Pivot table'!$B$64:$B$70</c:f>
              <c:numCache>
                <c:formatCode>General</c:formatCode>
                <c:ptCount val="6"/>
                <c:pt idx="0">
                  <c:v>223</c:v>
                </c:pt>
                <c:pt idx="1">
                  <c:v>296</c:v>
                </c:pt>
                <c:pt idx="2">
                  <c:v>244</c:v>
                </c:pt>
                <c:pt idx="3">
                  <c:v>221</c:v>
                </c:pt>
                <c:pt idx="4">
                  <c:v>249</c:v>
                </c:pt>
                <c:pt idx="5">
                  <c:v>254</c:v>
                </c:pt>
              </c:numCache>
            </c:numRef>
          </c:val>
          <c:smooth val="0"/>
          <c:extLst>
            <c:ext xmlns:c16="http://schemas.microsoft.com/office/drawing/2014/chart" uri="{C3380CC4-5D6E-409C-BE32-E72D297353CC}">
              <c16:uniqueId val="{00000000-9F4A-4209-8FE2-98BE02FDBF51}"/>
            </c:ext>
          </c:extLst>
        </c:ser>
        <c:dLbls>
          <c:showLegendKey val="0"/>
          <c:showVal val="0"/>
          <c:showCatName val="0"/>
          <c:showSerName val="0"/>
          <c:showPercent val="0"/>
          <c:showBubbleSize val="0"/>
        </c:dLbls>
        <c:marker val="1"/>
        <c:smooth val="0"/>
        <c:axId val="1344019183"/>
        <c:axId val="1344091759"/>
      </c:lineChart>
      <c:catAx>
        <c:axId val="13440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91759"/>
        <c:crosses val="autoZero"/>
        <c:auto val="1"/>
        <c:lblAlgn val="ctr"/>
        <c:lblOffset val="100"/>
        <c:noMultiLvlLbl val="0"/>
      </c:catAx>
      <c:valAx>
        <c:axId val="134409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chemeClr val="tx1">
              <a:lumMod val="75000"/>
              <a:lumOff val="25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table!PivotTable6</c:name>
    <c:fmtId val="5"/>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Delivery hotspot by revenue made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table'!$A$77:$A$83</c:f>
              <c:strCache>
                <c:ptCount val="6"/>
                <c:pt idx="0">
                  <c:v>Epe Central</c:v>
                </c:pt>
                <c:pt idx="1">
                  <c:v>Eredo</c:v>
                </c:pt>
                <c:pt idx="2">
                  <c:v>Ita-Opo</c:v>
                </c:pt>
                <c:pt idx="3">
                  <c:v>LASU Epe Campus</c:v>
                </c:pt>
                <c:pt idx="4">
                  <c:v>Odomola</c:v>
                </c:pt>
                <c:pt idx="5">
                  <c:v>Popo-Oba</c:v>
                </c:pt>
              </c:strCache>
            </c:strRef>
          </c:cat>
          <c:val>
            <c:numRef>
              <c:f>'Pivot table'!$B$77:$B$83</c:f>
              <c:numCache>
                <c:formatCode>General</c:formatCode>
                <c:ptCount val="6"/>
                <c:pt idx="0">
                  <c:v>372611.48</c:v>
                </c:pt>
                <c:pt idx="1">
                  <c:v>452089.59999999986</c:v>
                </c:pt>
                <c:pt idx="2">
                  <c:v>369604.86000000004</c:v>
                </c:pt>
                <c:pt idx="3">
                  <c:v>333923.56</c:v>
                </c:pt>
                <c:pt idx="4">
                  <c:v>387143.89</c:v>
                </c:pt>
                <c:pt idx="5">
                  <c:v>386769.39</c:v>
                </c:pt>
              </c:numCache>
            </c:numRef>
          </c:val>
          <c:extLst>
            <c:ext xmlns:c16="http://schemas.microsoft.com/office/drawing/2014/chart" uri="{C3380CC4-5D6E-409C-BE32-E72D297353CC}">
              <c16:uniqueId val="{00000000-4444-4770-B1A2-6B2B728A8D1E}"/>
            </c:ext>
          </c:extLst>
        </c:ser>
        <c:dLbls>
          <c:showLegendKey val="0"/>
          <c:showVal val="0"/>
          <c:showCatName val="0"/>
          <c:showSerName val="0"/>
          <c:showPercent val="0"/>
          <c:showBubbleSize val="0"/>
        </c:dLbls>
        <c:gapWidth val="219"/>
        <c:overlap val="-27"/>
        <c:axId val="1410789471"/>
        <c:axId val="1344090927"/>
      </c:barChart>
      <c:catAx>
        <c:axId val="141078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90927"/>
        <c:crosses val="autoZero"/>
        <c:auto val="1"/>
        <c:lblAlgn val="ctr"/>
        <c:lblOffset val="100"/>
        <c:noMultiLvlLbl val="0"/>
      </c:catAx>
      <c:valAx>
        <c:axId val="134409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1078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Most used payment system</a:t>
            </a:r>
          </a:p>
        </c:rich>
      </c:tx>
      <c:layout>
        <c:manualLayout>
          <c:xMode val="edge"/>
          <c:yMode val="edge"/>
          <c:x val="0.33516907132782842"/>
          <c:y val="3.98545622973598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areaChart>
        <c:grouping val="standard"/>
        <c:varyColors val="0"/>
        <c:ser>
          <c:idx val="0"/>
          <c:order val="0"/>
          <c:tx>
            <c:strRef>
              <c:f>'Pivot table'!$B$90</c:f>
              <c:strCache>
                <c:ptCount val="1"/>
                <c:pt idx="0">
                  <c:v>Total</c:v>
                </c:pt>
              </c:strCache>
            </c:strRef>
          </c:tx>
          <c:spPr>
            <a:solidFill>
              <a:schemeClr val="accent1"/>
            </a:solidFill>
            <a:ln>
              <a:noFill/>
            </a:ln>
            <a:effectLst/>
          </c:spPr>
          <c:cat>
            <c:strRef>
              <c:f>'Pivot table'!$A$91:$A$96</c:f>
              <c:strCache>
                <c:ptCount val="5"/>
                <c:pt idx="0">
                  <c:v>Bank Transfer</c:v>
                </c:pt>
                <c:pt idx="1">
                  <c:v>Card</c:v>
                </c:pt>
                <c:pt idx="2">
                  <c:v>Cash</c:v>
                </c:pt>
                <c:pt idx="3">
                  <c:v>Mobile Money</c:v>
                </c:pt>
                <c:pt idx="4">
                  <c:v>POS</c:v>
                </c:pt>
              </c:strCache>
            </c:strRef>
          </c:cat>
          <c:val>
            <c:numRef>
              <c:f>'Pivot table'!$B$91:$B$96</c:f>
              <c:numCache>
                <c:formatCode>_("₦"* #,##0.00_);_("₦"* \(#,##0.00\);_("₦"* "-"??_);_(@_)</c:formatCode>
                <c:ptCount val="5"/>
                <c:pt idx="0">
                  <c:v>71740.11</c:v>
                </c:pt>
                <c:pt idx="1">
                  <c:v>67357.62</c:v>
                </c:pt>
                <c:pt idx="2">
                  <c:v>92420.6</c:v>
                </c:pt>
                <c:pt idx="3">
                  <c:v>108737.96999999999</c:v>
                </c:pt>
                <c:pt idx="4">
                  <c:v>46513.09</c:v>
                </c:pt>
              </c:numCache>
            </c:numRef>
          </c:val>
          <c:extLst>
            <c:ext xmlns:c16="http://schemas.microsoft.com/office/drawing/2014/chart" uri="{C3380CC4-5D6E-409C-BE32-E72D297353CC}">
              <c16:uniqueId val="{00000000-CCC8-4572-906D-76837D6C1D57}"/>
            </c:ext>
          </c:extLst>
        </c:ser>
        <c:dLbls>
          <c:showLegendKey val="0"/>
          <c:showVal val="0"/>
          <c:showCatName val="0"/>
          <c:showSerName val="0"/>
          <c:showPercent val="0"/>
          <c:showBubbleSize val="0"/>
        </c:dLbls>
        <c:axId val="1422097695"/>
        <c:axId val="1344091343"/>
      </c:areaChart>
      <c:catAx>
        <c:axId val="142209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44091343"/>
        <c:crosses val="autoZero"/>
        <c:auto val="1"/>
        <c:lblAlgn val="ctr"/>
        <c:lblOffset val="100"/>
        <c:noMultiLvlLbl val="0"/>
      </c:catAx>
      <c:valAx>
        <c:axId val="1344091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422097695"/>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table!PivotTable8</c:name>
    <c:fmtId val="5"/>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Top 3 most loyal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lumMod val="75000"/>
            </a:schemeClr>
          </a:solidFill>
          <a:ln>
            <a:noFill/>
          </a:ln>
          <a:effectLst/>
        </c:spPr>
      </c:pivotFmt>
      <c:pivotFmt>
        <c:idx val="6"/>
        <c:spPr>
          <a:solidFill>
            <a:schemeClr val="bg2">
              <a:lumMod val="75000"/>
            </a:schemeClr>
          </a:solidFill>
          <a:ln>
            <a:noFill/>
          </a:ln>
          <a:effectLst/>
        </c:spPr>
      </c:pivotFmt>
      <c:pivotFmt>
        <c:idx val="7"/>
        <c:spPr>
          <a:solidFill>
            <a:schemeClr val="accent1"/>
          </a:solidFill>
          <a:ln>
            <a:noFill/>
          </a:ln>
          <a:effectLst/>
        </c:spPr>
      </c:pivotFmt>
    </c:pivotFmts>
    <c:plotArea>
      <c:layout/>
      <c:pieChart>
        <c:varyColors val="1"/>
        <c:ser>
          <c:idx val="0"/>
          <c:order val="0"/>
          <c:tx>
            <c:strRef>
              <c:f>'Pivot table'!$B$106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63E-4AA8-8304-9518F339EB77}"/>
              </c:ext>
            </c:extLst>
          </c:dPt>
          <c:dPt>
            <c:idx val="1"/>
            <c:bubble3D val="0"/>
            <c:spPr>
              <a:solidFill>
                <a:schemeClr val="bg2">
                  <a:lumMod val="75000"/>
                </a:schemeClr>
              </a:solidFill>
              <a:ln>
                <a:noFill/>
              </a:ln>
              <a:effectLst/>
            </c:spPr>
            <c:extLst>
              <c:ext xmlns:c16="http://schemas.microsoft.com/office/drawing/2014/chart" uri="{C3380CC4-5D6E-409C-BE32-E72D297353CC}">
                <c16:uniqueId val="{00000002-0011-46D7-873F-5E3AC72966EA}"/>
              </c:ext>
            </c:extLst>
          </c:dPt>
          <c:dPt>
            <c:idx val="2"/>
            <c:bubble3D val="0"/>
            <c:spPr>
              <a:solidFill>
                <a:schemeClr val="accent1">
                  <a:lumMod val="75000"/>
                </a:schemeClr>
              </a:solidFill>
              <a:ln>
                <a:noFill/>
              </a:ln>
              <a:effectLst/>
            </c:spPr>
            <c:extLst>
              <c:ext xmlns:c16="http://schemas.microsoft.com/office/drawing/2014/chart" uri="{C3380CC4-5D6E-409C-BE32-E72D297353CC}">
                <c16:uniqueId val="{00000001-0011-46D7-873F-5E3AC72966EA}"/>
              </c:ext>
            </c:extLst>
          </c:dPt>
          <c:cat>
            <c:strRef>
              <c:f>'Pivot table'!$A$107:$A$110</c:f>
              <c:strCache>
                <c:ptCount val="3"/>
                <c:pt idx="0">
                  <c:v>David Johnson</c:v>
                </c:pt>
                <c:pt idx="1">
                  <c:v>Emily Costa</c:v>
                </c:pt>
                <c:pt idx="2">
                  <c:v>Roger Weiss</c:v>
                </c:pt>
              </c:strCache>
            </c:strRef>
          </c:cat>
          <c:val>
            <c:numRef>
              <c:f>'Pivot table'!$B$107:$B$110</c:f>
              <c:numCache>
                <c:formatCode>General</c:formatCode>
                <c:ptCount val="3"/>
                <c:pt idx="0">
                  <c:v>9</c:v>
                </c:pt>
                <c:pt idx="1">
                  <c:v>6</c:v>
                </c:pt>
                <c:pt idx="2">
                  <c:v>11</c:v>
                </c:pt>
              </c:numCache>
            </c:numRef>
          </c:val>
          <c:extLst>
            <c:ext xmlns:c16="http://schemas.microsoft.com/office/drawing/2014/chart" uri="{C3380CC4-5D6E-409C-BE32-E72D297353CC}">
              <c16:uniqueId val="{00000000-0011-46D7-873F-5E3AC72966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table!PivotTable9</c:name>
    <c:fmtId val="5"/>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Highest selling vendor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5.2540761164193941E-2"/>
          <c:y val="0.25565781670748555"/>
          <c:w val="0.86264746582455176"/>
          <c:h val="0.64787541856502739"/>
        </c:manualLayout>
      </c:layout>
      <c:lineChart>
        <c:grouping val="standard"/>
        <c:varyColors val="0"/>
        <c:ser>
          <c:idx val="0"/>
          <c:order val="0"/>
          <c:tx>
            <c:strRef>
              <c:f>'Pivot table'!$B$121</c:f>
              <c:strCache>
                <c:ptCount val="1"/>
                <c:pt idx="0">
                  <c:v>Total</c:v>
                </c:pt>
              </c:strCache>
            </c:strRef>
          </c:tx>
          <c:spPr>
            <a:ln w="28575" cap="rnd">
              <a:solidFill>
                <a:schemeClr val="accent1"/>
              </a:solidFill>
              <a:round/>
            </a:ln>
            <a:effectLst/>
          </c:spPr>
          <c:marker>
            <c:symbol val="none"/>
          </c:marker>
          <c:cat>
            <c:strRef>
              <c:f>'Pivot table'!$A$122:$A$128</c:f>
              <c:strCache>
                <c:ptCount val="6"/>
                <c:pt idx="0">
                  <c:v>Buka Express</c:v>
                </c:pt>
                <c:pt idx="1">
                  <c:v>Epe Shawarma</c:v>
                </c:pt>
                <c:pt idx="2">
                  <c:v>Jollof Joint</c:v>
                </c:pt>
                <c:pt idx="3">
                  <c:v>Mama Put</c:v>
                </c:pt>
                <c:pt idx="4">
                  <c:v>Rice &amp; Stew Co.</c:v>
                </c:pt>
                <c:pt idx="5">
                  <c:v>Yam Palace</c:v>
                </c:pt>
              </c:strCache>
            </c:strRef>
          </c:cat>
          <c:val>
            <c:numRef>
              <c:f>'Pivot table'!$B$122:$B$128</c:f>
              <c:numCache>
                <c:formatCode>General</c:formatCode>
                <c:ptCount val="6"/>
                <c:pt idx="0">
                  <c:v>356622.41</c:v>
                </c:pt>
                <c:pt idx="1">
                  <c:v>482064.64999999997</c:v>
                </c:pt>
                <c:pt idx="2">
                  <c:v>424464.99999999988</c:v>
                </c:pt>
                <c:pt idx="3">
                  <c:v>363672.97000000015</c:v>
                </c:pt>
                <c:pt idx="4">
                  <c:v>362722.06</c:v>
                </c:pt>
                <c:pt idx="5">
                  <c:v>312595.69</c:v>
                </c:pt>
              </c:numCache>
            </c:numRef>
          </c:val>
          <c:smooth val="0"/>
          <c:extLst>
            <c:ext xmlns:c16="http://schemas.microsoft.com/office/drawing/2014/chart" uri="{C3380CC4-5D6E-409C-BE32-E72D297353CC}">
              <c16:uniqueId val="{00000000-8950-41D1-B719-E96DC7800540}"/>
            </c:ext>
          </c:extLst>
        </c:ser>
        <c:dLbls>
          <c:showLegendKey val="0"/>
          <c:showVal val="0"/>
          <c:showCatName val="0"/>
          <c:showSerName val="0"/>
          <c:showPercent val="0"/>
          <c:showBubbleSize val="0"/>
        </c:dLbls>
        <c:smooth val="0"/>
        <c:axId val="1483887567"/>
        <c:axId val="1481316031"/>
      </c:lineChart>
      <c:catAx>
        <c:axId val="148388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81316031"/>
        <c:crosses val="autoZero"/>
        <c:auto val="1"/>
        <c:lblAlgn val="ctr"/>
        <c:lblOffset val="100"/>
        <c:noMultiLvlLbl val="0"/>
      </c:catAx>
      <c:valAx>
        <c:axId val="148131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8388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table!PivotTable10</c:name>
    <c:fmtId val="5"/>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US" baseline="0">
                <a:solidFill>
                  <a:srgbClr val="F5F5DC"/>
                </a:solidFill>
                <a:latin typeface="Segoe UI" panose="020B0502040204020203" pitchFamily="34" charset="0"/>
                <a:cs typeface="Segoe UI" panose="020B0502040204020203" pitchFamily="34" charset="0"/>
              </a:rPr>
              <a:t>Operational Issues</a:t>
            </a:r>
          </a:p>
        </c:rich>
      </c:tx>
      <c:layout>
        <c:manualLayout>
          <c:xMode val="edge"/>
          <c:yMode val="edge"/>
          <c:x val="0.42631540457996298"/>
          <c:y val="6.42597938280741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table'!$A$138:$A$143</c:f>
              <c:strCache>
                <c:ptCount val="5"/>
                <c:pt idx="0">
                  <c:v>Cancelled</c:v>
                </c:pt>
                <c:pt idx="1">
                  <c:v>Delivered</c:v>
                </c:pt>
                <c:pt idx="2">
                  <c:v>Failed</c:v>
                </c:pt>
                <c:pt idx="3">
                  <c:v>In Progress</c:v>
                </c:pt>
                <c:pt idx="4">
                  <c:v>Pending</c:v>
                </c:pt>
              </c:strCache>
            </c:strRef>
          </c:cat>
          <c:val>
            <c:numRef>
              <c:f>'Pivot table'!$B$138:$B$143</c:f>
              <c:numCache>
                <c:formatCode>General</c:formatCode>
                <c:ptCount val="5"/>
                <c:pt idx="0">
                  <c:v>8</c:v>
                </c:pt>
                <c:pt idx="1">
                  <c:v>7</c:v>
                </c:pt>
                <c:pt idx="2">
                  <c:v>13</c:v>
                </c:pt>
                <c:pt idx="3">
                  <c:v>6</c:v>
                </c:pt>
                <c:pt idx="4">
                  <c:v>13</c:v>
                </c:pt>
              </c:numCache>
            </c:numRef>
          </c:val>
          <c:extLst>
            <c:ext xmlns:c16="http://schemas.microsoft.com/office/drawing/2014/chart" uri="{C3380CC4-5D6E-409C-BE32-E72D297353CC}">
              <c16:uniqueId val="{00000000-B6F1-49FE-A2C0-2C2099F42A06}"/>
            </c:ext>
          </c:extLst>
        </c:ser>
        <c:dLbls>
          <c:dLblPos val="outEnd"/>
          <c:showLegendKey val="0"/>
          <c:showVal val="1"/>
          <c:showCatName val="0"/>
          <c:showSerName val="0"/>
          <c:showPercent val="0"/>
          <c:showBubbleSize val="0"/>
        </c:dLbls>
        <c:gapWidth val="182"/>
        <c:axId val="1337688639"/>
        <c:axId val="1481298559"/>
      </c:barChart>
      <c:catAx>
        <c:axId val="133768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81298559"/>
        <c:crosses val="autoZero"/>
        <c:auto val="1"/>
        <c:lblAlgn val="ctr"/>
        <c:lblOffset val="100"/>
        <c:noMultiLvlLbl val="0"/>
      </c:catAx>
      <c:valAx>
        <c:axId val="1481298559"/>
        <c:scaling>
          <c:orientation val="minMax"/>
        </c:scaling>
        <c:delete val="1"/>
        <c:axPos val="b"/>
        <c:title>
          <c:tx>
            <c:rich>
              <a:bodyPr rot="0" spcFirstLastPara="1" vertOverflow="ellipsis" vert="horz" wrap="square" anchor="ctr" anchorCtr="1"/>
              <a:lstStyle/>
              <a:p>
                <a:pPr>
                  <a:defRPr sz="1000" b="0" i="0" u="none" strike="noStrike" kern="1200" baseline="0">
                    <a:solidFill>
                      <a:srgbClr val="F5F5DC"/>
                    </a:solidFill>
                    <a:latin typeface="+mn-lt"/>
                    <a:ea typeface="+mn-ea"/>
                    <a:cs typeface="+mn-cs"/>
                  </a:defRPr>
                </a:pPr>
                <a:r>
                  <a:rPr lang="en-GB" baseline="0">
                    <a:solidFill>
                      <a:srgbClr val="F5F5DC"/>
                    </a:solidFill>
                  </a:rPr>
                  <a:t>Count of Delivery status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NG"/>
            </a:p>
          </c:txPr>
        </c:title>
        <c:numFmt formatCode="General" sourceLinked="1"/>
        <c:majorTickMark val="out"/>
        <c:minorTickMark val="none"/>
        <c:tickLblPos val="nextTo"/>
        <c:crossAx val="13376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table!PivotTable3</c:name>
    <c:fmtId val="8"/>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US" baseline="0">
                <a:solidFill>
                  <a:srgbClr val="F5F5DC"/>
                </a:solidFill>
                <a:latin typeface="Segoe UI" panose="020B0502040204020203" pitchFamily="34" charset="0"/>
                <a:cs typeface="Segoe UI" panose="020B0502040204020203" pitchFamily="34" charset="0"/>
              </a:rPr>
              <a:t>Monthly Revenue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DAA520"/>
          </a:solidFill>
          <a:ln>
            <a:noFill/>
          </a:ln>
          <a:effectLst/>
        </c:spPr>
        <c:marker>
          <c:symbol val="none"/>
        </c:marker>
      </c:pivotFmt>
      <c:pivotFmt>
        <c:idx val="5"/>
        <c:spPr>
          <a:solidFill>
            <a:srgbClr val="DAA520"/>
          </a:solidFill>
          <a:ln>
            <a:noFill/>
          </a:ln>
          <a:effectLst/>
        </c:spPr>
        <c:marker>
          <c:symbol val="none"/>
        </c:marker>
      </c:pivotFmt>
      <c:pivotFmt>
        <c:idx val="6"/>
        <c:spPr>
          <a:solidFill>
            <a:srgbClr val="DAA520"/>
          </a:solidFill>
          <a:ln>
            <a:noFill/>
          </a:ln>
          <a:effectLst/>
        </c:spPr>
        <c:marker>
          <c:symbol val="none"/>
        </c:marker>
      </c:pivotFmt>
    </c:pivotFmts>
    <c:plotArea>
      <c:layout/>
      <c:barChart>
        <c:barDir val="col"/>
        <c:grouping val="clustered"/>
        <c:varyColors val="0"/>
        <c:ser>
          <c:idx val="0"/>
          <c:order val="0"/>
          <c:tx>
            <c:strRef>
              <c:f>'Pivot table'!$B$35</c:f>
              <c:strCache>
                <c:ptCount val="1"/>
                <c:pt idx="0">
                  <c:v>Total</c:v>
                </c:pt>
              </c:strCache>
            </c:strRef>
          </c:tx>
          <c:spPr>
            <a:solidFill>
              <a:srgbClr val="DAA520"/>
            </a:solidFill>
            <a:ln>
              <a:noFill/>
            </a:ln>
            <a:effectLst/>
          </c:spPr>
          <c:invertIfNegative val="0"/>
          <c:cat>
            <c:strRef>
              <c:f>'Pivot table'!$A$36:$A$42</c:f>
              <c:strCache>
                <c:ptCount val="6"/>
                <c:pt idx="0">
                  <c:v>Jan</c:v>
                </c:pt>
                <c:pt idx="1">
                  <c:v>Feb</c:v>
                </c:pt>
                <c:pt idx="2">
                  <c:v>Mar</c:v>
                </c:pt>
                <c:pt idx="3">
                  <c:v>Apr</c:v>
                </c:pt>
                <c:pt idx="4">
                  <c:v>May</c:v>
                </c:pt>
                <c:pt idx="5">
                  <c:v>Jun</c:v>
                </c:pt>
              </c:strCache>
            </c:strRef>
          </c:cat>
          <c:val>
            <c:numRef>
              <c:f>'Pivot table'!$B$36:$B$42</c:f>
              <c:numCache>
                <c:formatCode>General</c:formatCode>
                <c:ptCount val="6"/>
                <c:pt idx="0">
                  <c:v>37088.620000000003</c:v>
                </c:pt>
                <c:pt idx="1">
                  <c:v>24304.609999999993</c:v>
                </c:pt>
                <c:pt idx="2">
                  <c:v>62177.35</c:v>
                </c:pt>
                <c:pt idx="3">
                  <c:v>22772.15</c:v>
                </c:pt>
                <c:pt idx="4">
                  <c:v>56794.590000000004</c:v>
                </c:pt>
                <c:pt idx="5">
                  <c:v>14810.46</c:v>
                </c:pt>
              </c:numCache>
            </c:numRef>
          </c:val>
          <c:extLst>
            <c:ext xmlns:c16="http://schemas.microsoft.com/office/drawing/2014/chart" uri="{C3380CC4-5D6E-409C-BE32-E72D297353CC}">
              <c16:uniqueId val="{00000000-F65E-4CD5-9645-465D2CE66D8B}"/>
            </c:ext>
          </c:extLst>
        </c:ser>
        <c:dLbls>
          <c:showLegendKey val="0"/>
          <c:showVal val="0"/>
          <c:showCatName val="0"/>
          <c:showSerName val="0"/>
          <c:showPercent val="0"/>
          <c:showBubbleSize val="0"/>
        </c:dLbls>
        <c:gapWidth val="219"/>
        <c:axId val="1156117311"/>
        <c:axId val="1218435471"/>
      </c:barChart>
      <c:catAx>
        <c:axId val="115611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rgbClr val="F5F5DC"/>
                </a:solidFill>
                <a:latin typeface="+mn-lt"/>
                <a:ea typeface="+mn-ea"/>
                <a:cs typeface="+mn-cs"/>
              </a:defRPr>
            </a:pPr>
            <a:endParaRPr lang="en-NG"/>
          </a:p>
        </c:txPr>
        <c:crossAx val="1218435471"/>
        <c:crosses val="autoZero"/>
        <c:auto val="1"/>
        <c:lblAlgn val="ctr"/>
        <c:lblOffset val="100"/>
        <c:noMultiLvlLbl val="0"/>
      </c:catAx>
      <c:valAx>
        <c:axId val="121843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5F5DC"/>
                    </a:solidFill>
                    <a:latin typeface="+mn-lt"/>
                    <a:ea typeface="+mn-ea"/>
                    <a:cs typeface="+mn-cs"/>
                  </a:defRPr>
                </a:pPr>
                <a:r>
                  <a:rPr lang="en-GB" baseline="0">
                    <a:solidFill>
                      <a:srgbClr val="F5F5DC"/>
                    </a:solidFill>
                  </a:rPr>
                  <a:t>Total amount sold</a:t>
                </a:r>
              </a:p>
            </c:rich>
          </c:tx>
          <c:layout>
            <c:manualLayout>
              <c:xMode val="edge"/>
              <c:yMode val="edge"/>
              <c:x val="1.3253810470510271E-2"/>
              <c:y val="0.291329559334345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15611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table'!$B$35</c:f>
              <c:strCache>
                <c:ptCount val="1"/>
                <c:pt idx="0">
                  <c:v>Total</c:v>
                </c:pt>
              </c:strCache>
            </c:strRef>
          </c:tx>
          <c:spPr>
            <a:solidFill>
              <a:schemeClr val="accent1"/>
            </a:solidFill>
            <a:ln>
              <a:noFill/>
            </a:ln>
            <a:effectLst/>
          </c:spPr>
          <c:invertIfNegative val="0"/>
          <c:cat>
            <c:strRef>
              <c:f>'Pivot table'!$A$36:$A$42</c:f>
              <c:strCache>
                <c:ptCount val="6"/>
                <c:pt idx="0">
                  <c:v>Jan</c:v>
                </c:pt>
                <c:pt idx="1">
                  <c:v>Feb</c:v>
                </c:pt>
                <c:pt idx="2">
                  <c:v>Mar</c:v>
                </c:pt>
                <c:pt idx="3">
                  <c:v>Apr</c:v>
                </c:pt>
                <c:pt idx="4">
                  <c:v>May</c:v>
                </c:pt>
                <c:pt idx="5">
                  <c:v>Jun</c:v>
                </c:pt>
              </c:strCache>
            </c:strRef>
          </c:cat>
          <c:val>
            <c:numRef>
              <c:f>'Pivot table'!$B$36:$B$42</c:f>
              <c:numCache>
                <c:formatCode>General</c:formatCode>
                <c:ptCount val="6"/>
                <c:pt idx="0">
                  <c:v>37088.620000000003</c:v>
                </c:pt>
                <c:pt idx="1">
                  <c:v>24304.609999999993</c:v>
                </c:pt>
                <c:pt idx="2">
                  <c:v>62177.35</c:v>
                </c:pt>
                <c:pt idx="3">
                  <c:v>22772.15</c:v>
                </c:pt>
                <c:pt idx="4">
                  <c:v>56794.590000000004</c:v>
                </c:pt>
                <c:pt idx="5">
                  <c:v>14810.46</c:v>
                </c:pt>
              </c:numCache>
            </c:numRef>
          </c:val>
          <c:extLst>
            <c:ext xmlns:c16="http://schemas.microsoft.com/office/drawing/2014/chart" uri="{C3380CC4-5D6E-409C-BE32-E72D297353CC}">
              <c16:uniqueId val="{00000000-9B68-436B-A551-D34303AB7457}"/>
            </c:ext>
          </c:extLst>
        </c:ser>
        <c:dLbls>
          <c:showLegendKey val="0"/>
          <c:showVal val="0"/>
          <c:showCatName val="0"/>
          <c:showSerName val="0"/>
          <c:showPercent val="0"/>
          <c:showBubbleSize val="0"/>
        </c:dLbls>
        <c:gapWidth val="219"/>
        <c:axId val="1156117311"/>
        <c:axId val="1218435471"/>
      </c:barChart>
      <c:catAx>
        <c:axId val="115611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8435471"/>
        <c:crosses val="autoZero"/>
        <c:auto val="1"/>
        <c:lblAlgn val="ctr"/>
        <c:lblOffset val="100"/>
        <c:noMultiLvlLbl val="0"/>
      </c:catAx>
      <c:valAx>
        <c:axId val="121843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5611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table!PivotTable2</c:name>
    <c:fmtId val="8"/>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baseline="0">
                <a:solidFill>
                  <a:srgbClr val="F5F5DC"/>
                </a:solidFill>
              </a:rPr>
              <a:t>Best Selling Food Item</a:t>
            </a:r>
          </a:p>
        </c:rich>
      </c:tx>
      <c:layout>
        <c:manualLayout>
          <c:xMode val="edge"/>
          <c:yMode val="edge"/>
          <c:x val="0.2890064102564102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DAA520"/>
          </a:solidFill>
          <a:ln>
            <a:noFill/>
          </a:ln>
          <a:effectLst/>
        </c:spPr>
        <c:marker>
          <c:symbol val="none"/>
        </c:marker>
      </c:pivotFmt>
      <c:pivotFmt>
        <c:idx val="6"/>
        <c:spPr>
          <a:solidFill>
            <a:srgbClr val="DAA520"/>
          </a:solidFill>
          <a:ln>
            <a:noFill/>
          </a:ln>
          <a:effectLst/>
        </c:spPr>
        <c:marker>
          <c:symbol val="none"/>
        </c:marker>
      </c:pivotFmt>
      <c:pivotFmt>
        <c:idx val="7"/>
        <c:spPr>
          <a:solidFill>
            <a:srgbClr val="DAA520"/>
          </a:solidFill>
          <a:ln>
            <a:noFill/>
          </a:ln>
          <a:effectLst/>
        </c:spPr>
        <c:marker>
          <c:symbol val="none"/>
        </c:marker>
      </c:pivotFmt>
    </c:pivotFmts>
    <c:plotArea>
      <c:layout/>
      <c:barChart>
        <c:barDir val="col"/>
        <c:grouping val="clustered"/>
        <c:varyColors val="0"/>
        <c:ser>
          <c:idx val="0"/>
          <c:order val="0"/>
          <c:tx>
            <c:strRef>
              <c:f>'Pivot table'!$B$20</c:f>
              <c:strCache>
                <c:ptCount val="1"/>
                <c:pt idx="0">
                  <c:v>Total</c:v>
                </c:pt>
              </c:strCache>
            </c:strRef>
          </c:tx>
          <c:spPr>
            <a:solidFill>
              <a:srgbClr val="DAA520"/>
            </a:solidFill>
            <a:ln>
              <a:noFill/>
            </a:ln>
            <a:effectLst/>
          </c:spPr>
          <c:invertIfNegative val="0"/>
          <c:cat>
            <c:strRef>
              <c:f>'Pivot table'!$A$21:$A$31</c:f>
              <c:strCache>
                <c:ptCount val="10"/>
                <c:pt idx="0">
                  <c:v>Amala</c:v>
                </c:pt>
                <c:pt idx="1">
                  <c:v>Beans</c:v>
                </c:pt>
                <c:pt idx="2">
                  <c:v>Efo Riro</c:v>
                </c:pt>
                <c:pt idx="3">
                  <c:v>Egusi Soup</c:v>
                </c:pt>
                <c:pt idx="4">
                  <c:v>Fried Rice</c:v>
                </c:pt>
                <c:pt idx="5">
                  <c:v>Jollof Rice</c:v>
                </c:pt>
                <c:pt idx="6">
                  <c:v>Nkwobi</c:v>
                </c:pt>
                <c:pt idx="7">
                  <c:v>Pounded Yam</c:v>
                </c:pt>
                <c:pt idx="8">
                  <c:v>Shawarma</c:v>
                </c:pt>
                <c:pt idx="9">
                  <c:v>Suya</c:v>
                </c:pt>
              </c:strCache>
            </c:strRef>
          </c:cat>
          <c:val>
            <c:numRef>
              <c:f>'Pivot table'!$B$21:$B$31</c:f>
              <c:numCache>
                <c:formatCode>General</c:formatCode>
                <c:ptCount val="10"/>
                <c:pt idx="0">
                  <c:v>157</c:v>
                </c:pt>
                <c:pt idx="1">
                  <c:v>140</c:v>
                </c:pt>
                <c:pt idx="2">
                  <c:v>126</c:v>
                </c:pt>
                <c:pt idx="3">
                  <c:v>140</c:v>
                </c:pt>
                <c:pt idx="4">
                  <c:v>129</c:v>
                </c:pt>
                <c:pt idx="5">
                  <c:v>169</c:v>
                </c:pt>
                <c:pt idx="6">
                  <c:v>148</c:v>
                </c:pt>
                <c:pt idx="7">
                  <c:v>166</c:v>
                </c:pt>
                <c:pt idx="8">
                  <c:v>134</c:v>
                </c:pt>
                <c:pt idx="9">
                  <c:v>178</c:v>
                </c:pt>
              </c:numCache>
            </c:numRef>
          </c:val>
          <c:extLst>
            <c:ext xmlns:c16="http://schemas.microsoft.com/office/drawing/2014/chart" uri="{C3380CC4-5D6E-409C-BE32-E72D297353CC}">
              <c16:uniqueId val="{00000000-B2D4-4C40-9495-FF764D1F253B}"/>
            </c:ext>
          </c:extLst>
        </c:ser>
        <c:dLbls>
          <c:showLegendKey val="0"/>
          <c:showVal val="0"/>
          <c:showCatName val="0"/>
          <c:showSerName val="0"/>
          <c:showPercent val="0"/>
          <c:showBubbleSize val="0"/>
        </c:dLbls>
        <c:gapWidth val="219"/>
        <c:overlap val="-27"/>
        <c:axId val="1340485967"/>
        <c:axId val="1218438799"/>
      </c:barChart>
      <c:catAx>
        <c:axId val="134048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NG"/>
          </a:p>
        </c:txPr>
        <c:crossAx val="1218438799"/>
        <c:crosses val="autoZero"/>
        <c:auto val="1"/>
        <c:lblAlgn val="ctr"/>
        <c:lblOffset val="100"/>
        <c:noMultiLvlLbl val="0"/>
      </c:catAx>
      <c:valAx>
        <c:axId val="121843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rgbClr val="F5F5DC"/>
                </a:solidFill>
                <a:latin typeface="+mn-lt"/>
                <a:ea typeface="+mn-ea"/>
                <a:cs typeface="+mn-cs"/>
              </a:defRPr>
            </a:pPr>
            <a:endParaRPr lang="en-NG"/>
          </a:p>
        </c:txPr>
        <c:crossAx val="134048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table!PivotTable10</c:name>
    <c:fmtId val="11"/>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US" baseline="0">
                <a:solidFill>
                  <a:srgbClr val="F5F5DC"/>
                </a:solidFill>
                <a:latin typeface="Segoe UI" panose="020B0502040204020203" pitchFamily="34" charset="0"/>
                <a:cs typeface="Segoe UI" panose="020B0502040204020203" pitchFamily="34" charset="0"/>
              </a:rPr>
              <a:t>Operational Issues</a:t>
            </a:r>
          </a:p>
        </c:rich>
      </c:tx>
      <c:layout>
        <c:manualLayout>
          <c:xMode val="edge"/>
          <c:yMode val="edge"/>
          <c:x val="0.42631540457996298"/>
          <c:y val="6.42597938280741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table'!$A$138:$A$143</c:f>
              <c:strCache>
                <c:ptCount val="5"/>
                <c:pt idx="0">
                  <c:v>Cancelled</c:v>
                </c:pt>
                <c:pt idx="1">
                  <c:v>Delivered</c:v>
                </c:pt>
                <c:pt idx="2">
                  <c:v>Failed</c:v>
                </c:pt>
                <c:pt idx="3">
                  <c:v>In Progress</c:v>
                </c:pt>
                <c:pt idx="4">
                  <c:v>Pending</c:v>
                </c:pt>
              </c:strCache>
            </c:strRef>
          </c:cat>
          <c:val>
            <c:numRef>
              <c:f>'Pivot table'!$B$138:$B$143</c:f>
              <c:numCache>
                <c:formatCode>General</c:formatCode>
                <c:ptCount val="5"/>
                <c:pt idx="0">
                  <c:v>8</c:v>
                </c:pt>
                <c:pt idx="1">
                  <c:v>7</c:v>
                </c:pt>
                <c:pt idx="2">
                  <c:v>13</c:v>
                </c:pt>
                <c:pt idx="3">
                  <c:v>6</c:v>
                </c:pt>
                <c:pt idx="4">
                  <c:v>13</c:v>
                </c:pt>
              </c:numCache>
            </c:numRef>
          </c:val>
          <c:extLst>
            <c:ext xmlns:c16="http://schemas.microsoft.com/office/drawing/2014/chart" uri="{C3380CC4-5D6E-409C-BE32-E72D297353CC}">
              <c16:uniqueId val="{00000000-C85A-4D8E-8387-C751336EE467}"/>
            </c:ext>
          </c:extLst>
        </c:ser>
        <c:dLbls>
          <c:dLblPos val="outEnd"/>
          <c:showLegendKey val="0"/>
          <c:showVal val="1"/>
          <c:showCatName val="0"/>
          <c:showSerName val="0"/>
          <c:showPercent val="0"/>
          <c:showBubbleSize val="0"/>
        </c:dLbls>
        <c:gapWidth val="182"/>
        <c:axId val="1337688639"/>
        <c:axId val="1481298559"/>
      </c:barChart>
      <c:catAx>
        <c:axId val="133768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81298559"/>
        <c:crosses val="autoZero"/>
        <c:auto val="1"/>
        <c:lblAlgn val="ctr"/>
        <c:lblOffset val="100"/>
        <c:noMultiLvlLbl val="0"/>
      </c:catAx>
      <c:valAx>
        <c:axId val="1481298559"/>
        <c:scaling>
          <c:orientation val="minMax"/>
        </c:scaling>
        <c:delete val="1"/>
        <c:axPos val="b"/>
        <c:numFmt formatCode="General" sourceLinked="1"/>
        <c:majorTickMark val="out"/>
        <c:minorTickMark val="none"/>
        <c:tickLblPos val="nextTo"/>
        <c:crossAx val="13376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table!PivotTable5</c:name>
    <c:fmtId val="8"/>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baseline="0">
                <a:solidFill>
                  <a:srgbClr val="F5F5DC"/>
                </a:solidFill>
              </a:rPr>
              <a:t>Delivery hotspot by qauntity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table'!$B$63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table'!$A$64:$A$70</c:f>
              <c:strCache>
                <c:ptCount val="6"/>
                <c:pt idx="0">
                  <c:v>Epe Central</c:v>
                </c:pt>
                <c:pt idx="1">
                  <c:v>Eredo</c:v>
                </c:pt>
                <c:pt idx="2">
                  <c:v>Ita-Opo</c:v>
                </c:pt>
                <c:pt idx="3">
                  <c:v>LASU Epe Campus</c:v>
                </c:pt>
                <c:pt idx="4">
                  <c:v>Odomola</c:v>
                </c:pt>
                <c:pt idx="5">
                  <c:v>Popo-Oba</c:v>
                </c:pt>
              </c:strCache>
            </c:strRef>
          </c:cat>
          <c:val>
            <c:numRef>
              <c:f>'Pivot table'!$B$64:$B$70</c:f>
              <c:numCache>
                <c:formatCode>General</c:formatCode>
                <c:ptCount val="6"/>
                <c:pt idx="0">
                  <c:v>223</c:v>
                </c:pt>
                <c:pt idx="1">
                  <c:v>296</c:v>
                </c:pt>
                <c:pt idx="2">
                  <c:v>244</c:v>
                </c:pt>
                <c:pt idx="3">
                  <c:v>221</c:v>
                </c:pt>
                <c:pt idx="4">
                  <c:v>249</c:v>
                </c:pt>
                <c:pt idx="5">
                  <c:v>254</c:v>
                </c:pt>
              </c:numCache>
            </c:numRef>
          </c:val>
          <c:smooth val="0"/>
          <c:extLst>
            <c:ext xmlns:c16="http://schemas.microsoft.com/office/drawing/2014/chart" uri="{C3380CC4-5D6E-409C-BE32-E72D297353CC}">
              <c16:uniqueId val="{00000000-CCC2-4FF6-89CF-FB83F1B18217}"/>
            </c:ext>
          </c:extLst>
        </c:ser>
        <c:dLbls>
          <c:showLegendKey val="0"/>
          <c:showVal val="0"/>
          <c:showCatName val="0"/>
          <c:showSerName val="0"/>
          <c:showPercent val="0"/>
          <c:showBubbleSize val="0"/>
        </c:dLbls>
        <c:marker val="1"/>
        <c:smooth val="0"/>
        <c:axId val="1344019183"/>
        <c:axId val="1344091759"/>
      </c:lineChart>
      <c:catAx>
        <c:axId val="13440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91759"/>
        <c:crosses val="autoZero"/>
        <c:auto val="1"/>
        <c:lblAlgn val="ctr"/>
        <c:lblOffset val="100"/>
        <c:noMultiLvlLbl val="0"/>
      </c:catAx>
      <c:valAx>
        <c:axId val="134409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chemeClr val="tx1">
              <a:lumMod val="75000"/>
              <a:lumOff val="25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table!PivotTable6</c:name>
    <c:fmtId val="8"/>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Delivery hotspot by revenue made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table'!$A$77:$A$83</c:f>
              <c:strCache>
                <c:ptCount val="6"/>
                <c:pt idx="0">
                  <c:v>Epe Central</c:v>
                </c:pt>
                <c:pt idx="1">
                  <c:v>Eredo</c:v>
                </c:pt>
                <c:pt idx="2">
                  <c:v>Ita-Opo</c:v>
                </c:pt>
                <c:pt idx="3">
                  <c:v>LASU Epe Campus</c:v>
                </c:pt>
                <c:pt idx="4">
                  <c:v>Odomola</c:v>
                </c:pt>
                <c:pt idx="5">
                  <c:v>Popo-Oba</c:v>
                </c:pt>
              </c:strCache>
            </c:strRef>
          </c:cat>
          <c:val>
            <c:numRef>
              <c:f>'Pivot table'!$B$77:$B$83</c:f>
              <c:numCache>
                <c:formatCode>General</c:formatCode>
                <c:ptCount val="6"/>
                <c:pt idx="0">
                  <c:v>372611.48</c:v>
                </c:pt>
                <c:pt idx="1">
                  <c:v>452089.59999999986</c:v>
                </c:pt>
                <c:pt idx="2">
                  <c:v>369604.86000000004</c:v>
                </c:pt>
                <c:pt idx="3">
                  <c:v>333923.56</c:v>
                </c:pt>
                <c:pt idx="4">
                  <c:v>387143.89</c:v>
                </c:pt>
                <c:pt idx="5">
                  <c:v>386769.39</c:v>
                </c:pt>
              </c:numCache>
            </c:numRef>
          </c:val>
          <c:extLst>
            <c:ext xmlns:c16="http://schemas.microsoft.com/office/drawing/2014/chart" uri="{C3380CC4-5D6E-409C-BE32-E72D297353CC}">
              <c16:uniqueId val="{00000000-2681-45B9-86DC-F1F745A6D94C}"/>
            </c:ext>
          </c:extLst>
        </c:ser>
        <c:dLbls>
          <c:showLegendKey val="0"/>
          <c:showVal val="0"/>
          <c:showCatName val="0"/>
          <c:showSerName val="0"/>
          <c:showPercent val="0"/>
          <c:showBubbleSize val="0"/>
        </c:dLbls>
        <c:gapWidth val="219"/>
        <c:overlap val="-27"/>
        <c:axId val="1410789471"/>
        <c:axId val="1344090927"/>
      </c:barChart>
      <c:catAx>
        <c:axId val="141078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90927"/>
        <c:crosses val="autoZero"/>
        <c:auto val="1"/>
        <c:lblAlgn val="ctr"/>
        <c:lblOffset val="100"/>
        <c:noMultiLvlLbl val="0"/>
      </c:catAx>
      <c:valAx>
        <c:axId val="134409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1078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table!PivotTable7</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Most used payment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areaChart>
        <c:grouping val="standard"/>
        <c:varyColors val="0"/>
        <c:ser>
          <c:idx val="0"/>
          <c:order val="0"/>
          <c:tx>
            <c:strRef>
              <c:f>'Pivot table'!$B$90</c:f>
              <c:strCache>
                <c:ptCount val="1"/>
                <c:pt idx="0">
                  <c:v>Total</c:v>
                </c:pt>
              </c:strCache>
            </c:strRef>
          </c:tx>
          <c:spPr>
            <a:solidFill>
              <a:schemeClr val="accent1"/>
            </a:solidFill>
            <a:ln>
              <a:noFill/>
            </a:ln>
            <a:effectLst/>
          </c:spPr>
          <c:cat>
            <c:strRef>
              <c:f>'Pivot table'!$A$91:$A$96</c:f>
              <c:strCache>
                <c:ptCount val="5"/>
                <c:pt idx="0">
                  <c:v>Bank Transfer</c:v>
                </c:pt>
                <c:pt idx="1">
                  <c:v>Card</c:v>
                </c:pt>
                <c:pt idx="2">
                  <c:v>Cash</c:v>
                </c:pt>
                <c:pt idx="3">
                  <c:v>Mobile Money</c:v>
                </c:pt>
                <c:pt idx="4">
                  <c:v>POS</c:v>
                </c:pt>
              </c:strCache>
            </c:strRef>
          </c:cat>
          <c:val>
            <c:numRef>
              <c:f>'Pivot table'!$B$91:$B$96</c:f>
              <c:numCache>
                <c:formatCode>_("₦"* #,##0.00_);_("₦"* \(#,##0.00\);_("₦"* "-"??_);_(@_)</c:formatCode>
                <c:ptCount val="5"/>
                <c:pt idx="0">
                  <c:v>71740.11</c:v>
                </c:pt>
                <c:pt idx="1">
                  <c:v>67357.62</c:v>
                </c:pt>
                <c:pt idx="2">
                  <c:v>92420.6</c:v>
                </c:pt>
                <c:pt idx="3">
                  <c:v>108737.96999999999</c:v>
                </c:pt>
                <c:pt idx="4">
                  <c:v>46513.09</c:v>
                </c:pt>
              </c:numCache>
            </c:numRef>
          </c:val>
          <c:extLst>
            <c:ext xmlns:c16="http://schemas.microsoft.com/office/drawing/2014/chart" uri="{C3380CC4-5D6E-409C-BE32-E72D297353CC}">
              <c16:uniqueId val="{00000000-3ED6-4D6F-A474-949BAA77245F}"/>
            </c:ext>
          </c:extLst>
        </c:ser>
        <c:dLbls>
          <c:showLegendKey val="0"/>
          <c:showVal val="0"/>
          <c:showCatName val="0"/>
          <c:showSerName val="0"/>
          <c:showPercent val="0"/>
          <c:showBubbleSize val="0"/>
        </c:dLbls>
        <c:axId val="1422097695"/>
        <c:axId val="1344091343"/>
      </c:areaChart>
      <c:catAx>
        <c:axId val="142209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44091343"/>
        <c:crosses val="autoZero"/>
        <c:auto val="1"/>
        <c:lblAlgn val="ctr"/>
        <c:lblOffset val="100"/>
        <c:noMultiLvlLbl val="0"/>
      </c:catAx>
      <c:valAx>
        <c:axId val="1344091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422097695"/>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table!PivotTable8</c:name>
    <c:fmtId val="8"/>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Top 3 most loyal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table'!$B$106</c:f>
              <c:strCache>
                <c:ptCount val="1"/>
                <c:pt idx="0">
                  <c:v>Total</c:v>
                </c:pt>
              </c:strCache>
            </c:strRef>
          </c:tx>
          <c:spPr>
            <a:solidFill>
              <a:schemeClr val="accent1"/>
            </a:solidFill>
            <a:ln>
              <a:noFill/>
            </a:ln>
            <a:effectLst/>
          </c:spPr>
          <c:invertIfNegative val="0"/>
          <c:cat>
            <c:strRef>
              <c:f>'Pivot table'!$A$107:$A$110</c:f>
              <c:strCache>
                <c:ptCount val="3"/>
                <c:pt idx="0">
                  <c:v>David Johnson</c:v>
                </c:pt>
                <c:pt idx="1">
                  <c:v>Emily Costa</c:v>
                </c:pt>
                <c:pt idx="2">
                  <c:v>Roger Weiss</c:v>
                </c:pt>
              </c:strCache>
            </c:strRef>
          </c:cat>
          <c:val>
            <c:numRef>
              <c:f>'Pivot table'!$B$107:$B$110</c:f>
              <c:numCache>
                <c:formatCode>General</c:formatCode>
                <c:ptCount val="3"/>
                <c:pt idx="0">
                  <c:v>9</c:v>
                </c:pt>
                <c:pt idx="1">
                  <c:v>6</c:v>
                </c:pt>
                <c:pt idx="2">
                  <c:v>11</c:v>
                </c:pt>
              </c:numCache>
            </c:numRef>
          </c:val>
          <c:extLst>
            <c:ext xmlns:c16="http://schemas.microsoft.com/office/drawing/2014/chart" uri="{C3380CC4-5D6E-409C-BE32-E72D297353CC}">
              <c16:uniqueId val="{00000000-A558-4BC0-BA75-AA8D00E45D3C}"/>
            </c:ext>
          </c:extLst>
        </c:ser>
        <c:dLbls>
          <c:showLegendKey val="0"/>
          <c:showVal val="0"/>
          <c:showCatName val="0"/>
          <c:showSerName val="0"/>
          <c:showPercent val="0"/>
          <c:showBubbleSize val="0"/>
        </c:dLbls>
        <c:gapWidth val="219"/>
        <c:overlap val="-27"/>
        <c:axId val="1144417663"/>
        <c:axId val="1481291071"/>
      </c:barChart>
      <c:catAx>
        <c:axId val="114441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81291071"/>
        <c:crosses val="autoZero"/>
        <c:auto val="1"/>
        <c:lblAlgn val="ctr"/>
        <c:lblOffset val="100"/>
        <c:noMultiLvlLbl val="0"/>
      </c:catAx>
      <c:valAx>
        <c:axId val="148129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14441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table!PivotTable4</c:name>
    <c:fmtId val="8"/>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Customer rating &amp; service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'Pivot table'!$B$48</c:f>
              <c:strCache>
                <c:ptCount val="1"/>
                <c:pt idx="0">
                  <c:v>Total</c:v>
                </c:pt>
              </c:strCache>
            </c:strRef>
          </c:tx>
          <c:spPr>
            <a:solidFill>
              <a:schemeClr val="accent1"/>
            </a:solidFill>
            <a:ln>
              <a:noFill/>
            </a:ln>
            <a:effectLst/>
          </c:spPr>
          <c:invertIfNegative val="0"/>
          <c:cat>
            <c:strRef>
              <c:f>'Pivot table'!$A$49:$A$55</c:f>
              <c:strCache>
                <c:ptCount val="6"/>
                <c:pt idx="0">
                  <c:v>Epe Central</c:v>
                </c:pt>
                <c:pt idx="1">
                  <c:v>Eredo</c:v>
                </c:pt>
                <c:pt idx="2">
                  <c:v>Ita-Opo</c:v>
                </c:pt>
                <c:pt idx="3">
                  <c:v>LASU Epe Campus</c:v>
                </c:pt>
                <c:pt idx="4">
                  <c:v>Odomola</c:v>
                </c:pt>
                <c:pt idx="5">
                  <c:v>Popo-Oba</c:v>
                </c:pt>
              </c:strCache>
            </c:strRef>
          </c:cat>
          <c:val>
            <c:numRef>
              <c:f>'Pivot table'!$B$49:$B$55</c:f>
              <c:numCache>
                <c:formatCode>General</c:formatCode>
                <c:ptCount val="6"/>
                <c:pt idx="0">
                  <c:v>3.2469135802469138</c:v>
                </c:pt>
                <c:pt idx="1">
                  <c:v>3.2549019607843137</c:v>
                </c:pt>
                <c:pt idx="2">
                  <c:v>2.9594594594594597</c:v>
                </c:pt>
                <c:pt idx="3">
                  <c:v>3.2285714285714286</c:v>
                </c:pt>
                <c:pt idx="4">
                  <c:v>3.1875</c:v>
                </c:pt>
                <c:pt idx="5">
                  <c:v>3.1975308641975309</c:v>
                </c:pt>
              </c:numCache>
            </c:numRef>
          </c:val>
          <c:extLst>
            <c:ext xmlns:c16="http://schemas.microsoft.com/office/drawing/2014/chart" uri="{C3380CC4-5D6E-409C-BE32-E72D297353CC}">
              <c16:uniqueId val="{00000000-521B-482F-B0C0-1473BE81CE71}"/>
            </c:ext>
          </c:extLst>
        </c:ser>
        <c:dLbls>
          <c:showLegendKey val="0"/>
          <c:showVal val="0"/>
          <c:showCatName val="0"/>
          <c:showSerName val="0"/>
          <c:showPercent val="0"/>
          <c:showBubbleSize val="0"/>
        </c:dLbls>
        <c:gapWidth val="182"/>
        <c:axId val="1410779071"/>
        <c:axId val="1344081775"/>
      </c:barChart>
      <c:catAx>
        <c:axId val="14107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81775"/>
        <c:crosses val="autoZero"/>
        <c:auto val="1"/>
        <c:lblAlgn val="ctr"/>
        <c:lblOffset val="100"/>
        <c:noMultiLvlLbl val="0"/>
      </c:catAx>
      <c:valAx>
        <c:axId val="134408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1077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table!PivotTable9</c:name>
    <c:fmtId val="8"/>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Highest selling vendor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table'!$B$121</c:f>
              <c:strCache>
                <c:ptCount val="1"/>
                <c:pt idx="0">
                  <c:v>Total</c:v>
                </c:pt>
              </c:strCache>
            </c:strRef>
          </c:tx>
          <c:spPr>
            <a:ln w="28575" cap="rnd">
              <a:solidFill>
                <a:schemeClr val="accent1"/>
              </a:solidFill>
              <a:round/>
            </a:ln>
            <a:effectLst/>
          </c:spPr>
          <c:marker>
            <c:symbol val="none"/>
          </c:marker>
          <c:cat>
            <c:strRef>
              <c:f>'Pivot table'!$A$122:$A$128</c:f>
              <c:strCache>
                <c:ptCount val="6"/>
                <c:pt idx="0">
                  <c:v>Buka Express</c:v>
                </c:pt>
                <c:pt idx="1">
                  <c:v>Epe Shawarma</c:v>
                </c:pt>
                <c:pt idx="2">
                  <c:v>Jollof Joint</c:v>
                </c:pt>
                <c:pt idx="3">
                  <c:v>Mama Put</c:v>
                </c:pt>
                <c:pt idx="4">
                  <c:v>Rice &amp; Stew Co.</c:v>
                </c:pt>
                <c:pt idx="5">
                  <c:v>Yam Palace</c:v>
                </c:pt>
              </c:strCache>
            </c:strRef>
          </c:cat>
          <c:val>
            <c:numRef>
              <c:f>'Pivot table'!$B$122:$B$128</c:f>
              <c:numCache>
                <c:formatCode>General</c:formatCode>
                <c:ptCount val="6"/>
                <c:pt idx="0">
                  <c:v>356622.41</c:v>
                </c:pt>
                <c:pt idx="1">
                  <c:v>482064.64999999997</c:v>
                </c:pt>
                <c:pt idx="2">
                  <c:v>424464.99999999988</c:v>
                </c:pt>
                <c:pt idx="3">
                  <c:v>363672.97000000015</c:v>
                </c:pt>
                <c:pt idx="4">
                  <c:v>362722.06</c:v>
                </c:pt>
                <c:pt idx="5">
                  <c:v>312595.69</c:v>
                </c:pt>
              </c:numCache>
            </c:numRef>
          </c:val>
          <c:smooth val="0"/>
          <c:extLst>
            <c:ext xmlns:c16="http://schemas.microsoft.com/office/drawing/2014/chart" uri="{C3380CC4-5D6E-409C-BE32-E72D297353CC}">
              <c16:uniqueId val="{00000000-8B21-4D6A-B022-8F8C01F3FAAC}"/>
            </c:ext>
          </c:extLst>
        </c:ser>
        <c:dLbls>
          <c:showLegendKey val="0"/>
          <c:showVal val="0"/>
          <c:showCatName val="0"/>
          <c:showSerName val="0"/>
          <c:showPercent val="0"/>
          <c:showBubbleSize val="0"/>
        </c:dLbls>
        <c:smooth val="0"/>
        <c:axId val="1483887567"/>
        <c:axId val="1481316031"/>
      </c:lineChart>
      <c:catAx>
        <c:axId val="148388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81316031"/>
        <c:crosses val="autoZero"/>
        <c:auto val="1"/>
        <c:lblAlgn val="ctr"/>
        <c:lblOffset val="100"/>
        <c:noMultiLvlLbl val="0"/>
      </c:catAx>
      <c:valAx>
        <c:axId val="148131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8388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table!PivotTable2</c:name>
    <c:fmtId val="10"/>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baseline="0">
                <a:solidFill>
                  <a:srgbClr val="F5F5DC"/>
                </a:solidFill>
              </a:rPr>
              <a:t>Best Selling Food Item</a:t>
            </a:r>
          </a:p>
        </c:rich>
      </c:tx>
      <c:layout>
        <c:manualLayout>
          <c:xMode val="edge"/>
          <c:yMode val="edge"/>
          <c:x val="0.25271715780731679"/>
          <c:y val="4.65519810939130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DAA520"/>
          </a:solidFill>
          <a:ln>
            <a:noFill/>
          </a:ln>
          <a:effectLst/>
        </c:spPr>
        <c:marker>
          <c:symbol val="none"/>
        </c:marker>
      </c:pivotFmt>
      <c:pivotFmt>
        <c:idx val="6"/>
        <c:spPr>
          <a:solidFill>
            <a:srgbClr val="DAA520"/>
          </a:solidFill>
          <a:ln>
            <a:noFill/>
          </a:ln>
          <a:effectLst/>
        </c:spPr>
        <c:marker>
          <c:symbol val="none"/>
        </c:marker>
      </c:pivotFmt>
      <c:pivotFmt>
        <c:idx val="7"/>
        <c:spPr>
          <a:solidFill>
            <a:srgbClr val="DAA520"/>
          </a:solidFill>
          <a:ln>
            <a:noFill/>
          </a:ln>
          <a:effectLst/>
        </c:spPr>
        <c:marker>
          <c:symbol val="none"/>
        </c:marker>
      </c:pivotFmt>
    </c:pivotFmts>
    <c:plotArea>
      <c:layout/>
      <c:barChart>
        <c:barDir val="col"/>
        <c:grouping val="clustered"/>
        <c:varyColors val="0"/>
        <c:ser>
          <c:idx val="0"/>
          <c:order val="0"/>
          <c:tx>
            <c:strRef>
              <c:f>'Pivot table'!$B$20</c:f>
              <c:strCache>
                <c:ptCount val="1"/>
                <c:pt idx="0">
                  <c:v>Total</c:v>
                </c:pt>
              </c:strCache>
            </c:strRef>
          </c:tx>
          <c:spPr>
            <a:solidFill>
              <a:srgbClr val="DAA520"/>
            </a:solidFill>
            <a:ln>
              <a:noFill/>
            </a:ln>
            <a:effectLst/>
          </c:spPr>
          <c:invertIfNegative val="0"/>
          <c:cat>
            <c:strRef>
              <c:f>'Pivot table'!$A$21:$A$31</c:f>
              <c:strCache>
                <c:ptCount val="10"/>
                <c:pt idx="0">
                  <c:v>Amala</c:v>
                </c:pt>
                <c:pt idx="1">
                  <c:v>Beans</c:v>
                </c:pt>
                <c:pt idx="2">
                  <c:v>Efo Riro</c:v>
                </c:pt>
                <c:pt idx="3">
                  <c:v>Egusi Soup</c:v>
                </c:pt>
                <c:pt idx="4">
                  <c:v>Fried Rice</c:v>
                </c:pt>
                <c:pt idx="5">
                  <c:v>Jollof Rice</c:v>
                </c:pt>
                <c:pt idx="6">
                  <c:v>Nkwobi</c:v>
                </c:pt>
                <c:pt idx="7">
                  <c:v>Pounded Yam</c:v>
                </c:pt>
                <c:pt idx="8">
                  <c:v>Shawarma</c:v>
                </c:pt>
                <c:pt idx="9">
                  <c:v>Suya</c:v>
                </c:pt>
              </c:strCache>
            </c:strRef>
          </c:cat>
          <c:val>
            <c:numRef>
              <c:f>'Pivot table'!$B$21:$B$31</c:f>
              <c:numCache>
                <c:formatCode>General</c:formatCode>
                <c:ptCount val="10"/>
                <c:pt idx="0">
                  <c:v>157</c:v>
                </c:pt>
                <c:pt idx="1">
                  <c:v>140</c:v>
                </c:pt>
                <c:pt idx="2">
                  <c:v>126</c:v>
                </c:pt>
                <c:pt idx="3">
                  <c:v>140</c:v>
                </c:pt>
                <c:pt idx="4">
                  <c:v>129</c:v>
                </c:pt>
                <c:pt idx="5">
                  <c:v>169</c:v>
                </c:pt>
                <c:pt idx="6">
                  <c:v>148</c:v>
                </c:pt>
                <c:pt idx="7">
                  <c:v>166</c:v>
                </c:pt>
                <c:pt idx="8">
                  <c:v>134</c:v>
                </c:pt>
                <c:pt idx="9">
                  <c:v>178</c:v>
                </c:pt>
              </c:numCache>
            </c:numRef>
          </c:val>
          <c:extLst>
            <c:ext xmlns:c16="http://schemas.microsoft.com/office/drawing/2014/chart" uri="{C3380CC4-5D6E-409C-BE32-E72D297353CC}">
              <c16:uniqueId val="{00000000-6D7A-409B-B8E5-56E66404321F}"/>
            </c:ext>
          </c:extLst>
        </c:ser>
        <c:dLbls>
          <c:showLegendKey val="0"/>
          <c:showVal val="0"/>
          <c:showCatName val="0"/>
          <c:showSerName val="0"/>
          <c:showPercent val="0"/>
          <c:showBubbleSize val="0"/>
        </c:dLbls>
        <c:gapWidth val="219"/>
        <c:overlap val="-27"/>
        <c:axId val="1340485967"/>
        <c:axId val="1218438799"/>
      </c:barChart>
      <c:catAx>
        <c:axId val="134048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NG"/>
          </a:p>
        </c:txPr>
        <c:crossAx val="1218438799"/>
        <c:crosses val="autoZero"/>
        <c:auto val="1"/>
        <c:lblAlgn val="ctr"/>
        <c:lblOffset val="100"/>
        <c:noMultiLvlLbl val="0"/>
      </c:catAx>
      <c:valAx>
        <c:axId val="121843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rgbClr val="F5F5DC"/>
                </a:solidFill>
                <a:latin typeface="+mn-lt"/>
                <a:ea typeface="+mn-ea"/>
                <a:cs typeface="+mn-cs"/>
              </a:defRPr>
            </a:pPr>
            <a:endParaRPr lang="en-NG"/>
          </a:p>
        </c:txPr>
        <c:crossAx val="134048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table!PivotTable3</c:name>
    <c:fmtId val="12"/>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US" baseline="0">
                <a:solidFill>
                  <a:srgbClr val="F5F5DC"/>
                </a:solidFill>
                <a:latin typeface="Segoe UI" panose="020B0502040204020203" pitchFamily="34" charset="0"/>
                <a:cs typeface="Segoe UI" panose="020B0502040204020203" pitchFamily="34" charset="0"/>
              </a:rPr>
              <a:t>Monthly Revenue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DAA520"/>
          </a:solidFill>
          <a:ln>
            <a:noFill/>
          </a:ln>
          <a:effectLst/>
        </c:spPr>
        <c:marker>
          <c:symbol val="none"/>
        </c:marker>
      </c:pivotFmt>
      <c:pivotFmt>
        <c:idx val="5"/>
        <c:spPr>
          <a:solidFill>
            <a:srgbClr val="DAA520"/>
          </a:solidFill>
          <a:ln>
            <a:noFill/>
          </a:ln>
          <a:effectLst/>
        </c:spPr>
        <c:marker>
          <c:symbol val="none"/>
        </c:marker>
      </c:pivotFmt>
      <c:pivotFmt>
        <c:idx val="6"/>
        <c:spPr>
          <a:solidFill>
            <a:srgbClr val="DAA520"/>
          </a:solidFill>
          <a:ln>
            <a:noFill/>
          </a:ln>
          <a:effectLst/>
        </c:spPr>
        <c:marker>
          <c:symbol val="none"/>
        </c:marker>
      </c:pivotFmt>
    </c:pivotFmts>
    <c:plotArea>
      <c:layout/>
      <c:barChart>
        <c:barDir val="col"/>
        <c:grouping val="clustered"/>
        <c:varyColors val="0"/>
        <c:ser>
          <c:idx val="0"/>
          <c:order val="0"/>
          <c:tx>
            <c:strRef>
              <c:f>'Pivot table'!$B$35</c:f>
              <c:strCache>
                <c:ptCount val="1"/>
                <c:pt idx="0">
                  <c:v>Total</c:v>
                </c:pt>
              </c:strCache>
            </c:strRef>
          </c:tx>
          <c:spPr>
            <a:solidFill>
              <a:srgbClr val="DAA520"/>
            </a:solidFill>
            <a:ln>
              <a:noFill/>
            </a:ln>
            <a:effectLst/>
          </c:spPr>
          <c:invertIfNegative val="0"/>
          <c:cat>
            <c:strRef>
              <c:f>'Pivot table'!$A$36:$A$42</c:f>
              <c:strCache>
                <c:ptCount val="6"/>
                <c:pt idx="0">
                  <c:v>Jan</c:v>
                </c:pt>
                <c:pt idx="1">
                  <c:v>Feb</c:v>
                </c:pt>
                <c:pt idx="2">
                  <c:v>Mar</c:v>
                </c:pt>
                <c:pt idx="3">
                  <c:v>Apr</c:v>
                </c:pt>
                <c:pt idx="4">
                  <c:v>May</c:v>
                </c:pt>
                <c:pt idx="5">
                  <c:v>Jun</c:v>
                </c:pt>
              </c:strCache>
            </c:strRef>
          </c:cat>
          <c:val>
            <c:numRef>
              <c:f>'Pivot table'!$B$36:$B$42</c:f>
              <c:numCache>
                <c:formatCode>General</c:formatCode>
                <c:ptCount val="6"/>
                <c:pt idx="0">
                  <c:v>37088.620000000003</c:v>
                </c:pt>
                <c:pt idx="1">
                  <c:v>24304.609999999993</c:v>
                </c:pt>
                <c:pt idx="2">
                  <c:v>62177.35</c:v>
                </c:pt>
                <c:pt idx="3">
                  <c:v>22772.15</c:v>
                </c:pt>
                <c:pt idx="4">
                  <c:v>56794.590000000004</c:v>
                </c:pt>
                <c:pt idx="5">
                  <c:v>14810.46</c:v>
                </c:pt>
              </c:numCache>
            </c:numRef>
          </c:val>
          <c:extLst>
            <c:ext xmlns:c16="http://schemas.microsoft.com/office/drawing/2014/chart" uri="{C3380CC4-5D6E-409C-BE32-E72D297353CC}">
              <c16:uniqueId val="{00000000-663D-4A2D-99FD-BCC8343BEA75}"/>
            </c:ext>
          </c:extLst>
        </c:ser>
        <c:dLbls>
          <c:showLegendKey val="0"/>
          <c:showVal val="0"/>
          <c:showCatName val="0"/>
          <c:showSerName val="0"/>
          <c:showPercent val="0"/>
          <c:showBubbleSize val="0"/>
        </c:dLbls>
        <c:gapWidth val="219"/>
        <c:axId val="1156117311"/>
        <c:axId val="1218435471"/>
      </c:barChart>
      <c:catAx>
        <c:axId val="115611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rgbClr val="F5F5DC"/>
                </a:solidFill>
                <a:latin typeface="+mn-lt"/>
                <a:ea typeface="+mn-ea"/>
                <a:cs typeface="+mn-cs"/>
              </a:defRPr>
            </a:pPr>
            <a:endParaRPr lang="en-NG"/>
          </a:p>
        </c:txPr>
        <c:crossAx val="1218435471"/>
        <c:crosses val="autoZero"/>
        <c:auto val="1"/>
        <c:lblAlgn val="ctr"/>
        <c:lblOffset val="100"/>
        <c:noMultiLvlLbl val="0"/>
      </c:catAx>
      <c:valAx>
        <c:axId val="121843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5F5DC"/>
                    </a:solidFill>
                    <a:latin typeface="+mn-lt"/>
                    <a:ea typeface="+mn-ea"/>
                    <a:cs typeface="+mn-cs"/>
                  </a:defRPr>
                </a:pPr>
                <a:r>
                  <a:rPr lang="en-GB" baseline="0">
                    <a:solidFill>
                      <a:srgbClr val="F5F5DC"/>
                    </a:solidFill>
                  </a:rPr>
                  <a:t>Total amount sold</a:t>
                </a:r>
              </a:p>
            </c:rich>
          </c:tx>
          <c:layout>
            <c:manualLayout>
              <c:xMode val="edge"/>
              <c:yMode val="edge"/>
              <c:x val="1.3253810470510271E-2"/>
              <c:y val="0.291329559334345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15611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rating &amp; service quality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table'!$B$48</c:f>
              <c:strCache>
                <c:ptCount val="1"/>
                <c:pt idx="0">
                  <c:v>Total</c:v>
                </c:pt>
              </c:strCache>
            </c:strRef>
          </c:tx>
          <c:spPr>
            <a:solidFill>
              <a:schemeClr val="accent1"/>
            </a:solidFill>
            <a:ln>
              <a:noFill/>
            </a:ln>
            <a:effectLst/>
          </c:spPr>
          <c:invertIfNegative val="0"/>
          <c:cat>
            <c:strRef>
              <c:f>'Pivot table'!$A$49:$A$55</c:f>
              <c:strCache>
                <c:ptCount val="6"/>
                <c:pt idx="0">
                  <c:v>Epe Central</c:v>
                </c:pt>
                <c:pt idx="1">
                  <c:v>Eredo</c:v>
                </c:pt>
                <c:pt idx="2">
                  <c:v>Ita-Opo</c:v>
                </c:pt>
                <c:pt idx="3">
                  <c:v>LASU Epe Campus</c:v>
                </c:pt>
                <c:pt idx="4">
                  <c:v>Odomola</c:v>
                </c:pt>
                <c:pt idx="5">
                  <c:v>Popo-Oba</c:v>
                </c:pt>
              </c:strCache>
            </c:strRef>
          </c:cat>
          <c:val>
            <c:numRef>
              <c:f>'Pivot table'!$B$49:$B$55</c:f>
              <c:numCache>
                <c:formatCode>General</c:formatCode>
                <c:ptCount val="6"/>
                <c:pt idx="0">
                  <c:v>3.2469135802469138</c:v>
                </c:pt>
                <c:pt idx="1">
                  <c:v>3.2549019607843137</c:v>
                </c:pt>
                <c:pt idx="2">
                  <c:v>2.9594594594594597</c:v>
                </c:pt>
                <c:pt idx="3">
                  <c:v>3.2285714285714286</c:v>
                </c:pt>
                <c:pt idx="4">
                  <c:v>3.1875</c:v>
                </c:pt>
                <c:pt idx="5">
                  <c:v>3.1975308641975309</c:v>
                </c:pt>
              </c:numCache>
            </c:numRef>
          </c:val>
          <c:extLst>
            <c:ext xmlns:c16="http://schemas.microsoft.com/office/drawing/2014/chart" uri="{C3380CC4-5D6E-409C-BE32-E72D297353CC}">
              <c16:uniqueId val="{00000000-1B98-4DFA-A045-90F473D4DF8C}"/>
            </c:ext>
          </c:extLst>
        </c:ser>
        <c:dLbls>
          <c:showLegendKey val="0"/>
          <c:showVal val="0"/>
          <c:showCatName val="0"/>
          <c:showSerName val="0"/>
          <c:showPercent val="0"/>
          <c:showBubbleSize val="0"/>
        </c:dLbls>
        <c:gapWidth val="182"/>
        <c:axId val="1410779071"/>
        <c:axId val="1344081775"/>
      </c:barChart>
      <c:catAx>
        <c:axId val="14107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4081775"/>
        <c:crosses val="autoZero"/>
        <c:auto val="1"/>
        <c:lblAlgn val="ctr"/>
        <c:lblOffset val="100"/>
        <c:noMultiLvlLbl val="0"/>
      </c:catAx>
      <c:valAx>
        <c:axId val="134408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077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table!PivotTable4</c:name>
    <c:fmtId val="10"/>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Customer rating &amp; service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'Pivot table'!$B$48</c:f>
              <c:strCache>
                <c:ptCount val="1"/>
                <c:pt idx="0">
                  <c:v>Total</c:v>
                </c:pt>
              </c:strCache>
            </c:strRef>
          </c:tx>
          <c:spPr>
            <a:solidFill>
              <a:schemeClr val="accent1"/>
            </a:solidFill>
            <a:ln>
              <a:noFill/>
            </a:ln>
            <a:effectLst/>
          </c:spPr>
          <c:invertIfNegative val="0"/>
          <c:cat>
            <c:strRef>
              <c:f>'Pivot table'!$A$49:$A$55</c:f>
              <c:strCache>
                <c:ptCount val="6"/>
                <c:pt idx="0">
                  <c:v>Epe Central</c:v>
                </c:pt>
                <c:pt idx="1">
                  <c:v>Eredo</c:v>
                </c:pt>
                <c:pt idx="2">
                  <c:v>Ita-Opo</c:v>
                </c:pt>
                <c:pt idx="3">
                  <c:v>LASU Epe Campus</c:v>
                </c:pt>
                <c:pt idx="4">
                  <c:v>Odomola</c:v>
                </c:pt>
                <c:pt idx="5">
                  <c:v>Popo-Oba</c:v>
                </c:pt>
              </c:strCache>
            </c:strRef>
          </c:cat>
          <c:val>
            <c:numRef>
              <c:f>'Pivot table'!$B$49:$B$55</c:f>
              <c:numCache>
                <c:formatCode>General</c:formatCode>
                <c:ptCount val="6"/>
                <c:pt idx="0">
                  <c:v>3.2469135802469138</c:v>
                </c:pt>
                <c:pt idx="1">
                  <c:v>3.2549019607843137</c:v>
                </c:pt>
                <c:pt idx="2">
                  <c:v>2.9594594594594597</c:v>
                </c:pt>
                <c:pt idx="3">
                  <c:v>3.2285714285714286</c:v>
                </c:pt>
                <c:pt idx="4">
                  <c:v>3.1875</c:v>
                </c:pt>
                <c:pt idx="5">
                  <c:v>3.1975308641975309</c:v>
                </c:pt>
              </c:numCache>
            </c:numRef>
          </c:val>
          <c:extLst>
            <c:ext xmlns:c16="http://schemas.microsoft.com/office/drawing/2014/chart" uri="{C3380CC4-5D6E-409C-BE32-E72D297353CC}">
              <c16:uniqueId val="{00000000-5928-4689-A1C5-2AA0B76CEE21}"/>
            </c:ext>
          </c:extLst>
        </c:ser>
        <c:dLbls>
          <c:showLegendKey val="0"/>
          <c:showVal val="0"/>
          <c:showCatName val="0"/>
          <c:showSerName val="0"/>
          <c:showPercent val="0"/>
          <c:showBubbleSize val="0"/>
        </c:dLbls>
        <c:gapWidth val="182"/>
        <c:axId val="1410779071"/>
        <c:axId val="1344081775"/>
      </c:barChart>
      <c:catAx>
        <c:axId val="14107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81775"/>
        <c:crosses val="autoZero"/>
        <c:auto val="1"/>
        <c:lblAlgn val="ctr"/>
        <c:lblOffset val="100"/>
        <c:noMultiLvlLbl val="0"/>
      </c:catAx>
      <c:valAx>
        <c:axId val="134408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1077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table!PivotTable5</c:name>
    <c:fmtId val="10"/>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baseline="0">
                <a:solidFill>
                  <a:srgbClr val="F5F5DC"/>
                </a:solidFill>
              </a:rPr>
              <a:t>Delivery hotspot by qauntity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table'!$B$63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table'!$A$64:$A$70</c:f>
              <c:strCache>
                <c:ptCount val="6"/>
                <c:pt idx="0">
                  <c:v>Epe Central</c:v>
                </c:pt>
                <c:pt idx="1">
                  <c:v>Eredo</c:v>
                </c:pt>
                <c:pt idx="2">
                  <c:v>Ita-Opo</c:v>
                </c:pt>
                <c:pt idx="3">
                  <c:v>LASU Epe Campus</c:v>
                </c:pt>
                <c:pt idx="4">
                  <c:v>Odomola</c:v>
                </c:pt>
                <c:pt idx="5">
                  <c:v>Popo-Oba</c:v>
                </c:pt>
              </c:strCache>
            </c:strRef>
          </c:cat>
          <c:val>
            <c:numRef>
              <c:f>'Pivot table'!$B$64:$B$70</c:f>
              <c:numCache>
                <c:formatCode>General</c:formatCode>
                <c:ptCount val="6"/>
                <c:pt idx="0">
                  <c:v>223</c:v>
                </c:pt>
                <c:pt idx="1">
                  <c:v>296</c:v>
                </c:pt>
                <c:pt idx="2">
                  <c:v>244</c:v>
                </c:pt>
                <c:pt idx="3">
                  <c:v>221</c:v>
                </c:pt>
                <c:pt idx="4">
                  <c:v>249</c:v>
                </c:pt>
                <c:pt idx="5">
                  <c:v>254</c:v>
                </c:pt>
              </c:numCache>
            </c:numRef>
          </c:val>
          <c:smooth val="0"/>
          <c:extLst>
            <c:ext xmlns:c16="http://schemas.microsoft.com/office/drawing/2014/chart" uri="{C3380CC4-5D6E-409C-BE32-E72D297353CC}">
              <c16:uniqueId val="{00000000-C1A2-4181-BA2D-017DB2E69A48}"/>
            </c:ext>
          </c:extLst>
        </c:ser>
        <c:dLbls>
          <c:showLegendKey val="0"/>
          <c:showVal val="0"/>
          <c:showCatName val="0"/>
          <c:showSerName val="0"/>
          <c:showPercent val="0"/>
          <c:showBubbleSize val="0"/>
        </c:dLbls>
        <c:marker val="1"/>
        <c:smooth val="0"/>
        <c:axId val="1344019183"/>
        <c:axId val="1344091759"/>
      </c:lineChart>
      <c:catAx>
        <c:axId val="13440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91759"/>
        <c:crosses val="autoZero"/>
        <c:auto val="1"/>
        <c:lblAlgn val="ctr"/>
        <c:lblOffset val="100"/>
        <c:noMultiLvlLbl val="0"/>
      </c:catAx>
      <c:valAx>
        <c:axId val="134409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chemeClr val="tx1">
              <a:lumMod val="75000"/>
              <a:lumOff val="25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table!PivotTable6</c:name>
    <c:fmtId val="10"/>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Delivery hotspot by revenue made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table'!$A$77:$A$83</c:f>
              <c:strCache>
                <c:ptCount val="6"/>
                <c:pt idx="0">
                  <c:v>Epe Central</c:v>
                </c:pt>
                <c:pt idx="1">
                  <c:v>Eredo</c:v>
                </c:pt>
                <c:pt idx="2">
                  <c:v>Ita-Opo</c:v>
                </c:pt>
                <c:pt idx="3">
                  <c:v>LASU Epe Campus</c:v>
                </c:pt>
                <c:pt idx="4">
                  <c:v>Odomola</c:v>
                </c:pt>
                <c:pt idx="5">
                  <c:v>Popo-Oba</c:v>
                </c:pt>
              </c:strCache>
            </c:strRef>
          </c:cat>
          <c:val>
            <c:numRef>
              <c:f>'Pivot table'!$B$77:$B$83</c:f>
              <c:numCache>
                <c:formatCode>General</c:formatCode>
                <c:ptCount val="6"/>
                <c:pt idx="0">
                  <c:v>372611.48</c:v>
                </c:pt>
                <c:pt idx="1">
                  <c:v>452089.59999999986</c:v>
                </c:pt>
                <c:pt idx="2">
                  <c:v>369604.86000000004</c:v>
                </c:pt>
                <c:pt idx="3">
                  <c:v>333923.56</c:v>
                </c:pt>
                <c:pt idx="4">
                  <c:v>387143.89</c:v>
                </c:pt>
                <c:pt idx="5">
                  <c:v>386769.39</c:v>
                </c:pt>
              </c:numCache>
            </c:numRef>
          </c:val>
          <c:extLst>
            <c:ext xmlns:c16="http://schemas.microsoft.com/office/drawing/2014/chart" uri="{C3380CC4-5D6E-409C-BE32-E72D297353CC}">
              <c16:uniqueId val="{00000000-571D-4A4C-AD91-852E8387CEC6}"/>
            </c:ext>
          </c:extLst>
        </c:ser>
        <c:dLbls>
          <c:showLegendKey val="0"/>
          <c:showVal val="0"/>
          <c:showCatName val="0"/>
          <c:showSerName val="0"/>
          <c:showPercent val="0"/>
          <c:showBubbleSize val="0"/>
        </c:dLbls>
        <c:gapWidth val="219"/>
        <c:overlap val="-27"/>
        <c:axId val="1410789471"/>
        <c:axId val="1344090927"/>
      </c:barChart>
      <c:catAx>
        <c:axId val="141078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344090927"/>
        <c:crosses val="autoZero"/>
        <c:auto val="1"/>
        <c:lblAlgn val="ctr"/>
        <c:lblOffset val="100"/>
        <c:noMultiLvlLbl val="0"/>
      </c:catAx>
      <c:valAx>
        <c:axId val="134409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1078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Most used payment system</a:t>
            </a:r>
          </a:p>
        </c:rich>
      </c:tx>
      <c:layout>
        <c:manualLayout>
          <c:xMode val="edge"/>
          <c:yMode val="edge"/>
          <c:x val="0.33516907132782842"/>
          <c:y val="3.98545622973598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areaChart>
        <c:grouping val="standard"/>
        <c:varyColors val="0"/>
        <c:ser>
          <c:idx val="0"/>
          <c:order val="0"/>
          <c:tx>
            <c:strRef>
              <c:f>'Pivot table'!$B$90</c:f>
              <c:strCache>
                <c:ptCount val="1"/>
                <c:pt idx="0">
                  <c:v>Total</c:v>
                </c:pt>
              </c:strCache>
            </c:strRef>
          </c:tx>
          <c:spPr>
            <a:solidFill>
              <a:schemeClr val="accent1"/>
            </a:solidFill>
            <a:ln>
              <a:noFill/>
            </a:ln>
            <a:effectLst/>
          </c:spPr>
          <c:cat>
            <c:strRef>
              <c:f>'Pivot table'!$A$91:$A$96</c:f>
              <c:strCache>
                <c:ptCount val="5"/>
                <c:pt idx="0">
                  <c:v>Bank Transfer</c:v>
                </c:pt>
                <c:pt idx="1">
                  <c:v>Card</c:v>
                </c:pt>
                <c:pt idx="2">
                  <c:v>Cash</c:v>
                </c:pt>
                <c:pt idx="3">
                  <c:v>Mobile Money</c:v>
                </c:pt>
                <c:pt idx="4">
                  <c:v>POS</c:v>
                </c:pt>
              </c:strCache>
            </c:strRef>
          </c:cat>
          <c:val>
            <c:numRef>
              <c:f>'Pivot table'!$B$91:$B$96</c:f>
              <c:numCache>
                <c:formatCode>_("₦"* #,##0.00_);_("₦"* \(#,##0.00\);_("₦"* "-"??_);_(@_)</c:formatCode>
                <c:ptCount val="5"/>
                <c:pt idx="0">
                  <c:v>71740.11</c:v>
                </c:pt>
                <c:pt idx="1">
                  <c:v>67357.62</c:v>
                </c:pt>
                <c:pt idx="2">
                  <c:v>92420.6</c:v>
                </c:pt>
                <c:pt idx="3">
                  <c:v>108737.96999999999</c:v>
                </c:pt>
                <c:pt idx="4">
                  <c:v>46513.09</c:v>
                </c:pt>
              </c:numCache>
            </c:numRef>
          </c:val>
          <c:extLst>
            <c:ext xmlns:c16="http://schemas.microsoft.com/office/drawing/2014/chart" uri="{C3380CC4-5D6E-409C-BE32-E72D297353CC}">
              <c16:uniqueId val="{00000000-335E-4934-B5CF-005BAA8CC8DB}"/>
            </c:ext>
          </c:extLst>
        </c:ser>
        <c:dLbls>
          <c:showLegendKey val="0"/>
          <c:showVal val="0"/>
          <c:showCatName val="0"/>
          <c:showSerName val="0"/>
          <c:showPercent val="0"/>
          <c:showBubbleSize val="0"/>
        </c:dLbls>
        <c:axId val="1422097695"/>
        <c:axId val="1344091343"/>
      </c:areaChart>
      <c:catAx>
        <c:axId val="142209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44091343"/>
        <c:crosses val="autoZero"/>
        <c:auto val="1"/>
        <c:lblAlgn val="ctr"/>
        <c:lblOffset val="100"/>
        <c:noMultiLvlLbl val="0"/>
      </c:catAx>
      <c:valAx>
        <c:axId val="1344091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422097695"/>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table!PivotTable8</c:name>
    <c:fmtId val="10"/>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Top 3 most loyal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lumMod val="75000"/>
            </a:schemeClr>
          </a:solidFill>
          <a:ln>
            <a:noFill/>
          </a:ln>
          <a:effectLst/>
        </c:spPr>
      </c:pivotFmt>
      <c:pivotFmt>
        <c:idx val="6"/>
        <c:spPr>
          <a:solidFill>
            <a:schemeClr val="bg2">
              <a:lumMod val="75000"/>
            </a:schemeClr>
          </a:solidFill>
          <a:ln>
            <a:noFill/>
          </a:ln>
          <a:effectLst/>
        </c:spPr>
      </c:pivotFmt>
      <c:pivotFmt>
        <c:idx val="7"/>
        <c:spPr>
          <a:solidFill>
            <a:schemeClr val="accent1"/>
          </a:solidFill>
          <a:ln>
            <a:noFill/>
          </a:ln>
          <a:effectLst/>
        </c:spPr>
        <c:marker>
          <c:symbol val="none"/>
        </c:marker>
      </c:pivotFmt>
      <c:pivotFmt>
        <c:idx val="8"/>
        <c:spPr>
          <a:solidFill>
            <a:schemeClr val="accent1"/>
          </a:solidFill>
          <a:ln>
            <a:noFill/>
          </a:ln>
          <a:effectLst/>
        </c:spPr>
      </c:pivotFmt>
      <c:pivotFmt>
        <c:idx val="9"/>
        <c:spPr>
          <a:solidFill>
            <a:schemeClr val="bg2">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solidFill>
          <a:ln>
            <a:noFill/>
          </a:ln>
          <a:effectLst/>
        </c:spPr>
        <c:marker>
          <c:symbol val="none"/>
        </c:marker>
      </c:pivotFmt>
      <c:pivotFmt>
        <c:idx val="12"/>
        <c:spPr>
          <a:solidFill>
            <a:schemeClr val="accent1"/>
          </a:solidFill>
          <a:ln>
            <a:noFill/>
          </a:ln>
          <a:effectLst/>
        </c:spPr>
      </c:pivotFmt>
      <c:pivotFmt>
        <c:idx val="13"/>
        <c:spPr>
          <a:solidFill>
            <a:schemeClr val="bg2">
              <a:lumMod val="75000"/>
            </a:schemeClr>
          </a:solidFill>
          <a:ln>
            <a:noFill/>
          </a:ln>
          <a:effectLst/>
        </c:spPr>
      </c:pivotFmt>
      <c:pivotFmt>
        <c:idx val="14"/>
        <c:spPr>
          <a:solidFill>
            <a:schemeClr val="accent1">
              <a:lumMod val="75000"/>
            </a:schemeClr>
          </a:solidFill>
          <a:ln>
            <a:noFill/>
          </a:ln>
          <a:effectLst/>
        </c:spPr>
      </c:pivotFmt>
    </c:pivotFmts>
    <c:plotArea>
      <c:layout/>
      <c:pieChart>
        <c:varyColors val="1"/>
        <c:ser>
          <c:idx val="0"/>
          <c:order val="0"/>
          <c:tx>
            <c:strRef>
              <c:f>'Pivot table'!$B$106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15D-4B24-A1F6-D60BAEF3C6E1}"/>
              </c:ext>
            </c:extLst>
          </c:dPt>
          <c:dPt>
            <c:idx val="1"/>
            <c:bubble3D val="0"/>
            <c:spPr>
              <a:solidFill>
                <a:schemeClr val="bg2">
                  <a:lumMod val="75000"/>
                </a:schemeClr>
              </a:solidFill>
              <a:ln>
                <a:noFill/>
              </a:ln>
              <a:effectLst/>
            </c:spPr>
            <c:extLst>
              <c:ext xmlns:c16="http://schemas.microsoft.com/office/drawing/2014/chart" uri="{C3380CC4-5D6E-409C-BE32-E72D297353CC}">
                <c16:uniqueId val="{00000003-015D-4B24-A1F6-D60BAEF3C6E1}"/>
              </c:ext>
            </c:extLst>
          </c:dPt>
          <c:dPt>
            <c:idx val="2"/>
            <c:bubble3D val="0"/>
            <c:spPr>
              <a:solidFill>
                <a:schemeClr val="accent1">
                  <a:lumMod val="75000"/>
                </a:schemeClr>
              </a:solidFill>
              <a:ln>
                <a:noFill/>
              </a:ln>
              <a:effectLst/>
            </c:spPr>
            <c:extLst>
              <c:ext xmlns:c16="http://schemas.microsoft.com/office/drawing/2014/chart" uri="{C3380CC4-5D6E-409C-BE32-E72D297353CC}">
                <c16:uniqueId val="{00000005-015D-4B24-A1F6-D60BAEF3C6E1}"/>
              </c:ext>
            </c:extLst>
          </c:dPt>
          <c:cat>
            <c:strRef>
              <c:f>'Pivot table'!$A$107:$A$110</c:f>
              <c:strCache>
                <c:ptCount val="3"/>
                <c:pt idx="0">
                  <c:v>David Johnson</c:v>
                </c:pt>
                <c:pt idx="1">
                  <c:v>Emily Costa</c:v>
                </c:pt>
                <c:pt idx="2">
                  <c:v>Roger Weiss</c:v>
                </c:pt>
              </c:strCache>
            </c:strRef>
          </c:cat>
          <c:val>
            <c:numRef>
              <c:f>'Pivot table'!$B$107:$B$110</c:f>
              <c:numCache>
                <c:formatCode>General</c:formatCode>
                <c:ptCount val="3"/>
                <c:pt idx="0">
                  <c:v>9</c:v>
                </c:pt>
                <c:pt idx="1">
                  <c:v>6</c:v>
                </c:pt>
                <c:pt idx="2">
                  <c:v>11</c:v>
                </c:pt>
              </c:numCache>
            </c:numRef>
          </c:val>
          <c:extLst>
            <c:ext xmlns:c16="http://schemas.microsoft.com/office/drawing/2014/chart" uri="{C3380CC4-5D6E-409C-BE32-E72D297353CC}">
              <c16:uniqueId val="{00000006-015D-4B24-A1F6-D60BAEF3C6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table!PivotTable9</c:name>
    <c:fmtId val="10"/>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a:t>Highest selling vendor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manualLayout>
          <c:layoutTarget val="inner"/>
          <c:xMode val="edge"/>
          <c:yMode val="edge"/>
          <c:x val="5.2540761164193941E-2"/>
          <c:y val="0.25565781670748555"/>
          <c:w val="0.86264746582455176"/>
          <c:h val="0.64787541856502739"/>
        </c:manualLayout>
      </c:layout>
      <c:lineChart>
        <c:grouping val="standard"/>
        <c:varyColors val="0"/>
        <c:ser>
          <c:idx val="0"/>
          <c:order val="0"/>
          <c:tx>
            <c:strRef>
              <c:f>'Pivot table'!$B$121</c:f>
              <c:strCache>
                <c:ptCount val="1"/>
                <c:pt idx="0">
                  <c:v>Total</c:v>
                </c:pt>
              </c:strCache>
            </c:strRef>
          </c:tx>
          <c:spPr>
            <a:ln w="28575" cap="rnd">
              <a:solidFill>
                <a:schemeClr val="accent1"/>
              </a:solidFill>
              <a:round/>
            </a:ln>
            <a:effectLst/>
          </c:spPr>
          <c:marker>
            <c:symbol val="none"/>
          </c:marker>
          <c:cat>
            <c:strRef>
              <c:f>'Pivot table'!$A$122:$A$128</c:f>
              <c:strCache>
                <c:ptCount val="6"/>
                <c:pt idx="0">
                  <c:v>Buka Express</c:v>
                </c:pt>
                <c:pt idx="1">
                  <c:v>Epe Shawarma</c:v>
                </c:pt>
                <c:pt idx="2">
                  <c:v>Jollof Joint</c:v>
                </c:pt>
                <c:pt idx="3">
                  <c:v>Mama Put</c:v>
                </c:pt>
                <c:pt idx="4">
                  <c:v>Rice &amp; Stew Co.</c:v>
                </c:pt>
                <c:pt idx="5">
                  <c:v>Yam Palace</c:v>
                </c:pt>
              </c:strCache>
            </c:strRef>
          </c:cat>
          <c:val>
            <c:numRef>
              <c:f>'Pivot table'!$B$122:$B$128</c:f>
              <c:numCache>
                <c:formatCode>General</c:formatCode>
                <c:ptCount val="6"/>
                <c:pt idx="0">
                  <c:v>356622.41</c:v>
                </c:pt>
                <c:pt idx="1">
                  <c:v>482064.64999999997</c:v>
                </c:pt>
                <c:pt idx="2">
                  <c:v>424464.99999999988</c:v>
                </c:pt>
                <c:pt idx="3">
                  <c:v>363672.97000000015</c:v>
                </c:pt>
                <c:pt idx="4">
                  <c:v>362722.06</c:v>
                </c:pt>
                <c:pt idx="5">
                  <c:v>312595.69</c:v>
                </c:pt>
              </c:numCache>
            </c:numRef>
          </c:val>
          <c:smooth val="0"/>
          <c:extLst>
            <c:ext xmlns:c16="http://schemas.microsoft.com/office/drawing/2014/chart" uri="{C3380CC4-5D6E-409C-BE32-E72D297353CC}">
              <c16:uniqueId val="{00000000-39E9-4717-9F82-63D68DBDE868}"/>
            </c:ext>
          </c:extLst>
        </c:ser>
        <c:dLbls>
          <c:showLegendKey val="0"/>
          <c:showVal val="0"/>
          <c:showCatName val="0"/>
          <c:showSerName val="0"/>
          <c:showPercent val="0"/>
          <c:showBubbleSize val="0"/>
        </c:dLbls>
        <c:smooth val="0"/>
        <c:axId val="1483887567"/>
        <c:axId val="1481316031"/>
      </c:lineChart>
      <c:catAx>
        <c:axId val="148388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81316031"/>
        <c:crosses val="autoZero"/>
        <c:auto val="1"/>
        <c:lblAlgn val="ctr"/>
        <c:lblOffset val="100"/>
        <c:noMultiLvlLbl val="0"/>
      </c:catAx>
      <c:valAx>
        <c:axId val="148131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8388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tx1">
          <a:lumMod val="15000"/>
          <a:lumOff val="85000"/>
        </a:schemeClr>
      </a:solidFill>
      <a:round/>
    </a:ln>
    <a:effectLst/>
  </c:spPr>
  <c:txPr>
    <a:bodyPr/>
    <a:lstStyle/>
    <a:p>
      <a:pPr>
        <a:defRPr baseline="0">
          <a:solidFill>
            <a:srgbClr val="F5F5D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table!PivotTable10</c:name>
    <c:fmtId val="13"/>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US" baseline="0">
                <a:solidFill>
                  <a:srgbClr val="F5F5DC"/>
                </a:solidFill>
                <a:latin typeface="Segoe UI" panose="020B0502040204020203" pitchFamily="34" charset="0"/>
                <a:cs typeface="Segoe UI" panose="020B0502040204020203" pitchFamily="34" charset="0"/>
              </a:rPr>
              <a:t>Operational Issues</a:t>
            </a:r>
          </a:p>
        </c:rich>
      </c:tx>
      <c:layout>
        <c:manualLayout>
          <c:xMode val="edge"/>
          <c:yMode val="edge"/>
          <c:x val="0.42631540457996298"/>
          <c:y val="6.42597938280741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table'!$A$138:$A$143</c:f>
              <c:strCache>
                <c:ptCount val="5"/>
                <c:pt idx="0">
                  <c:v>Cancelled</c:v>
                </c:pt>
                <c:pt idx="1">
                  <c:v>Delivered</c:v>
                </c:pt>
                <c:pt idx="2">
                  <c:v>Failed</c:v>
                </c:pt>
                <c:pt idx="3">
                  <c:v>In Progress</c:v>
                </c:pt>
                <c:pt idx="4">
                  <c:v>Pending</c:v>
                </c:pt>
              </c:strCache>
            </c:strRef>
          </c:cat>
          <c:val>
            <c:numRef>
              <c:f>'Pivot table'!$B$138:$B$143</c:f>
              <c:numCache>
                <c:formatCode>General</c:formatCode>
                <c:ptCount val="5"/>
                <c:pt idx="0">
                  <c:v>8</c:v>
                </c:pt>
                <c:pt idx="1">
                  <c:v>7</c:v>
                </c:pt>
                <c:pt idx="2">
                  <c:v>13</c:v>
                </c:pt>
                <c:pt idx="3">
                  <c:v>6</c:v>
                </c:pt>
                <c:pt idx="4">
                  <c:v>13</c:v>
                </c:pt>
              </c:numCache>
            </c:numRef>
          </c:val>
          <c:extLst>
            <c:ext xmlns:c16="http://schemas.microsoft.com/office/drawing/2014/chart" uri="{C3380CC4-5D6E-409C-BE32-E72D297353CC}">
              <c16:uniqueId val="{00000000-0C36-4C6C-A88C-FD2280E5A8DB}"/>
            </c:ext>
          </c:extLst>
        </c:ser>
        <c:dLbls>
          <c:dLblPos val="outEnd"/>
          <c:showLegendKey val="0"/>
          <c:showVal val="1"/>
          <c:showCatName val="0"/>
          <c:showSerName val="0"/>
          <c:showPercent val="0"/>
          <c:showBubbleSize val="0"/>
        </c:dLbls>
        <c:gapWidth val="182"/>
        <c:axId val="1337688639"/>
        <c:axId val="1481298559"/>
      </c:barChart>
      <c:catAx>
        <c:axId val="133768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crossAx val="1481298559"/>
        <c:crosses val="autoZero"/>
        <c:auto val="1"/>
        <c:lblAlgn val="ctr"/>
        <c:lblOffset val="100"/>
        <c:noMultiLvlLbl val="0"/>
      </c:catAx>
      <c:valAx>
        <c:axId val="1481298559"/>
        <c:scaling>
          <c:orientation val="minMax"/>
        </c:scaling>
        <c:delete val="1"/>
        <c:axPos val="b"/>
        <c:title>
          <c:tx>
            <c:rich>
              <a:bodyPr rot="0" spcFirstLastPara="1" vertOverflow="ellipsis" vert="horz" wrap="square" anchor="ctr" anchorCtr="1"/>
              <a:lstStyle/>
              <a:p>
                <a:pPr>
                  <a:defRPr sz="1000" b="0" i="0" u="none" strike="noStrike" kern="1200" baseline="0">
                    <a:solidFill>
                      <a:srgbClr val="F5F5DC"/>
                    </a:solidFill>
                    <a:latin typeface="+mn-lt"/>
                    <a:ea typeface="+mn-ea"/>
                    <a:cs typeface="+mn-cs"/>
                  </a:defRPr>
                </a:pPr>
                <a:r>
                  <a:rPr lang="en-GB" baseline="0">
                    <a:solidFill>
                      <a:srgbClr val="F5F5DC"/>
                    </a:solidFill>
                  </a:rPr>
                  <a:t>Count of Delivery status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NG"/>
            </a:p>
          </c:txPr>
        </c:title>
        <c:numFmt formatCode="General" sourceLinked="1"/>
        <c:majorTickMark val="out"/>
        <c:minorTickMark val="none"/>
        <c:tickLblPos val="nextTo"/>
        <c:crossAx val="13376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8A31"/>
    </a:solidFill>
    <a:ln w="9525"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Delivery</a:t>
            </a:r>
            <a:r>
              <a:rPr lang="en-GB" baseline="0"/>
              <a:t> hotspot by qauntity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table'!$B$63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table'!$A$64:$A$70</c:f>
              <c:strCache>
                <c:ptCount val="6"/>
                <c:pt idx="0">
                  <c:v>Epe Central</c:v>
                </c:pt>
                <c:pt idx="1">
                  <c:v>Eredo</c:v>
                </c:pt>
                <c:pt idx="2">
                  <c:v>Ita-Opo</c:v>
                </c:pt>
                <c:pt idx="3">
                  <c:v>LASU Epe Campus</c:v>
                </c:pt>
                <c:pt idx="4">
                  <c:v>Odomola</c:v>
                </c:pt>
                <c:pt idx="5">
                  <c:v>Popo-Oba</c:v>
                </c:pt>
              </c:strCache>
            </c:strRef>
          </c:cat>
          <c:val>
            <c:numRef>
              <c:f>'Pivot table'!$B$64:$B$70</c:f>
              <c:numCache>
                <c:formatCode>General</c:formatCode>
                <c:ptCount val="6"/>
                <c:pt idx="0">
                  <c:v>223</c:v>
                </c:pt>
                <c:pt idx="1">
                  <c:v>296</c:v>
                </c:pt>
                <c:pt idx="2">
                  <c:v>244</c:v>
                </c:pt>
                <c:pt idx="3">
                  <c:v>221</c:v>
                </c:pt>
                <c:pt idx="4">
                  <c:v>249</c:v>
                </c:pt>
                <c:pt idx="5">
                  <c:v>254</c:v>
                </c:pt>
              </c:numCache>
            </c:numRef>
          </c:val>
          <c:smooth val="0"/>
          <c:extLst>
            <c:ext xmlns:c16="http://schemas.microsoft.com/office/drawing/2014/chart" uri="{C3380CC4-5D6E-409C-BE32-E72D297353CC}">
              <c16:uniqueId val="{00000000-B4D5-4B3D-AAF3-229C38C3882E}"/>
            </c:ext>
          </c:extLst>
        </c:ser>
        <c:dLbls>
          <c:showLegendKey val="0"/>
          <c:showVal val="0"/>
          <c:showCatName val="0"/>
          <c:showSerName val="0"/>
          <c:showPercent val="0"/>
          <c:showBubbleSize val="0"/>
        </c:dLbls>
        <c:marker val="1"/>
        <c:smooth val="0"/>
        <c:axId val="1344019183"/>
        <c:axId val="1344091759"/>
      </c:lineChart>
      <c:catAx>
        <c:axId val="13440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4091759"/>
        <c:crosses val="autoZero"/>
        <c:auto val="1"/>
        <c:lblAlgn val="ctr"/>
        <c:lblOffset val="100"/>
        <c:noMultiLvlLbl val="0"/>
      </c:catAx>
      <c:valAx>
        <c:axId val="134409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40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Delivery</a:t>
            </a:r>
            <a:r>
              <a:rPr lang="en-GB" baseline="0"/>
              <a:t> hotspot by revenue made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table'!$A$77:$A$83</c:f>
              <c:strCache>
                <c:ptCount val="6"/>
                <c:pt idx="0">
                  <c:v>Epe Central</c:v>
                </c:pt>
                <c:pt idx="1">
                  <c:v>Eredo</c:v>
                </c:pt>
                <c:pt idx="2">
                  <c:v>Ita-Opo</c:v>
                </c:pt>
                <c:pt idx="3">
                  <c:v>LASU Epe Campus</c:v>
                </c:pt>
                <c:pt idx="4">
                  <c:v>Odomola</c:v>
                </c:pt>
                <c:pt idx="5">
                  <c:v>Popo-Oba</c:v>
                </c:pt>
              </c:strCache>
            </c:strRef>
          </c:cat>
          <c:val>
            <c:numRef>
              <c:f>'Pivot table'!$B$77:$B$83</c:f>
              <c:numCache>
                <c:formatCode>General</c:formatCode>
                <c:ptCount val="6"/>
                <c:pt idx="0">
                  <c:v>372611.48</c:v>
                </c:pt>
                <c:pt idx="1">
                  <c:v>452089.59999999986</c:v>
                </c:pt>
                <c:pt idx="2">
                  <c:v>369604.86000000004</c:v>
                </c:pt>
                <c:pt idx="3">
                  <c:v>333923.56</c:v>
                </c:pt>
                <c:pt idx="4">
                  <c:v>387143.89</c:v>
                </c:pt>
                <c:pt idx="5">
                  <c:v>386769.39</c:v>
                </c:pt>
              </c:numCache>
            </c:numRef>
          </c:val>
          <c:extLst>
            <c:ext xmlns:c16="http://schemas.microsoft.com/office/drawing/2014/chart" uri="{C3380CC4-5D6E-409C-BE32-E72D297353CC}">
              <c16:uniqueId val="{00000000-69A0-4E00-999B-632F8CEDCF94}"/>
            </c:ext>
          </c:extLst>
        </c:ser>
        <c:dLbls>
          <c:showLegendKey val="0"/>
          <c:showVal val="0"/>
          <c:showCatName val="0"/>
          <c:showSerName val="0"/>
          <c:showPercent val="0"/>
          <c:showBubbleSize val="0"/>
        </c:dLbls>
        <c:gapWidth val="219"/>
        <c:overlap val="-27"/>
        <c:axId val="1410789471"/>
        <c:axId val="1344090927"/>
      </c:barChart>
      <c:catAx>
        <c:axId val="141078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4090927"/>
        <c:crosses val="autoZero"/>
        <c:auto val="1"/>
        <c:lblAlgn val="ctr"/>
        <c:lblOffset val="100"/>
        <c:noMultiLvlLbl val="0"/>
      </c:catAx>
      <c:valAx>
        <c:axId val="134409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078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 table'!$B$90</c:f>
              <c:strCache>
                <c:ptCount val="1"/>
                <c:pt idx="0">
                  <c:v>Total</c:v>
                </c:pt>
              </c:strCache>
            </c:strRef>
          </c:tx>
          <c:spPr>
            <a:solidFill>
              <a:schemeClr val="accent1"/>
            </a:solidFill>
            <a:ln>
              <a:noFill/>
            </a:ln>
            <a:effectLst/>
          </c:spPr>
          <c:cat>
            <c:strRef>
              <c:f>'Pivot table'!$A$91:$A$96</c:f>
              <c:strCache>
                <c:ptCount val="5"/>
                <c:pt idx="0">
                  <c:v>Bank Transfer</c:v>
                </c:pt>
                <c:pt idx="1">
                  <c:v>Card</c:v>
                </c:pt>
                <c:pt idx="2">
                  <c:v>Cash</c:v>
                </c:pt>
                <c:pt idx="3">
                  <c:v>Mobile Money</c:v>
                </c:pt>
                <c:pt idx="4">
                  <c:v>POS</c:v>
                </c:pt>
              </c:strCache>
            </c:strRef>
          </c:cat>
          <c:val>
            <c:numRef>
              <c:f>'Pivot table'!$B$91:$B$96</c:f>
              <c:numCache>
                <c:formatCode>_("₦"* #,##0.00_);_("₦"* \(#,##0.00\);_("₦"* "-"??_);_(@_)</c:formatCode>
                <c:ptCount val="5"/>
                <c:pt idx="0">
                  <c:v>71740.11</c:v>
                </c:pt>
                <c:pt idx="1">
                  <c:v>67357.62</c:v>
                </c:pt>
                <c:pt idx="2">
                  <c:v>92420.6</c:v>
                </c:pt>
                <c:pt idx="3">
                  <c:v>108737.96999999999</c:v>
                </c:pt>
                <c:pt idx="4">
                  <c:v>46513.09</c:v>
                </c:pt>
              </c:numCache>
            </c:numRef>
          </c:val>
          <c:extLst>
            <c:ext xmlns:c16="http://schemas.microsoft.com/office/drawing/2014/chart" uri="{C3380CC4-5D6E-409C-BE32-E72D297353CC}">
              <c16:uniqueId val="{00000000-433B-4D24-81DE-CBA282F03C5D}"/>
            </c:ext>
          </c:extLst>
        </c:ser>
        <c:dLbls>
          <c:showLegendKey val="0"/>
          <c:showVal val="0"/>
          <c:showCatName val="0"/>
          <c:showSerName val="0"/>
          <c:showPercent val="0"/>
          <c:showBubbleSize val="0"/>
        </c:dLbls>
        <c:axId val="1422097695"/>
        <c:axId val="1344091343"/>
      </c:areaChart>
      <c:catAx>
        <c:axId val="142209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4091343"/>
        <c:crosses val="autoZero"/>
        <c:auto val="1"/>
        <c:lblAlgn val="ctr"/>
        <c:lblOffset val="100"/>
        <c:noMultiLvlLbl val="0"/>
      </c:catAx>
      <c:valAx>
        <c:axId val="1344091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2097695"/>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3 most loyal customers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table'!$B$106</c:f>
              <c:strCache>
                <c:ptCount val="1"/>
                <c:pt idx="0">
                  <c:v>Total</c:v>
                </c:pt>
              </c:strCache>
            </c:strRef>
          </c:tx>
          <c:spPr>
            <a:solidFill>
              <a:schemeClr val="accent1"/>
            </a:solidFill>
            <a:ln>
              <a:noFill/>
            </a:ln>
            <a:effectLst/>
          </c:spPr>
          <c:invertIfNegative val="0"/>
          <c:cat>
            <c:strRef>
              <c:f>'Pivot table'!$A$107:$A$110</c:f>
              <c:strCache>
                <c:ptCount val="3"/>
                <c:pt idx="0">
                  <c:v>David Johnson</c:v>
                </c:pt>
                <c:pt idx="1">
                  <c:v>Emily Costa</c:v>
                </c:pt>
                <c:pt idx="2">
                  <c:v>Roger Weiss</c:v>
                </c:pt>
              </c:strCache>
            </c:strRef>
          </c:cat>
          <c:val>
            <c:numRef>
              <c:f>'Pivot table'!$B$107:$B$110</c:f>
              <c:numCache>
                <c:formatCode>General</c:formatCode>
                <c:ptCount val="3"/>
                <c:pt idx="0">
                  <c:v>9</c:v>
                </c:pt>
                <c:pt idx="1">
                  <c:v>6</c:v>
                </c:pt>
                <c:pt idx="2">
                  <c:v>11</c:v>
                </c:pt>
              </c:numCache>
            </c:numRef>
          </c:val>
          <c:extLst>
            <c:ext xmlns:c16="http://schemas.microsoft.com/office/drawing/2014/chart" uri="{C3380CC4-5D6E-409C-BE32-E72D297353CC}">
              <c16:uniqueId val="{00000000-158C-43E0-879A-28779D0F90F7}"/>
            </c:ext>
          </c:extLst>
        </c:ser>
        <c:dLbls>
          <c:showLegendKey val="0"/>
          <c:showVal val="0"/>
          <c:showCatName val="0"/>
          <c:showSerName val="0"/>
          <c:showPercent val="0"/>
          <c:showBubbleSize val="0"/>
        </c:dLbls>
        <c:gapWidth val="219"/>
        <c:overlap val="-27"/>
        <c:axId val="1144417663"/>
        <c:axId val="1481291071"/>
      </c:barChart>
      <c:catAx>
        <c:axId val="114441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81291071"/>
        <c:crosses val="autoZero"/>
        <c:auto val="1"/>
        <c:lblAlgn val="ctr"/>
        <c:lblOffset val="100"/>
        <c:noMultiLvlLbl val="0"/>
      </c:catAx>
      <c:valAx>
        <c:axId val="148129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441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table'!$B$121</c:f>
              <c:strCache>
                <c:ptCount val="1"/>
                <c:pt idx="0">
                  <c:v>Total</c:v>
                </c:pt>
              </c:strCache>
            </c:strRef>
          </c:tx>
          <c:spPr>
            <a:ln w="28575" cap="rnd">
              <a:solidFill>
                <a:schemeClr val="accent1"/>
              </a:solidFill>
              <a:round/>
            </a:ln>
            <a:effectLst/>
          </c:spPr>
          <c:marker>
            <c:symbol val="none"/>
          </c:marker>
          <c:cat>
            <c:strRef>
              <c:f>'Pivot table'!$A$122:$A$128</c:f>
              <c:strCache>
                <c:ptCount val="6"/>
                <c:pt idx="0">
                  <c:v>Buka Express</c:v>
                </c:pt>
                <c:pt idx="1">
                  <c:v>Epe Shawarma</c:v>
                </c:pt>
                <c:pt idx="2">
                  <c:v>Jollof Joint</c:v>
                </c:pt>
                <c:pt idx="3">
                  <c:v>Mama Put</c:v>
                </c:pt>
                <c:pt idx="4">
                  <c:v>Rice &amp; Stew Co.</c:v>
                </c:pt>
                <c:pt idx="5">
                  <c:v>Yam Palace</c:v>
                </c:pt>
              </c:strCache>
            </c:strRef>
          </c:cat>
          <c:val>
            <c:numRef>
              <c:f>'Pivot table'!$B$122:$B$128</c:f>
              <c:numCache>
                <c:formatCode>General</c:formatCode>
                <c:ptCount val="6"/>
                <c:pt idx="0">
                  <c:v>356622.41</c:v>
                </c:pt>
                <c:pt idx="1">
                  <c:v>482064.64999999997</c:v>
                </c:pt>
                <c:pt idx="2">
                  <c:v>424464.99999999988</c:v>
                </c:pt>
                <c:pt idx="3">
                  <c:v>363672.97000000015</c:v>
                </c:pt>
                <c:pt idx="4">
                  <c:v>362722.06</c:v>
                </c:pt>
                <c:pt idx="5">
                  <c:v>312595.69</c:v>
                </c:pt>
              </c:numCache>
            </c:numRef>
          </c:val>
          <c:smooth val="0"/>
          <c:extLst>
            <c:ext xmlns:c16="http://schemas.microsoft.com/office/drawing/2014/chart" uri="{C3380CC4-5D6E-409C-BE32-E72D297353CC}">
              <c16:uniqueId val="{00000000-E0D1-4D1F-B8E5-FEEB81C98972}"/>
            </c:ext>
          </c:extLst>
        </c:ser>
        <c:dLbls>
          <c:showLegendKey val="0"/>
          <c:showVal val="0"/>
          <c:showCatName val="0"/>
          <c:showSerName val="0"/>
          <c:showPercent val="0"/>
          <c:showBubbleSize val="0"/>
        </c:dLbls>
        <c:smooth val="0"/>
        <c:axId val="1483887567"/>
        <c:axId val="1481316031"/>
      </c:lineChart>
      <c:catAx>
        <c:axId val="148388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81316031"/>
        <c:crosses val="autoZero"/>
        <c:auto val="1"/>
        <c:lblAlgn val="ctr"/>
        <c:lblOffset val="100"/>
        <c:noMultiLvlLbl val="0"/>
      </c:catAx>
      <c:valAx>
        <c:axId val="148131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8388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[foodlab_epe_orders_messy.xlsx]Pivot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Operational</a:t>
            </a:r>
            <a:r>
              <a:rPr lang="en-US" baseline="0"/>
              <a:t> Issues</a:t>
            </a:r>
            <a:endParaRPr lang="en-US"/>
          </a:p>
        </c:rich>
      </c:tx>
      <c:layout>
        <c:manualLayout>
          <c:xMode val="edge"/>
          <c:yMode val="edge"/>
          <c:x val="0.5647222222222222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table'!$B$137</c:f>
              <c:strCache>
                <c:ptCount val="1"/>
                <c:pt idx="0">
                  <c:v>Total</c:v>
                </c:pt>
              </c:strCache>
            </c:strRef>
          </c:tx>
          <c:spPr>
            <a:solidFill>
              <a:schemeClr val="accent1"/>
            </a:solidFill>
            <a:ln>
              <a:noFill/>
            </a:ln>
            <a:effectLst/>
          </c:spPr>
          <c:invertIfNegative val="0"/>
          <c:cat>
            <c:strRef>
              <c:f>'Pivot table'!$A$138:$A$143</c:f>
              <c:strCache>
                <c:ptCount val="5"/>
                <c:pt idx="0">
                  <c:v>Cancelled</c:v>
                </c:pt>
                <c:pt idx="1">
                  <c:v>Delivered</c:v>
                </c:pt>
                <c:pt idx="2">
                  <c:v>Failed</c:v>
                </c:pt>
                <c:pt idx="3">
                  <c:v>In Progress</c:v>
                </c:pt>
                <c:pt idx="4">
                  <c:v>Pending</c:v>
                </c:pt>
              </c:strCache>
            </c:strRef>
          </c:cat>
          <c:val>
            <c:numRef>
              <c:f>'Pivot table'!$B$138:$B$143</c:f>
              <c:numCache>
                <c:formatCode>General</c:formatCode>
                <c:ptCount val="5"/>
                <c:pt idx="0">
                  <c:v>8</c:v>
                </c:pt>
                <c:pt idx="1">
                  <c:v>7</c:v>
                </c:pt>
                <c:pt idx="2">
                  <c:v>13</c:v>
                </c:pt>
                <c:pt idx="3">
                  <c:v>6</c:v>
                </c:pt>
                <c:pt idx="4">
                  <c:v>13</c:v>
                </c:pt>
              </c:numCache>
            </c:numRef>
          </c:val>
          <c:extLst>
            <c:ext xmlns:c16="http://schemas.microsoft.com/office/drawing/2014/chart" uri="{C3380CC4-5D6E-409C-BE32-E72D297353CC}">
              <c16:uniqueId val="{00000000-9C1F-4D39-94DE-ED6F11E9E804}"/>
            </c:ext>
          </c:extLst>
        </c:ser>
        <c:dLbls>
          <c:showLegendKey val="0"/>
          <c:showVal val="0"/>
          <c:showCatName val="0"/>
          <c:showSerName val="0"/>
          <c:showPercent val="0"/>
          <c:showBubbleSize val="0"/>
        </c:dLbls>
        <c:gapWidth val="182"/>
        <c:axId val="1337688639"/>
        <c:axId val="1481298559"/>
      </c:barChart>
      <c:catAx>
        <c:axId val="133768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81298559"/>
        <c:crosses val="autoZero"/>
        <c:auto val="1"/>
        <c:lblAlgn val="ctr"/>
        <c:lblOffset val="100"/>
        <c:noMultiLvlLbl val="0"/>
      </c:catAx>
      <c:valAx>
        <c:axId val="1481298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76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 Id="rId9"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 Id="rId9"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3</xdr:col>
      <xdr:colOff>300037</xdr:colOff>
      <xdr:row>18</xdr:row>
      <xdr:rowOff>76200</xdr:rowOff>
    </xdr:from>
    <xdr:to>
      <xdr:col>10</xdr:col>
      <xdr:colOff>528637</xdr:colOff>
      <xdr:row>32</xdr:row>
      <xdr:rowOff>152400</xdr:rowOff>
    </xdr:to>
    <xdr:graphicFrame macro="">
      <xdr:nvGraphicFramePr>
        <xdr:cNvPr id="2" name="Chart 1">
          <a:extLst>
            <a:ext uri="{FF2B5EF4-FFF2-40B4-BE49-F238E27FC236}">
              <a16:creationId xmlns:a16="http://schemas.microsoft.com/office/drawing/2014/main" id="{3A098B84-6D7E-47CE-A6A2-888DC9329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157162</xdr:colOff>
      <xdr:row>32</xdr:row>
      <xdr:rowOff>28575</xdr:rowOff>
    </xdr:from>
    <xdr:to>
      <xdr:col>12</xdr:col>
      <xdr:colOff>38100</xdr:colOff>
      <xdr:row>44</xdr:row>
      <xdr:rowOff>38100</xdr:rowOff>
    </xdr:to>
    <xdr:graphicFrame macro="">
      <xdr:nvGraphicFramePr>
        <xdr:cNvPr id="3" name="Chart 2">
          <a:extLst>
            <a:ext uri="{FF2B5EF4-FFF2-40B4-BE49-F238E27FC236}">
              <a16:creationId xmlns:a16="http://schemas.microsoft.com/office/drawing/2014/main" id="{B621680C-D78D-463B-A0D0-B34F61065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90487</xdr:colOff>
      <xdr:row>45</xdr:row>
      <xdr:rowOff>133350</xdr:rowOff>
    </xdr:from>
    <xdr:to>
      <xdr:col>11</xdr:col>
      <xdr:colOff>395287</xdr:colOff>
      <xdr:row>60</xdr:row>
      <xdr:rowOff>19050</xdr:rowOff>
    </xdr:to>
    <xdr:graphicFrame macro="">
      <xdr:nvGraphicFramePr>
        <xdr:cNvPr id="4" name="Chart 3">
          <a:extLst>
            <a:ext uri="{FF2B5EF4-FFF2-40B4-BE49-F238E27FC236}">
              <a16:creationId xmlns:a16="http://schemas.microsoft.com/office/drawing/2014/main" id="{8B34B7C1-546B-480A-A689-82EB463C0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604837</xdr:colOff>
      <xdr:row>60</xdr:row>
      <xdr:rowOff>28575</xdr:rowOff>
    </xdr:from>
    <xdr:to>
      <xdr:col>10</xdr:col>
      <xdr:colOff>261937</xdr:colOff>
      <xdr:row>74</xdr:row>
      <xdr:rowOff>104775</xdr:rowOff>
    </xdr:to>
    <xdr:graphicFrame macro="">
      <xdr:nvGraphicFramePr>
        <xdr:cNvPr id="5" name="Chart 4">
          <a:extLst>
            <a:ext uri="{FF2B5EF4-FFF2-40B4-BE49-F238E27FC236}">
              <a16:creationId xmlns:a16="http://schemas.microsoft.com/office/drawing/2014/main" id="{0910DFC8-DC41-449E-AAFC-07C132469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519112</xdr:colOff>
      <xdr:row>74</xdr:row>
      <xdr:rowOff>133350</xdr:rowOff>
    </xdr:from>
    <xdr:to>
      <xdr:col>10</xdr:col>
      <xdr:colOff>171450</xdr:colOff>
      <xdr:row>88</xdr:row>
      <xdr:rowOff>142875</xdr:rowOff>
    </xdr:to>
    <xdr:graphicFrame macro="">
      <xdr:nvGraphicFramePr>
        <xdr:cNvPr id="6" name="Chart 5">
          <a:extLst>
            <a:ext uri="{FF2B5EF4-FFF2-40B4-BE49-F238E27FC236}">
              <a16:creationId xmlns:a16="http://schemas.microsoft.com/office/drawing/2014/main" id="{436B491C-CCAB-41A7-AA08-ED4D89A4A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404812</xdr:colOff>
      <xdr:row>89</xdr:row>
      <xdr:rowOff>38100</xdr:rowOff>
    </xdr:from>
    <xdr:to>
      <xdr:col>10</xdr:col>
      <xdr:colOff>61912</xdr:colOff>
      <xdr:row>103</xdr:row>
      <xdr:rowOff>114300</xdr:rowOff>
    </xdr:to>
    <xdr:graphicFrame macro="">
      <xdr:nvGraphicFramePr>
        <xdr:cNvPr id="7" name="Chart 6">
          <a:extLst>
            <a:ext uri="{FF2B5EF4-FFF2-40B4-BE49-F238E27FC236}">
              <a16:creationId xmlns:a16="http://schemas.microsoft.com/office/drawing/2014/main" id="{7530D54C-FA6E-4DA1-8C0B-E6A4C2D6D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661987</xdr:colOff>
      <xdr:row>103</xdr:row>
      <xdr:rowOff>152400</xdr:rowOff>
    </xdr:from>
    <xdr:to>
      <xdr:col>10</xdr:col>
      <xdr:colOff>319087</xdr:colOff>
      <xdr:row>118</xdr:row>
      <xdr:rowOff>38100</xdr:rowOff>
    </xdr:to>
    <xdr:graphicFrame macro="">
      <xdr:nvGraphicFramePr>
        <xdr:cNvPr id="8" name="Chart 7">
          <a:extLst>
            <a:ext uri="{FF2B5EF4-FFF2-40B4-BE49-F238E27FC236}">
              <a16:creationId xmlns:a16="http://schemas.microsoft.com/office/drawing/2014/main" id="{BF37ACA3-3D65-48B6-B5C5-C71F3C881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547687</xdr:colOff>
      <xdr:row>119</xdr:row>
      <xdr:rowOff>123825</xdr:rowOff>
    </xdr:from>
    <xdr:to>
      <xdr:col>10</xdr:col>
      <xdr:colOff>204787</xdr:colOff>
      <xdr:row>134</xdr:row>
      <xdr:rowOff>9525</xdr:rowOff>
    </xdr:to>
    <xdr:graphicFrame macro="">
      <xdr:nvGraphicFramePr>
        <xdr:cNvPr id="9" name="Chart 8">
          <a:extLst>
            <a:ext uri="{FF2B5EF4-FFF2-40B4-BE49-F238E27FC236}">
              <a16:creationId xmlns:a16="http://schemas.microsoft.com/office/drawing/2014/main" id="{5946367B-D260-4885-9039-E6FA4FCCE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690562</xdr:colOff>
      <xdr:row>134</xdr:row>
      <xdr:rowOff>76200</xdr:rowOff>
    </xdr:from>
    <xdr:to>
      <xdr:col>10</xdr:col>
      <xdr:colOff>347662</xdr:colOff>
      <xdr:row>148</xdr:row>
      <xdr:rowOff>152400</xdr:rowOff>
    </xdr:to>
    <xdr:graphicFrame macro="">
      <xdr:nvGraphicFramePr>
        <xdr:cNvPr id="10" name="Chart 9">
          <a:extLst>
            <a:ext uri="{FF2B5EF4-FFF2-40B4-BE49-F238E27FC236}">
              <a16:creationId xmlns:a16="http://schemas.microsoft.com/office/drawing/2014/main" id="{1186C85C-F782-4C9E-BC41-4EAF409D2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152400</xdr:colOff>
      <xdr:row>9</xdr:row>
      <xdr:rowOff>28575</xdr:rowOff>
    </xdr:from>
    <xdr:to>
      <xdr:col>12</xdr:col>
      <xdr:colOff>0</xdr:colOff>
      <xdr:row>13</xdr:row>
      <xdr:rowOff>180975</xdr:rowOff>
    </xdr:to>
    <xdr:sp macro="" textlink="">
      <xdr:nvSpPr>
        <xdr:cNvPr id="11" name="Rectangle 10">
          <a:extLst>
            <a:ext uri="{FF2B5EF4-FFF2-40B4-BE49-F238E27FC236}">
              <a16:creationId xmlns:a16="http://schemas.microsoft.com/office/drawing/2014/main" id="{820A4124-D808-448E-8FEA-1C4D05DEF651}"/>
            </a:ext>
          </a:extLst>
        </xdr:cNvPr>
        <xdr:cNvSpPr/>
      </xdr:nvSpPr>
      <xdr:spPr>
        <a:xfrm>
          <a:off x="7362825" y="1743075"/>
          <a:ext cx="914400" cy="914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14</xdr:col>
      <xdr:colOff>409575</xdr:colOff>
      <xdr:row>4</xdr:row>
      <xdr:rowOff>171450</xdr:rowOff>
    </xdr:from>
    <xdr:to>
      <xdr:col>16</xdr:col>
      <xdr:colOff>257175</xdr:colOff>
      <xdr:row>9</xdr:row>
      <xdr:rowOff>133350</xdr:rowOff>
    </xdr:to>
    <xdr:sp macro="" textlink="">
      <xdr:nvSpPr>
        <xdr:cNvPr id="12" name="Rectangle 11">
          <a:extLst>
            <a:ext uri="{FF2B5EF4-FFF2-40B4-BE49-F238E27FC236}">
              <a16:creationId xmlns:a16="http://schemas.microsoft.com/office/drawing/2014/main" id="{28DB285F-A776-40B9-8BB3-380A487E2E63}"/>
            </a:ext>
          </a:extLst>
        </xdr:cNvPr>
        <xdr:cNvSpPr/>
      </xdr:nvSpPr>
      <xdr:spPr>
        <a:xfrm>
          <a:off x="9753600" y="933450"/>
          <a:ext cx="91440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104775</xdr:colOff>
      <xdr:row>13</xdr:row>
      <xdr:rowOff>38100</xdr:rowOff>
    </xdr:from>
    <xdr:to>
      <xdr:col>15</xdr:col>
      <xdr:colOff>485775</xdr:colOff>
      <xdr:row>18</xdr:row>
      <xdr:rowOff>0</xdr:rowOff>
    </xdr:to>
    <xdr:sp macro="" textlink="">
      <xdr:nvSpPr>
        <xdr:cNvPr id="13" name="Rectangle 12">
          <a:extLst>
            <a:ext uri="{FF2B5EF4-FFF2-40B4-BE49-F238E27FC236}">
              <a16:creationId xmlns:a16="http://schemas.microsoft.com/office/drawing/2014/main" id="{1AA90FC1-2ED1-432D-A59D-8B47D8E15730}"/>
            </a:ext>
          </a:extLst>
        </xdr:cNvPr>
        <xdr:cNvSpPr/>
      </xdr:nvSpPr>
      <xdr:spPr>
        <a:xfrm>
          <a:off x="9448800" y="2514600"/>
          <a:ext cx="91440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273845</xdr:colOff>
      <xdr:row>5</xdr:row>
      <xdr:rowOff>37041</xdr:rowOff>
    </xdr:from>
    <xdr:to>
      <xdr:col>19</xdr:col>
      <xdr:colOff>285751</xdr:colOff>
      <xdr:row>18</xdr:row>
      <xdr:rowOff>59530</xdr:rowOff>
    </xdr:to>
    <xdr:graphicFrame macro="">
      <xdr:nvGraphicFramePr>
        <xdr:cNvPr id="2" name="Chart 1">
          <a:extLst>
            <a:ext uri="{FF2B5EF4-FFF2-40B4-BE49-F238E27FC236}">
              <a16:creationId xmlns:a16="http://schemas.microsoft.com/office/drawing/2014/main" id="{EA2786C2-957D-44F3-811C-04BC790F1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200026</xdr:colOff>
      <xdr:row>5</xdr:row>
      <xdr:rowOff>35983</xdr:rowOff>
    </xdr:from>
    <xdr:to>
      <xdr:col>11</xdr:col>
      <xdr:colOff>178594</xdr:colOff>
      <xdr:row>18</xdr:row>
      <xdr:rowOff>47624</xdr:rowOff>
    </xdr:to>
    <xdr:graphicFrame macro="">
      <xdr:nvGraphicFramePr>
        <xdr:cNvPr id="3" name="Chart 2">
          <a:extLst>
            <a:ext uri="{FF2B5EF4-FFF2-40B4-BE49-F238E27FC236}">
              <a16:creationId xmlns:a16="http://schemas.microsoft.com/office/drawing/2014/main" id="{42E17E10-8646-4B12-98CD-D09105743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69</xdr:row>
      <xdr:rowOff>122765</xdr:rowOff>
    </xdr:from>
    <xdr:to>
      <xdr:col>19</xdr:col>
      <xdr:colOff>333375</xdr:colOff>
      <xdr:row>83</xdr:row>
      <xdr:rowOff>85725</xdr:rowOff>
    </xdr:to>
    <xdr:graphicFrame macro="">
      <xdr:nvGraphicFramePr>
        <xdr:cNvPr id="4" name="Chart 3">
          <a:extLst>
            <a:ext uri="{FF2B5EF4-FFF2-40B4-BE49-F238E27FC236}">
              <a16:creationId xmlns:a16="http://schemas.microsoft.com/office/drawing/2014/main" id="{6C644062-A54B-45C4-AD6B-616EE386E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201232</xdr:colOff>
      <xdr:row>36</xdr:row>
      <xdr:rowOff>154517</xdr:rowOff>
    </xdr:from>
    <xdr:to>
      <xdr:col>11</xdr:col>
      <xdr:colOff>238125</xdr:colOff>
      <xdr:row>51</xdr:row>
      <xdr:rowOff>40217</xdr:rowOff>
    </xdr:to>
    <xdr:graphicFrame macro="">
      <xdr:nvGraphicFramePr>
        <xdr:cNvPr id="5" name="Chart 4">
          <a:extLst>
            <a:ext uri="{FF2B5EF4-FFF2-40B4-BE49-F238E27FC236}">
              <a16:creationId xmlns:a16="http://schemas.microsoft.com/office/drawing/2014/main" id="{A39C2AB7-0E7E-4ACC-80A6-87C8560EA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314325</xdr:colOff>
      <xdr:row>36</xdr:row>
      <xdr:rowOff>156634</xdr:rowOff>
    </xdr:from>
    <xdr:to>
      <xdr:col>19</xdr:col>
      <xdr:colOff>314325</xdr:colOff>
      <xdr:row>51</xdr:row>
      <xdr:rowOff>38100</xdr:rowOff>
    </xdr:to>
    <xdr:graphicFrame macro="">
      <xdr:nvGraphicFramePr>
        <xdr:cNvPr id="6" name="Chart 5">
          <a:extLst>
            <a:ext uri="{FF2B5EF4-FFF2-40B4-BE49-F238E27FC236}">
              <a16:creationId xmlns:a16="http://schemas.microsoft.com/office/drawing/2014/main" id="{FF112556-47D2-4668-B698-374EB6D7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190501</xdr:colOff>
      <xdr:row>51</xdr:row>
      <xdr:rowOff>152400</xdr:rowOff>
    </xdr:from>
    <xdr:to>
      <xdr:col>19</xdr:col>
      <xdr:colOff>333375</xdr:colOff>
      <xdr:row>68</xdr:row>
      <xdr:rowOff>152400</xdr:rowOff>
    </xdr:to>
    <xdr:graphicFrame macro="">
      <xdr:nvGraphicFramePr>
        <xdr:cNvPr id="7" name="Chart 6">
          <a:extLst>
            <a:ext uri="{FF2B5EF4-FFF2-40B4-BE49-F238E27FC236}">
              <a16:creationId xmlns:a16="http://schemas.microsoft.com/office/drawing/2014/main" id="{9AA38A3F-B5F0-4E2A-BF91-F5AF06D8B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186267</xdr:colOff>
      <xdr:row>69</xdr:row>
      <xdr:rowOff>122767</xdr:rowOff>
    </xdr:from>
    <xdr:to>
      <xdr:col>10</xdr:col>
      <xdr:colOff>504825</xdr:colOff>
      <xdr:row>83</xdr:row>
      <xdr:rowOff>104775</xdr:rowOff>
    </xdr:to>
    <xdr:graphicFrame macro="">
      <xdr:nvGraphicFramePr>
        <xdr:cNvPr id="8" name="Chart 7">
          <a:extLst>
            <a:ext uri="{FF2B5EF4-FFF2-40B4-BE49-F238E27FC236}">
              <a16:creationId xmlns:a16="http://schemas.microsoft.com/office/drawing/2014/main" id="{761C4570-6ECC-4B28-B321-16F2083ED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200025</xdr:colOff>
      <xdr:row>83</xdr:row>
      <xdr:rowOff>151340</xdr:rowOff>
    </xdr:from>
    <xdr:to>
      <xdr:col>19</xdr:col>
      <xdr:colOff>342900</xdr:colOff>
      <xdr:row>98</xdr:row>
      <xdr:rowOff>57149</xdr:rowOff>
    </xdr:to>
    <xdr:graphicFrame macro="">
      <xdr:nvGraphicFramePr>
        <xdr:cNvPr id="9" name="Chart 8">
          <a:extLst>
            <a:ext uri="{FF2B5EF4-FFF2-40B4-BE49-F238E27FC236}">
              <a16:creationId xmlns:a16="http://schemas.microsoft.com/office/drawing/2014/main" id="{3075A410-D646-4D9C-8E01-387A02561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211666</xdr:colOff>
      <xdr:row>18</xdr:row>
      <xdr:rowOff>132292</xdr:rowOff>
    </xdr:from>
    <xdr:to>
      <xdr:col>19</xdr:col>
      <xdr:colOff>304799</xdr:colOff>
      <xdr:row>36</xdr:row>
      <xdr:rowOff>28575</xdr:rowOff>
    </xdr:to>
    <xdr:graphicFrame macro="">
      <xdr:nvGraphicFramePr>
        <xdr:cNvPr id="10" name="Chart 9">
          <a:extLst>
            <a:ext uri="{FF2B5EF4-FFF2-40B4-BE49-F238E27FC236}">
              <a16:creationId xmlns:a16="http://schemas.microsoft.com/office/drawing/2014/main" id="{C0877598-5078-49B8-B21B-266F7275D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40246</xdr:colOff>
      <xdr:row>0</xdr:row>
      <xdr:rowOff>133349</xdr:rowOff>
    </xdr:from>
    <xdr:to>
      <xdr:col>19</xdr:col>
      <xdr:colOff>285750</xdr:colOff>
      <xdr:row>4</xdr:row>
      <xdr:rowOff>174400</xdr:rowOff>
    </xdr:to>
    <xdr:sp macro="" textlink="">
      <xdr:nvSpPr>
        <xdr:cNvPr id="11" name="Rectangle 10">
          <a:extLst>
            <a:ext uri="{FF2B5EF4-FFF2-40B4-BE49-F238E27FC236}">
              <a16:creationId xmlns:a16="http://schemas.microsoft.com/office/drawing/2014/main" id="{D81D76FA-7C9A-40FA-8C6E-E13A9DBF79F9}"/>
            </a:ext>
          </a:extLst>
        </xdr:cNvPr>
        <xdr:cNvSpPr/>
      </xdr:nvSpPr>
      <xdr:spPr>
        <a:xfrm>
          <a:off x="40246" y="133349"/>
          <a:ext cx="11715750" cy="792319"/>
        </a:xfrm>
        <a:prstGeom prst="rect">
          <a:avLst/>
        </a:prstGeom>
        <a:solidFill>
          <a:srgbClr val="77933C"/>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lvl="0" algn="ctr"/>
          <a:r>
            <a:rPr lang="en-US" sz="2400" b="1">
              <a:solidFill>
                <a:srgbClr val="F5F5DC"/>
              </a:solidFill>
              <a:latin typeface="Bell MT" panose="02020503060305020303" pitchFamily="18" charset="0"/>
            </a:rPr>
            <a:t>FOODLAB Half</a:t>
          </a:r>
          <a:r>
            <a:rPr lang="en-US" sz="2400" b="1" baseline="0">
              <a:solidFill>
                <a:srgbClr val="F5F5DC"/>
              </a:solidFill>
              <a:latin typeface="Bell MT" panose="02020503060305020303" pitchFamily="18" charset="0"/>
            </a:rPr>
            <a:t> Year Analysis</a:t>
          </a:r>
          <a:endParaRPr lang="en-NG" sz="2400" b="1">
            <a:solidFill>
              <a:srgbClr val="F5F5DC"/>
            </a:solidFill>
            <a:latin typeface="Bell MT" panose="02020503060305020303" pitchFamily="18" charset="0"/>
          </a:endParaRPr>
        </a:p>
      </xdr:txBody>
    </xdr:sp>
    <xdr:clientData/>
  </xdr:twoCellAnchor>
  <xdr:twoCellAnchor editAs="oneCell">
    <xdr:from>
      <xdr:col>0</xdr:col>
      <xdr:colOff>93908</xdr:colOff>
      <xdr:row>16</xdr:row>
      <xdr:rowOff>15965</xdr:rowOff>
    </xdr:from>
    <xdr:to>
      <xdr:col>3</xdr:col>
      <xdr:colOff>85725</xdr:colOff>
      <xdr:row>32</xdr:row>
      <xdr:rowOff>80494</xdr:rowOff>
    </xdr:to>
    <mc:AlternateContent xmlns:mc="http://schemas.openxmlformats.org/markup-compatibility/2006" xmlns:a14="http://schemas.microsoft.com/office/drawing/2010/main">
      <mc:Choice Requires="a14">
        <xdr:graphicFrame macro="">
          <xdr:nvGraphicFramePr>
            <xdr:cNvPr id="13" name="Food_Item">
              <a:extLst>
                <a:ext uri="{FF2B5EF4-FFF2-40B4-BE49-F238E27FC236}">
                  <a16:creationId xmlns:a16="http://schemas.microsoft.com/office/drawing/2014/main" id="{B9627209-8859-4183-BDE4-5B996A987405}"/>
                </a:ext>
              </a:extLst>
            </xdr:cNvPr>
            <xdr:cNvGraphicFramePr/>
          </xdr:nvGraphicFramePr>
          <xdr:xfrm>
            <a:off x="0" y="0"/>
            <a:ext cx="0" cy="0"/>
          </xdr:xfrm>
          <a:graphic>
            <a:graphicData uri="http://schemas.microsoft.com/office/drawing/2010/slicer">
              <sle:slicer xmlns:sle="http://schemas.microsoft.com/office/drawing/2010/slicer" name="Food_Item"/>
            </a:graphicData>
          </a:graphic>
        </xdr:graphicFrame>
      </mc:Choice>
      <mc:Fallback xmlns="">
        <xdr:sp macro="" textlink="">
          <xdr:nvSpPr>
            <xdr:cNvPr id="0" name=""/>
            <xdr:cNvSpPr>
              <a:spLocks noTextEdit="1"/>
            </xdr:cNvSpPr>
          </xdr:nvSpPr>
          <xdr:spPr>
            <a:xfrm>
              <a:off x="93908" y="3063965"/>
              <a:ext cx="1813473" cy="311252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87201</xdr:colOff>
      <xdr:row>5</xdr:row>
      <xdr:rowOff>40112</xdr:rowOff>
    </xdr:from>
    <xdr:to>
      <xdr:col>3</xdr:col>
      <xdr:colOff>93908</xdr:colOff>
      <xdr:row>15</xdr:row>
      <xdr:rowOff>120739</xdr:rowOff>
    </xdr:to>
    <mc:AlternateContent xmlns:mc="http://schemas.openxmlformats.org/markup-compatibility/2006" xmlns:a14="http://schemas.microsoft.com/office/drawing/2010/main">
      <mc:Choice Requires="a14">
        <xdr:graphicFrame macro="">
          <xdr:nvGraphicFramePr>
            <xdr:cNvPr id="18" name="Months">
              <a:extLst>
                <a:ext uri="{FF2B5EF4-FFF2-40B4-BE49-F238E27FC236}">
                  <a16:creationId xmlns:a16="http://schemas.microsoft.com/office/drawing/2014/main" id="{AE15C651-2FB9-4EC3-A942-E47D720B1A4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7201" y="992612"/>
              <a:ext cx="1828363" cy="19856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33</xdr:row>
      <xdr:rowOff>44450</xdr:rowOff>
    </xdr:from>
    <xdr:to>
      <xdr:col>3</xdr:col>
      <xdr:colOff>66675</xdr:colOff>
      <xdr:row>46</xdr:row>
      <xdr:rowOff>92075</xdr:rowOff>
    </xdr:to>
    <mc:AlternateContent xmlns:mc="http://schemas.openxmlformats.org/markup-compatibility/2006" xmlns:a14="http://schemas.microsoft.com/office/drawing/2010/main">
      <mc:Choice Requires="a14">
        <xdr:graphicFrame macro="">
          <xdr:nvGraphicFramePr>
            <xdr:cNvPr id="29" name="Location">
              <a:extLst>
                <a:ext uri="{FF2B5EF4-FFF2-40B4-BE49-F238E27FC236}">
                  <a16:creationId xmlns:a16="http://schemas.microsoft.com/office/drawing/2014/main" id="{72CA0734-C946-4E00-946F-9308147DDDD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5725" y="6330950"/>
              <a:ext cx="1802606"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3</xdr:row>
      <xdr:rowOff>47625</xdr:rowOff>
    </xdr:from>
    <xdr:to>
      <xdr:col>7</xdr:col>
      <xdr:colOff>104775</xdr:colOff>
      <xdr:row>8</xdr:row>
      <xdr:rowOff>9525</xdr:rowOff>
    </xdr:to>
    <xdr:sp macro="" textlink="">
      <xdr:nvSpPr>
        <xdr:cNvPr id="2" name="Rectangle 1">
          <a:extLst>
            <a:ext uri="{FF2B5EF4-FFF2-40B4-BE49-F238E27FC236}">
              <a16:creationId xmlns:a16="http://schemas.microsoft.com/office/drawing/2014/main" id="{96D69164-458D-4EDC-BC94-2E4F16FD4360}"/>
            </a:ext>
          </a:extLst>
        </xdr:cNvPr>
        <xdr:cNvSpPr/>
      </xdr:nvSpPr>
      <xdr:spPr>
        <a:xfrm>
          <a:off x="1876425" y="619125"/>
          <a:ext cx="2495550" cy="914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Total Sales</a:t>
          </a:r>
        </a:p>
        <a:p>
          <a:pPr algn="l"/>
          <a:r>
            <a:rPr lang="en-US" sz="1100" b="0" i="0" u="none" strike="noStrike" baseline="0">
              <a:solidFill>
                <a:schemeClr val="dk1"/>
              </a:solidFill>
              <a:effectLst/>
              <a:latin typeface="+mn-lt"/>
              <a:ea typeface="+mn-ea"/>
              <a:cs typeface="+mn-cs"/>
            </a:rPr>
            <a:t>           </a:t>
          </a:r>
          <a:r>
            <a:rPr lang="en-NG" sz="1100" b="0" i="0" u="none" strike="noStrike">
              <a:solidFill>
                <a:schemeClr val="dk1"/>
              </a:solidFill>
              <a:effectLst/>
              <a:latin typeface="+mn-lt"/>
              <a:ea typeface="+mn-ea"/>
              <a:cs typeface="+mn-cs"/>
            </a:rPr>
            <a:t>488</a:t>
          </a:r>
          <a:r>
            <a:rPr lang="en-NG"/>
            <a:t> </a:t>
          </a:r>
          <a:endParaRPr lang="en-NG" sz="1100"/>
        </a:p>
      </xdr:txBody>
    </xdr:sp>
    <xdr:clientData/>
  </xdr:twoCellAnchor>
  <xdr:twoCellAnchor>
    <xdr:from>
      <xdr:col>9</xdr:col>
      <xdr:colOff>333375</xdr:colOff>
      <xdr:row>9</xdr:row>
      <xdr:rowOff>180975</xdr:rowOff>
    </xdr:from>
    <xdr:to>
      <xdr:col>11</xdr:col>
      <xdr:colOff>28575</xdr:colOff>
      <xdr:row>14</xdr:row>
      <xdr:rowOff>142875</xdr:rowOff>
    </xdr:to>
    <xdr:sp macro="" textlink="">
      <xdr:nvSpPr>
        <xdr:cNvPr id="3" name="TextBox 2">
          <a:extLst>
            <a:ext uri="{FF2B5EF4-FFF2-40B4-BE49-F238E27FC236}">
              <a16:creationId xmlns:a16="http://schemas.microsoft.com/office/drawing/2014/main" id="{32C54F8C-79BB-485D-BAEB-525ABADFA23E}"/>
            </a:ext>
          </a:extLst>
        </xdr:cNvPr>
        <xdr:cNvSpPr txBox="1"/>
      </xdr:nvSpPr>
      <xdr:spPr>
        <a:xfrm>
          <a:off x="5819775" y="1895475"/>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p>
      </xdr:txBody>
    </xdr:sp>
    <xdr:clientData/>
  </xdr:twoCellAnchor>
  <xdr:twoCellAnchor>
    <xdr:from>
      <xdr:col>3</xdr:col>
      <xdr:colOff>466724</xdr:colOff>
      <xdr:row>11</xdr:row>
      <xdr:rowOff>28575</xdr:rowOff>
    </xdr:from>
    <xdr:to>
      <xdr:col>7</xdr:col>
      <xdr:colOff>457199</xdr:colOff>
      <xdr:row>15</xdr:row>
      <xdr:rowOff>180975</xdr:rowOff>
    </xdr:to>
    <xdr:sp macro="" textlink="">
      <xdr:nvSpPr>
        <xdr:cNvPr id="4" name="Rectangle 3">
          <a:extLst>
            <a:ext uri="{FF2B5EF4-FFF2-40B4-BE49-F238E27FC236}">
              <a16:creationId xmlns:a16="http://schemas.microsoft.com/office/drawing/2014/main" id="{E2C30315-F489-43BC-8B13-FD37A7057DEB}"/>
            </a:ext>
          </a:extLst>
        </xdr:cNvPr>
        <xdr:cNvSpPr/>
      </xdr:nvSpPr>
      <xdr:spPr>
        <a:xfrm>
          <a:off x="2295524" y="2124075"/>
          <a:ext cx="2428875" cy="914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57150</xdr:colOff>
      <xdr:row>3</xdr:row>
      <xdr:rowOff>152400</xdr:rowOff>
    </xdr:to>
    <xdr:sp macro="" textlink="">
      <xdr:nvSpPr>
        <xdr:cNvPr id="2" name="Rectangle 1">
          <a:extLst>
            <a:ext uri="{FF2B5EF4-FFF2-40B4-BE49-F238E27FC236}">
              <a16:creationId xmlns:a16="http://schemas.microsoft.com/office/drawing/2014/main" id="{F92AC966-ABB1-45A3-B66B-C96663036DE8}"/>
            </a:ext>
          </a:extLst>
        </xdr:cNvPr>
        <xdr:cNvSpPr/>
      </xdr:nvSpPr>
      <xdr:spPr>
        <a:xfrm>
          <a:off x="0" y="0"/>
          <a:ext cx="9810750" cy="723900"/>
        </a:xfrm>
        <a:prstGeom prst="rect">
          <a:avLst/>
        </a:prstGeom>
        <a:solidFill>
          <a:srgbClr val="77933C"/>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lvl="0" algn="ctr"/>
          <a:r>
            <a:rPr lang="en-US" sz="2400" b="1">
              <a:solidFill>
                <a:srgbClr val="F5F5DC"/>
              </a:solidFill>
              <a:latin typeface="Bell MT" panose="02020503060305020303" pitchFamily="18" charset="0"/>
            </a:rPr>
            <a:t>FOODLAB Half</a:t>
          </a:r>
          <a:r>
            <a:rPr lang="en-US" sz="2400" b="1" baseline="0">
              <a:solidFill>
                <a:srgbClr val="F5F5DC"/>
              </a:solidFill>
              <a:latin typeface="Bell MT" panose="02020503060305020303" pitchFamily="18" charset="0"/>
            </a:rPr>
            <a:t> Year Analysis</a:t>
          </a:r>
          <a:endParaRPr lang="en-NG" sz="2400" b="1">
            <a:solidFill>
              <a:srgbClr val="F5F5DC"/>
            </a:solidFill>
            <a:latin typeface="Bell MT" panose="02020503060305020303" pitchFamily="18" charset="0"/>
          </a:endParaRPr>
        </a:p>
      </xdr:txBody>
    </xdr:sp>
    <xdr:clientData/>
  </xdr:twoCellAnchor>
  <xdr:twoCellAnchor>
    <xdr:from>
      <xdr:col>0</xdr:col>
      <xdr:colOff>0</xdr:colOff>
      <xdr:row>5</xdr:row>
      <xdr:rowOff>0</xdr:rowOff>
    </xdr:from>
    <xdr:to>
      <xdr:col>7</xdr:col>
      <xdr:colOff>523875</xdr:colOff>
      <xdr:row>17</xdr:row>
      <xdr:rowOff>125942</xdr:rowOff>
    </xdr:to>
    <xdr:graphicFrame macro="">
      <xdr:nvGraphicFramePr>
        <xdr:cNvPr id="3" name="Chart 2">
          <a:extLst>
            <a:ext uri="{FF2B5EF4-FFF2-40B4-BE49-F238E27FC236}">
              <a16:creationId xmlns:a16="http://schemas.microsoft.com/office/drawing/2014/main" id="{29BEB203-7CD2-460F-BFDA-147C50E62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0</xdr:rowOff>
    </xdr:from>
    <xdr:to>
      <xdr:col>15</xdr:col>
      <xdr:colOff>550333</xdr:colOff>
      <xdr:row>17</xdr:row>
      <xdr:rowOff>134408</xdr:rowOff>
    </xdr:to>
    <xdr:graphicFrame macro="">
      <xdr:nvGraphicFramePr>
        <xdr:cNvPr id="4" name="Chart 3">
          <a:extLst>
            <a:ext uri="{FF2B5EF4-FFF2-40B4-BE49-F238E27FC236}">
              <a16:creationId xmlns:a16="http://schemas.microsoft.com/office/drawing/2014/main" id="{D514B431-1B43-418F-A025-70CE786B9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16</xdr:col>
      <xdr:colOff>64558</xdr:colOff>
      <xdr:row>35</xdr:row>
      <xdr:rowOff>86783</xdr:rowOff>
    </xdr:to>
    <xdr:graphicFrame macro="">
      <xdr:nvGraphicFramePr>
        <xdr:cNvPr id="5" name="Chart 4">
          <a:extLst>
            <a:ext uri="{FF2B5EF4-FFF2-40B4-BE49-F238E27FC236}">
              <a16:creationId xmlns:a16="http://schemas.microsoft.com/office/drawing/2014/main" id="{1AA1F776-0BB5-4FBA-A170-035BFEF03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36</xdr:row>
      <xdr:rowOff>0</xdr:rowOff>
    </xdr:from>
    <xdr:to>
      <xdr:col>8</xdr:col>
      <xdr:colOff>14817</xdr:colOff>
      <xdr:row>50</xdr:row>
      <xdr:rowOff>76200</xdr:rowOff>
    </xdr:to>
    <xdr:graphicFrame macro="">
      <xdr:nvGraphicFramePr>
        <xdr:cNvPr id="6" name="Chart 5">
          <a:extLst>
            <a:ext uri="{FF2B5EF4-FFF2-40B4-BE49-F238E27FC236}">
              <a16:creationId xmlns:a16="http://schemas.microsoft.com/office/drawing/2014/main" id="{EAFAB51F-1BC3-43BD-9499-F6C8EC2BD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36</xdr:row>
      <xdr:rowOff>0</xdr:rowOff>
    </xdr:from>
    <xdr:to>
      <xdr:col>15</xdr:col>
      <xdr:colOff>537634</xdr:colOff>
      <xdr:row>50</xdr:row>
      <xdr:rowOff>33866</xdr:rowOff>
    </xdr:to>
    <xdr:graphicFrame macro="">
      <xdr:nvGraphicFramePr>
        <xdr:cNvPr id="7" name="Chart 6">
          <a:extLst>
            <a:ext uri="{FF2B5EF4-FFF2-40B4-BE49-F238E27FC236}">
              <a16:creationId xmlns:a16="http://schemas.microsoft.com/office/drawing/2014/main" id="{C1688771-A353-4CF2-A73B-B7BC3DE9A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51</xdr:row>
      <xdr:rowOff>0</xdr:rowOff>
    </xdr:from>
    <xdr:to>
      <xdr:col>16</xdr:col>
      <xdr:colOff>9525</xdr:colOff>
      <xdr:row>66</xdr:row>
      <xdr:rowOff>178858</xdr:rowOff>
    </xdr:to>
    <xdr:graphicFrame macro="">
      <xdr:nvGraphicFramePr>
        <xdr:cNvPr id="8" name="Chart 7">
          <a:extLst>
            <a:ext uri="{FF2B5EF4-FFF2-40B4-BE49-F238E27FC236}">
              <a16:creationId xmlns:a16="http://schemas.microsoft.com/office/drawing/2014/main" id="{197DC89F-CE35-4D2C-8881-43BC6E81D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68</xdr:row>
      <xdr:rowOff>0</xdr:rowOff>
    </xdr:from>
    <xdr:to>
      <xdr:col>7</xdr:col>
      <xdr:colOff>232833</xdr:colOff>
      <xdr:row>81</xdr:row>
      <xdr:rowOff>172508</xdr:rowOff>
    </xdr:to>
    <xdr:graphicFrame macro="">
      <xdr:nvGraphicFramePr>
        <xdr:cNvPr id="9" name="Chart 8">
          <a:extLst>
            <a:ext uri="{FF2B5EF4-FFF2-40B4-BE49-F238E27FC236}">
              <a16:creationId xmlns:a16="http://schemas.microsoft.com/office/drawing/2014/main" id="{41B47798-D474-4F05-BAE4-77576B1FA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68</xdr:row>
      <xdr:rowOff>0</xdr:rowOff>
    </xdr:from>
    <xdr:to>
      <xdr:col>16</xdr:col>
      <xdr:colOff>139699</xdr:colOff>
      <xdr:row>81</xdr:row>
      <xdr:rowOff>153460</xdr:rowOff>
    </xdr:to>
    <xdr:graphicFrame macro="">
      <xdr:nvGraphicFramePr>
        <xdr:cNvPr id="10" name="Chart 9">
          <a:extLst>
            <a:ext uri="{FF2B5EF4-FFF2-40B4-BE49-F238E27FC236}">
              <a16:creationId xmlns:a16="http://schemas.microsoft.com/office/drawing/2014/main" id="{A9513037-62DA-4CF8-8862-213970F5E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83</xdr:row>
      <xdr:rowOff>0</xdr:rowOff>
    </xdr:from>
    <xdr:to>
      <xdr:col>16</xdr:col>
      <xdr:colOff>9525</xdr:colOff>
      <xdr:row>97</xdr:row>
      <xdr:rowOff>96309</xdr:rowOff>
    </xdr:to>
    <xdr:graphicFrame macro="">
      <xdr:nvGraphicFramePr>
        <xdr:cNvPr id="11" name="Chart 10">
          <a:extLst>
            <a:ext uri="{FF2B5EF4-FFF2-40B4-BE49-F238E27FC236}">
              <a16:creationId xmlns:a16="http://schemas.microsoft.com/office/drawing/2014/main" id="{BCD1D370-A060-4309-ABC0-C6F2B2A71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295275</xdr:colOff>
      <xdr:row>5</xdr:row>
      <xdr:rowOff>37042</xdr:rowOff>
    </xdr:from>
    <xdr:to>
      <xdr:col>19</xdr:col>
      <xdr:colOff>285750</xdr:colOff>
      <xdr:row>17</xdr:row>
      <xdr:rowOff>171450</xdr:rowOff>
    </xdr:to>
    <xdr:graphicFrame macro="">
      <xdr:nvGraphicFramePr>
        <xdr:cNvPr id="2" name="Chart 1">
          <a:extLst>
            <a:ext uri="{FF2B5EF4-FFF2-40B4-BE49-F238E27FC236}">
              <a16:creationId xmlns:a16="http://schemas.microsoft.com/office/drawing/2014/main" id="{0E6A4218-3210-4FE4-9C0C-481BE9A0D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200026</xdr:colOff>
      <xdr:row>5</xdr:row>
      <xdr:rowOff>35984</xdr:rowOff>
    </xdr:from>
    <xdr:to>
      <xdr:col>11</xdr:col>
      <xdr:colOff>142876</xdr:colOff>
      <xdr:row>17</xdr:row>
      <xdr:rowOff>161926</xdr:rowOff>
    </xdr:to>
    <xdr:graphicFrame macro="">
      <xdr:nvGraphicFramePr>
        <xdr:cNvPr id="3" name="Chart 2">
          <a:extLst>
            <a:ext uri="{FF2B5EF4-FFF2-40B4-BE49-F238E27FC236}">
              <a16:creationId xmlns:a16="http://schemas.microsoft.com/office/drawing/2014/main" id="{40F577C9-7A33-419A-A058-F69EA6040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69</xdr:row>
      <xdr:rowOff>122765</xdr:rowOff>
    </xdr:from>
    <xdr:to>
      <xdr:col>19</xdr:col>
      <xdr:colOff>333375</xdr:colOff>
      <xdr:row>83</xdr:row>
      <xdr:rowOff>85725</xdr:rowOff>
    </xdr:to>
    <xdr:graphicFrame macro="">
      <xdr:nvGraphicFramePr>
        <xdr:cNvPr id="4" name="Chart 3">
          <a:extLst>
            <a:ext uri="{FF2B5EF4-FFF2-40B4-BE49-F238E27FC236}">
              <a16:creationId xmlns:a16="http://schemas.microsoft.com/office/drawing/2014/main" id="{43E793DF-9373-4287-A192-7767AAE09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201232</xdr:colOff>
      <xdr:row>36</xdr:row>
      <xdr:rowOff>154517</xdr:rowOff>
    </xdr:from>
    <xdr:to>
      <xdr:col>11</xdr:col>
      <xdr:colOff>238125</xdr:colOff>
      <xdr:row>51</xdr:row>
      <xdr:rowOff>40217</xdr:rowOff>
    </xdr:to>
    <xdr:graphicFrame macro="">
      <xdr:nvGraphicFramePr>
        <xdr:cNvPr id="5" name="Chart 4">
          <a:extLst>
            <a:ext uri="{FF2B5EF4-FFF2-40B4-BE49-F238E27FC236}">
              <a16:creationId xmlns:a16="http://schemas.microsoft.com/office/drawing/2014/main" id="{3A1F138B-B73F-4D43-803B-65A8A8B89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314325</xdr:colOff>
      <xdr:row>36</xdr:row>
      <xdr:rowOff>156634</xdr:rowOff>
    </xdr:from>
    <xdr:to>
      <xdr:col>19</xdr:col>
      <xdr:colOff>314325</xdr:colOff>
      <xdr:row>51</xdr:row>
      <xdr:rowOff>38100</xdr:rowOff>
    </xdr:to>
    <xdr:graphicFrame macro="">
      <xdr:nvGraphicFramePr>
        <xdr:cNvPr id="6" name="Chart 5">
          <a:extLst>
            <a:ext uri="{FF2B5EF4-FFF2-40B4-BE49-F238E27FC236}">
              <a16:creationId xmlns:a16="http://schemas.microsoft.com/office/drawing/2014/main" id="{B2F2B262-C8A1-4299-8858-2759CA240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190501</xdr:colOff>
      <xdr:row>51</xdr:row>
      <xdr:rowOff>152400</xdr:rowOff>
    </xdr:from>
    <xdr:to>
      <xdr:col>19</xdr:col>
      <xdr:colOff>333375</xdr:colOff>
      <xdr:row>68</xdr:row>
      <xdr:rowOff>152400</xdr:rowOff>
    </xdr:to>
    <xdr:graphicFrame macro="">
      <xdr:nvGraphicFramePr>
        <xdr:cNvPr id="7" name="Chart 6">
          <a:extLst>
            <a:ext uri="{FF2B5EF4-FFF2-40B4-BE49-F238E27FC236}">
              <a16:creationId xmlns:a16="http://schemas.microsoft.com/office/drawing/2014/main" id="{6EDD520A-7068-4230-8D22-9295D470F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186267</xdr:colOff>
      <xdr:row>69</xdr:row>
      <xdr:rowOff>122767</xdr:rowOff>
    </xdr:from>
    <xdr:to>
      <xdr:col>10</xdr:col>
      <xdr:colOff>504825</xdr:colOff>
      <xdr:row>83</xdr:row>
      <xdr:rowOff>104775</xdr:rowOff>
    </xdr:to>
    <xdr:graphicFrame macro="">
      <xdr:nvGraphicFramePr>
        <xdr:cNvPr id="8" name="Chart 7">
          <a:extLst>
            <a:ext uri="{FF2B5EF4-FFF2-40B4-BE49-F238E27FC236}">
              <a16:creationId xmlns:a16="http://schemas.microsoft.com/office/drawing/2014/main" id="{15B9E935-5CE9-4E40-AEE3-71601152F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200025</xdr:colOff>
      <xdr:row>83</xdr:row>
      <xdr:rowOff>151340</xdr:rowOff>
    </xdr:from>
    <xdr:to>
      <xdr:col>19</xdr:col>
      <xdr:colOff>342900</xdr:colOff>
      <xdr:row>98</xdr:row>
      <xdr:rowOff>57149</xdr:rowOff>
    </xdr:to>
    <xdr:graphicFrame macro="">
      <xdr:nvGraphicFramePr>
        <xdr:cNvPr id="9" name="Chart 8">
          <a:extLst>
            <a:ext uri="{FF2B5EF4-FFF2-40B4-BE49-F238E27FC236}">
              <a16:creationId xmlns:a16="http://schemas.microsoft.com/office/drawing/2014/main" id="{A43F0B5C-5E74-46CF-9C35-D6E2DC67E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211666</xdr:colOff>
      <xdr:row>18</xdr:row>
      <xdr:rowOff>132292</xdr:rowOff>
    </xdr:from>
    <xdr:to>
      <xdr:col>19</xdr:col>
      <xdr:colOff>304799</xdr:colOff>
      <xdr:row>36</xdr:row>
      <xdr:rowOff>28575</xdr:rowOff>
    </xdr:to>
    <xdr:graphicFrame macro="">
      <xdr:nvGraphicFramePr>
        <xdr:cNvPr id="10" name="Chart 9">
          <a:extLst>
            <a:ext uri="{FF2B5EF4-FFF2-40B4-BE49-F238E27FC236}">
              <a16:creationId xmlns:a16="http://schemas.microsoft.com/office/drawing/2014/main" id="{81F17FD2-F78D-43FF-A69B-E1B4E7B5F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40246</xdr:colOff>
      <xdr:row>0</xdr:row>
      <xdr:rowOff>133349</xdr:rowOff>
    </xdr:from>
    <xdr:to>
      <xdr:col>19</xdr:col>
      <xdr:colOff>285750</xdr:colOff>
      <xdr:row>4</xdr:row>
      <xdr:rowOff>174400</xdr:rowOff>
    </xdr:to>
    <xdr:sp macro="" textlink="">
      <xdr:nvSpPr>
        <xdr:cNvPr id="11" name="Rectangle 10">
          <a:extLst>
            <a:ext uri="{FF2B5EF4-FFF2-40B4-BE49-F238E27FC236}">
              <a16:creationId xmlns:a16="http://schemas.microsoft.com/office/drawing/2014/main" id="{738D1DE2-90AE-4B69-81C5-68FE63EFE9E6}"/>
            </a:ext>
          </a:extLst>
        </xdr:cNvPr>
        <xdr:cNvSpPr/>
      </xdr:nvSpPr>
      <xdr:spPr>
        <a:xfrm>
          <a:off x="40246" y="133349"/>
          <a:ext cx="11908337" cy="803051"/>
        </a:xfrm>
        <a:prstGeom prst="rect">
          <a:avLst/>
        </a:prstGeom>
        <a:solidFill>
          <a:srgbClr val="77933C"/>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lvl="0" algn="ctr"/>
          <a:r>
            <a:rPr lang="en-US" sz="2400" b="1">
              <a:solidFill>
                <a:srgbClr val="F5F5DC"/>
              </a:solidFill>
              <a:latin typeface="Bell MT" panose="02020503060305020303" pitchFamily="18" charset="0"/>
            </a:rPr>
            <a:t>FOODLAB Half</a:t>
          </a:r>
          <a:r>
            <a:rPr lang="en-US" sz="2400" b="1" baseline="0">
              <a:solidFill>
                <a:srgbClr val="F5F5DC"/>
              </a:solidFill>
              <a:latin typeface="Bell MT" panose="02020503060305020303" pitchFamily="18" charset="0"/>
            </a:rPr>
            <a:t> Year Analysis</a:t>
          </a:r>
          <a:endParaRPr lang="en-NG" sz="2400" b="1">
            <a:solidFill>
              <a:srgbClr val="F5F5DC"/>
            </a:solidFill>
            <a:latin typeface="Bell MT" panose="02020503060305020303" pitchFamily="18" charset="0"/>
          </a:endParaRPr>
        </a:p>
      </xdr:txBody>
    </xdr:sp>
    <xdr:clientData/>
  </xdr:twoCellAnchor>
  <xdr:twoCellAnchor editAs="oneCell">
    <xdr:from>
      <xdr:col>0</xdr:col>
      <xdr:colOff>93908</xdr:colOff>
      <xdr:row>16</xdr:row>
      <xdr:rowOff>15965</xdr:rowOff>
    </xdr:from>
    <xdr:to>
      <xdr:col>3</xdr:col>
      <xdr:colOff>85725</xdr:colOff>
      <xdr:row>32</xdr:row>
      <xdr:rowOff>80494</xdr:rowOff>
    </xdr:to>
    <mc:AlternateContent xmlns:mc="http://schemas.openxmlformats.org/markup-compatibility/2006" xmlns:a14="http://schemas.microsoft.com/office/drawing/2010/main">
      <mc:Choice Requires="a14">
        <xdr:graphicFrame macro="">
          <xdr:nvGraphicFramePr>
            <xdr:cNvPr id="12" name="Food_Item 1">
              <a:extLst>
                <a:ext uri="{FF2B5EF4-FFF2-40B4-BE49-F238E27FC236}">
                  <a16:creationId xmlns:a16="http://schemas.microsoft.com/office/drawing/2014/main" id="{2A55A9ED-5C63-46E7-98F4-60CEC0146351}"/>
                </a:ext>
              </a:extLst>
            </xdr:cNvPr>
            <xdr:cNvGraphicFramePr/>
          </xdr:nvGraphicFramePr>
          <xdr:xfrm>
            <a:off x="0" y="0"/>
            <a:ext cx="0" cy="0"/>
          </xdr:xfrm>
          <a:graphic>
            <a:graphicData uri="http://schemas.microsoft.com/office/drawing/2010/slicer">
              <sle:slicer xmlns:sle="http://schemas.microsoft.com/office/drawing/2010/slicer" name="Food_Item 1"/>
            </a:graphicData>
          </a:graphic>
        </xdr:graphicFrame>
      </mc:Choice>
      <mc:Fallback xmlns="">
        <xdr:sp macro="" textlink="">
          <xdr:nvSpPr>
            <xdr:cNvPr id="0" name=""/>
            <xdr:cNvSpPr>
              <a:spLocks noTextEdit="1"/>
            </xdr:cNvSpPr>
          </xdr:nvSpPr>
          <xdr:spPr>
            <a:xfrm>
              <a:off x="93908" y="3063965"/>
              <a:ext cx="1833317" cy="311252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87201</xdr:colOff>
      <xdr:row>5</xdr:row>
      <xdr:rowOff>40112</xdr:rowOff>
    </xdr:from>
    <xdr:to>
      <xdr:col>3</xdr:col>
      <xdr:colOff>93908</xdr:colOff>
      <xdr:row>15</xdr:row>
      <xdr:rowOff>120739</xdr:rowOff>
    </xdr:to>
    <mc:AlternateContent xmlns:mc="http://schemas.openxmlformats.org/markup-compatibility/2006" xmlns:a14="http://schemas.microsoft.com/office/drawing/2010/main">
      <mc:Choice Requires="a14">
        <xdr:graphicFrame macro="">
          <xdr:nvGraphicFramePr>
            <xdr:cNvPr id="13" name="Months 1">
              <a:extLst>
                <a:ext uri="{FF2B5EF4-FFF2-40B4-BE49-F238E27FC236}">
                  <a16:creationId xmlns:a16="http://schemas.microsoft.com/office/drawing/2014/main" id="{5B8C9431-BE90-4B82-87FD-4415D29FFEE8}"/>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87201" y="992612"/>
              <a:ext cx="1848207" cy="19856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33</xdr:row>
      <xdr:rowOff>44450</xdr:rowOff>
    </xdr:from>
    <xdr:to>
      <xdr:col>3</xdr:col>
      <xdr:colOff>66675</xdr:colOff>
      <xdr:row>46</xdr:row>
      <xdr:rowOff>92075</xdr:rowOff>
    </xdr:to>
    <mc:AlternateContent xmlns:mc="http://schemas.openxmlformats.org/markup-compatibility/2006" xmlns:a14="http://schemas.microsoft.com/office/drawing/2010/main">
      <mc:Choice Requires="a14">
        <xdr:graphicFrame macro="">
          <xdr:nvGraphicFramePr>
            <xdr:cNvPr id="14" name="Location 1">
              <a:extLst>
                <a:ext uri="{FF2B5EF4-FFF2-40B4-BE49-F238E27FC236}">
                  <a16:creationId xmlns:a16="http://schemas.microsoft.com/office/drawing/2014/main" id="{6A7464AD-7F8A-42FE-8F90-E73CF6D232F1}"/>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85725" y="6330950"/>
              <a:ext cx="182245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8.702095023145" createdVersion="6" refreshedVersion="6" minRefreshableVersion="3" recordCount="488" xr:uid="{5A33D4DC-21E0-436D-BD9C-BAF47AB15CB6}">
  <cacheSource type="worksheet">
    <worksheetSource ref="A1:N489" sheet="Data"/>
  </cacheSource>
  <cacheFields count="15">
    <cacheField name="Order_ID" numFmtId="0">
      <sharedItems/>
    </cacheField>
    <cacheField name="Customer_Name" numFmtId="0">
      <sharedItems count="483">
        <s v="Christina Hill"/>
        <s v="Roger Weiss"/>
        <s v="Bryan Lopez"/>
        <s v="Brooke Newman"/>
        <s v="Paul Arnold"/>
        <s v="Anne Fisher"/>
        <s v="Lydia Davis"/>
        <s v="Mark Collins"/>
        <s v="Dawn Mills"/>
        <s v="Bonnie Bennett"/>
        <s v="Nathan Rasmussen"/>
        <s v="Colin Henderson"/>
        <s v="Jeanette Smith"/>
        <s v="Christopher Myers"/>
        <s v="Lisa Wade"/>
        <s v="Nicole Martin"/>
        <s v="Melissa Farmer"/>
        <s v="Mathew Hartman"/>
        <s v="Bill Harrison"/>
        <s v="Brooke Simon"/>
        <s v="Kevin Daniels"/>
        <s v="Katrina Castro"/>
        <s v="Amanda Thomas"/>
        <s v="Heather Good"/>
        <s v="Richard Howard"/>
        <s v="Joseph Jones"/>
        <s v="Brandy Phillips"/>
        <s v="Jane Avila"/>
        <s v="Erica Smith"/>
        <s v="George Lee"/>
        <s v="Jasmine Petty"/>
        <s v="Dorothy Owens"/>
        <s v="Dennis Spencer"/>
        <s v="Mitchell Beck"/>
        <s v="Janet Walker"/>
        <s v="Francisco White"/>
        <s v="Cody Drake"/>
        <s v="Eddie Mccarthy"/>
        <s v="Rachel Pena"/>
        <s v="Tyler Mcguire"/>
        <s v="Dr. Lisa Preston DVM"/>
        <s v="Kevin Key"/>
        <s v="Allen Knapp"/>
        <s v="John Miller"/>
        <s v="Deborah Hernandez"/>
        <s v="Billy Frank"/>
        <s v="Patricia Miller"/>
        <s v="Michael Raymond"/>
        <s v="Robert Mccarthy"/>
        <s v="Joanna Hernandez"/>
        <s v="Paula Barrett"/>
        <s v="Tara White"/>
        <s v="Tara Armstrong PhD"/>
        <s v="Michael Brock"/>
        <s v="Felicia Johnson"/>
        <s v="Daniel Jones"/>
        <s v="Paul Washington"/>
        <s v="Shaun Martin"/>
        <s v="Donna Patel"/>
        <s v="Benjamin Hoffman"/>
        <s v="Angela Clark"/>
        <s v="Daniel Smith"/>
        <s v="Brandy Gardner"/>
        <s v="Emily Costa"/>
        <s v="Donald Williams"/>
        <s v="Jeremy Adams"/>
        <s v="Steve Greene"/>
        <s v="Yolanda Conley"/>
        <s v="George Kelly"/>
        <s v="Sally Sampson"/>
        <s v="Ashley Kaufman"/>
        <s v="Leslie Maldonado"/>
        <s v="Brooke Campbell"/>
        <s v="Erica Miller"/>
        <s v="Michael Tanner"/>
        <s v="Chelsea Jefferson"/>
        <s v="Charles Daniel"/>
        <s v="Thomas Howard"/>
        <s v="Deborah Porter"/>
        <s v="Eric Vaughan"/>
        <s v="Carly Stevens"/>
        <s v="Chad Rowe"/>
        <s v="Robert Morales"/>
        <s v="Ariana Lee DVM"/>
        <s v="Erika Ward"/>
        <s v="Jose Williams"/>
        <s v="Michael Bruce"/>
        <s v="Scott Monroe"/>
        <s v="Courtney Sanders"/>
        <s v="Jamie Roth"/>
        <s v="Bryan Singh"/>
        <s v="Stephen Griffith"/>
        <s v="James May"/>
        <s v="Carlos Erickson"/>
        <s v="Brian Rangel"/>
        <s v="Brian Smith"/>
        <s v="Kimberly Murray"/>
        <s v="Gabrielle Sutton"/>
        <s v="Kenneth Hernandez"/>
        <s v="Jeffrey Spencer"/>
        <s v="Jacob Rivera"/>
        <s v="Robert Austin"/>
        <s v="Kristen Wilkinson"/>
        <s v="Mary Goodwin"/>
        <s v="Margaret Hamilton MD"/>
        <s v="Lisa Chandler DVM"/>
        <s v="Patricia Hunt"/>
        <s v="Kristin Martin"/>
        <s v="Sandra Ross"/>
        <s v="Sarah Logan"/>
        <s v="David Snyder"/>
        <s v="Justin Rivera"/>
        <s v="Beth Hodge MD"/>
        <s v="Kenneth Castro"/>
        <s v="Stacey Moody"/>
        <s v="Logan Herman"/>
        <s v="David Perez"/>
        <s v="Joy Armstrong"/>
        <s v="Brianna Welch"/>
        <s v="Denise Higgins"/>
        <s v="Jeremy Gonzalez"/>
        <s v="Dennis Tucker"/>
        <s v="Danny Lopez"/>
        <s v="Lindsey Hodges"/>
        <s v="Tyler Wright"/>
        <s v="Erin Mckay"/>
        <s v="Robert Smith"/>
        <s v="Nicholas Young"/>
        <s v="Vickie Fisher"/>
        <s v="Carol Simpson"/>
        <s v="Kelly Mitchell"/>
        <s v="Brian Wyatt"/>
        <s v="Rebecca Alvarez"/>
        <s v="Robin Jackson"/>
        <s v="Jennifer Stewart"/>
        <s v="Paula Donaldson"/>
        <s v="Stephen Ford"/>
        <s v="Robert Burch"/>
        <s v="Megan Herrera"/>
        <s v="Jessica Tran"/>
        <s v="Christina Johnson"/>
        <s v="Eric Sanford"/>
        <s v="Cameron Roy"/>
        <s v="Albert Reynolds"/>
        <s v="Mary Clark"/>
        <s v="Jeffrey Hayes"/>
        <s v="Felicia Hoffman"/>
        <s v="Christina Turner"/>
        <s v="Eric Gill"/>
        <s v="Stanley Wilson"/>
        <s v="Haley Garcia"/>
        <s v="Nancy Moore"/>
        <s v="Kelly Blake"/>
        <s v="John Arellano"/>
        <s v="Karina Johnson"/>
        <s v="Amy English"/>
        <s v="David Cochran"/>
        <s v="Isaac Mcmillan"/>
        <s v="Daniel Li"/>
        <s v="John Schmidt"/>
        <s v="Deborah Woods"/>
        <s v="Stanley Fisher"/>
        <s v="Lauren Lane"/>
        <s v="Craig Brooks"/>
        <s v="Nancy Wallace"/>
        <s v="Sylvia Ramirez MD"/>
        <s v="Jillian Rojas"/>
        <s v="Sean Pitts"/>
        <s v="William Miles"/>
        <s v="Maria Wright"/>
        <s v="Louis Mcguire"/>
        <s v="Timothy Graham"/>
        <s v="Vanessa Martin"/>
        <s v="Deborah Ryan"/>
        <s v="Timothy Daniels"/>
        <s v="Alex Thompson"/>
        <s v="Patrick Walker"/>
        <s v="David Johnson"/>
        <s v="Kathy Rodriguez"/>
        <s v="Ashley Arroyo"/>
        <s v="Amy Thompson"/>
        <s v="Ryan Duran"/>
        <s v="James Ramos"/>
        <s v="Sabrina Henderson"/>
        <s v="Ricky White"/>
        <s v="Kathleen Fisher"/>
        <s v="Nichole Martin"/>
        <s v="Rachel Potter"/>
        <s v="Cindy Vega"/>
        <s v="Monica Dougherty"/>
        <s v="Andrew Tapia PhD"/>
        <s v="Lucas Lindsey"/>
        <s v="Julia Anderson"/>
        <s v="George Wright"/>
        <s v="Samantha Allen"/>
        <s v="Jessica Parker"/>
        <s v="Tracey Myers"/>
        <s v="Stephen Short"/>
        <s v="Pamela Richardson"/>
        <s v="Douglas Mills"/>
        <s v="Seth Wolfe"/>
        <s v="Julia Pratt"/>
        <s v="Zachary Barker"/>
        <s v="Glenn Gonzalez"/>
        <s v="Jacob James"/>
        <s v="Diane Marshall"/>
        <s v="Peter Archer"/>
        <s v="David Osborne"/>
        <s v="Angela Luna"/>
        <s v="Eric Flores"/>
        <s v="Maria Patterson"/>
        <s v="Samantha Hogan"/>
        <s v="Renee Cisneros"/>
        <s v="Aaron Franco"/>
        <s v="Roy Stevenson"/>
        <s v="Amanda Curry"/>
        <s v="Suzanne Knox"/>
        <s v="Gabriel Mejia"/>
        <s v="Rebecca Robinson"/>
        <s v="Miranda Gardner"/>
        <s v="Tara Clark"/>
        <s v="Debra Bowers"/>
        <s v="Peter Long"/>
        <s v="Susan Walker"/>
        <s v="Sherri Gibson"/>
        <s v="Jacob King"/>
        <s v="Austin Thompson"/>
        <s v="Jacqueline Pena"/>
        <s v="Nicole Barr"/>
        <s v="Daryl Hill"/>
        <s v="Sabrina Phillips"/>
        <s v="Patty Cooper"/>
        <s v="Mrs. Melanie Patton"/>
        <s v="David Crane"/>
        <s v="David Bowen"/>
        <s v="Michael Garcia"/>
        <s v="Jeanette Coffey"/>
        <s v="Rebecca Padilla"/>
        <s v="Christina Cook"/>
        <s v="Alexis Smith"/>
        <s v="Mary Clarke"/>
        <s v="Joseph Patel"/>
        <s v="Kaitlin Cameron"/>
        <s v="Jennifer Oliver"/>
        <s v="Anthony Wilson"/>
        <s v="Tiffany Johnson"/>
        <s v="Linda Young"/>
        <s v="Joseph Vasquez"/>
        <s v="Jody Carter"/>
        <s v="Linda Deleon"/>
        <s v="William Davis"/>
        <s v="Brooke Huff"/>
        <s v="Christopher Olson"/>
        <s v="Kenneth Ballard"/>
        <s v="Michelle Long"/>
        <s v="Andrea Avila"/>
        <s v="Mark Norman"/>
        <s v="James Watson"/>
        <s v="Tammy Braun"/>
        <s v="Michael Santana"/>
        <s v="Andres Higgins"/>
        <s v="Travis Cooper"/>
        <s v="Kimberly Ferguson"/>
        <s v="Daniel Harris"/>
        <s v="Shane Hall"/>
        <s v="Jessica Allen"/>
        <s v="Neil Reeves"/>
        <s v="Amy Dougherty"/>
        <s v="Jose Duke"/>
        <s v="Justin Graham"/>
        <s v="Cindy Buck"/>
        <s v="Brittany Weber"/>
        <s v="Dylan Collins"/>
        <s v="Diane Cobb"/>
        <s v="Lisa Nelson"/>
        <s v="Sabrina Williams"/>
        <s v="Natalie Alvarez"/>
        <s v="Shannon Rowland"/>
        <s v="Jeanette Jordan"/>
        <s v="Justin Potter"/>
        <s v="Andrew Maddox"/>
        <s v="Albert Mccarthy"/>
        <s v="Patrick Ortega"/>
        <s v="Andrew Burgess"/>
        <s v="John Sheppard"/>
        <s v="Louis Jones"/>
        <s v="Dr. Jessica Stephens"/>
        <s v="Elizabeth Welch"/>
        <s v="Joshua Chavez"/>
        <s v="Sandra Thompson"/>
        <s v="Marc Reed"/>
        <s v="Emily Gaines"/>
        <s v="Jeremy Johnson"/>
        <s v="Andrew Brooks"/>
        <s v="Nicholas Johnson"/>
        <s v="Amy Davis"/>
        <s v="Robert Johnson"/>
        <s v="Daniel Black"/>
        <s v="Shirley Rich"/>
        <s v="Michael Salazar"/>
        <s v="Craig Chavez"/>
        <s v="Danielle Love"/>
        <s v="Jason Cabrera"/>
        <s v="Miss Nicole Mitchell"/>
        <s v="Katherine Stewart"/>
        <s v="Jennifer House"/>
        <s v="Dr. Scott Thompson Jr."/>
        <s v="Courtney Pineda"/>
        <s v="Denise Greene"/>
        <s v="Lawrence Strickland"/>
        <s v="Kelli Newton"/>
        <s v="Dean Campbell"/>
        <s v="Gina Porter"/>
        <s v="Mike Ramirez"/>
        <s v="Jason Wade"/>
        <s v="Amanda Avila"/>
        <s v="Nathan Maynard"/>
        <s v="Michelle Smith"/>
        <s v="Luke Miller"/>
        <s v="Paul Vance"/>
        <s v="Robert Craig"/>
        <s v="Melissa Sanchez"/>
        <s v="Thomas Walker"/>
        <s v="Tamara Tate"/>
        <s v="Stacey Lee"/>
        <s v="Beth Wallace"/>
        <s v="Mandy Hill"/>
        <s v="John Fleming"/>
        <s v="Sarah Parrish"/>
        <s v="Jessica Jones"/>
        <s v="Jennifer Fields"/>
        <s v="Alec Hayden"/>
        <s v="Scott Bowman"/>
        <s v="Wendy Perez"/>
        <s v="Timothy Mendoza"/>
        <s v="Lance Myers"/>
        <s v="Kelly Jarvis"/>
        <s v="Jenna Potter"/>
        <s v="Daniel Phelps"/>
        <s v="Andres Hayes"/>
        <s v="Brandy Reid"/>
        <s v="Alexandra Cooke"/>
        <s v="Benjamin Stephens"/>
        <s v="Melissa Donaldson"/>
        <s v="Jeremy Figueroa"/>
        <s v="Jeff Khan"/>
        <s v="Julie Christensen"/>
        <s v="Joshua Cline"/>
        <s v="John Cain"/>
        <s v="Timothy Shields"/>
        <s v="Sara Pruitt"/>
        <s v="Mrs. Kim Huynh"/>
        <s v="Nicholas Curtis"/>
        <s v="Ashley Ellis"/>
        <s v="Lindsay Bryant"/>
        <s v="Louis Marsh"/>
        <s v="Timothy Johnston"/>
        <s v="Jose Stewart"/>
        <s v="Eric Martinez"/>
        <s v="Angela Patel"/>
        <s v="Mark Savage"/>
        <s v="Courtney Townsend"/>
        <s v="Amanda Williams"/>
        <s v="Jennifer Deleon"/>
        <s v="Daniel Palmer"/>
        <s v="Timothy Fletcher"/>
        <s v="Christopher Ramirez"/>
        <s v="Daniel Johnson"/>
        <s v="Julie Mccoy"/>
        <s v="Crystal Chen"/>
        <s v="Brian French"/>
        <s v="Erika Hughes"/>
        <s v="James Miller"/>
        <s v="David Nelson"/>
        <s v="Kimberly Mosley"/>
        <s v="Christina Rogers"/>
        <s v="Timothy Garcia"/>
        <s v="Colleen Maynard"/>
        <s v="Keith Robertson"/>
        <s v="Julie Conrad"/>
        <s v="Emily Cook"/>
        <s v="Kristen Black"/>
        <s v="Mark Reyes"/>
        <s v="Haley Walls"/>
        <s v="Jonathan Cook"/>
        <s v="Sara Richards"/>
        <s v="Allison Henderson"/>
        <s v="Traci Hall"/>
        <s v="Jeanette Walters"/>
        <s v="Jason Stein"/>
        <s v="Donna Wilson"/>
        <s v="Anna Black"/>
        <s v="Paul Reynolds"/>
        <s v="Gregory Alexander"/>
        <s v="Caroline Carter"/>
        <s v="Michael Logan"/>
        <s v="Phillip Daniels"/>
        <s v="Randy Reyes"/>
        <s v="Eric Garcia"/>
        <s v="Carrie Ruiz"/>
        <s v="Diamond Patrick"/>
        <s v="David Mclean"/>
        <s v="Mary Morse"/>
        <s v="Sarah Hale"/>
        <s v="Penny Patton"/>
        <s v="Richard Hernandez"/>
        <s v="Anna Watts"/>
        <s v="Jane Williams"/>
        <s v="Stephanie Wilson"/>
        <s v="April Young"/>
        <s v="Michael Nguyen"/>
        <s v="Earl Cobb"/>
        <s v="Matthew Francis"/>
        <s v="Brian Thompson"/>
        <s v="David Hernandez"/>
        <s v="Daniel Thompson"/>
        <s v="Susan Villanueva"/>
        <s v="Arthur Gutierrez"/>
        <s v="Nicole Williams DVM"/>
        <s v="April Brewer"/>
        <s v="Michael Herman"/>
        <s v="Rachael Wilson"/>
        <s v="William Kent"/>
        <s v="Robert Carlson"/>
        <s v="William Ross"/>
        <s v="Dr. Victor Garner"/>
        <s v="Joshua Cannon"/>
        <s v="Sean Johnson"/>
        <s v="Ashley Henderson"/>
        <s v="Christine Andersen"/>
        <s v="Wendy Moore"/>
        <s v="Derek Lee"/>
        <s v="Julie Martinez"/>
        <s v="Robert Rivera"/>
        <s v="John Martinez"/>
        <s v="Charles Johnston"/>
        <s v="Shelia Mack"/>
        <s v="Joe Bartlett"/>
        <s v="Erin Flores"/>
        <s v="Marcus Jackson"/>
        <s v="Melissa Adams"/>
        <s v="Traci Carrillo"/>
        <s v="Amber Peterson"/>
        <s v="John Rivas"/>
        <s v="Craig Todd"/>
        <s v="Dr. Carmen Williams"/>
        <s v="Trevor Rasmussen"/>
        <s v="Travis Rivera"/>
        <s v="Lisa Lee"/>
        <s v="Robert Lee"/>
        <s v="Melissa Page"/>
        <s v="Tony Kennedy"/>
        <s v="Michael Burke"/>
        <s v="Ashley Lewis"/>
        <s v="Mallory Harris"/>
        <s v="Ronald Petersen"/>
        <s v="Michael Johnson"/>
        <s v="Heather Mitchell"/>
        <s v="Lori Noble"/>
        <s v="Mark Burton"/>
        <s v="Elizabeth Kelley"/>
        <s v="Chase Diaz"/>
        <s v="James Brooks"/>
        <s v="Jennifer Armstrong"/>
        <s v="Richard Luna"/>
        <s v="Jamie Trevino"/>
        <s v="Melinda Garcia"/>
        <s v="Joanne Hamilton"/>
        <s v="Stacey Rios"/>
        <s v="Daniel Bowen"/>
        <s v="Ryan Manning"/>
        <s v="Anthony Hooper"/>
        <s v="George Lawrence"/>
        <s v="Oscar Lopez"/>
        <s v="Greg Bender"/>
        <s v="Bruce Burnett"/>
        <s v="Gabriel Phillips"/>
        <s v="Craig Chapman"/>
        <s v="Angela Wood"/>
        <s v="Kayla Jones"/>
        <s v="Michael Moses"/>
        <s v="Jonathan Figueroa"/>
        <s v="Bethany Barron"/>
      </sharedItems>
    </cacheField>
    <cacheField name="Customer_Phone" numFmtId="0">
      <sharedItems count="458">
        <s v="273.922.5710"/>
        <s v="135-177-6410x811"/>
        <s v="574.153.6594x197"/>
        <s v="+1-936-731-7929x1286"/>
        <s v="620.149.9634x7479"/>
        <s v="000-0000-000"/>
        <s v="(071)936-5175x801"/>
        <s v="+1-041-320-5498"/>
        <s v="761-330-5618"/>
        <s v="(826)335-5482x05181"/>
        <s v="241.571.4514x343"/>
        <s v="3036358817"/>
        <s v="543.561.3820x234"/>
        <s v="+1-967-799-1573x97567"/>
        <s v="230.281.9092"/>
        <s v="001-404-362-2872x8869"/>
        <s v="+1-245-404-5604"/>
        <s v="661-325-7757x3633"/>
        <s v="+1-409-923-0451x3266"/>
        <s v="060-559-3943x470"/>
        <s v="(676)450-7951x280"/>
        <s v="227.499.9421"/>
        <s v="001-138-160-0609"/>
        <s v="238-800-5554"/>
        <s v="479-232-7335x411"/>
        <s v="001-828-031-6849x75355"/>
        <s v="(774)602-0570x317"/>
        <s v="001-677-414-6490"/>
        <s v="749-797-0593"/>
        <s v="001-397-622-3788x027"/>
        <s v="194.389.9422x925"/>
        <s v="+1-332-489-9252"/>
        <s v="239-526-4763"/>
        <s v="(186)212-0035x79586"/>
        <s v="001-287-390-0418x359"/>
        <s v="(702)554-2170"/>
        <s v="926.229.1405x915"/>
        <s v="+1-345-669-7066"/>
        <s v="+1-851-900-5919x50675"/>
        <s v="001-278-905-5477x8607"/>
        <s v="001-354-711-8258"/>
        <s v="(984)393-1846x0562"/>
        <s v="(630)147-9729x613"/>
        <s v="615-870-6176"/>
        <s v="3430864261"/>
        <s v="279-091-7616"/>
        <s v="(309)991-2091x7009"/>
        <s v="(413)792-5637"/>
        <s v="607.207.2625"/>
        <s v="254-986-6910x80093"/>
        <s v="001-067-226-4566x97596"/>
        <s v="187-482-5514x16340"/>
        <s v="426.546.4988x69966"/>
        <s v="3851217669"/>
        <s v="+1-440-835-3390"/>
        <s v="(912)912-2529x5418"/>
        <s v="+1-521-176-2040"/>
        <s v="377.547.0542x743"/>
        <s v="1118874765"/>
        <s v="+1-048-555-0095"/>
        <s v="909-466-6797x7773"/>
        <s v="+1-583-987-5847x872"/>
        <s v="353-201-5933"/>
        <s v="(409)787-5450x74424"/>
        <s v="606-495-8934x83260"/>
        <s v="+1-717-450-5934x147"/>
        <s v="154.559.7015x0227"/>
        <s v="297.799.7328x61039"/>
        <s v="078.152.1733"/>
        <s v="001-460-984-6468"/>
        <s v="001-583-208-6665x60881"/>
        <s v="739.795.3440x6131"/>
        <s v="948.454.8355"/>
        <s v="001-584-940-2450x87820"/>
        <s v="3451515211"/>
        <s v="001-571-098-3824x391"/>
        <s v="+1-182-494-2725x935"/>
        <s v="(194)688-3039x69872"/>
        <s v="+1-881-938-8776x166"/>
        <s v="602-316-8535x4984"/>
        <s v="(515)731-0848x19935"/>
        <s v="001-830-112-1752x6918"/>
        <s v="001-624-479-9789x14397"/>
        <s v="001-047-822-6386x29213"/>
        <s v="+1-950-532-5146x696"/>
        <s v="+1-608-686-8335x9014"/>
        <s v="(034)461-1938x08835"/>
        <s v="341-605-6095x12839"/>
        <s v="902.364.8815"/>
        <s v="194-340-4664x9948"/>
        <s v="+1-184-561-1012x7126"/>
        <s v="001-083-143-0380"/>
        <s v="+1-304-106-8054x55267"/>
        <s v="(676)623-1842x4521"/>
        <s v="760-225-8152"/>
        <s v="664-598-7421x5712"/>
        <s v="+1-386-093-5828"/>
        <s v="(642)524-7318x070"/>
        <s v="188-861-0427x982"/>
        <s v="004.774.4654"/>
        <s v="869-702-0448x66568"/>
        <s v="+1-305-714-9178x4300"/>
        <s v="001-467-543-2821x477"/>
        <s v="698.724.4237x605"/>
        <s v="(465)006-0796"/>
        <s v="966.273.4731x103"/>
        <s v="831.471.8044x4370"/>
        <s v="(061)461-1384x220"/>
        <s v="265-195-2806"/>
        <s v="(204)189-7268"/>
        <s v="(760)340-3421x33840"/>
        <s v="(067)490-6498"/>
        <s v="1006416307"/>
        <s v="+1-841-358-0953"/>
        <s v="895-594-9457x478"/>
        <s v="001-416-209-6843x652"/>
        <s v="+1-500-138-6251"/>
        <s v="(486)866-2795"/>
        <s v="995-463-1961"/>
        <s v="9629827061"/>
        <s v="261-572-6095"/>
        <s v="5774056927"/>
        <s v="(658)339-1298"/>
        <s v="+1-709-962-3121x741"/>
        <s v="260.395.1311x635"/>
        <s v="580-972-5230x1396"/>
        <s v="001-409-492-1859x64296"/>
        <s v="+1-997-714-4434x8385"/>
        <s v="946-518-6484x91921"/>
        <s v="(487)962-7990"/>
        <s v="+1-474-278-1269"/>
        <s v="010-119-7058x68236"/>
        <s v="137-834-8437x78092"/>
        <s v="090.221.3825x0743"/>
        <s v="+1-032-369-8093x0391"/>
        <s v="837-597-5692"/>
        <s v="548.673.2640x50636"/>
        <s v="308-656-1896x87457"/>
        <s v="866.715.4768"/>
        <s v="491-861-8228x98388"/>
        <s v="+1-395-098-8438x73903"/>
        <s v="128.597.5223x598"/>
        <s v="811.600.4517"/>
        <s v="785-112-3655"/>
        <s v="537-888-6056x3977"/>
        <s v="837-295-1736x20930"/>
        <s v="569-310-1620x734"/>
        <s v="748-219-5874x64282"/>
        <s v="822-297-7694x8176"/>
        <s v="(722)932-7143x34547"/>
        <s v="3054676668"/>
        <s v="001-952-834-9815x128"/>
        <s v="436-062-6277x351"/>
        <s v="444-083-3886x18308"/>
        <s v="134-571-2508"/>
        <s v="001-046-607-3265x411"/>
        <s v="001-992-357-1127x8956"/>
        <s v="001-115-576-2214x79548"/>
        <s v="737.463.4402"/>
        <s v="001-557-943-5362x649"/>
        <s v="(445)398-6627x971"/>
        <s v="+1-401-271-1990x91278"/>
        <s v="001-307-264-4703"/>
        <s v="(621)400-4827x5758"/>
        <s v="+1-663-608-2285x03114"/>
        <s v="+1-284-658-5534"/>
        <s v="560.769.2243x2622"/>
        <s v="468-343-4002"/>
        <s v="568-840-9927"/>
        <s v="7536394349"/>
        <s v="(524)008-7734x07551"/>
        <s v="(574)736-6469"/>
        <s v="910-184-8716x8407"/>
        <s v="(582)357-9514x466"/>
        <s v="+1-241-303-5507x379"/>
        <s v="5292541253"/>
        <s v="+1-822-702-5007x7031"/>
        <s v="576-310-0466x752"/>
        <s v="(134)367-6552x936"/>
        <s v="(394)706-0743"/>
        <s v="134.152.0832x9619"/>
        <s v="543.304.3939x241"/>
        <s v="963-666-0577x03242"/>
        <s v="767-304-2885x3634"/>
        <s v="4126728547"/>
        <s v="001-023-698-5232"/>
        <s v="512.636.6446"/>
        <s v="039-942-5673"/>
        <s v="570.244.2259x3406"/>
        <s v="001-567-279-8952x543"/>
        <s v="001-500-690-1447x3867"/>
        <s v="5181916557"/>
        <s v="176.356.5486"/>
        <s v="667-304-2638x6104"/>
        <s v="(756)846-9757x58020"/>
        <s v="001-514-363-6467x75499"/>
        <s v="+1-887-474-5661"/>
        <s v="(043)887-3643"/>
        <s v="744.702.3164"/>
        <s v="001-532-563-3830"/>
        <s v="(413)037-0658x2680"/>
        <s v="001-115-691-9715x67253"/>
        <s v="134.632.6840x6953"/>
        <s v="405-099-1885"/>
        <s v="728.694.6049"/>
        <s v="+1-165-126-0784"/>
        <s v="(665)493-8591x7357"/>
        <s v="(354)465-3478x4615"/>
        <s v="(101)519-3809"/>
        <s v="6829948625"/>
        <s v="1894905735"/>
        <s v="801-292-0806x7207"/>
        <s v="048.991.1014x173"/>
        <s v="(184)424-7637"/>
        <s v="+1-473-798-3425"/>
        <s v="(985)167-6510x8702"/>
        <s v="001-838-198-1178x2831"/>
        <s v="+1-447-531-6512"/>
        <s v="4485831026"/>
        <s v="230.727.3452"/>
        <s v="001-586-836-5676"/>
        <s v="(255)319-9816x544"/>
        <s v="(917)610-6341"/>
        <s v="2429748749"/>
        <s v="+1-262-331-0447x443"/>
        <s v="766.021.8472x648"/>
        <s v="772-788-2718"/>
        <s v="(901)450-3332x2328"/>
        <s v="001-704-864-8258"/>
        <s v="(059)603-3842x17632"/>
        <s v="(531)874-7264x9309"/>
        <s v="001-422-028-7116x97706"/>
        <s v="802.751.5242"/>
        <s v="545.609.9900x46320"/>
        <s v="2210329632"/>
        <s v="001-816-533-6326"/>
        <s v="001-317-355-0988"/>
        <s v="(064)434-4258x9394"/>
        <s v="001-604-075-3914x054"/>
        <s v="+1-963-202-1913"/>
        <s v="256.346.8497"/>
        <s v="901.816.3513x3258"/>
        <s v="(595)410-0934x09970"/>
        <s v="001-321-653-9175x75628"/>
        <s v="(418)699-7780x427"/>
        <s v="1280249603"/>
        <s v="(897)001-9573x983"/>
        <s v="686-842-6803x6048"/>
        <s v="327.793.1656"/>
        <s v="+1-420-050-3822x78804"/>
        <s v="089.215.2288"/>
        <s v="001-455-656-2575x39084"/>
        <s v="332-998-4720"/>
        <s v="504.765.8520x813"/>
        <s v="616.229.6743x9585"/>
        <s v="(887)745-4557x94677"/>
        <s v="(840)177-5841"/>
        <s v="050.379.9305x701"/>
        <s v="(953)582-9271"/>
        <s v="+1-484-642-9128x533"/>
        <s v="929.960.6339"/>
        <s v="1311723577"/>
        <s v="001-979-455-4997x1800"/>
        <s v="001-563-539-1470x31983"/>
        <s v="(015)515-2708x28022"/>
        <s v="8101293381"/>
        <s v="001-073-588-8025x845"/>
        <s v="259-968-9530"/>
        <s v="327.368.3484"/>
        <s v="001-985-426-1513x0088"/>
        <s v="(793)895-9644x1036"/>
        <s v="+1-670-564-7231x0018"/>
        <s v="(260)334-5714x761"/>
        <s v="001-520-484-5830x8691"/>
        <s v="605-963-0348x59303"/>
        <s v="919.632.9838x9630"/>
        <s v="214.686.0160x04449"/>
        <s v="3722416907"/>
        <s v="1697301077"/>
        <s v="862.395.1015x873"/>
        <s v="(155)271-6569x541"/>
        <s v="(545)367-6839x38462"/>
        <s v="(602)950-6994x25315"/>
        <s v="(986)249-5675x852"/>
        <s v="(674)418-2392x385"/>
        <s v="926.153.9450x834"/>
        <s v="+1-188-877-4796"/>
        <s v="+1-955-276-0854x23515"/>
        <s v="027.860.5571"/>
        <s v="(978)355-7553x2518"/>
        <s v="811.742.4636"/>
        <s v="001-800-065-8142"/>
        <s v="001-825-828-4193"/>
        <s v="770.618.9865x7951"/>
        <s v="001-686-474-5724"/>
        <s v="001-713-872-1622x7246"/>
        <s v="(139)832-0683"/>
        <s v="+1-306-694-5417x694"/>
        <s v="001-531-337-7207x0240"/>
        <s v="584.056.7112x606"/>
        <s v="(264)697-1892"/>
        <s v="595-803-4012"/>
        <s v="515-079-8715"/>
        <s v="554.661.1253x4534"/>
        <s v="054-233-9916"/>
        <s v="5938728102"/>
        <s v="3632496091"/>
        <s v="(491)595-0570"/>
        <s v="716-556-8715"/>
        <s v="+1-876-131-9715x47435"/>
        <s v="026.628.3747x90853"/>
        <s v="152-556-3499x091"/>
        <s v="801-363-2358x64509"/>
        <s v="352-900-6397"/>
        <s v="289-118-4162x39477"/>
        <s v="624.538.1072x99512"/>
        <s v="+1-125-509-3719x3746"/>
        <s v="980.138.3164"/>
        <s v="001-271-021-6024"/>
        <s v="290.489.7045"/>
        <s v="001-903-025-2412x590"/>
        <s v="529-810-5063"/>
        <s v="8311435441"/>
        <s v="(897)626-6658x95092"/>
        <s v="001-165-376-4389"/>
        <s v="(988)273-8796x65259"/>
        <s v="(284)293-7847"/>
        <s v="+1-447-939-1654x63320"/>
        <s v="(185)761-1418"/>
        <s v="+1-260-325-3189x05215"/>
        <s v="(774)333-9346x3423"/>
        <s v="222.685.7439"/>
        <s v="1245159628"/>
        <s v="001-000-239-9810x247"/>
        <s v="+1-569-196-1060x4713"/>
        <s v="005-935-4226x3976"/>
        <s v="623.893.9738x36669"/>
        <s v="(737)236-0230x0536"/>
        <s v="199-106-8042"/>
        <s v="+1-422-828-0954x65640"/>
        <s v="862.053.0065"/>
        <s v="(680)214-0323x777"/>
        <s v="913-703-1271x63324"/>
        <s v="001-023-905-9193"/>
        <s v="+1-731-021-2901x542"/>
        <s v="636-865-0154"/>
        <s v="001-987-209-2719x165"/>
        <s v="155.138.4306"/>
        <s v="(015)859-3828"/>
        <s v="(591)352-0552x064"/>
        <s v="(121)204-5393x449"/>
        <s v="+1-022-041-8252x050"/>
        <s v="(086)915-1448x847"/>
        <s v="709-288-0074"/>
        <s v="(149)728-7843x15704"/>
        <s v="001-346-735-8047x39533"/>
        <s v="(887)863-1021"/>
        <s v="(575)051-9115x920"/>
        <s v="345.499.9924x6147"/>
        <s v="+1-942-270-4108x369"/>
        <s v="001-593-600-5823"/>
        <s v="(278)228-1467x3606"/>
        <s v="(099)306-4163x8141"/>
        <s v="+1-649-993-9916x213"/>
        <s v="986-407-6873x59910"/>
        <s v="968-801-5184x211"/>
        <s v="+1-507-724-7731x68194"/>
        <s v="+1-440-809-5221x8844"/>
        <s v="870-243-7258x074"/>
        <s v="+1-921-768-6923x014"/>
        <s v="371.366.3594"/>
        <s v="+1-118-364-3055x942"/>
        <s v="729.901.9853x967"/>
        <s v="(376)470-3459x20718"/>
        <s v="(301)345-0042x137"/>
        <s v="+1-583-856-9242x54702"/>
        <s v="001-826-251-1002"/>
        <s v="992.183.1908x31035"/>
        <s v="393.147.4897"/>
        <s v="001-793-612-3761x331"/>
        <s v="+1-968-222-4595x5961"/>
        <s v="082.944.4100x999"/>
        <s v="844-821-8637x020"/>
        <s v="001-115-506-8868x8144"/>
        <s v="+1-703-892-5247"/>
        <s v="961-425-5711x8810"/>
        <s v="+1-408-153-3020"/>
        <s v="701.873.6032"/>
        <s v="234-698-8329x6177"/>
        <s v="459-540-6364x039"/>
        <s v="2515181672"/>
        <s v="(777)854-2685"/>
        <s v="913-036-7369"/>
        <s v="763-484-0086x988"/>
        <s v="(150)670-5159x93067"/>
        <s v="009-849-1323x397"/>
        <s v="011.117.2654"/>
        <s v="7587795425"/>
        <s v="148-015-3001x4888"/>
        <s v="595-057-0860x1314"/>
        <s v="001-987-399-0156x4752"/>
        <s v="124.155.1382x44277"/>
        <s v="001-088-911-5857"/>
        <s v="705.523.2127x77284"/>
        <s v="287-046-0229x1664"/>
        <s v="001-510-702-7493x748"/>
        <s v="179.649.0971x0575"/>
        <s v="001-296-386-1710"/>
        <s v="+1-435-498-5482x70732"/>
        <s v="+1-721-997-6945"/>
        <s v="+1-038-644-1057x3202"/>
        <s v="+1-589-936-2417x4872"/>
        <s v="288.902.7775"/>
        <s v="001-684-106-1276x8996"/>
        <s v="387-267-4070x814"/>
        <s v="(996)585-6360"/>
        <s v="+1-565-055-3645x9380"/>
        <s v="3955285987"/>
        <s v="609.581.7538x4316"/>
        <s v="+1-657-833-7291x2709"/>
        <s v="102.331.2514"/>
        <s v="965.236.3221x9193"/>
        <s v="(858)676-2466"/>
        <s v="(419)354-1717"/>
        <s v="(809)702-9990x498"/>
        <s v="001-976-486-6076x3726"/>
        <s v="+1-975-043-5471"/>
        <s v="660-505-8963"/>
        <s v="(202)987-7374x17969"/>
        <s v="001-603-257-6617x347"/>
        <s v="646.439.9556"/>
        <s v="988-475-8837x4311"/>
        <s v="(159)345-9715x44369"/>
        <s v="0026166065"/>
        <s v="745-314-4519"/>
        <s v="533.510.8842x54210"/>
        <s v="+1-616-719-1034x5999"/>
        <s v="+1-658-090-8539x822"/>
        <s v="516.066.4506x19720"/>
        <s v="523.748.0291"/>
        <s v="(601)279-3246x831"/>
        <s v="380.018.9448x859"/>
        <s v="(423)172-5478"/>
        <s v="(560)192-7905x0845"/>
        <s v="001-608-284-8094"/>
        <s v="001-535-8813x31608"/>
        <s v="651-007-6052"/>
        <s v="001-954-203-9068"/>
        <s v="(813)615-1523"/>
        <s v="(013)626-9018"/>
        <s v="+1-584-313-8810x364"/>
        <s v="7337162485"/>
        <s v="535-807-6942"/>
        <s v="731-766-5437"/>
        <s v="+1-380-470-6718"/>
        <s v="710.290.5441x51845"/>
        <s v="370-069-8312"/>
        <s v="037.481.8866x68867"/>
      </sharedItems>
    </cacheField>
    <cacheField name="Location" numFmtId="0">
      <sharedItems count="6">
        <s v="Popo-Oba"/>
        <s v="Ita-Opo"/>
        <s v="LASU Epe Campus"/>
        <s v="Odomola"/>
        <s v="Eredo"/>
        <s v="Epe Central"/>
      </sharedItems>
    </cacheField>
    <cacheField name="Food_Item" numFmtId="0">
      <sharedItems count="10">
        <s v="Efo Riro"/>
        <s v="Jollof Rice"/>
        <s v="Fried Rice"/>
        <s v="Pounded Yam"/>
        <s v="Shawarma"/>
        <s v="Egusi Soup"/>
        <s v="Suya"/>
        <s v="Beans"/>
        <s v="Nkwobi"/>
        <s v="Amala"/>
      </sharedItems>
    </cacheField>
    <cacheField name="Quantity" numFmtId="0">
      <sharedItems containsSemiMixedTypes="0" containsString="0" containsNumber="1" containsInteger="1" minValue="1" maxValue="5" count="5">
        <n v="3"/>
        <n v="4"/>
        <n v="5"/>
        <n v="1"/>
        <n v="2"/>
      </sharedItems>
    </cacheField>
    <cacheField name="Price_Per_Item" numFmtId="165">
      <sharedItems containsSemiMixedTypes="0" containsString="0" containsNumber="1" minValue="503.26" maxValue="2499.96"/>
    </cacheField>
    <cacheField name="Total_Price" numFmtId="165">
      <sharedItems containsSemiMixedTypes="0" containsString="0" containsNumber="1" minValue="529.28" maxValue="12471.7" count="479">
        <n v="5930.85"/>
        <n v="4278"/>
        <n v="1947.33"/>
        <n v="6056.46"/>
        <n v="4759.7"/>
        <n v="1204.3699999999999"/>
        <n v="2489.9699999999998"/>
        <n v="1151.46"/>
        <n v="3275.68"/>
        <n v="5491"/>
        <n v="7947.7"/>
        <n v="9025.92"/>
        <n v="646.09"/>
        <n v="3889.54"/>
        <n v="3867.04"/>
        <n v="4052.48"/>
        <n v="656.09"/>
        <n v="6765.32"/>
        <n v="5199.8"/>
        <n v="6530.07"/>
        <n v="6340.32"/>
        <n v="6694.14"/>
        <n v="1706.2"/>
        <n v="9589.52"/>
        <n v="1725.22"/>
        <n v="3279"/>
        <n v="3754.64"/>
        <n v="9559.64"/>
        <n v="2243.04"/>
        <n v="2306.7199999999998"/>
        <n v="3291.36"/>
        <n v="11914.2"/>
        <n v="1153.28"/>
        <n v="5251.44"/>
        <n v="2062.81"/>
        <n v="3337.96"/>
        <n v="4201.95"/>
        <n v="3858.12"/>
        <n v="2450.92"/>
        <n v="4550.9399999999996"/>
        <n v="679.27"/>
        <n v="1638.16"/>
        <n v="3494.9"/>
        <n v="6268.08"/>
        <n v="3767.06"/>
        <n v="3747.7"/>
        <n v="9365.2000000000007"/>
        <n v="7019.79"/>
        <n v="4459.04"/>
        <n v="978.44"/>
        <n v="2542.66"/>
        <n v="9297"/>
        <n v="3842.38"/>
        <n v="1556.38"/>
        <n v="7103.96"/>
        <n v="1384.62"/>
        <n v="8245.52"/>
        <n v="4701.4799999999996"/>
        <n v="2616.02"/>
        <n v="4293.5600000000004"/>
        <n v="1302.48"/>
        <n v="7226.85"/>
        <n v="1422.96"/>
        <n v="4870.92"/>
        <n v="3733.68"/>
        <n v="6101.76"/>
        <n v="10712.8"/>
        <n v="3504.72"/>
        <n v="3726.21"/>
        <n v="1197.42"/>
        <n v="2522.0100000000002"/>
        <n v="1710.29"/>
        <n v="1325.43"/>
        <n v="2097.12"/>
        <n v="6362.6"/>
        <n v="7082.64"/>
        <n v="2268.1799999999998"/>
        <n v="2223.2399999999998"/>
        <n v="8098.85"/>
        <n v="9207.9"/>
        <n v="2286.4"/>
        <n v="12002.65"/>
        <n v="2831.42"/>
        <n v="3928.44"/>
        <n v="1274.6300000000001"/>
        <n v="10574.7"/>
        <n v="6421.84"/>
        <n v="7087.26"/>
        <n v="2864.67"/>
        <n v="4927.1000000000004"/>
        <n v="9374.7199999999993"/>
        <n v="5482.12"/>
        <n v="3761.72"/>
        <n v="1360.56"/>
        <n v="2261.44"/>
        <n v="6820.12"/>
        <n v="7984.25"/>
        <n v="2484.06"/>
        <n v="8150.64"/>
        <n v="7589.52"/>
        <n v="1734.51"/>
        <n v="6517.76"/>
        <n v="8377.7199999999993"/>
        <n v="9766.9"/>
        <n v="8492.6"/>
        <n v="9999.0499999999993"/>
        <n v="4144.76"/>
        <n v="4470.2"/>
        <n v="2096.69"/>
        <n v="5096.6000000000004"/>
        <n v="7484.22"/>
        <n v="5679.09"/>
        <n v="6713.58"/>
        <n v="4737.78"/>
        <n v="2837.1"/>
        <n v="8518.8799999999992"/>
        <n v="2358.98"/>
        <n v="10966.7"/>
        <n v="2097.17"/>
        <n v="9793.6"/>
        <n v="5654.94"/>
        <n v="4199.54"/>
        <n v="3396.36"/>
        <n v="1427.34"/>
        <n v="2659.88"/>
        <n v="3036.62"/>
        <n v="677.64"/>
        <n v="6242.52"/>
        <n v="4492.4399999999996"/>
        <n v="7076.49"/>
        <n v="4311.72"/>
        <n v="2775.66"/>
        <n v="3661.06"/>
        <n v="828.86"/>
        <n v="2520.65"/>
        <n v="4762.17"/>
        <n v="12471.7"/>
        <n v="9561"/>
        <n v="4990.9799999999996"/>
        <n v="4207.05"/>
        <n v="8901.5499999999993"/>
        <n v="3982.44"/>
        <n v="4061.01"/>
        <n v="11369.35"/>
        <n v="1996.83"/>
        <n v="991.56"/>
        <n v="2115.37"/>
        <n v="7291.62"/>
        <n v="3623.64"/>
        <n v="11369.349999999999"/>
        <n v="5263.62"/>
        <n v="7496.8"/>
        <n v="4971.96"/>
        <n v="9100.4500000000007"/>
        <n v="675.88"/>
        <n v="4322.9799999999996"/>
        <n v="1077.46"/>
        <n v="10940.9"/>
        <n v="4349.43"/>
        <n v="733.73"/>
        <n v="4453.53"/>
        <n v="4612.3999999999996"/>
        <n v="4208.96"/>
        <n v="4257.42"/>
        <n v="2499.96"/>
        <n v="2393.64"/>
        <n v="1897.3"/>
        <n v="9686.1"/>
        <n v="1698.3"/>
        <n v="4604.32"/>
        <n v="8546.8799999999992"/>
        <n v="4899.03"/>
        <n v="5272.77"/>
        <n v="4612.05"/>
        <n v="3938.49"/>
        <n v="8054.1"/>
        <n v="2495.79"/>
        <n v="9231.75"/>
        <n v="3040.25"/>
        <n v="4757.92"/>
        <n v="11844.2"/>
        <n v="8760.52"/>
        <n v="3969.36"/>
        <n v="11266.85"/>
        <n v="3923.04"/>
        <n v="6586.41"/>
        <n v="5254.17"/>
        <n v="6313.59"/>
        <n v="4410"/>
        <n v="11614.45"/>
        <n v="794.04"/>
        <n v="9345.24"/>
        <n v="5121.96"/>
        <n v="3328.25"/>
        <n v="1049.18"/>
        <n v="2641.88"/>
        <n v="543.89"/>
        <n v="6390.6"/>
        <n v="1079.1400000000001"/>
        <n v="11709.2"/>
        <n v="8492.1"/>
        <n v="529.28"/>
        <n v="2733.96"/>
        <n v="2494.31"/>
        <n v="11434.9"/>
        <n v="930.16"/>
        <n v="6597.36"/>
        <n v="10382"/>
        <n v="1609.47"/>
        <n v="3714.02"/>
        <n v="5444.94"/>
        <n v="9234.5"/>
        <n v="624.27"/>
        <n v="2352.7600000000002"/>
        <n v="2638.35"/>
        <n v="2145.54"/>
        <n v="6857.12"/>
        <n v="7350.68"/>
        <n v="6460.35"/>
        <n v="2751.6"/>
        <n v="2468.4699999999998"/>
        <n v="7330.75"/>
        <n v="4737.1000000000004"/>
        <n v="6793.2"/>
        <n v="3086.7"/>
        <n v="7559.24"/>
        <n v="3103.56"/>
        <n v="2162.7399999999998"/>
        <n v="2062.04"/>
        <n v="1371.87"/>
        <n v="4072.32"/>
        <n v="3652.46"/>
        <n v="5492.76"/>
        <n v="2527.2800000000002"/>
        <n v="2274.3000000000002"/>
        <n v="3454.74"/>
        <n v="2092.4899999999998"/>
        <n v="7177.8"/>
        <n v="6020.22"/>
        <n v="12166.55"/>
        <n v="949.27"/>
        <n v="2018.43"/>
        <n v="6416.85"/>
        <n v="1853.15"/>
        <n v="6362.25"/>
        <n v="2849.18"/>
        <n v="2363.2399999999998"/>
        <n v="1048.42"/>
        <n v="6578.05"/>
        <n v="7052.72"/>
        <n v="9525.7999999999993"/>
        <n v="2839.8"/>
        <n v="6912.12"/>
        <n v="3629.96"/>
        <n v="5972.97"/>
        <n v="4842.42"/>
        <n v="4977.45"/>
        <n v="5928.1"/>
        <n v="2270.84"/>
        <n v="3621.12"/>
        <n v="9480.48"/>
        <n v="2395.88"/>
        <n v="9844.9500000000007"/>
        <n v="3505.25"/>
        <n v="4950.8999999999996"/>
        <n v="1370.23"/>
        <n v="1940.07"/>
        <n v="2028.04"/>
        <n v="6550"/>
        <n v="3686.85"/>
        <n v="8759.0499999999993"/>
        <n v="8185.36"/>
        <n v="6657.15"/>
        <n v="4163.5"/>
        <n v="3063.55"/>
        <n v="3285.76"/>
        <n v="2006.52"/>
        <n v="5124.3900000000003"/>
        <n v="6602.65"/>
        <n v="5493.45"/>
        <n v="1584"/>
        <n v="1447.4"/>
        <n v="9513"/>
        <n v="841.32"/>
        <n v="1293.02"/>
        <n v="6982.5"/>
        <n v="9749.8799999999992"/>
        <n v="4460.1400000000003"/>
        <n v="8304.1"/>
        <n v="2952.64"/>
        <n v="5109.75"/>
        <n v="4612.6000000000004"/>
        <n v="8228.52"/>
        <n v="4162.04"/>
        <n v="3417.72"/>
        <n v="3618.08"/>
        <n v="2099.91"/>
        <n v="1839.6"/>
        <n v="2263.1799999999998"/>
        <n v="2554.35"/>
        <n v="3553.92"/>
        <n v="5262.32"/>
        <n v="5639.31"/>
        <n v="6724.14"/>
        <n v="1545.45"/>
        <n v="1181.52"/>
        <n v="2143.09"/>
        <n v="2013.04"/>
        <n v="3749.13"/>
        <n v="9074.7999999999993"/>
        <n v="3894.45"/>
        <n v="2618.6799999999998"/>
        <n v="2434.59"/>
        <n v="9346.92"/>
        <n v="2360.89"/>
        <n v="5536.68"/>
        <n v="8485.9"/>
        <n v="1175.2"/>
        <n v="2080.59"/>
        <n v="2449.12"/>
        <n v="966.49"/>
        <n v="5981.2"/>
        <n v="3132.18"/>
        <n v="2047.23"/>
        <n v="8344.2000000000007"/>
        <n v="991.18"/>
        <n v="4321.3999999999996"/>
        <n v="1937.55"/>
        <n v="1399.49"/>
        <n v="8510.56"/>
        <n v="3666.72"/>
        <n v="5669.95"/>
        <n v="11599.5"/>
        <n v="5381.79"/>
        <n v="793.01"/>
        <n v="4489.47"/>
        <n v="7371.56"/>
        <n v="3955.86"/>
        <n v="6889.38"/>
        <n v="9558.7199999999993"/>
        <n v="4075.28"/>
        <n v="8181.68"/>
        <n v="2922.12"/>
        <n v="11376.05"/>
        <n v="5680.12"/>
        <n v="1642.56"/>
        <n v="734.6"/>
        <n v="8598.76"/>
        <n v="645.12"/>
        <n v="2531.7600000000002"/>
        <n v="2207.52"/>
        <n v="5444.9"/>
        <n v="944.11"/>
        <n v="9588.7199999999993"/>
        <n v="6795.78"/>
        <n v="8423.36"/>
        <n v="8610.08"/>
        <n v="8208.9"/>
        <n v="3156.54"/>
        <n v="11556.55"/>
        <n v="3265.38"/>
        <n v="6507.96"/>
        <n v="4774.54"/>
        <n v="4486.22"/>
        <n v="2796.36"/>
        <n v="6389.8"/>
        <n v="2110.52"/>
        <n v="1670.55"/>
        <n v="10337.700000000001"/>
        <n v="4376.5200000000004"/>
        <n v="6356.82"/>
        <n v="2725.5"/>
        <n v="1532"/>
        <n v="4507.8599999999997"/>
        <n v="1301.3699999999999"/>
        <n v="2127.5"/>
        <n v="6259.5"/>
        <n v="8630.65"/>
        <n v="4663.47"/>
        <n v="715.96"/>
        <n v="6359.16"/>
        <n v="2474.92"/>
        <n v="1178.02"/>
        <n v="1954.12"/>
        <n v="7104.48"/>
        <n v="6176.16"/>
        <n v="3722.02"/>
        <n v="3467.28"/>
        <n v="4275.3599999999997"/>
        <n v="1422.66"/>
        <n v="7149.06"/>
        <n v="6369.12"/>
        <n v="7612.6"/>
        <n v="5709.76"/>
        <n v="8904.0400000000009"/>
        <n v="7456.44"/>
        <n v="5130.84"/>
        <n v="1592.37"/>
        <n v="4707.3900000000003"/>
        <n v="4736.4799999999996"/>
        <n v="4233.8999999999996"/>
        <n v="3746.28"/>
        <n v="670.62"/>
        <n v="2452.8000000000002"/>
        <n v="706.8"/>
        <n v="6795.06"/>
        <n v="5020.53"/>
        <n v="3853.8"/>
        <n v="4277.45"/>
        <n v="3278.37"/>
        <n v="6163.6"/>
        <n v="5298.5"/>
        <n v="1092.74"/>
        <n v="9573.56"/>
        <n v="1868.88"/>
        <n v="5547.27"/>
        <n v="1171.1300000000001"/>
        <n v="997.66"/>
        <n v="4865.34"/>
        <n v="2627.85"/>
        <n v="4811.04"/>
        <n v="1430.42"/>
        <n v="752.66"/>
        <n v="7322.85"/>
        <n v="7499.65"/>
        <n v="4954.78"/>
        <n v="8346.16"/>
        <n v="10001.5"/>
        <n v="10402.799999999999"/>
        <n v="6671.4"/>
        <n v="6485"/>
        <n v="2970.1"/>
        <n v="8229.6"/>
        <n v="1169.23"/>
        <n v="1877.56"/>
        <n v="3345.93"/>
        <n v="2360.4699999999998"/>
        <n v="4352.8599999999997"/>
        <n v="857.85"/>
        <n v="3887.64"/>
        <n v="1041.96"/>
        <n v="4888.1099999999997"/>
        <n v="6718.23"/>
        <n v="3289.04"/>
        <n v="4914.2"/>
        <n v="3887.6400000000003"/>
        <n v="8328.7000000000007"/>
        <n v="6016.2"/>
        <n v="1568.18"/>
        <n v="3782.28"/>
        <n v="6307.76"/>
        <n v="4584.5600000000004"/>
        <n v="1613.58"/>
        <n v="819.35"/>
        <n v="989.83"/>
        <n v="4065.08"/>
        <n v="7624.75"/>
        <n v="6419.37"/>
        <n v="8027.2"/>
        <n v="7824.65"/>
        <n v="4692.8999999999996"/>
        <n v="4308.0200000000004"/>
        <n v="2129.5"/>
        <n v="1232.42"/>
        <n v="5939.64"/>
        <n v="1989.67"/>
        <n v="1937.11"/>
        <n v="857.37"/>
        <n v="6747.9"/>
        <n v="7185.81"/>
        <n v="7395.84"/>
        <n v="3673.77"/>
        <n v="4157.3999999999996"/>
        <n v="6668.25"/>
        <n v="9028.7999999999993"/>
        <n v="4848.58"/>
        <n v="4233.92"/>
        <n v="3834.45"/>
        <n v="1220.6500000000001"/>
      </sharedItems>
    </cacheField>
    <cacheField name="Vendor_Name" numFmtId="0">
      <sharedItems count="6">
        <s v="Epe Shawarma"/>
        <s v="Mama Put"/>
        <s v="Rice &amp; Stew Co."/>
        <s v="Buka Express"/>
        <s v="Jollof Joint"/>
        <s v="Yam Palace"/>
      </sharedItems>
    </cacheField>
    <cacheField name="Order_Time" numFmtId="22">
      <sharedItems containsSemiMixedTypes="0" containsNonDate="0" containsDate="1" containsString="0" minDate="2025-01-01T03:31:40" maxDate="2025-06-16T23:49:09" count="488">
        <d v="2025-02-20T04:43:07"/>
        <d v="2025-01-28T18:25:15"/>
        <d v="2025-02-16T14:30:07"/>
        <d v="2025-05-22T18:50:15"/>
        <d v="2025-02-06T23:00:40"/>
        <d v="2025-02-18T15:41:30"/>
        <d v="2025-02-17T11:05:59"/>
        <d v="2025-01-08T22:01:31"/>
        <d v="2025-06-16T13:21:10"/>
        <d v="2025-05-14T19:27:14"/>
        <d v="2025-03-11T00:57:56"/>
        <d v="2025-05-26T13:43:34"/>
        <d v="2025-05-15T16:03:38"/>
        <d v="2025-06-09T07:15:04"/>
        <d v="2025-01-31T07:57:59"/>
        <d v="2025-01-22T15:05:57"/>
        <d v="2025-01-25T04:37:01"/>
        <d v="2025-03-09T21:50:29"/>
        <d v="2025-04-27T07:06:54"/>
        <d v="2025-03-07T03:07:37"/>
        <d v="2025-05-06T18:49:42"/>
        <d v="2025-02-13T19:55:02"/>
        <d v="2025-03-28T21:22:28"/>
        <d v="2025-03-30T06:18:06"/>
        <d v="2025-02-02T07:14:25"/>
        <d v="2025-03-23T02:06:54"/>
        <d v="2025-02-11T06:00:40"/>
        <d v="2025-05-19T16:44:08"/>
        <d v="2025-04-22T07:15:38"/>
        <d v="2025-02-27T16:59:14"/>
        <d v="2025-03-21T15:27:51"/>
        <d v="2025-01-03T22:18:56"/>
        <d v="2025-06-12T02:10:06"/>
        <d v="2025-04-21T15:25:00"/>
        <d v="2025-03-12T13:55:11"/>
        <d v="2025-06-15T13:17:25"/>
        <d v="2025-01-06T18:40:25"/>
        <d v="2025-01-16T04:26:16"/>
        <d v="2025-05-13T02:08:29"/>
        <d v="2025-03-28T23:12:59"/>
        <d v="2025-04-18T00:10:36"/>
        <d v="2025-02-16T17:16:26"/>
        <d v="2025-05-26T00:19:57"/>
        <d v="2025-01-15T02:47:09"/>
        <d v="2025-02-03T12:40:46"/>
        <d v="2025-05-15T02:17:51"/>
        <d v="2025-05-12T06:53:58"/>
        <d v="2025-04-20T02:11:50"/>
        <d v="2025-01-10T07:52:09"/>
        <d v="2025-03-29T17:28:52"/>
        <d v="2025-05-20T12:51:57"/>
        <d v="2025-02-25T18:47:05"/>
        <d v="2025-01-30T04:26:37"/>
        <d v="2025-05-02T17:47:56"/>
        <d v="2025-03-26T05:33:55"/>
        <d v="2025-05-08T02:48:02"/>
        <d v="2025-02-03T08:33:50"/>
        <d v="2025-06-08T21:45:19"/>
        <d v="2025-03-03T16:01:46"/>
        <d v="2025-03-17T15:48:33"/>
        <d v="2025-03-23T23:32:28"/>
        <d v="2025-05-16T11:10:33"/>
        <d v="2025-02-06T08:51:55"/>
        <d v="2025-03-23T13:03:08"/>
        <d v="2025-01-28T10:09:01"/>
        <d v="2025-01-06T08:00:11"/>
        <d v="2025-05-02T01:59:11"/>
        <d v="2025-05-16T09:22:33"/>
        <d v="2025-03-30T05:11:26"/>
        <d v="2025-02-13T13:58:12"/>
        <d v="2025-06-16T09:23:52"/>
        <d v="2025-02-07T04:20:25"/>
        <d v="2025-06-13T23:02:40"/>
        <d v="2025-01-04T01:42:21"/>
        <d v="2025-01-02T05:49:23"/>
        <d v="2025-01-16T19:21:41"/>
        <d v="2025-01-31T17:14:07"/>
        <d v="2025-05-18T01:35:52"/>
        <d v="2025-05-29T09:37:31"/>
        <d v="2025-02-27T10:15:45"/>
        <d v="2025-03-19T14:40:53"/>
        <d v="2025-02-12T15:45:34"/>
        <d v="2025-05-06T09:11:30"/>
        <d v="2025-04-21T19:10:36"/>
        <d v="2025-05-21T10:45:40"/>
        <d v="2025-04-12T09:19:02"/>
        <d v="2025-01-21T17:24:12"/>
        <d v="2025-01-04T14:56:22"/>
        <d v="2025-05-28T13:10:47"/>
        <d v="2025-02-21T20:37:31"/>
        <d v="2025-02-10T01:27:01"/>
        <d v="2025-05-20T08:12:18"/>
        <d v="2025-01-12T09:02:18"/>
        <d v="2025-03-01T15:48:56"/>
        <d v="2025-03-16T21:51:12"/>
        <d v="2025-02-03T07:55:17"/>
        <d v="2025-05-02T16:36:27"/>
        <d v="2025-03-08T21:45:40"/>
        <d v="2025-01-11T17:49:08"/>
        <d v="2025-04-10T09:00:42"/>
        <d v="2025-05-04T00:32:43"/>
        <d v="2025-05-01T12:42:31"/>
        <d v="2025-01-29T20:23:05"/>
        <d v="2025-04-28T18:32:27"/>
        <d v="2025-06-16T12:46:47"/>
        <d v="2025-01-04T06:56:03"/>
        <d v="2025-04-23T08:41:54"/>
        <d v="2025-04-03T12:14:55"/>
        <d v="2025-01-23T07:17:54"/>
        <d v="2025-02-21T15:29:46"/>
        <d v="2025-05-23T18:59:09"/>
        <d v="2025-06-14T01:15:14"/>
        <d v="2025-04-02T17:25:28"/>
        <d v="2025-04-24T06:09:05"/>
        <d v="2025-02-19T08:42:53"/>
        <d v="2025-03-23T12:56:57"/>
        <d v="2025-02-25T19:06:47"/>
        <d v="2025-05-18T23:44:22"/>
        <d v="2025-03-15T03:34:56"/>
        <d v="2025-04-14T10:11:20"/>
        <d v="2025-03-20T21:32:12"/>
        <d v="2025-01-16T17:49:31"/>
        <d v="2025-06-08T18:27:31"/>
        <d v="2025-01-15T16:33:40"/>
        <d v="2025-05-23T02:35:03"/>
        <d v="2025-03-07T11:07:55"/>
        <d v="2025-03-24T05:07:27"/>
        <d v="2025-03-15T21:19:20"/>
        <d v="2025-04-18T13:28:59"/>
        <d v="2025-03-19T02:46:54"/>
        <d v="2025-01-15T19:06:42"/>
        <d v="2025-01-22T22:52:58"/>
        <d v="2025-01-06T04:31:23"/>
        <d v="2025-01-20T22:49:31"/>
        <d v="2025-02-28T23:08:48"/>
        <d v="2025-05-23T23:07:58"/>
        <d v="2025-06-13T01:39:50"/>
        <d v="2025-06-04T21:31:50"/>
        <d v="2025-02-14T22:51:46"/>
        <d v="2025-01-07T16:29:02"/>
        <d v="2025-04-13T01:33:44"/>
        <d v="2025-06-07T07:45:04"/>
        <d v="2025-01-07T06:46:47"/>
        <d v="2025-04-17T18:40:01"/>
        <d v="2025-05-13T07:01:17"/>
        <d v="2025-04-22T00:34:33"/>
        <d v="2025-03-05T01:51:17"/>
        <d v="2025-04-24T17:37:20"/>
        <d v="2025-02-04T17:08:22"/>
        <d v="2025-05-08T16:58:03"/>
        <d v="2025-05-28T09:52:33"/>
        <d v="2025-05-25T16:39:54"/>
        <d v="2025-02-09T12:17:49"/>
        <d v="2025-06-04T13:25:37"/>
        <d v="2025-02-27T12:13:31"/>
        <d v="2025-04-15T01:58:03"/>
        <d v="2025-02-20T06:18:03"/>
        <d v="2025-02-24T18:46:12"/>
        <d v="2025-02-06T13:02:45"/>
        <d v="2025-05-03T12:00:03"/>
        <d v="2025-02-28T00:36:44"/>
        <d v="2025-05-21T16:04:06"/>
        <d v="2025-02-27T03:11:28"/>
        <d v="2025-05-02T07:31:28"/>
        <d v="2025-01-02T13:43:01"/>
        <d v="2025-01-09T02:58:42"/>
        <d v="2025-06-04T04:50:54"/>
        <d v="2025-06-10T16:39:43"/>
        <d v="2025-03-20T11:37:55"/>
        <d v="2025-05-09T03:27:41"/>
        <d v="2025-04-21T03:23:50"/>
        <d v="2025-05-02T10:36:06"/>
        <d v="2025-01-02T17:01:14"/>
        <d v="2025-02-10T00:32:16"/>
        <d v="2025-01-01T18:53:41"/>
        <d v="2025-04-11T22:20:00"/>
        <d v="2025-01-30T18:35:46"/>
        <d v="2025-06-10T02:21:42"/>
        <d v="2025-05-24T11:48:58"/>
        <d v="2025-05-10T08:45:49"/>
        <d v="2025-02-06T14:38:02"/>
        <d v="2025-05-31T05:16:52"/>
        <d v="2025-04-22T12:26:32"/>
        <d v="2025-02-26T08:48:34"/>
        <d v="2025-05-17T10:41:00"/>
        <d v="2025-01-23T20:57:27"/>
        <d v="2025-04-09T23:58:53"/>
        <d v="2025-03-12T03:16:31"/>
        <d v="2025-03-29T21:07:44"/>
        <d v="2025-04-12T09:43:44"/>
        <d v="2025-01-25T06:52:16"/>
        <d v="2025-01-16T16:57:53"/>
        <d v="2025-02-08T08:21:34"/>
        <d v="2025-02-13T21:40:59"/>
        <d v="2025-01-05T06:30:14"/>
        <d v="2025-01-08T09:09:47"/>
        <d v="2025-04-01T23:33:37"/>
        <d v="2025-01-12T15:23:01"/>
        <d v="2025-05-26T08:16:37"/>
        <d v="2025-04-27T15:22:11"/>
        <d v="2025-01-18T06:45:31"/>
        <d v="2025-05-10T23:59:26"/>
        <d v="2025-02-08T08:08:04"/>
        <d v="2025-05-26T18:20:52"/>
        <d v="2025-03-29T05:41:11"/>
        <d v="2025-04-09T12:34:15"/>
        <d v="2025-06-07T05:20:59"/>
        <d v="2025-01-13T21:45:43"/>
        <d v="2025-05-05T07:56:56"/>
        <d v="2025-04-25T11:47:34"/>
        <d v="2025-01-10T06:21:22"/>
        <d v="2025-06-08T08:44:53"/>
        <d v="2025-05-10T14:18:55"/>
        <d v="2025-04-13T03:06:20"/>
        <d v="2025-05-18T17:04:37"/>
        <d v="2025-01-25T12:28:34"/>
        <d v="2025-02-26T01:50:30"/>
        <d v="2025-03-12T04:12:06"/>
        <d v="2025-04-08T06:42:17"/>
        <d v="2025-04-18T07:49:57"/>
        <d v="2025-02-15T03:23:00"/>
        <d v="2025-03-08T16:23:05"/>
        <d v="2025-02-01T00:55:44"/>
        <d v="2025-02-10T04:37:53"/>
        <d v="2025-02-26T19:47:40"/>
        <d v="2025-01-10T23:15:05"/>
        <d v="2025-05-30T04:03:18"/>
        <d v="2025-01-18T14:57:13"/>
        <d v="2025-02-18T22:52:17"/>
        <d v="2025-05-21T07:06:22"/>
        <d v="2025-03-17T19:35:08"/>
        <d v="2025-02-18T04:02:36"/>
        <d v="2025-01-05T18:38:48"/>
        <d v="2025-02-13T22:12:59"/>
        <d v="2025-03-22T07:43:19"/>
        <d v="2025-04-04T11:24:32"/>
        <d v="2025-03-02T13:00:43"/>
        <d v="2025-05-23T09:48:45"/>
        <d v="2025-02-24T23:03:26"/>
        <d v="2025-01-17T18:37:08"/>
        <d v="2025-04-19T06:09:03"/>
        <d v="2025-04-14T01:05:13"/>
        <d v="2025-04-08T09:44:04"/>
        <d v="2025-05-09T03:16:23"/>
        <d v="2025-03-17T14:22:59"/>
        <d v="2025-05-21T12:16:39"/>
        <d v="2025-06-10T01:43:13"/>
        <d v="2025-03-16T08:14:25"/>
        <d v="2025-04-30T16:39:18"/>
        <d v="2025-04-04T14:37:49"/>
        <d v="2025-02-16T04:26:16"/>
        <d v="2025-03-13T05:58:51"/>
        <d v="2025-01-12T03:27:24"/>
        <d v="2025-04-09T13:24:53"/>
        <d v="2025-02-03T01:11:43"/>
        <d v="2025-03-16T02:55:11"/>
        <d v="2025-01-08T12:54:28"/>
        <d v="2025-05-07T06:23:50"/>
        <d v="2025-04-19T12:55:57"/>
        <d v="2025-02-02T07:58:44"/>
        <d v="2025-03-08T12:52:22"/>
        <d v="2025-02-25T01:08:57"/>
        <d v="2025-05-08T08:06:14"/>
        <d v="2025-02-04T01:43:04"/>
        <d v="2025-04-19T06:55:34"/>
        <d v="2025-05-17T22:02:38"/>
        <d v="2025-02-24T06:24:10"/>
        <d v="2025-05-04T12:45:58"/>
        <d v="2025-03-27T20:39:30"/>
        <d v="2025-06-06T21:10:09"/>
        <d v="2025-04-12T16:42:32"/>
        <d v="2025-02-18T08:14:48"/>
        <d v="2025-05-27T21:14:01"/>
        <d v="2025-01-26T15:57:08"/>
        <d v="2025-02-20T11:42:21"/>
        <d v="2025-05-31T09:17:19"/>
        <d v="2025-06-14T19:51:53"/>
        <d v="2025-01-25T05:43:00"/>
        <d v="2025-05-14T03:42:15"/>
        <d v="2025-03-24T10:51:17"/>
        <d v="2025-05-21T06:13:49"/>
        <d v="2025-03-10T20:46:15"/>
        <d v="2025-04-21T19:38:58"/>
        <d v="2025-06-10T13:28:30"/>
        <d v="2025-03-07T00:44:30"/>
        <d v="2025-01-31T01:05:03"/>
        <d v="2025-01-10T12:38:17"/>
        <d v="2025-02-01T05:42:09"/>
        <d v="2025-01-04T19:42:03"/>
        <d v="2025-02-02T16:10:20"/>
        <d v="2025-03-21T18:42:46"/>
        <d v="2025-05-28T21:57:01"/>
        <d v="2025-01-17T19:59:30"/>
        <d v="2025-01-10T12:50:43"/>
        <d v="2025-06-13T04:53:58"/>
        <d v="2025-06-04T00:44:05"/>
        <d v="2025-05-19T18:13:00"/>
        <d v="2025-02-13T04:49:28"/>
        <d v="2025-02-17T17:57:53"/>
        <d v="2025-04-29T07:12:08"/>
        <d v="2025-04-13T03:10:54"/>
        <d v="2025-04-03T11:03:55"/>
        <d v="2025-02-17T20:53:16"/>
        <d v="2025-01-08T02:48:12"/>
        <d v="2025-02-23T02:57:59"/>
        <d v="2025-05-26T09:09:34"/>
        <d v="2025-04-26T18:43:24"/>
        <d v="2025-01-10T04:48:44"/>
        <d v="2025-04-16T08:33:59"/>
        <d v="2025-04-08T05:44:46"/>
        <d v="2025-02-10T12:23:08"/>
        <d v="2025-03-07T11:51:16"/>
        <d v="2025-01-12T14:20:53"/>
        <d v="2025-01-24T13:50:48"/>
        <d v="2025-01-04T16:27:48"/>
        <d v="2025-02-12T01:36:44"/>
        <d v="2025-01-02T13:05:51"/>
        <d v="2025-06-12T22:31:54"/>
        <d v="2025-05-04T20:09:57"/>
        <d v="2025-02-24T06:50:42"/>
        <d v="2025-03-07T12:23:45"/>
        <d v="2025-06-15T15:27:04"/>
        <d v="2025-05-30T01:40:36"/>
        <d v="2025-05-26T18:09:52"/>
        <d v="2025-02-19T22:50:43"/>
        <d v="2025-01-25T15:05:01"/>
        <d v="2025-04-06T03:26:20"/>
        <d v="2025-03-18T13:48:06"/>
        <d v="2025-02-23T02:19:44"/>
        <d v="2025-02-28T09:53:36"/>
        <d v="2025-01-12T17:12:53"/>
        <d v="2025-02-05T02:35:59"/>
        <d v="2025-02-13T12:39:08"/>
        <d v="2025-05-11T09:32:23"/>
        <d v="2025-04-26T22:04:51"/>
        <d v="2025-06-14T16:39:41"/>
        <d v="2025-03-14T10:34:00"/>
        <d v="2025-04-25T03:19:31"/>
        <d v="2025-04-30T14:25:59"/>
        <d v="2025-03-15T11:03:54"/>
        <d v="2025-01-22T04:23:45"/>
        <d v="2025-05-02T01:51:39"/>
        <d v="2025-05-25T06:56:03"/>
        <d v="2025-01-21T20:15:33"/>
        <d v="2025-01-11T03:07:33"/>
        <d v="2025-04-29T10:46:46"/>
        <d v="2025-03-07T03:18:19"/>
        <d v="2025-01-14T01:24:45"/>
        <d v="2025-03-07T23:41:22"/>
        <d v="2025-05-09T04:58:41"/>
        <d v="2025-03-17T14:14:40"/>
        <d v="2025-05-15T17:48:44"/>
        <d v="2025-04-29T19:45:37"/>
        <d v="2025-04-25T19:41:15"/>
        <d v="2025-04-20T10:10:06"/>
        <d v="2025-05-25T06:18:31"/>
        <d v="2025-03-26T05:50:41"/>
        <d v="2025-01-19T18:17:59"/>
        <d v="2025-04-29T06:40:58"/>
        <d v="2025-02-19T19:43:36"/>
        <d v="2025-04-11T21:11:42"/>
        <d v="2025-04-13T11:02:16"/>
        <d v="2025-01-11T03:02:32"/>
        <d v="2025-01-28T09:33:15"/>
        <d v="2025-04-23T08:41:45"/>
        <d v="2025-01-11T18:57:12"/>
        <d v="2025-06-10T22:29:54"/>
        <d v="2025-01-21T17:05:06"/>
        <d v="2025-01-28T20:06:10"/>
        <d v="2025-05-06T20:03:28"/>
        <d v="2025-01-29T01:03:58"/>
        <d v="2025-05-02T09:25:22"/>
        <d v="2025-06-15T17:00:59"/>
        <d v="2025-03-09T09:13:32"/>
        <d v="2025-05-07T13:28:36"/>
        <d v="2025-05-07T18:53:20"/>
        <d v="2025-03-09T22:04:56"/>
        <d v="2025-05-28T00:44:15"/>
        <d v="2025-01-24T10:55:25"/>
        <d v="2025-05-30T01:26:49"/>
        <d v="2025-05-26T13:14:56"/>
        <d v="2025-04-13T09:56:39"/>
        <d v="2025-01-30T20:59:07"/>
        <d v="2025-02-20T13:25:45"/>
        <d v="2025-01-01T22:16:07"/>
        <d v="2025-05-20T19:05:20"/>
        <d v="2025-06-07T18:30:34"/>
        <d v="2025-05-08T20:36:28"/>
        <d v="2025-06-16T23:49:09"/>
        <d v="2025-06-02T02:19:41"/>
        <d v="2025-03-14T05:28:45"/>
        <d v="2025-03-06T02:05:58"/>
        <d v="2025-01-16T20:48:15"/>
        <d v="2025-04-12T22:34:09"/>
        <d v="2025-02-07T15:13:04"/>
        <d v="2025-05-23T03:24:54"/>
        <d v="2025-04-26T20:32:59"/>
        <d v="2025-05-12T09:17:14"/>
        <d v="2025-01-19T14:53:37"/>
        <d v="2025-02-16T09:11:32"/>
        <d v="2025-03-01T05:23:59"/>
        <d v="2025-01-05T20:39:56"/>
        <d v="2025-01-18T03:35:33"/>
        <d v="2025-01-18T12:09:36"/>
        <d v="2025-04-07T22:58:10"/>
        <d v="2025-01-24T00:09:01"/>
        <d v="2025-01-26T06:42:53"/>
        <d v="2025-04-08T07:26:47"/>
        <d v="2025-02-13T08:10:45"/>
        <d v="2025-05-11T07:11:16"/>
        <d v="2025-01-26T11:21:50"/>
        <d v="2025-05-17T11:20:34"/>
        <d v="2025-03-27T06:59:17"/>
        <d v="2025-05-19T22:52:55"/>
        <d v="2025-01-02T21:35:22"/>
        <d v="2025-02-21T05:35:04"/>
        <d v="2025-04-10T01:31:10"/>
        <d v="2025-04-23T07:03:46"/>
        <d v="2025-06-15T11:19:50"/>
        <d v="2025-03-04T01:01:42"/>
        <d v="2025-05-15T11:07:03"/>
        <d v="2025-03-08T00:11:11"/>
        <d v="2025-05-28T04:19:24"/>
        <d v="2025-01-21T20:33:10"/>
        <d v="2025-05-22T09:07:56"/>
        <d v="2025-03-16T11:27:19"/>
        <d v="2025-03-18T09:52:59"/>
        <d v="2025-03-25T04:36:39"/>
        <d v="2025-05-08T06:24:54"/>
        <d v="2025-01-19T00:54:23"/>
        <d v="2025-03-30T23:55:53"/>
        <d v="2025-02-09T13:52:09"/>
        <d v="2025-06-08T18:34:05"/>
        <d v="2025-01-16T01:05:30"/>
        <d v="2025-01-03T14:51:37"/>
        <d v="2025-05-23T15:59:07"/>
        <d v="2025-02-11T11:36:39"/>
        <d v="2025-03-01T18:02:06"/>
        <d v="2025-01-17T21:16:22"/>
        <d v="2025-05-05T12:32:17"/>
        <d v="2025-01-28T21:40:40"/>
        <d v="2025-02-10T09:58:47"/>
        <d v="2025-01-18T14:27:37"/>
        <d v="2025-04-26T04:20:13"/>
        <d v="2025-04-29T12:18:58"/>
        <d v="2025-05-26T15:53:45"/>
        <d v="2025-02-28T13:12:50"/>
        <d v="2025-02-14T00:39:51"/>
        <d v="2025-04-06T02:44:13"/>
        <d v="2025-01-01T03:31:40"/>
        <d v="2025-05-18T12:03:56"/>
        <d v="2025-06-03T00:39:12"/>
        <d v="2025-03-13T09:48:53"/>
        <d v="2025-01-30T17:28:20"/>
        <d v="2025-03-13T21:44:27"/>
        <d v="2025-06-05T13:00:05"/>
        <d v="2025-03-27T06:50:23"/>
        <d v="2025-06-10T19:07:18"/>
        <d v="2025-03-19T00:58:45"/>
        <d v="2025-01-17T20:05:43"/>
        <d v="2025-03-16T00:18:03"/>
        <d v="2025-04-30T15:00:23"/>
        <d v="2025-01-22T09:36:13"/>
        <d v="2025-05-07T13:58:40"/>
        <d v="2025-04-27T03:45:23"/>
        <d v="2025-01-05T03:37:36"/>
        <d v="2025-02-05T09:42:28"/>
        <d v="2025-05-30T15:11:50"/>
        <d v="2025-02-05T08:40:10"/>
        <d v="2025-05-23T15:06:15"/>
        <d v="2025-04-16T04:21:02"/>
        <d v="2025-05-18T09:07:15"/>
        <d v="2025-03-19T15:58:04"/>
        <d v="2025-01-19T22:05:45"/>
        <d v="2025-02-28T08:38:42"/>
        <d v="2025-01-27T18:18:11"/>
        <d v="2025-01-02T06:10:13"/>
        <d v="2025-04-09T06:07:55"/>
        <d v="2025-05-16T03:23:09"/>
        <d v="2025-01-06T01:39:48"/>
        <d v="2025-04-16T05:15:36"/>
        <d v="2025-05-31T04:07:44"/>
        <d v="2025-05-01T21:48:50"/>
        <d v="2025-04-05T00:18:13"/>
        <d v="2025-04-12T19:07:53"/>
        <d v="2025-05-04T20:57:28"/>
        <d v="2025-05-26T03:48:19"/>
        <d v="2025-05-26T18:39:06"/>
      </sharedItems>
      <fieldGroup par="14" base="9">
        <rangePr groupBy="days" startDate="2025-01-01T03:31:40" endDate="2025-06-16T23:49:09"/>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6/06/2025"/>
        </groupItems>
      </fieldGroup>
    </cacheField>
    <cacheField name="Payment_Method" numFmtId="0">
      <sharedItems count="5">
        <s v="Cash"/>
        <s v="Mobile Money"/>
        <s v="POS"/>
        <s v="Card"/>
        <s v="Bank Transfer"/>
      </sharedItems>
    </cacheField>
    <cacheField name="Delivery_Status" numFmtId="0">
      <sharedItems count="5">
        <s v="Cancelled"/>
        <s v="Failed"/>
        <s v="Pending"/>
        <s v="In Progress"/>
        <s v="Delivered"/>
      </sharedItems>
    </cacheField>
    <cacheField name="Customer_Rating" numFmtId="1">
      <sharedItems containsSemiMixedTypes="0" containsString="0" containsNumber="1" containsInteger="1" minValue="1" maxValue="5"/>
    </cacheField>
    <cacheField name="Promo_Code_Used" numFmtId="0">
      <sharedItems/>
    </cacheField>
    <cacheField name="Months" numFmtId="0" databaseField="0">
      <fieldGroup base="9">
        <rangePr groupBy="months" startDate="2025-01-01T03:31:40" endDate="2025-06-16T23:49:09"/>
        <groupItems count="14">
          <s v="&lt;01/01/2025"/>
          <s v="Jan"/>
          <s v="Feb"/>
          <s v="Mar"/>
          <s v="Apr"/>
          <s v="May"/>
          <s v="Jun"/>
          <s v="Jul"/>
          <s v="Aug"/>
          <s v="Sep"/>
          <s v="Oct"/>
          <s v="Nov"/>
          <s v="Dec"/>
          <s v="&gt;16/06/2025"/>
        </groupItems>
      </fieldGroup>
    </cacheField>
  </cacheFields>
  <extLst>
    <ext xmlns:x14="http://schemas.microsoft.com/office/spreadsheetml/2009/9/main" uri="{725AE2AE-9491-48be-B2B4-4EB974FC3084}">
      <x14:pivotCacheDefinition pivotCacheId="1478152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s v="6de05444-e0da-4f10-bbc0-4d8267f0d7bf"/>
    <x v="0"/>
    <x v="0"/>
    <x v="0"/>
    <x v="0"/>
    <x v="0"/>
    <n v="1976.95"/>
    <x v="0"/>
    <x v="0"/>
    <x v="0"/>
    <x v="0"/>
    <x v="0"/>
    <n v="5"/>
    <s v="PROMOgOyQ"/>
  </r>
  <r>
    <s v="cb74fbc4-2370-4f94-9ae2-2620f56377bc"/>
    <x v="1"/>
    <x v="1"/>
    <x v="1"/>
    <x v="1"/>
    <x v="1"/>
    <n v="1069.5"/>
    <x v="1"/>
    <x v="1"/>
    <x v="1"/>
    <x v="1"/>
    <x v="1"/>
    <n v="5"/>
    <s v="PROMOrkIW"/>
  </r>
  <r>
    <s v="84097518-6d47-4dfe-80e5-018a86b2cdd3"/>
    <x v="2"/>
    <x v="2"/>
    <x v="0"/>
    <x v="2"/>
    <x v="0"/>
    <n v="649.11"/>
    <x v="2"/>
    <x v="0"/>
    <x v="2"/>
    <x v="0"/>
    <x v="2"/>
    <n v="2"/>
    <s v="None"/>
  </r>
  <r>
    <s v="9455e410-d460-436e-b51a-5b334381c697"/>
    <x v="3"/>
    <x v="3"/>
    <x v="2"/>
    <x v="0"/>
    <x v="0"/>
    <n v="2018.82"/>
    <x v="3"/>
    <x v="2"/>
    <x v="3"/>
    <x v="2"/>
    <x v="3"/>
    <n v="3"/>
    <s v="PROMOGJrH"/>
  </r>
  <r>
    <s v="5ab3fe3f-5742-4a6a-82f1-fd9263749d53"/>
    <x v="4"/>
    <x v="4"/>
    <x v="0"/>
    <x v="1"/>
    <x v="2"/>
    <n v="951.94"/>
    <x v="4"/>
    <x v="1"/>
    <x v="4"/>
    <x v="3"/>
    <x v="0"/>
    <n v="2"/>
    <s v="None"/>
  </r>
  <r>
    <s v="2d8f0fc7-86dc-479a-93b9-550fb33240ea"/>
    <x v="5"/>
    <x v="5"/>
    <x v="3"/>
    <x v="2"/>
    <x v="3"/>
    <n v="1204.3699999999999"/>
    <x v="5"/>
    <x v="1"/>
    <x v="5"/>
    <x v="4"/>
    <x v="4"/>
    <n v="1"/>
    <s v="None"/>
  </r>
  <r>
    <s v="a4cba675-d194-406c-8502-6c0cb4047f08"/>
    <x v="6"/>
    <x v="6"/>
    <x v="4"/>
    <x v="3"/>
    <x v="3"/>
    <n v="1543.1065982286632"/>
    <x v="0"/>
    <x v="3"/>
    <x v="6"/>
    <x v="1"/>
    <x v="3"/>
    <n v="3"/>
    <s v="None"/>
  </r>
  <r>
    <s v="6db2c645-d5a7-4c24-9f78-5642f36f93e6"/>
    <x v="7"/>
    <x v="7"/>
    <x v="1"/>
    <x v="4"/>
    <x v="0"/>
    <n v="829.99"/>
    <x v="6"/>
    <x v="2"/>
    <x v="7"/>
    <x v="4"/>
    <x v="1"/>
    <n v="3"/>
    <s v="None"/>
  </r>
  <r>
    <s v="df8a43eb-2a9f-45af-8984-14ba0b5acecf"/>
    <x v="8"/>
    <x v="8"/>
    <x v="5"/>
    <x v="5"/>
    <x v="4"/>
    <n v="575.73"/>
    <x v="7"/>
    <x v="0"/>
    <x v="8"/>
    <x v="0"/>
    <x v="0"/>
    <n v="3"/>
    <s v="None"/>
  </r>
  <r>
    <s v="5c0bc393-d79d-46ed-ad37-42219dc5ebad"/>
    <x v="9"/>
    <x v="9"/>
    <x v="0"/>
    <x v="1"/>
    <x v="1"/>
    <n v="818.92"/>
    <x v="8"/>
    <x v="1"/>
    <x v="9"/>
    <x v="0"/>
    <x v="1"/>
    <n v="2"/>
    <s v="PROMORRhL"/>
  </r>
  <r>
    <s v="27db9292-c486-45b6-875e-0a5b00382cad"/>
    <x v="10"/>
    <x v="10"/>
    <x v="1"/>
    <x v="0"/>
    <x v="2"/>
    <n v="1098.2"/>
    <x v="9"/>
    <x v="4"/>
    <x v="10"/>
    <x v="0"/>
    <x v="2"/>
    <n v="3"/>
    <s v="None"/>
  </r>
  <r>
    <s v="0a1b327d-e11a-44ac-8d6b-e2b5216214ef"/>
    <x v="11"/>
    <x v="11"/>
    <x v="5"/>
    <x v="6"/>
    <x v="2"/>
    <n v="1589.54"/>
    <x v="10"/>
    <x v="1"/>
    <x v="11"/>
    <x v="4"/>
    <x v="1"/>
    <n v="3"/>
    <s v="None"/>
  </r>
  <r>
    <s v="c5c15341-eef4-4985-b083-f4822e4dc23d"/>
    <x v="12"/>
    <x v="12"/>
    <x v="2"/>
    <x v="2"/>
    <x v="1"/>
    <n v="2256.48"/>
    <x v="11"/>
    <x v="3"/>
    <x v="12"/>
    <x v="0"/>
    <x v="2"/>
    <n v="3"/>
    <s v="None"/>
  </r>
  <r>
    <s v="06b4d4dd-2db5-4867-ac16-3cf43cec6283"/>
    <x v="13"/>
    <x v="13"/>
    <x v="4"/>
    <x v="5"/>
    <x v="3"/>
    <n v="646.09"/>
    <x v="12"/>
    <x v="5"/>
    <x v="13"/>
    <x v="0"/>
    <x v="0"/>
    <n v="2"/>
    <s v="PROMOmbxh"/>
  </r>
  <r>
    <s v="88f148b9-509b-40f9-9ed9-450a2ff1c536"/>
    <x v="14"/>
    <x v="14"/>
    <x v="3"/>
    <x v="1"/>
    <x v="4"/>
    <n v="1944.77"/>
    <x v="13"/>
    <x v="5"/>
    <x v="14"/>
    <x v="0"/>
    <x v="0"/>
    <n v="3"/>
    <s v="PROMOPYDC"/>
  </r>
  <r>
    <s v="9c16b8b9-8abc-4d6a-a337-f19a2357c1f6"/>
    <x v="15"/>
    <x v="15"/>
    <x v="0"/>
    <x v="7"/>
    <x v="1"/>
    <n v="966.76"/>
    <x v="14"/>
    <x v="0"/>
    <x v="15"/>
    <x v="0"/>
    <x v="3"/>
    <n v="3"/>
    <s v="PROMOqnGz"/>
  </r>
  <r>
    <s v="03eb9422-4bf5-47d6-bce6-4b39e243baca"/>
    <x v="16"/>
    <x v="16"/>
    <x v="0"/>
    <x v="1"/>
    <x v="1"/>
    <n v="1013.12"/>
    <x v="15"/>
    <x v="5"/>
    <x v="16"/>
    <x v="2"/>
    <x v="0"/>
    <n v="3"/>
    <s v="PROMOCKBM"/>
  </r>
  <r>
    <s v="31b21ced-2ac1-41b7-8895-5620a39d1545"/>
    <x v="17"/>
    <x v="17"/>
    <x v="3"/>
    <x v="8"/>
    <x v="3"/>
    <n v="656.09"/>
    <x v="16"/>
    <x v="3"/>
    <x v="17"/>
    <x v="4"/>
    <x v="4"/>
    <n v="4"/>
    <s v="None"/>
  </r>
  <r>
    <s v="72270f31-17aa-486b-893a-bc6b91d88689"/>
    <x v="18"/>
    <x v="18"/>
    <x v="0"/>
    <x v="2"/>
    <x v="1"/>
    <n v="1691.33"/>
    <x v="17"/>
    <x v="1"/>
    <x v="18"/>
    <x v="1"/>
    <x v="0"/>
    <n v="2"/>
    <s v="PROMOQgim"/>
  </r>
  <r>
    <s v="16665601-85fc-49d4-8873-b9b67be13a49"/>
    <x v="19"/>
    <x v="19"/>
    <x v="1"/>
    <x v="4"/>
    <x v="2"/>
    <n v="1039.96"/>
    <x v="18"/>
    <x v="2"/>
    <x v="19"/>
    <x v="4"/>
    <x v="2"/>
    <n v="4"/>
    <s v="PROMOYQdy"/>
  </r>
  <r>
    <s v="50259cfc-ab23-4776-800e-aa7ffd74868c"/>
    <x v="20"/>
    <x v="20"/>
    <x v="0"/>
    <x v="3"/>
    <x v="0"/>
    <n v="2176.69"/>
    <x v="19"/>
    <x v="5"/>
    <x v="20"/>
    <x v="0"/>
    <x v="4"/>
    <n v="3"/>
    <s v="PROMORFoX"/>
  </r>
  <r>
    <s v="a43dc6c8-3ef6-46ed-a81f-f99f1eb088e2"/>
    <x v="21"/>
    <x v="21"/>
    <x v="1"/>
    <x v="3"/>
    <x v="1"/>
    <n v="1585.08"/>
    <x v="20"/>
    <x v="3"/>
    <x v="21"/>
    <x v="1"/>
    <x v="3"/>
    <n v="3"/>
    <s v="None"/>
  </r>
  <r>
    <s v="65d5f522-9468-4b6c-93a0-de412d0d7ee3"/>
    <x v="22"/>
    <x v="22"/>
    <x v="5"/>
    <x v="7"/>
    <x v="0"/>
    <n v="2231.38"/>
    <x v="21"/>
    <x v="1"/>
    <x v="22"/>
    <x v="4"/>
    <x v="4"/>
    <n v="3"/>
    <s v="None"/>
  </r>
  <r>
    <s v="21b0be81-cae4-4694-a455-94326e3e9552"/>
    <x v="23"/>
    <x v="23"/>
    <x v="4"/>
    <x v="4"/>
    <x v="4"/>
    <n v="853.1"/>
    <x v="22"/>
    <x v="3"/>
    <x v="23"/>
    <x v="2"/>
    <x v="2"/>
    <n v="3"/>
    <s v="None"/>
  </r>
  <r>
    <s v="2ff39896-6ef8-49c0-bf77-a9afa6bfd7d9"/>
    <x v="24"/>
    <x v="24"/>
    <x v="2"/>
    <x v="4"/>
    <x v="1"/>
    <n v="2397.38"/>
    <x v="23"/>
    <x v="1"/>
    <x v="24"/>
    <x v="1"/>
    <x v="2"/>
    <n v="4"/>
    <s v="None"/>
  </r>
  <r>
    <s v="7bfb888b-b356-45b2-98fc-90219fb726e5"/>
    <x v="25"/>
    <x v="25"/>
    <x v="1"/>
    <x v="6"/>
    <x v="4"/>
    <n v="862.61"/>
    <x v="24"/>
    <x v="1"/>
    <x v="25"/>
    <x v="1"/>
    <x v="3"/>
    <n v="3"/>
    <s v="None"/>
  </r>
  <r>
    <s v="6e6aa6e8-d1c6-4ba0-bff9-e270799130dc"/>
    <x v="26"/>
    <x v="26"/>
    <x v="2"/>
    <x v="4"/>
    <x v="2"/>
    <n v="655.8"/>
    <x v="25"/>
    <x v="5"/>
    <x v="26"/>
    <x v="4"/>
    <x v="3"/>
    <n v="5"/>
    <s v="None"/>
  </r>
  <r>
    <s v="442cdaa9-8f68-4123-a8a5-d7d1ddb8626a"/>
    <x v="27"/>
    <x v="27"/>
    <x v="1"/>
    <x v="6"/>
    <x v="1"/>
    <n v="938.66"/>
    <x v="26"/>
    <x v="5"/>
    <x v="27"/>
    <x v="1"/>
    <x v="0"/>
    <n v="1"/>
    <s v="None"/>
  </r>
  <r>
    <s v="982cc715-06c8-4165-a89a-8703d446879c"/>
    <x v="28"/>
    <x v="28"/>
    <x v="4"/>
    <x v="8"/>
    <x v="1"/>
    <n v="2389.91"/>
    <x v="27"/>
    <x v="0"/>
    <x v="28"/>
    <x v="0"/>
    <x v="0"/>
    <n v="5"/>
    <s v="None"/>
  </r>
  <r>
    <s v="993615b6-ca57-4bd3-b4d4-1e800d08bd4b"/>
    <x v="29"/>
    <x v="29"/>
    <x v="5"/>
    <x v="1"/>
    <x v="0"/>
    <n v="747.68"/>
    <x v="28"/>
    <x v="4"/>
    <x v="29"/>
    <x v="1"/>
    <x v="2"/>
    <n v="3"/>
    <s v="PROMOvAbt"/>
  </r>
  <r>
    <s v="3c92fd2c-a4f2-42bd-a2d0-0015584642d0"/>
    <x v="30"/>
    <x v="30"/>
    <x v="4"/>
    <x v="1"/>
    <x v="1"/>
    <n v="576.67999999999995"/>
    <x v="29"/>
    <x v="1"/>
    <x v="30"/>
    <x v="2"/>
    <x v="4"/>
    <n v="1"/>
    <s v="PROMOlbst"/>
  </r>
  <r>
    <s v="e2ea9c5d-944b-4994-9bd7-3a6287440872"/>
    <x v="31"/>
    <x v="31"/>
    <x v="4"/>
    <x v="1"/>
    <x v="1"/>
    <n v="822.84"/>
    <x v="30"/>
    <x v="1"/>
    <x v="31"/>
    <x v="3"/>
    <x v="0"/>
    <n v="1"/>
    <s v="None"/>
  </r>
  <r>
    <s v="5045090e-5b1a-417a-9fe5-23f6666b2556"/>
    <x v="32"/>
    <x v="32"/>
    <x v="4"/>
    <x v="5"/>
    <x v="2"/>
    <n v="2382.84"/>
    <x v="31"/>
    <x v="4"/>
    <x v="32"/>
    <x v="4"/>
    <x v="1"/>
    <n v="5"/>
    <s v="None"/>
  </r>
  <r>
    <s v="2ae7da12-87eb-4e1d-a060-6860b02e98cf"/>
    <x v="33"/>
    <x v="33"/>
    <x v="0"/>
    <x v="4"/>
    <x v="4"/>
    <n v="576.64"/>
    <x v="32"/>
    <x v="4"/>
    <x v="33"/>
    <x v="4"/>
    <x v="0"/>
    <n v="3"/>
    <s v="None"/>
  </r>
  <r>
    <s v="5aa1afd8-11b2-4441-ba7a-9950d6657cae"/>
    <x v="1"/>
    <x v="34"/>
    <x v="2"/>
    <x v="1"/>
    <x v="1"/>
    <n v="1312.86"/>
    <x v="33"/>
    <x v="4"/>
    <x v="34"/>
    <x v="1"/>
    <x v="4"/>
    <n v="3"/>
    <s v="PROMOhrGl"/>
  </r>
  <r>
    <s v="6f283a18-d412-447e-bec1-27efb5c60611"/>
    <x v="34"/>
    <x v="35"/>
    <x v="4"/>
    <x v="1"/>
    <x v="3"/>
    <n v="2062.81"/>
    <x v="34"/>
    <x v="0"/>
    <x v="35"/>
    <x v="4"/>
    <x v="0"/>
    <n v="5"/>
    <s v="None"/>
  </r>
  <r>
    <s v="c0128279-c0fe-481e-b182-3921e03da81e"/>
    <x v="35"/>
    <x v="36"/>
    <x v="1"/>
    <x v="3"/>
    <x v="4"/>
    <n v="1668.98"/>
    <x v="35"/>
    <x v="5"/>
    <x v="36"/>
    <x v="1"/>
    <x v="0"/>
    <n v="4"/>
    <s v="PROMOZGiI"/>
  </r>
  <r>
    <s v="2b84c8c2-53b2-4bbe-8484-4692235107d0"/>
    <x v="36"/>
    <x v="37"/>
    <x v="0"/>
    <x v="1"/>
    <x v="2"/>
    <n v="840.39"/>
    <x v="36"/>
    <x v="5"/>
    <x v="37"/>
    <x v="0"/>
    <x v="1"/>
    <n v="5"/>
    <s v="PROMOXbUM"/>
  </r>
  <r>
    <s v="f8fc1a72-3b4d-477c-9aaa-b0a04e0be981"/>
    <x v="37"/>
    <x v="38"/>
    <x v="2"/>
    <x v="2"/>
    <x v="0"/>
    <n v="1286.04"/>
    <x v="37"/>
    <x v="1"/>
    <x v="38"/>
    <x v="2"/>
    <x v="3"/>
    <n v="1"/>
    <s v="None"/>
  </r>
  <r>
    <s v="6a0e1312-1edb-472c-bae5-ca3deb558bde"/>
    <x v="38"/>
    <x v="39"/>
    <x v="4"/>
    <x v="8"/>
    <x v="1"/>
    <n v="612.73"/>
    <x v="38"/>
    <x v="0"/>
    <x v="39"/>
    <x v="4"/>
    <x v="4"/>
    <n v="3"/>
    <s v="None"/>
  </r>
  <r>
    <s v="0a27984c-e68f-4948-891d-7b43b18119aa"/>
    <x v="39"/>
    <x v="40"/>
    <x v="4"/>
    <x v="5"/>
    <x v="4"/>
    <n v="2275.4699999999998"/>
    <x v="39"/>
    <x v="4"/>
    <x v="40"/>
    <x v="1"/>
    <x v="2"/>
    <n v="5"/>
    <s v="None"/>
  </r>
  <r>
    <s v="961f33a7-8f8e-4757-a9a8-b572b87bb353"/>
    <x v="40"/>
    <x v="41"/>
    <x v="3"/>
    <x v="4"/>
    <x v="3"/>
    <n v="679.27"/>
    <x v="40"/>
    <x v="3"/>
    <x v="41"/>
    <x v="0"/>
    <x v="1"/>
    <n v="3"/>
    <s v="PROMOFHLG"/>
  </r>
  <r>
    <s v="394e0b8d-6fd0-4e30-8f24-55e13ea36661"/>
    <x v="41"/>
    <x v="42"/>
    <x v="4"/>
    <x v="7"/>
    <x v="4"/>
    <n v="819.08"/>
    <x v="41"/>
    <x v="2"/>
    <x v="42"/>
    <x v="3"/>
    <x v="1"/>
    <n v="5"/>
    <s v="None"/>
  </r>
  <r>
    <s v="b74f6e0a-5d56-4d7d-a6cb-95a60fec46aa"/>
    <x v="42"/>
    <x v="43"/>
    <x v="2"/>
    <x v="7"/>
    <x v="2"/>
    <n v="698.98"/>
    <x v="42"/>
    <x v="0"/>
    <x v="43"/>
    <x v="3"/>
    <x v="4"/>
    <n v="5"/>
    <s v="None"/>
  </r>
  <r>
    <s v="309aa858-52e4-4511-bca9-588eae09e8a4"/>
    <x v="43"/>
    <x v="44"/>
    <x v="0"/>
    <x v="5"/>
    <x v="0"/>
    <n v="2089.36"/>
    <x v="43"/>
    <x v="0"/>
    <x v="44"/>
    <x v="0"/>
    <x v="2"/>
    <n v="3"/>
    <s v="PROMOrSQG"/>
  </r>
  <r>
    <s v="786c6646-42b5-4511-a09a-32411a38a2fc"/>
    <x v="44"/>
    <x v="45"/>
    <x v="2"/>
    <x v="8"/>
    <x v="4"/>
    <n v="1883.53"/>
    <x v="44"/>
    <x v="2"/>
    <x v="45"/>
    <x v="1"/>
    <x v="2"/>
    <n v="2"/>
    <s v="None"/>
  </r>
  <r>
    <s v="c2699599-a650-4b52-a75c-27926ad3c37c"/>
    <x v="45"/>
    <x v="46"/>
    <x v="1"/>
    <x v="5"/>
    <x v="2"/>
    <n v="749.54"/>
    <x v="45"/>
    <x v="2"/>
    <x v="46"/>
    <x v="0"/>
    <x v="2"/>
    <n v="4"/>
    <s v="PROMOMPju"/>
  </r>
  <r>
    <s v="669d9b3f-e5cc-4670-8589-f9d90a83361b"/>
    <x v="46"/>
    <x v="47"/>
    <x v="3"/>
    <x v="7"/>
    <x v="2"/>
    <n v="1873.04"/>
    <x v="46"/>
    <x v="4"/>
    <x v="47"/>
    <x v="2"/>
    <x v="4"/>
    <n v="2"/>
    <s v="None"/>
  </r>
  <r>
    <s v="a12d199d-d5a9-4439-ac8c-bec5aa5a8728"/>
    <x v="47"/>
    <x v="48"/>
    <x v="3"/>
    <x v="4"/>
    <x v="0"/>
    <n v="2339.9299999999998"/>
    <x v="47"/>
    <x v="3"/>
    <x v="48"/>
    <x v="4"/>
    <x v="0"/>
    <n v="2"/>
    <s v="None"/>
  </r>
  <r>
    <s v="f513337a-6cea-4966-8717-32f2af783000"/>
    <x v="48"/>
    <x v="49"/>
    <x v="5"/>
    <x v="7"/>
    <x v="4"/>
    <n v="2229.52"/>
    <x v="48"/>
    <x v="3"/>
    <x v="49"/>
    <x v="4"/>
    <x v="0"/>
    <n v="3"/>
    <s v="PROMOAjdC"/>
  </r>
  <r>
    <s v="d9023e31-6afb-4032-8003-a941c58ca5b0"/>
    <x v="49"/>
    <x v="50"/>
    <x v="4"/>
    <x v="9"/>
    <x v="3"/>
    <n v="978.44"/>
    <x v="49"/>
    <x v="5"/>
    <x v="50"/>
    <x v="2"/>
    <x v="2"/>
    <n v="3"/>
    <s v="None"/>
  </r>
  <r>
    <s v="9b87b61a-5d65-420f-865e-75a3ea2ba1d9"/>
    <x v="50"/>
    <x v="51"/>
    <x v="3"/>
    <x v="9"/>
    <x v="4"/>
    <n v="1271.33"/>
    <x v="50"/>
    <x v="1"/>
    <x v="51"/>
    <x v="2"/>
    <x v="0"/>
    <n v="4"/>
    <s v="None"/>
  </r>
  <r>
    <s v="08bc3cd5-d44d-40b7-baaf-8b5635c7bb07"/>
    <x v="51"/>
    <x v="52"/>
    <x v="5"/>
    <x v="9"/>
    <x v="2"/>
    <n v="1859.4"/>
    <x v="51"/>
    <x v="0"/>
    <x v="52"/>
    <x v="2"/>
    <x v="1"/>
    <n v="3"/>
    <s v="None"/>
  </r>
  <r>
    <s v="d0e1e11b-0c34-4321-a9e1-e079163cac88"/>
    <x v="52"/>
    <x v="5"/>
    <x v="5"/>
    <x v="9"/>
    <x v="4"/>
    <n v="1921.19"/>
    <x v="52"/>
    <x v="4"/>
    <x v="53"/>
    <x v="3"/>
    <x v="0"/>
    <n v="3"/>
    <s v="None"/>
  </r>
  <r>
    <s v="4b1449f3-bcf5-4770-910c-fbf9a9bbcce4"/>
    <x v="53"/>
    <x v="53"/>
    <x v="5"/>
    <x v="9"/>
    <x v="3"/>
    <n v="1556.38"/>
    <x v="53"/>
    <x v="4"/>
    <x v="54"/>
    <x v="4"/>
    <x v="0"/>
    <n v="5"/>
    <s v="PROMOhOVl"/>
  </r>
  <r>
    <s v="90809734-4927-4485-889d-35ae50cfcaff"/>
    <x v="54"/>
    <x v="54"/>
    <x v="3"/>
    <x v="8"/>
    <x v="1"/>
    <n v="1775.99"/>
    <x v="54"/>
    <x v="0"/>
    <x v="55"/>
    <x v="0"/>
    <x v="3"/>
    <n v="3"/>
    <s v="None"/>
  </r>
  <r>
    <s v="e89defc0-e3a1-4142-8f6e-a880da9bcda2"/>
    <x v="55"/>
    <x v="55"/>
    <x v="2"/>
    <x v="1"/>
    <x v="3"/>
    <n v="1384.62"/>
    <x v="55"/>
    <x v="3"/>
    <x v="56"/>
    <x v="0"/>
    <x v="2"/>
    <n v="4"/>
    <s v="None"/>
  </r>
  <r>
    <s v="720b8386-ffd9-4e0a-b92a-47fbd1d28874"/>
    <x v="56"/>
    <x v="56"/>
    <x v="0"/>
    <x v="9"/>
    <x v="1"/>
    <n v="2061.38"/>
    <x v="56"/>
    <x v="4"/>
    <x v="57"/>
    <x v="4"/>
    <x v="2"/>
    <n v="2"/>
    <s v="None"/>
  </r>
  <r>
    <s v="287ba5be-d671-40e3-815f-2e249870e16e"/>
    <x v="57"/>
    <x v="57"/>
    <x v="2"/>
    <x v="9"/>
    <x v="4"/>
    <n v="2350.7399999999998"/>
    <x v="57"/>
    <x v="5"/>
    <x v="58"/>
    <x v="4"/>
    <x v="1"/>
    <n v="3"/>
    <s v="PROMOYLQP"/>
  </r>
  <r>
    <s v="9acb01b7-97d8-4f39-8a08-4ff817fbda72"/>
    <x v="58"/>
    <x v="58"/>
    <x v="3"/>
    <x v="9"/>
    <x v="4"/>
    <n v="1308.01"/>
    <x v="58"/>
    <x v="2"/>
    <x v="59"/>
    <x v="1"/>
    <x v="0"/>
    <n v="5"/>
    <s v="None"/>
  </r>
  <r>
    <s v="d4dd6501-3586-48ed-ace0-3794e31950b9"/>
    <x v="59"/>
    <x v="59"/>
    <x v="4"/>
    <x v="8"/>
    <x v="4"/>
    <n v="2146.7800000000002"/>
    <x v="59"/>
    <x v="5"/>
    <x v="60"/>
    <x v="0"/>
    <x v="0"/>
    <n v="3"/>
    <s v="None"/>
  </r>
  <r>
    <s v="cac87ba6-b8e1-4d74-b966-ca5eb53ca5fc"/>
    <x v="60"/>
    <x v="60"/>
    <x v="0"/>
    <x v="7"/>
    <x v="3"/>
    <n v="1302.48"/>
    <x v="60"/>
    <x v="5"/>
    <x v="61"/>
    <x v="0"/>
    <x v="4"/>
    <n v="5"/>
    <s v="PROMOPSoM"/>
  </r>
  <r>
    <s v="452af4b8-a61f-4d09-a6f1-1a0aca00dfc6"/>
    <x v="61"/>
    <x v="61"/>
    <x v="4"/>
    <x v="3"/>
    <x v="0"/>
    <n v="2408.9499999999998"/>
    <x v="61"/>
    <x v="5"/>
    <x v="62"/>
    <x v="2"/>
    <x v="2"/>
    <n v="2"/>
    <s v="None"/>
  </r>
  <r>
    <s v="85a4f4d7-b9a6-49fa-b146-f30aa628418c"/>
    <x v="62"/>
    <x v="62"/>
    <x v="2"/>
    <x v="0"/>
    <x v="3"/>
    <n v="1422.96"/>
    <x v="62"/>
    <x v="3"/>
    <x v="63"/>
    <x v="0"/>
    <x v="1"/>
    <n v="2"/>
    <s v="PROMOyCDI"/>
  </r>
  <r>
    <s v="a65ca36c-96e1-4025-a1f4-b19b57c80251"/>
    <x v="63"/>
    <x v="63"/>
    <x v="5"/>
    <x v="8"/>
    <x v="0"/>
    <n v="1623.64"/>
    <x v="63"/>
    <x v="3"/>
    <x v="64"/>
    <x v="4"/>
    <x v="0"/>
    <n v="3"/>
    <s v="PROMOwdos"/>
  </r>
  <r>
    <s v="59bd591d-c2dd-47dc-8d7a-31a492f78e82"/>
    <x v="64"/>
    <x v="64"/>
    <x v="1"/>
    <x v="0"/>
    <x v="1"/>
    <n v="933.42"/>
    <x v="64"/>
    <x v="0"/>
    <x v="65"/>
    <x v="3"/>
    <x v="0"/>
    <n v="3"/>
    <s v="PROMOLHbe"/>
  </r>
  <r>
    <s v="3da4afc6-d747-42b1-ae49-f29ee40d7b04"/>
    <x v="65"/>
    <x v="65"/>
    <x v="4"/>
    <x v="3"/>
    <x v="1"/>
    <n v="1525.44"/>
    <x v="65"/>
    <x v="1"/>
    <x v="66"/>
    <x v="2"/>
    <x v="1"/>
    <n v="4"/>
    <s v="None"/>
  </r>
  <r>
    <s v="2247b44b-04e1-4ba1-9162-71d65bf821f3"/>
    <x v="66"/>
    <x v="66"/>
    <x v="3"/>
    <x v="6"/>
    <x v="2"/>
    <n v="2142.56"/>
    <x v="66"/>
    <x v="0"/>
    <x v="67"/>
    <x v="2"/>
    <x v="3"/>
    <n v="4"/>
    <s v="None"/>
  </r>
  <r>
    <s v="36e830c7-74a9-4521-b588-219c32e76df4"/>
    <x v="67"/>
    <x v="67"/>
    <x v="5"/>
    <x v="6"/>
    <x v="0"/>
    <n v="1168.24"/>
    <x v="67"/>
    <x v="0"/>
    <x v="68"/>
    <x v="0"/>
    <x v="4"/>
    <n v="1"/>
    <s v="None"/>
  </r>
  <r>
    <s v="3b58e264-6901-448e-aede-f16776805a96"/>
    <x v="63"/>
    <x v="68"/>
    <x v="4"/>
    <x v="0"/>
    <x v="0"/>
    <n v="1242.07"/>
    <x v="68"/>
    <x v="3"/>
    <x v="69"/>
    <x v="0"/>
    <x v="1"/>
    <n v="3"/>
    <s v="PROMOMtJB"/>
  </r>
  <r>
    <s v="de15d37b-dad9-4d67-9166-1fabe63c06b7"/>
    <x v="68"/>
    <x v="69"/>
    <x v="2"/>
    <x v="9"/>
    <x v="3"/>
    <n v="1197.42"/>
    <x v="69"/>
    <x v="4"/>
    <x v="70"/>
    <x v="2"/>
    <x v="3"/>
    <n v="1"/>
    <s v="PROMOfUGe"/>
  </r>
  <r>
    <s v="9f4df891-36aa-4739-a483-a5ca8b563383"/>
    <x v="69"/>
    <x v="70"/>
    <x v="0"/>
    <x v="1"/>
    <x v="0"/>
    <n v="840.67"/>
    <x v="70"/>
    <x v="2"/>
    <x v="71"/>
    <x v="4"/>
    <x v="2"/>
    <n v="4"/>
    <s v="None"/>
  </r>
  <r>
    <s v="b0ba0166-169e-4704-852a-a8b1ffec9fc0"/>
    <x v="70"/>
    <x v="71"/>
    <x v="2"/>
    <x v="3"/>
    <x v="3"/>
    <n v="1710.29"/>
    <x v="71"/>
    <x v="5"/>
    <x v="72"/>
    <x v="0"/>
    <x v="2"/>
    <n v="5"/>
    <s v="PROMOlIec"/>
  </r>
  <r>
    <s v="b09c4d9e-5c7c-44b2-bd2b-fd493df17eb1"/>
    <x v="71"/>
    <x v="72"/>
    <x v="5"/>
    <x v="4"/>
    <x v="3"/>
    <n v="1325.43"/>
    <x v="72"/>
    <x v="3"/>
    <x v="73"/>
    <x v="3"/>
    <x v="1"/>
    <n v="5"/>
    <s v="None"/>
  </r>
  <r>
    <s v="786ea623-04f9-4a6f-b3ab-b877d78c4b41"/>
    <x v="72"/>
    <x v="5"/>
    <x v="4"/>
    <x v="3"/>
    <x v="4"/>
    <n v="1048.56"/>
    <x v="73"/>
    <x v="3"/>
    <x v="74"/>
    <x v="2"/>
    <x v="0"/>
    <n v="2"/>
    <s v="None"/>
  </r>
  <r>
    <s v="60c6270b-5fd1-4ff7-9e2d-1812e3cd711b"/>
    <x v="73"/>
    <x v="73"/>
    <x v="1"/>
    <x v="1"/>
    <x v="2"/>
    <n v="1272.52"/>
    <x v="74"/>
    <x v="1"/>
    <x v="75"/>
    <x v="2"/>
    <x v="2"/>
    <n v="5"/>
    <s v="PROMOjggz"/>
  </r>
  <r>
    <s v="88693611-c3fd-4f44-bac3-96963b8fe3d4"/>
    <x v="74"/>
    <x v="74"/>
    <x v="4"/>
    <x v="6"/>
    <x v="0"/>
    <n v="2360.88"/>
    <x v="75"/>
    <x v="1"/>
    <x v="76"/>
    <x v="1"/>
    <x v="4"/>
    <n v="4"/>
    <s v="PROMOMNGT"/>
  </r>
  <r>
    <s v="ab72d4eb-5bb7-4c67-a6f5-2a5fba6f51b6"/>
    <x v="75"/>
    <x v="75"/>
    <x v="0"/>
    <x v="3"/>
    <x v="4"/>
    <n v="1134.0899999999999"/>
    <x v="76"/>
    <x v="2"/>
    <x v="77"/>
    <x v="4"/>
    <x v="3"/>
    <n v="5"/>
    <s v="PROMOpiZi"/>
  </r>
  <r>
    <s v="d9fdfbea-de73-42dc-8f45-f7ccc33d87f7"/>
    <x v="76"/>
    <x v="76"/>
    <x v="5"/>
    <x v="7"/>
    <x v="1"/>
    <n v="555.80999999999995"/>
    <x v="77"/>
    <x v="0"/>
    <x v="78"/>
    <x v="3"/>
    <x v="3"/>
    <n v="1"/>
    <s v="None"/>
  </r>
  <r>
    <s v="eb408d1a-7bfc-4b5c-bcd0-05640f5c7133"/>
    <x v="77"/>
    <x v="77"/>
    <x v="0"/>
    <x v="4"/>
    <x v="2"/>
    <n v="1619.77"/>
    <x v="78"/>
    <x v="1"/>
    <x v="79"/>
    <x v="4"/>
    <x v="4"/>
    <n v="4"/>
    <s v="None"/>
  </r>
  <r>
    <s v="104688dd-f46d-4089-b324-a8fefca40948"/>
    <x v="78"/>
    <x v="78"/>
    <x v="3"/>
    <x v="6"/>
    <x v="2"/>
    <n v="1841.58"/>
    <x v="79"/>
    <x v="0"/>
    <x v="80"/>
    <x v="1"/>
    <x v="1"/>
    <n v="4"/>
    <s v="PROMOPCfq"/>
  </r>
  <r>
    <s v="b3135284-3b56-42fd-9fb7-12e83ab5add1"/>
    <x v="79"/>
    <x v="79"/>
    <x v="3"/>
    <x v="2"/>
    <x v="1"/>
    <n v="1430.0735185185185"/>
    <x v="74"/>
    <x v="0"/>
    <x v="81"/>
    <x v="0"/>
    <x v="3"/>
    <n v="2"/>
    <s v="None"/>
  </r>
  <r>
    <s v="0b046966-c814-42c8-8071-af548d5522ec"/>
    <x v="80"/>
    <x v="80"/>
    <x v="1"/>
    <x v="0"/>
    <x v="4"/>
    <n v="1143.2"/>
    <x v="80"/>
    <x v="3"/>
    <x v="82"/>
    <x v="4"/>
    <x v="4"/>
    <n v="2"/>
    <s v="None"/>
  </r>
  <r>
    <s v="0d301c96-da35-427a-a9a2-fa6717781708"/>
    <x v="81"/>
    <x v="81"/>
    <x v="5"/>
    <x v="3"/>
    <x v="2"/>
    <n v="2400.5300000000002"/>
    <x v="81"/>
    <x v="1"/>
    <x v="83"/>
    <x v="0"/>
    <x v="0"/>
    <n v="4"/>
    <s v="PROMOMpzb"/>
  </r>
  <r>
    <s v="680b98f4-6933-44c0-893e-ff90f22506bb"/>
    <x v="82"/>
    <x v="82"/>
    <x v="2"/>
    <x v="1"/>
    <x v="4"/>
    <n v="1415.71"/>
    <x v="82"/>
    <x v="4"/>
    <x v="84"/>
    <x v="1"/>
    <x v="0"/>
    <n v="3"/>
    <s v="PROMOTwOm"/>
  </r>
  <r>
    <s v="e1cff243-3ec8-41f4-92ef-c1b7d8ddcef5"/>
    <x v="83"/>
    <x v="83"/>
    <x v="0"/>
    <x v="2"/>
    <x v="4"/>
    <n v="1964.22"/>
    <x v="83"/>
    <x v="1"/>
    <x v="85"/>
    <x v="1"/>
    <x v="1"/>
    <n v="4"/>
    <s v="PROMOlqAZ"/>
  </r>
  <r>
    <s v="5f12cc51-cb2e-4a65-9b96-42ac5ede5676"/>
    <x v="84"/>
    <x v="84"/>
    <x v="5"/>
    <x v="4"/>
    <x v="3"/>
    <n v="1274.6300000000001"/>
    <x v="84"/>
    <x v="1"/>
    <x v="86"/>
    <x v="0"/>
    <x v="3"/>
    <n v="4"/>
    <s v="PROMOEjCA"/>
  </r>
  <r>
    <s v="f4eb8d00-e5d7-4ad0-a50f-77dfcee6be7f"/>
    <x v="85"/>
    <x v="85"/>
    <x v="1"/>
    <x v="5"/>
    <x v="2"/>
    <n v="2114.94"/>
    <x v="85"/>
    <x v="0"/>
    <x v="87"/>
    <x v="0"/>
    <x v="3"/>
    <n v="3"/>
    <s v="None"/>
  </r>
  <r>
    <s v="4aa04abe-8f7c-410c-ba3f-b20066d52245"/>
    <x v="86"/>
    <x v="86"/>
    <x v="5"/>
    <x v="1"/>
    <x v="1"/>
    <n v="1605.46"/>
    <x v="86"/>
    <x v="2"/>
    <x v="88"/>
    <x v="2"/>
    <x v="0"/>
    <n v="4"/>
    <s v="PROMOUkIz"/>
  </r>
  <r>
    <s v="11d2dab4-ac2a-4928-b8eb-af0b06262a63"/>
    <x v="87"/>
    <x v="87"/>
    <x v="4"/>
    <x v="0"/>
    <x v="0"/>
    <n v="2362.42"/>
    <x v="87"/>
    <x v="4"/>
    <x v="89"/>
    <x v="2"/>
    <x v="0"/>
    <n v="3"/>
    <s v="None"/>
  </r>
  <r>
    <s v="d223edca-27eb-462e-b175-7aea4133bb07"/>
    <x v="88"/>
    <x v="88"/>
    <x v="2"/>
    <x v="9"/>
    <x v="0"/>
    <n v="954.89"/>
    <x v="88"/>
    <x v="3"/>
    <x v="90"/>
    <x v="4"/>
    <x v="3"/>
    <n v="5"/>
    <s v="None"/>
  </r>
  <r>
    <s v="5d0a08fe-7662-461e-babc-c94bb5225e3d"/>
    <x v="89"/>
    <x v="89"/>
    <x v="4"/>
    <x v="7"/>
    <x v="4"/>
    <n v="2463.5500000000002"/>
    <x v="89"/>
    <x v="2"/>
    <x v="91"/>
    <x v="3"/>
    <x v="2"/>
    <n v="3"/>
    <s v="None"/>
  </r>
  <r>
    <s v="9c5bc2f8-ce29-4f64-aca2-b75bd2e39c15"/>
    <x v="90"/>
    <x v="90"/>
    <x v="2"/>
    <x v="2"/>
    <x v="1"/>
    <n v="2343.6799999999998"/>
    <x v="90"/>
    <x v="5"/>
    <x v="92"/>
    <x v="1"/>
    <x v="3"/>
    <n v="4"/>
    <s v="None"/>
  </r>
  <r>
    <s v="e01f1920-d0ea-4637-88d2-cb5fb0b0d916"/>
    <x v="91"/>
    <x v="91"/>
    <x v="2"/>
    <x v="8"/>
    <x v="1"/>
    <n v="1370.53"/>
    <x v="91"/>
    <x v="4"/>
    <x v="93"/>
    <x v="4"/>
    <x v="4"/>
    <n v="4"/>
    <s v="None"/>
  </r>
  <r>
    <s v="e1667637-7861-4674-a8da-f43012019f9b"/>
    <x v="92"/>
    <x v="5"/>
    <x v="4"/>
    <x v="9"/>
    <x v="4"/>
    <n v="1880.86"/>
    <x v="92"/>
    <x v="4"/>
    <x v="94"/>
    <x v="4"/>
    <x v="4"/>
    <n v="4"/>
    <s v="None"/>
  </r>
  <r>
    <s v="374c4b18-e7c5-4def-986d-68e20b4ba399"/>
    <x v="93"/>
    <x v="92"/>
    <x v="4"/>
    <x v="5"/>
    <x v="4"/>
    <n v="680.28"/>
    <x v="93"/>
    <x v="5"/>
    <x v="95"/>
    <x v="1"/>
    <x v="4"/>
    <n v="4"/>
    <s v="PROMODgEo"/>
  </r>
  <r>
    <s v="2d10c34f-e5f2-404a-8676-c73a6670187f"/>
    <x v="94"/>
    <x v="93"/>
    <x v="3"/>
    <x v="0"/>
    <x v="1"/>
    <n v="565.36"/>
    <x v="94"/>
    <x v="3"/>
    <x v="96"/>
    <x v="4"/>
    <x v="4"/>
    <n v="4"/>
    <s v="None"/>
  </r>
  <r>
    <s v="28be785a-d5ae-4fcb-bde6-aa1180cb5b8f"/>
    <x v="95"/>
    <x v="94"/>
    <x v="1"/>
    <x v="9"/>
    <x v="1"/>
    <n v="1705.03"/>
    <x v="95"/>
    <x v="5"/>
    <x v="97"/>
    <x v="3"/>
    <x v="4"/>
    <n v="4"/>
    <s v="None"/>
  </r>
  <r>
    <s v="08072dc4-d45a-4293-9909-953a9efa6118"/>
    <x v="96"/>
    <x v="95"/>
    <x v="2"/>
    <x v="7"/>
    <x v="2"/>
    <n v="1596.85"/>
    <x v="96"/>
    <x v="1"/>
    <x v="98"/>
    <x v="2"/>
    <x v="1"/>
    <n v="2"/>
    <s v="None"/>
  </r>
  <r>
    <s v="6e7ae249-f023-4b3a-89e4-0fe77e7e955b"/>
    <x v="97"/>
    <x v="5"/>
    <x v="0"/>
    <x v="4"/>
    <x v="4"/>
    <n v="1242.03"/>
    <x v="97"/>
    <x v="3"/>
    <x v="99"/>
    <x v="3"/>
    <x v="1"/>
    <n v="3"/>
    <s v="None"/>
  </r>
  <r>
    <s v="939f4ee0-497d-4681-9b83-33741ecce149"/>
    <x v="98"/>
    <x v="96"/>
    <x v="5"/>
    <x v="2"/>
    <x v="1"/>
    <n v="2037.66"/>
    <x v="98"/>
    <x v="3"/>
    <x v="100"/>
    <x v="2"/>
    <x v="1"/>
    <n v="4"/>
    <s v="None"/>
  </r>
  <r>
    <s v="84177bb3-290e-44b6-becd-00e055c29bde"/>
    <x v="99"/>
    <x v="97"/>
    <x v="5"/>
    <x v="6"/>
    <x v="1"/>
    <n v="1897.38"/>
    <x v="99"/>
    <x v="4"/>
    <x v="101"/>
    <x v="4"/>
    <x v="2"/>
    <n v="4"/>
    <s v="None"/>
  </r>
  <r>
    <s v="e0738336-26c3-491c-a082-1703a47978bb"/>
    <x v="100"/>
    <x v="98"/>
    <x v="4"/>
    <x v="8"/>
    <x v="0"/>
    <n v="578.16999999999996"/>
    <x v="100"/>
    <x v="2"/>
    <x v="102"/>
    <x v="2"/>
    <x v="0"/>
    <n v="5"/>
    <s v="None"/>
  </r>
  <r>
    <s v="35850412-8ecd-4cb0-bbc8-6d487e1d0dfa"/>
    <x v="101"/>
    <x v="99"/>
    <x v="3"/>
    <x v="9"/>
    <x v="1"/>
    <n v="1629.44"/>
    <x v="101"/>
    <x v="5"/>
    <x v="103"/>
    <x v="4"/>
    <x v="3"/>
    <n v="2"/>
    <s v="PROMOuKnN"/>
  </r>
  <r>
    <s v="af97d8b1-4fd9-446e-a310-525d97998ccc"/>
    <x v="102"/>
    <x v="100"/>
    <x v="3"/>
    <x v="1"/>
    <x v="1"/>
    <n v="2094.4299999999998"/>
    <x v="102"/>
    <x v="0"/>
    <x v="104"/>
    <x v="4"/>
    <x v="1"/>
    <n v="5"/>
    <s v="None"/>
  </r>
  <r>
    <s v="1f0862df-25b3-4a8c-b904-528844b4a86c"/>
    <x v="103"/>
    <x v="5"/>
    <x v="0"/>
    <x v="6"/>
    <x v="2"/>
    <n v="1953.38"/>
    <x v="103"/>
    <x v="2"/>
    <x v="105"/>
    <x v="4"/>
    <x v="4"/>
    <n v="4"/>
    <s v="None"/>
  </r>
  <r>
    <s v="ba55398d-b06e-4ab2-b1c0-c845461ba6be"/>
    <x v="104"/>
    <x v="101"/>
    <x v="0"/>
    <x v="2"/>
    <x v="2"/>
    <n v="1698.52"/>
    <x v="104"/>
    <x v="2"/>
    <x v="106"/>
    <x v="0"/>
    <x v="1"/>
    <n v="3"/>
    <s v="None"/>
  </r>
  <r>
    <s v="fb36e0dd-b040-4d35-a88b-899eeabb617e"/>
    <x v="105"/>
    <x v="102"/>
    <x v="2"/>
    <x v="9"/>
    <x v="2"/>
    <n v="1999.81"/>
    <x v="105"/>
    <x v="4"/>
    <x v="107"/>
    <x v="1"/>
    <x v="0"/>
    <n v="4"/>
    <s v="None"/>
  </r>
  <r>
    <s v="9b2b22da-6950-45bc-9c6b-ae61bdaea692"/>
    <x v="106"/>
    <x v="103"/>
    <x v="5"/>
    <x v="0"/>
    <x v="4"/>
    <n v="2072.38"/>
    <x v="106"/>
    <x v="3"/>
    <x v="108"/>
    <x v="1"/>
    <x v="2"/>
    <n v="4"/>
    <s v="None"/>
  </r>
  <r>
    <s v="d818cd4b-a006-46aa-aee1-a6bf45cfb59c"/>
    <x v="107"/>
    <x v="104"/>
    <x v="1"/>
    <x v="6"/>
    <x v="2"/>
    <n v="894.04"/>
    <x v="107"/>
    <x v="2"/>
    <x v="109"/>
    <x v="1"/>
    <x v="0"/>
    <n v="4"/>
    <s v="PROMOrGBF"/>
  </r>
  <r>
    <s v="b4136333-de09-4148-a81a-c1d48b7f1899"/>
    <x v="108"/>
    <x v="105"/>
    <x v="5"/>
    <x v="0"/>
    <x v="3"/>
    <n v="2096.69"/>
    <x v="108"/>
    <x v="3"/>
    <x v="110"/>
    <x v="3"/>
    <x v="1"/>
    <n v="3"/>
    <s v="None"/>
  </r>
  <r>
    <s v="1fafddd9-bbe7-4846-98d1-4ebea7bbfb6f"/>
    <x v="109"/>
    <x v="106"/>
    <x v="5"/>
    <x v="0"/>
    <x v="2"/>
    <n v="1019.32"/>
    <x v="109"/>
    <x v="0"/>
    <x v="111"/>
    <x v="3"/>
    <x v="1"/>
    <n v="2"/>
    <s v="None"/>
  </r>
  <r>
    <s v="eb2c3dc2-c5fe-4fbf-9aa3-22773ce4e0e5"/>
    <x v="110"/>
    <x v="107"/>
    <x v="2"/>
    <x v="4"/>
    <x v="0"/>
    <n v="2494.7399999999998"/>
    <x v="110"/>
    <x v="2"/>
    <x v="112"/>
    <x v="3"/>
    <x v="4"/>
    <n v="3"/>
    <s v="None"/>
  </r>
  <r>
    <s v="0d9ccccf-2a1f-43d2-a25f-cec70a128920"/>
    <x v="111"/>
    <x v="108"/>
    <x v="5"/>
    <x v="5"/>
    <x v="0"/>
    <n v="1893.03"/>
    <x v="111"/>
    <x v="4"/>
    <x v="113"/>
    <x v="4"/>
    <x v="3"/>
    <n v="5"/>
    <s v="None"/>
  </r>
  <r>
    <s v="6bcd2fe9-fd08-457e-baca-2e2cd884dac9"/>
    <x v="112"/>
    <x v="109"/>
    <x v="3"/>
    <x v="8"/>
    <x v="0"/>
    <n v="2237.86"/>
    <x v="112"/>
    <x v="0"/>
    <x v="114"/>
    <x v="4"/>
    <x v="3"/>
    <n v="3"/>
    <s v="PROMOnmQb"/>
  </r>
  <r>
    <s v="9295dd42-1bb7-4f81-99e5-54d3c9ae1c4f"/>
    <x v="113"/>
    <x v="110"/>
    <x v="4"/>
    <x v="9"/>
    <x v="0"/>
    <n v="1579.26"/>
    <x v="113"/>
    <x v="0"/>
    <x v="115"/>
    <x v="0"/>
    <x v="3"/>
    <n v="1"/>
    <s v="PROMOAvVx"/>
  </r>
  <r>
    <s v="5d5430a1-e6ea-4ec7-a120-0d8657cd9e29"/>
    <x v="114"/>
    <x v="111"/>
    <x v="1"/>
    <x v="3"/>
    <x v="4"/>
    <n v="1418.55"/>
    <x v="114"/>
    <x v="5"/>
    <x v="116"/>
    <x v="0"/>
    <x v="4"/>
    <n v="4"/>
    <s v="None"/>
  </r>
  <r>
    <s v="84e797c7-c941-4f09-bf09-612fc853df7b"/>
    <x v="115"/>
    <x v="112"/>
    <x v="0"/>
    <x v="8"/>
    <x v="1"/>
    <n v="2129.7199999999998"/>
    <x v="115"/>
    <x v="2"/>
    <x v="117"/>
    <x v="3"/>
    <x v="0"/>
    <n v="4"/>
    <s v="PROMOpfLx"/>
  </r>
  <r>
    <s v="9d02c60b-7275-4548-9ce2-5a76dc12023f"/>
    <x v="116"/>
    <x v="113"/>
    <x v="5"/>
    <x v="8"/>
    <x v="3"/>
    <n v="2358.98"/>
    <x v="116"/>
    <x v="4"/>
    <x v="118"/>
    <x v="4"/>
    <x v="1"/>
    <n v="1"/>
    <s v="None"/>
  </r>
  <r>
    <s v="7e7b828b-1373-4004-97df-70617e62fb84"/>
    <x v="117"/>
    <x v="5"/>
    <x v="0"/>
    <x v="2"/>
    <x v="2"/>
    <n v="2193.34"/>
    <x v="117"/>
    <x v="5"/>
    <x v="119"/>
    <x v="2"/>
    <x v="4"/>
    <n v="3"/>
    <s v="PROMOOiJd"/>
  </r>
  <r>
    <s v="79b3ae5c-8054-4cea-8e7c-71f34812f718"/>
    <x v="118"/>
    <x v="114"/>
    <x v="5"/>
    <x v="1"/>
    <x v="3"/>
    <n v="2097.17"/>
    <x v="118"/>
    <x v="5"/>
    <x v="120"/>
    <x v="1"/>
    <x v="1"/>
    <n v="1"/>
    <s v="None"/>
  </r>
  <r>
    <s v="59d65b2a-32fe-4450-bdb9-6c9702b05585"/>
    <x v="119"/>
    <x v="5"/>
    <x v="3"/>
    <x v="5"/>
    <x v="1"/>
    <n v="2448.4"/>
    <x v="119"/>
    <x v="0"/>
    <x v="121"/>
    <x v="0"/>
    <x v="3"/>
    <n v="2"/>
    <s v="PROMOEmYq"/>
  </r>
  <r>
    <s v="14035b69-7982-4276-9644-294bf9c740af"/>
    <x v="120"/>
    <x v="115"/>
    <x v="4"/>
    <x v="7"/>
    <x v="0"/>
    <n v="1884.98"/>
    <x v="120"/>
    <x v="5"/>
    <x v="122"/>
    <x v="1"/>
    <x v="2"/>
    <n v="5"/>
    <s v="None"/>
  </r>
  <r>
    <s v="0e00ad38-652b-4e77-b93d-5688816d483a"/>
    <x v="121"/>
    <x v="116"/>
    <x v="0"/>
    <x v="8"/>
    <x v="4"/>
    <n v="2099.77"/>
    <x v="121"/>
    <x v="5"/>
    <x v="123"/>
    <x v="1"/>
    <x v="2"/>
    <n v="5"/>
    <s v="PROMOgMla"/>
  </r>
  <r>
    <s v="0f9ca08f-f2be-49f5-9265-6de046524320"/>
    <x v="122"/>
    <x v="5"/>
    <x v="4"/>
    <x v="1"/>
    <x v="1"/>
    <n v="849.09"/>
    <x v="122"/>
    <x v="3"/>
    <x v="124"/>
    <x v="3"/>
    <x v="4"/>
    <n v="2"/>
    <s v="None"/>
  </r>
  <r>
    <s v="047ac705-537c-48ac-9936-9ea9acf5f7c6"/>
    <x v="123"/>
    <x v="117"/>
    <x v="0"/>
    <x v="2"/>
    <x v="3"/>
    <n v="1427.34"/>
    <x v="123"/>
    <x v="3"/>
    <x v="125"/>
    <x v="0"/>
    <x v="4"/>
    <n v="5"/>
    <s v="None"/>
  </r>
  <r>
    <s v="1bb98edc-26e8-4afe-8621-3e44fa7a24b6"/>
    <x v="124"/>
    <x v="118"/>
    <x v="0"/>
    <x v="7"/>
    <x v="4"/>
    <n v="1329.94"/>
    <x v="124"/>
    <x v="5"/>
    <x v="126"/>
    <x v="3"/>
    <x v="2"/>
    <n v="3"/>
    <s v="PROMOyMEl"/>
  </r>
  <r>
    <s v="a5e27296-956f-4c4e-8188-6e064ea7d900"/>
    <x v="125"/>
    <x v="119"/>
    <x v="5"/>
    <x v="8"/>
    <x v="4"/>
    <n v="1518.31"/>
    <x v="125"/>
    <x v="1"/>
    <x v="127"/>
    <x v="1"/>
    <x v="4"/>
    <n v="1"/>
    <s v="None"/>
  </r>
  <r>
    <s v="f7873eff-a785-466e-938a-63e91ab15924"/>
    <x v="126"/>
    <x v="120"/>
    <x v="0"/>
    <x v="6"/>
    <x v="3"/>
    <n v="677.64"/>
    <x v="126"/>
    <x v="0"/>
    <x v="128"/>
    <x v="2"/>
    <x v="3"/>
    <n v="4"/>
    <s v="PROMOVSGR"/>
  </r>
  <r>
    <s v="14ae42bd-709e-4df6-bd06-b9f34faa92bd"/>
    <x v="127"/>
    <x v="121"/>
    <x v="2"/>
    <x v="3"/>
    <x v="0"/>
    <n v="2080.84"/>
    <x v="127"/>
    <x v="3"/>
    <x v="129"/>
    <x v="2"/>
    <x v="1"/>
    <n v="4"/>
    <s v="PROMOikdv"/>
  </r>
  <r>
    <s v="daeb7a2d-8e1e-4785-b675-9f34032c3dc3"/>
    <x v="128"/>
    <x v="122"/>
    <x v="5"/>
    <x v="0"/>
    <x v="0"/>
    <n v="1430.0735185185185"/>
    <x v="122"/>
    <x v="0"/>
    <x v="130"/>
    <x v="1"/>
    <x v="1"/>
    <n v="2"/>
    <s v="PROMOOXyr"/>
  </r>
  <r>
    <s v="0f4f4651-8cc8-4a0c-8efd-847cacd0831f"/>
    <x v="129"/>
    <x v="123"/>
    <x v="1"/>
    <x v="1"/>
    <x v="4"/>
    <n v="2246.2199999999998"/>
    <x v="128"/>
    <x v="2"/>
    <x v="131"/>
    <x v="0"/>
    <x v="3"/>
    <n v="3"/>
    <s v="None"/>
  </r>
  <r>
    <s v="47473b32-3e28-444f-986e-e3b7ba76aad6"/>
    <x v="130"/>
    <x v="124"/>
    <x v="4"/>
    <x v="9"/>
    <x v="0"/>
    <n v="2358.83"/>
    <x v="129"/>
    <x v="2"/>
    <x v="132"/>
    <x v="0"/>
    <x v="0"/>
    <n v="3"/>
    <s v="PROMOasAP"/>
  </r>
  <r>
    <s v="4d5be79b-9af5-4145-b745-710c00ae50ba"/>
    <x v="131"/>
    <x v="125"/>
    <x v="4"/>
    <x v="8"/>
    <x v="0"/>
    <n v="1437.24"/>
    <x v="130"/>
    <x v="3"/>
    <x v="133"/>
    <x v="2"/>
    <x v="3"/>
    <n v="4"/>
    <s v="None"/>
  </r>
  <r>
    <s v="5b894abb-fe7d-4ac5-a19d-9dcfc0b4c730"/>
    <x v="132"/>
    <x v="126"/>
    <x v="0"/>
    <x v="1"/>
    <x v="4"/>
    <n v="1387.83"/>
    <x v="131"/>
    <x v="3"/>
    <x v="134"/>
    <x v="3"/>
    <x v="4"/>
    <n v="4"/>
    <s v="PROMOADNF"/>
  </r>
  <r>
    <s v="a29be502-f3c4-4048-9940-9c078f004629"/>
    <x v="133"/>
    <x v="127"/>
    <x v="5"/>
    <x v="9"/>
    <x v="4"/>
    <n v="1830.53"/>
    <x v="132"/>
    <x v="0"/>
    <x v="135"/>
    <x v="3"/>
    <x v="0"/>
    <n v="4"/>
    <s v="None"/>
  </r>
  <r>
    <s v="5c46ee4a-2986-47ff-999c-0dd4b9417faf"/>
    <x v="134"/>
    <x v="128"/>
    <x v="3"/>
    <x v="0"/>
    <x v="3"/>
    <n v="828.86"/>
    <x v="133"/>
    <x v="5"/>
    <x v="136"/>
    <x v="2"/>
    <x v="3"/>
    <n v="4"/>
    <s v="None"/>
  </r>
  <r>
    <s v="4854c5b4-63a6-4555-baa9-482f4d1c2780"/>
    <x v="135"/>
    <x v="129"/>
    <x v="1"/>
    <x v="9"/>
    <x v="2"/>
    <n v="504.13"/>
    <x v="134"/>
    <x v="3"/>
    <x v="137"/>
    <x v="4"/>
    <x v="4"/>
    <n v="3"/>
    <s v="None"/>
  </r>
  <r>
    <s v="bad0b316-4b65-4fce-9813-23fb55a220d0"/>
    <x v="136"/>
    <x v="130"/>
    <x v="1"/>
    <x v="2"/>
    <x v="0"/>
    <n v="1587.39"/>
    <x v="135"/>
    <x v="4"/>
    <x v="138"/>
    <x v="0"/>
    <x v="4"/>
    <n v="4"/>
    <s v="None"/>
  </r>
  <r>
    <s v="14ab397c-2d8e-489e-b252-3ec9a8d16ebf"/>
    <x v="137"/>
    <x v="131"/>
    <x v="5"/>
    <x v="2"/>
    <x v="2"/>
    <n v="2494.34"/>
    <x v="136"/>
    <x v="4"/>
    <x v="139"/>
    <x v="0"/>
    <x v="0"/>
    <n v="5"/>
    <s v="None"/>
  </r>
  <r>
    <s v="b620f9f1-f51c-495b-b30d-9fcabbec4420"/>
    <x v="138"/>
    <x v="132"/>
    <x v="3"/>
    <x v="0"/>
    <x v="2"/>
    <n v="1912.2"/>
    <x v="137"/>
    <x v="3"/>
    <x v="140"/>
    <x v="1"/>
    <x v="4"/>
    <n v="4"/>
    <s v="None"/>
  </r>
  <r>
    <s v="20ca66f2-cbcf-436d-a6f7-3af0a268c3a5"/>
    <x v="139"/>
    <x v="133"/>
    <x v="0"/>
    <x v="2"/>
    <x v="4"/>
    <n v="1631.9601818181816"/>
    <x v="132"/>
    <x v="1"/>
    <x v="141"/>
    <x v="4"/>
    <x v="2"/>
    <n v="3"/>
    <s v="PROMOugtl"/>
  </r>
  <r>
    <s v="b022e34d-d018-403c-9817-3d5342d06a78"/>
    <x v="140"/>
    <x v="134"/>
    <x v="2"/>
    <x v="3"/>
    <x v="0"/>
    <n v="1663.66"/>
    <x v="138"/>
    <x v="0"/>
    <x v="142"/>
    <x v="1"/>
    <x v="0"/>
    <n v="4"/>
    <s v="None"/>
  </r>
  <r>
    <s v="7bed2f40-6925-42a1-b27a-d2ea8a16bd96"/>
    <x v="141"/>
    <x v="135"/>
    <x v="5"/>
    <x v="1"/>
    <x v="0"/>
    <n v="1402.35"/>
    <x v="139"/>
    <x v="2"/>
    <x v="143"/>
    <x v="2"/>
    <x v="2"/>
    <n v="4"/>
    <s v="None"/>
  </r>
  <r>
    <s v="5e70a24e-396b-4f10-9444-a7ccf89890c2"/>
    <x v="142"/>
    <x v="136"/>
    <x v="2"/>
    <x v="3"/>
    <x v="1"/>
    <n v="1439.9106236930706"/>
    <x v="135"/>
    <x v="0"/>
    <x v="144"/>
    <x v="2"/>
    <x v="2"/>
    <n v="3"/>
    <s v="PROMOhkcn"/>
  </r>
  <r>
    <s v="b2765e68-5827-492e-b656-0316279721b3"/>
    <x v="143"/>
    <x v="137"/>
    <x v="0"/>
    <x v="8"/>
    <x v="2"/>
    <n v="1780.31"/>
    <x v="140"/>
    <x v="1"/>
    <x v="145"/>
    <x v="3"/>
    <x v="1"/>
    <n v="3"/>
    <s v="None"/>
  </r>
  <r>
    <s v="07a46a2c-8bc1-4556-8342-b65b49538dd8"/>
    <x v="144"/>
    <x v="138"/>
    <x v="5"/>
    <x v="3"/>
    <x v="1"/>
    <n v="995.61"/>
    <x v="141"/>
    <x v="1"/>
    <x v="146"/>
    <x v="0"/>
    <x v="1"/>
    <n v="5"/>
    <s v="PROMOJQuk"/>
  </r>
  <r>
    <s v="a873d99c-5b72-4233-a2f5-95024568b21e"/>
    <x v="145"/>
    <x v="139"/>
    <x v="4"/>
    <x v="9"/>
    <x v="0"/>
    <n v="1353.67"/>
    <x v="142"/>
    <x v="3"/>
    <x v="147"/>
    <x v="0"/>
    <x v="4"/>
    <n v="3"/>
    <s v="None"/>
  </r>
  <r>
    <s v="2cb75c32-638d-4800-8c26-a1562d6d1ceb"/>
    <x v="146"/>
    <x v="140"/>
    <x v="2"/>
    <x v="1"/>
    <x v="2"/>
    <n v="2273.87"/>
    <x v="143"/>
    <x v="4"/>
    <x v="148"/>
    <x v="4"/>
    <x v="1"/>
    <n v="5"/>
    <s v="None"/>
  </r>
  <r>
    <s v="66cc84a5-db76-4d5c-bce7-de45d8a16642"/>
    <x v="147"/>
    <x v="141"/>
    <x v="3"/>
    <x v="6"/>
    <x v="0"/>
    <n v="665.61"/>
    <x v="144"/>
    <x v="4"/>
    <x v="149"/>
    <x v="3"/>
    <x v="3"/>
    <n v="3"/>
    <s v="None"/>
  </r>
  <r>
    <s v="11d226dc-a45b-46d5-8b61-84d3c2219b1c"/>
    <x v="148"/>
    <x v="142"/>
    <x v="4"/>
    <x v="3"/>
    <x v="3"/>
    <n v="991.56"/>
    <x v="145"/>
    <x v="4"/>
    <x v="150"/>
    <x v="3"/>
    <x v="3"/>
    <n v="3"/>
    <s v="PROMOCWnG"/>
  </r>
  <r>
    <s v="e43296a3-9752-4a91-8ed5-4414571a7205"/>
    <x v="149"/>
    <x v="143"/>
    <x v="1"/>
    <x v="0"/>
    <x v="3"/>
    <n v="2115.37"/>
    <x v="146"/>
    <x v="5"/>
    <x v="151"/>
    <x v="3"/>
    <x v="2"/>
    <n v="2"/>
    <s v="PROMOGUvE"/>
  </r>
  <r>
    <s v="625519f1-52d1-4240-8be0-0e8863080550"/>
    <x v="150"/>
    <x v="5"/>
    <x v="0"/>
    <x v="5"/>
    <x v="0"/>
    <n v="2430.54"/>
    <x v="147"/>
    <x v="4"/>
    <x v="152"/>
    <x v="1"/>
    <x v="0"/>
    <n v="4"/>
    <s v="None"/>
  </r>
  <r>
    <s v="4334d6fa-09f5-4725-a5df-9406b4fcbb3d"/>
    <x v="151"/>
    <x v="144"/>
    <x v="2"/>
    <x v="5"/>
    <x v="4"/>
    <n v="1811.82"/>
    <x v="148"/>
    <x v="1"/>
    <x v="153"/>
    <x v="1"/>
    <x v="3"/>
    <n v="5"/>
    <s v="None"/>
  </r>
  <r>
    <s v="61481c04-86b6-4a3d-948b-4d10181184fe"/>
    <x v="152"/>
    <x v="145"/>
    <x v="1"/>
    <x v="5"/>
    <x v="3"/>
    <n v="1430.0735185185185"/>
    <x v="149"/>
    <x v="2"/>
    <x v="154"/>
    <x v="3"/>
    <x v="0"/>
    <n v="3"/>
    <s v="PROMOMNHv"/>
  </r>
  <r>
    <s v="ba833f91-b0a1-40eb-bfca-ce31dec11b88"/>
    <x v="153"/>
    <x v="146"/>
    <x v="3"/>
    <x v="8"/>
    <x v="0"/>
    <n v="1754.54"/>
    <x v="150"/>
    <x v="2"/>
    <x v="155"/>
    <x v="0"/>
    <x v="0"/>
    <n v="4"/>
    <s v="None"/>
  </r>
  <r>
    <s v="02ecd978-92c0-4b5f-b6a6-582f39145079"/>
    <x v="154"/>
    <x v="147"/>
    <x v="2"/>
    <x v="6"/>
    <x v="1"/>
    <n v="1874.2"/>
    <x v="151"/>
    <x v="5"/>
    <x v="156"/>
    <x v="3"/>
    <x v="4"/>
    <n v="1"/>
    <s v="None"/>
  </r>
  <r>
    <s v="cde973d1-880e-4c5a-9873-ef62c150a9c3"/>
    <x v="155"/>
    <x v="148"/>
    <x v="3"/>
    <x v="4"/>
    <x v="4"/>
    <n v="2485.98"/>
    <x v="152"/>
    <x v="0"/>
    <x v="157"/>
    <x v="0"/>
    <x v="1"/>
    <n v="2"/>
    <s v="None"/>
  </r>
  <r>
    <s v="636aa156-fcfd-468b-96d1-b18b7843f6f2"/>
    <x v="156"/>
    <x v="149"/>
    <x v="4"/>
    <x v="8"/>
    <x v="2"/>
    <n v="1820.09"/>
    <x v="153"/>
    <x v="5"/>
    <x v="158"/>
    <x v="4"/>
    <x v="3"/>
    <n v="2"/>
    <s v="PROMODCfk"/>
  </r>
  <r>
    <s v="63a02ffa-0914-4dcd-a834-917886268865"/>
    <x v="157"/>
    <x v="5"/>
    <x v="3"/>
    <x v="2"/>
    <x v="3"/>
    <n v="675.88"/>
    <x v="154"/>
    <x v="3"/>
    <x v="159"/>
    <x v="2"/>
    <x v="1"/>
    <n v="3"/>
    <s v="PROMOkZTm"/>
  </r>
  <r>
    <s v="bfc7dcd8-105a-4354-a790-0ac0655868a8"/>
    <x v="158"/>
    <x v="150"/>
    <x v="4"/>
    <x v="3"/>
    <x v="4"/>
    <n v="2161.4899999999998"/>
    <x v="155"/>
    <x v="2"/>
    <x v="160"/>
    <x v="2"/>
    <x v="2"/>
    <n v="5"/>
    <s v="None"/>
  </r>
  <r>
    <s v="24457449-0a56-4e96-ac38-05341421385b"/>
    <x v="159"/>
    <x v="151"/>
    <x v="1"/>
    <x v="4"/>
    <x v="3"/>
    <n v="1077.46"/>
    <x v="156"/>
    <x v="1"/>
    <x v="161"/>
    <x v="2"/>
    <x v="1"/>
    <n v="3"/>
    <s v="None"/>
  </r>
  <r>
    <s v="4fc53188-6df9-464a-812d-f3426e23c30a"/>
    <x v="160"/>
    <x v="152"/>
    <x v="3"/>
    <x v="6"/>
    <x v="2"/>
    <n v="2188.1799999999998"/>
    <x v="157"/>
    <x v="0"/>
    <x v="162"/>
    <x v="0"/>
    <x v="1"/>
    <n v="2"/>
    <s v="PROMOMZgG"/>
  </r>
  <r>
    <s v="1fd5adfd-9fae-4ae6-bbbf-ce8be6952f92"/>
    <x v="161"/>
    <x v="153"/>
    <x v="3"/>
    <x v="5"/>
    <x v="0"/>
    <n v="1449.81"/>
    <x v="158"/>
    <x v="3"/>
    <x v="163"/>
    <x v="0"/>
    <x v="3"/>
    <n v="3"/>
    <s v="None"/>
  </r>
  <r>
    <s v="3db4c64e-9c4d-46c2-95a5-99825630faf3"/>
    <x v="162"/>
    <x v="154"/>
    <x v="3"/>
    <x v="7"/>
    <x v="3"/>
    <n v="733.73"/>
    <x v="159"/>
    <x v="3"/>
    <x v="164"/>
    <x v="3"/>
    <x v="1"/>
    <n v="3"/>
    <s v="None"/>
  </r>
  <r>
    <s v="1b7a702d-a40a-42fa-bf81-ad3179a309ed"/>
    <x v="163"/>
    <x v="155"/>
    <x v="1"/>
    <x v="4"/>
    <x v="0"/>
    <n v="1484.51"/>
    <x v="160"/>
    <x v="5"/>
    <x v="165"/>
    <x v="3"/>
    <x v="3"/>
    <n v="5"/>
    <s v="None"/>
  </r>
  <r>
    <s v="1c44d696-9e2f-4561-9ece-f8a581abb254"/>
    <x v="159"/>
    <x v="156"/>
    <x v="3"/>
    <x v="1"/>
    <x v="4"/>
    <n v="2306.1999999999998"/>
    <x v="161"/>
    <x v="2"/>
    <x v="166"/>
    <x v="1"/>
    <x v="2"/>
    <n v="1"/>
    <s v="PROMOUulC"/>
  </r>
  <r>
    <s v="949ae481-61f7-4903-bd2a-d094397491c3"/>
    <x v="164"/>
    <x v="157"/>
    <x v="3"/>
    <x v="4"/>
    <x v="1"/>
    <n v="1052.24"/>
    <x v="162"/>
    <x v="0"/>
    <x v="167"/>
    <x v="1"/>
    <x v="1"/>
    <n v="4"/>
    <s v="None"/>
  </r>
  <r>
    <s v="6b81144b-c274-4ac0-8bdc-6d541317fa8a"/>
    <x v="165"/>
    <x v="5"/>
    <x v="5"/>
    <x v="1"/>
    <x v="4"/>
    <n v="2128.71"/>
    <x v="163"/>
    <x v="3"/>
    <x v="168"/>
    <x v="2"/>
    <x v="0"/>
    <n v="1"/>
    <s v="None"/>
  </r>
  <r>
    <s v="04b81de7-0e0b-4186-8bed-6ceca9df9c72"/>
    <x v="166"/>
    <x v="158"/>
    <x v="3"/>
    <x v="7"/>
    <x v="3"/>
    <n v="2499.96"/>
    <x v="164"/>
    <x v="0"/>
    <x v="169"/>
    <x v="3"/>
    <x v="1"/>
    <n v="4"/>
    <s v="None"/>
  </r>
  <r>
    <s v="6738dd8f-2000-43e5-a89b-860a69ed276a"/>
    <x v="167"/>
    <x v="159"/>
    <x v="0"/>
    <x v="4"/>
    <x v="4"/>
    <n v="1196.82"/>
    <x v="165"/>
    <x v="3"/>
    <x v="170"/>
    <x v="3"/>
    <x v="0"/>
    <n v="2"/>
    <s v="None"/>
  </r>
  <r>
    <s v="030c0205-bbd3-442e-8772-974ee9c4b568"/>
    <x v="168"/>
    <x v="160"/>
    <x v="5"/>
    <x v="1"/>
    <x v="3"/>
    <n v="1897.3"/>
    <x v="166"/>
    <x v="3"/>
    <x v="171"/>
    <x v="0"/>
    <x v="0"/>
    <n v="5"/>
    <s v="PROMOlTor"/>
  </r>
  <r>
    <s v="0a591075-4e16-49c7-9a7f-060592517227"/>
    <x v="169"/>
    <x v="161"/>
    <x v="2"/>
    <x v="6"/>
    <x v="2"/>
    <n v="1937.22"/>
    <x v="167"/>
    <x v="2"/>
    <x v="172"/>
    <x v="2"/>
    <x v="2"/>
    <n v="4"/>
    <s v="None"/>
  </r>
  <r>
    <s v="6ecedd8f-18dc-4639-8506-57a780159673"/>
    <x v="170"/>
    <x v="162"/>
    <x v="1"/>
    <x v="9"/>
    <x v="3"/>
    <n v="1698.3"/>
    <x v="168"/>
    <x v="0"/>
    <x v="173"/>
    <x v="0"/>
    <x v="3"/>
    <n v="5"/>
    <s v="PROMOzmxI"/>
  </r>
  <r>
    <s v="7c8f02dd-fb6e-4cb9-a1ab-acf02f9f22fd"/>
    <x v="171"/>
    <x v="163"/>
    <x v="0"/>
    <x v="2"/>
    <x v="1"/>
    <n v="1151.08"/>
    <x v="169"/>
    <x v="0"/>
    <x v="174"/>
    <x v="2"/>
    <x v="2"/>
    <n v="2"/>
    <s v="PROMOGYEq"/>
  </r>
  <r>
    <s v="ca17bf73-162d-467b-b76d-32d3eb0ebd18"/>
    <x v="172"/>
    <x v="164"/>
    <x v="5"/>
    <x v="5"/>
    <x v="1"/>
    <n v="2136.7199999999998"/>
    <x v="170"/>
    <x v="0"/>
    <x v="175"/>
    <x v="3"/>
    <x v="3"/>
    <n v="5"/>
    <s v="None"/>
  </r>
  <r>
    <s v="9d8006b7-7d11-4333-ab40-b052f773c1d0"/>
    <x v="173"/>
    <x v="165"/>
    <x v="4"/>
    <x v="1"/>
    <x v="0"/>
    <n v="1633.01"/>
    <x v="171"/>
    <x v="3"/>
    <x v="176"/>
    <x v="1"/>
    <x v="0"/>
    <n v="3"/>
    <s v="None"/>
  </r>
  <r>
    <s v="d1524d8b-1352-4268-9fa9-1fe062447bde"/>
    <x v="174"/>
    <x v="5"/>
    <x v="2"/>
    <x v="2"/>
    <x v="0"/>
    <n v="1757.59"/>
    <x v="172"/>
    <x v="3"/>
    <x v="177"/>
    <x v="2"/>
    <x v="4"/>
    <n v="3"/>
    <s v="None"/>
  </r>
  <r>
    <s v="e49617c7-8a56-425f-bbce-f79ab38c03d3"/>
    <x v="175"/>
    <x v="166"/>
    <x v="4"/>
    <x v="6"/>
    <x v="2"/>
    <n v="922.41"/>
    <x v="173"/>
    <x v="3"/>
    <x v="178"/>
    <x v="2"/>
    <x v="3"/>
    <n v="3"/>
    <s v="None"/>
  </r>
  <r>
    <s v="a48b5306-508e-49b5-bc2a-a1db27fe5b9a"/>
    <x v="176"/>
    <x v="167"/>
    <x v="3"/>
    <x v="6"/>
    <x v="0"/>
    <n v="1312.83"/>
    <x v="174"/>
    <x v="0"/>
    <x v="179"/>
    <x v="1"/>
    <x v="3"/>
    <n v="3"/>
    <s v="PROMOnDdB"/>
  </r>
  <r>
    <s v="2fda8963-4dd3-424b-b6a1-37abb5c4d296"/>
    <x v="177"/>
    <x v="168"/>
    <x v="0"/>
    <x v="4"/>
    <x v="2"/>
    <n v="1610.82"/>
    <x v="175"/>
    <x v="2"/>
    <x v="180"/>
    <x v="1"/>
    <x v="3"/>
    <n v="4"/>
    <s v="None"/>
  </r>
  <r>
    <s v="a6a7e5ca-f620-447d-8526-3a1113aa7a4a"/>
    <x v="178"/>
    <x v="169"/>
    <x v="5"/>
    <x v="4"/>
    <x v="0"/>
    <n v="831.93"/>
    <x v="176"/>
    <x v="0"/>
    <x v="181"/>
    <x v="3"/>
    <x v="4"/>
    <n v="5"/>
    <s v="PROMODjep"/>
  </r>
  <r>
    <s v="db1bb8a9-6fce-47ce-9ee3-0d23cb4094cb"/>
    <x v="179"/>
    <x v="170"/>
    <x v="4"/>
    <x v="3"/>
    <x v="4"/>
    <n v="1430.0735185185185"/>
    <x v="171"/>
    <x v="0"/>
    <x v="182"/>
    <x v="4"/>
    <x v="2"/>
    <n v="3"/>
    <s v="PROMOJmun"/>
  </r>
  <r>
    <s v="f7016a9b-49aa-4f0c-bccd-ea50bb479d8b"/>
    <x v="180"/>
    <x v="171"/>
    <x v="1"/>
    <x v="8"/>
    <x v="2"/>
    <n v="1846.35"/>
    <x v="177"/>
    <x v="0"/>
    <x v="183"/>
    <x v="1"/>
    <x v="1"/>
    <n v="1"/>
    <s v="None"/>
  </r>
  <r>
    <s v="7f050cfa-59b8-4941-8018-0e2747b3ad01"/>
    <x v="181"/>
    <x v="172"/>
    <x v="1"/>
    <x v="6"/>
    <x v="2"/>
    <n v="608.04999999999995"/>
    <x v="178"/>
    <x v="0"/>
    <x v="184"/>
    <x v="2"/>
    <x v="3"/>
    <n v="3"/>
    <s v="None"/>
  </r>
  <r>
    <s v="1d8e9025-6a1e-42a7-8e68-c56b93528a61"/>
    <x v="182"/>
    <x v="173"/>
    <x v="3"/>
    <x v="6"/>
    <x v="1"/>
    <n v="1189.48"/>
    <x v="179"/>
    <x v="3"/>
    <x v="185"/>
    <x v="1"/>
    <x v="1"/>
    <n v="5"/>
    <s v="None"/>
  </r>
  <r>
    <s v="952c6680-e9e1-4f49-8994-935064038908"/>
    <x v="183"/>
    <x v="174"/>
    <x v="1"/>
    <x v="3"/>
    <x v="2"/>
    <n v="2368.84"/>
    <x v="180"/>
    <x v="4"/>
    <x v="186"/>
    <x v="1"/>
    <x v="0"/>
    <n v="3"/>
    <s v="PROMOkCpS"/>
  </r>
  <r>
    <s v="fe6163d5-52c6-493a-89ef-94a4e828d023"/>
    <x v="184"/>
    <x v="175"/>
    <x v="5"/>
    <x v="0"/>
    <x v="1"/>
    <n v="2190.13"/>
    <x v="181"/>
    <x v="4"/>
    <x v="187"/>
    <x v="0"/>
    <x v="4"/>
    <n v="3"/>
    <s v="None"/>
  </r>
  <r>
    <s v="1fe1bba7-0ed3-4a36-835c-93d7e6b887e1"/>
    <x v="185"/>
    <x v="176"/>
    <x v="5"/>
    <x v="3"/>
    <x v="0"/>
    <n v="1323.12"/>
    <x v="182"/>
    <x v="0"/>
    <x v="188"/>
    <x v="1"/>
    <x v="3"/>
    <n v="4"/>
    <s v="PROMOlCyO"/>
  </r>
  <r>
    <s v="aa806fcb-2a2a-48f2-ac95-1bead6acb64c"/>
    <x v="186"/>
    <x v="177"/>
    <x v="0"/>
    <x v="9"/>
    <x v="2"/>
    <n v="2253.37"/>
    <x v="183"/>
    <x v="4"/>
    <x v="189"/>
    <x v="3"/>
    <x v="4"/>
    <n v="3"/>
    <s v="None"/>
  </r>
  <r>
    <s v="f254c107-9339-447e-af4d-de7a71ee4836"/>
    <x v="187"/>
    <x v="178"/>
    <x v="5"/>
    <x v="1"/>
    <x v="0"/>
    <n v="1307.68"/>
    <x v="184"/>
    <x v="1"/>
    <x v="190"/>
    <x v="0"/>
    <x v="0"/>
    <n v="2"/>
    <s v="None"/>
  </r>
  <r>
    <s v="bc57da88-aa86-48fd-bd7c-512c65e9e9f9"/>
    <x v="188"/>
    <x v="5"/>
    <x v="4"/>
    <x v="4"/>
    <x v="0"/>
    <n v="2195.4699999999998"/>
    <x v="185"/>
    <x v="0"/>
    <x v="191"/>
    <x v="2"/>
    <x v="0"/>
    <n v="3"/>
    <s v="None"/>
  </r>
  <r>
    <s v="790982a5-b5eb-4010-9ddd-05cd1830e319"/>
    <x v="189"/>
    <x v="179"/>
    <x v="4"/>
    <x v="9"/>
    <x v="0"/>
    <n v="1751.39"/>
    <x v="186"/>
    <x v="1"/>
    <x v="192"/>
    <x v="1"/>
    <x v="3"/>
    <n v="3"/>
    <s v="None"/>
  </r>
  <r>
    <s v="ae65af63-7bfe-4919-a479-a5e3c95f41c0"/>
    <x v="190"/>
    <x v="180"/>
    <x v="1"/>
    <x v="6"/>
    <x v="0"/>
    <n v="2104.5300000000002"/>
    <x v="187"/>
    <x v="4"/>
    <x v="193"/>
    <x v="1"/>
    <x v="2"/>
    <n v="2"/>
    <s v="PROMOJwPb"/>
  </r>
  <r>
    <s v="9c836b19-b396-47ac-a5a0-6f9266d8ce29"/>
    <x v="191"/>
    <x v="181"/>
    <x v="0"/>
    <x v="5"/>
    <x v="0"/>
    <n v="1470"/>
    <x v="188"/>
    <x v="3"/>
    <x v="194"/>
    <x v="4"/>
    <x v="4"/>
    <n v="3"/>
    <s v="PROMOnwZn"/>
  </r>
  <r>
    <s v="d31a790d-9c75-42a7-a2cd-9c5ecb3704da"/>
    <x v="192"/>
    <x v="182"/>
    <x v="5"/>
    <x v="8"/>
    <x v="2"/>
    <n v="2322.89"/>
    <x v="189"/>
    <x v="1"/>
    <x v="195"/>
    <x v="3"/>
    <x v="0"/>
    <n v="4"/>
    <s v="None"/>
  </r>
  <r>
    <s v="e512c8f8-7f0c-4009-b9da-4ccbd93d29a8"/>
    <x v="193"/>
    <x v="183"/>
    <x v="0"/>
    <x v="6"/>
    <x v="3"/>
    <n v="794.04"/>
    <x v="190"/>
    <x v="0"/>
    <x v="196"/>
    <x v="1"/>
    <x v="0"/>
    <n v="4"/>
    <s v="PROMOvPeg"/>
  </r>
  <r>
    <s v="0fd72285-e155-4118-9efa-2802b254b31e"/>
    <x v="194"/>
    <x v="184"/>
    <x v="5"/>
    <x v="4"/>
    <x v="1"/>
    <n v="2336.31"/>
    <x v="191"/>
    <x v="2"/>
    <x v="197"/>
    <x v="0"/>
    <x v="1"/>
    <n v="2"/>
    <s v="None"/>
  </r>
  <r>
    <s v="307e2659-959a-4db1-9f10-9d612be02d2a"/>
    <x v="195"/>
    <x v="185"/>
    <x v="2"/>
    <x v="9"/>
    <x v="0"/>
    <n v="1707.32"/>
    <x v="192"/>
    <x v="0"/>
    <x v="198"/>
    <x v="0"/>
    <x v="2"/>
    <n v="3"/>
    <s v="PROMOgWjK"/>
  </r>
  <r>
    <s v="dbb86d4e-3caf-4d3a-8f7e-9b1f552b9a37"/>
    <x v="196"/>
    <x v="186"/>
    <x v="0"/>
    <x v="1"/>
    <x v="2"/>
    <n v="665.65"/>
    <x v="193"/>
    <x v="5"/>
    <x v="199"/>
    <x v="2"/>
    <x v="4"/>
    <n v="3"/>
    <s v="None"/>
  </r>
  <r>
    <s v="ba711d27-4163-4398-a4c0-096c38e4485f"/>
    <x v="197"/>
    <x v="187"/>
    <x v="1"/>
    <x v="1"/>
    <x v="3"/>
    <n v="1049.18"/>
    <x v="194"/>
    <x v="5"/>
    <x v="200"/>
    <x v="3"/>
    <x v="0"/>
    <n v="2"/>
    <s v="None"/>
  </r>
  <r>
    <s v="2780e774-1dfc-404c-aefa-7df8082a53a9"/>
    <x v="198"/>
    <x v="188"/>
    <x v="3"/>
    <x v="0"/>
    <x v="4"/>
    <n v="1320.94"/>
    <x v="195"/>
    <x v="2"/>
    <x v="201"/>
    <x v="1"/>
    <x v="0"/>
    <n v="3"/>
    <s v="None"/>
  </r>
  <r>
    <s v="a52859aa-e64a-47b6-aa9f-7d67060ed1c6"/>
    <x v="199"/>
    <x v="189"/>
    <x v="5"/>
    <x v="7"/>
    <x v="3"/>
    <n v="543.89"/>
    <x v="196"/>
    <x v="1"/>
    <x v="202"/>
    <x v="2"/>
    <x v="2"/>
    <n v="1"/>
    <s v="None"/>
  </r>
  <r>
    <s v="b02c469f-651d-4e99-933c-fff2c8d57654"/>
    <x v="200"/>
    <x v="5"/>
    <x v="0"/>
    <x v="5"/>
    <x v="1"/>
    <n v="1597.65"/>
    <x v="197"/>
    <x v="0"/>
    <x v="203"/>
    <x v="0"/>
    <x v="1"/>
    <n v="1"/>
    <s v="None"/>
  </r>
  <r>
    <s v="ed8c482b-0422-4530-a076-0a39a777b801"/>
    <x v="201"/>
    <x v="190"/>
    <x v="2"/>
    <x v="3"/>
    <x v="4"/>
    <n v="539.57000000000005"/>
    <x v="198"/>
    <x v="1"/>
    <x v="204"/>
    <x v="2"/>
    <x v="3"/>
    <n v="3"/>
    <s v="PROMOEPGq"/>
  </r>
  <r>
    <s v="e3b020ec-dd0a-46c2-b34a-0fc7df1a56f2"/>
    <x v="202"/>
    <x v="191"/>
    <x v="2"/>
    <x v="4"/>
    <x v="2"/>
    <n v="2341.84"/>
    <x v="199"/>
    <x v="0"/>
    <x v="205"/>
    <x v="0"/>
    <x v="4"/>
    <n v="4"/>
    <s v="None"/>
  </r>
  <r>
    <s v="8f5e4f6f-1cee-4f55-9a90-f526bc83e1f7"/>
    <x v="203"/>
    <x v="192"/>
    <x v="3"/>
    <x v="0"/>
    <x v="2"/>
    <n v="1698.42"/>
    <x v="200"/>
    <x v="4"/>
    <x v="206"/>
    <x v="0"/>
    <x v="1"/>
    <n v="4"/>
    <s v="PROMOiqYA"/>
  </r>
  <r>
    <s v="8f178255-edb8-4d95-a0ba-741d809ad8de"/>
    <x v="204"/>
    <x v="193"/>
    <x v="4"/>
    <x v="3"/>
    <x v="3"/>
    <n v="529.28"/>
    <x v="201"/>
    <x v="3"/>
    <x v="207"/>
    <x v="2"/>
    <x v="4"/>
    <n v="5"/>
    <s v="None"/>
  </r>
  <r>
    <s v="29a3b004-1889-40e4-bea9-ee1859d50455"/>
    <x v="205"/>
    <x v="194"/>
    <x v="4"/>
    <x v="0"/>
    <x v="1"/>
    <n v="683.49"/>
    <x v="202"/>
    <x v="4"/>
    <x v="208"/>
    <x v="0"/>
    <x v="2"/>
    <n v="3"/>
    <s v="PROMOLYcQ"/>
  </r>
  <r>
    <s v="1430b885-841c-4a6f-8665-52bc889821eb"/>
    <x v="206"/>
    <x v="195"/>
    <x v="5"/>
    <x v="7"/>
    <x v="3"/>
    <n v="2494.31"/>
    <x v="203"/>
    <x v="0"/>
    <x v="209"/>
    <x v="3"/>
    <x v="0"/>
    <n v="5"/>
    <s v="None"/>
  </r>
  <r>
    <s v="a261f5f5-0f8e-436a-bf14-8af19394644c"/>
    <x v="207"/>
    <x v="196"/>
    <x v="4"/>
    <x v="3"/>
    <x v="2"/>
    <n v="2286.98"/>
    <x v="204"/>
    <x v="0"/>
    <x v="210"/>
    <x v="1"/>
    <x v="3"/>
    <n v="3"/>
    <s v="PROMOjEcu"/>
  </r>
  <r>
    <s v="a1a9bc90-68be-4514-8a09-ecb6b9425951"/>
    <x v="208"/>
    <x v="197"/>
    <x v="0"/>
    <x v="4"/>
    <x v="3"/>
    <n v="930.16"/>
    <x v="205"/>
    <x v="3"/>
    <x v="211"/>
    <x v="3"/>
    <x v="0"/>
    <n v="3"/>
    <s v="PROMOPfNe"/>
  </r>
  <r>
    <s v="5c36cb5b-ff4d-4311-9d1f-16a896149419"/>
    <x v="209"/>
    <x v="198"/>
    <x v="2"/>
    <x v="5"/>
    <x v="1"/>
    <n v="1649.34"/>
    <x v="206"/>
    <x v="3"/>
    <x v="212"/>
    <x v="4"/>
    <x v="3"/>
    <n v="4"/>
    <s v="PROMORHJf"/>
  </r>
  <r>
    <s v="51ee84dd-cd4a-491e-9643-86ea4d5a4630"/>
    <x v="210"/>
    <x v="199"/>
    <x v="4"/>
    <x v="1"/>
    <x v="2"/>
    <n v="2076.4"/>
    <x v="207"/>
    <x v="1"/>
    <x v="213"/>
    <x v="3"/>
    <x v="3"/>
    <n v="3"/>
    <s v="None"/>
  </r>
  <r>
    <s v="8f42cda1-566c-4d58-a852-d46489afe872"/>
    <x v="211"/>
    <x v="200"/>
    <x v="2"/>
    <x v="1"/>
    <x v="0"/>
    <n v="536.49"/>
    <x v="208"/>
    <x v="4"/>
    <x v="214"/>
    <x v="1"/>
    <x v="2"/>
    <n v="4"/>
    <s v="PROMOgaOs"/>
  </r>
  <r>
    <s v="4744282e-e447-4aed-a89d-997d49df9f56"/>
    <x v="212"/>
    <x v="201"/>
    <x v="1"/>
    <x v="5"/>
    <x v="4"/>
    <n v="1857.01"/>
    <x v="209"/>
    <x v="5"/>
    <x v="215"/>
    <x v="4"/>
    <x v="1"/>
    <n v="1"/>
    <s v="PROMOJQdR"/>
  </r>
  <r>
    <s v="ceb0c3f8-b9c2-4951-bc78-690c6925e18d"/>
    <x v="213"/>
    <x v="202"/>
    <x v="1"/>
    <x v="4"/>
    <x v="0"/>
    <n v="1814.98"/>
    <x v="210"/>
    <x v="0"/>
    <x v="216"/>
    <x v="1"/>
    <x v="4"/>
    <n v="3"/>
    <s v="None"/>
  </r>
  <r>
    <s v="cd548d25-57f9-4698-8298-58f89863b6f3"/>
    <x v="214"/>
    <x v="203"/>
    <x v="5"/>
    <x v="8"/>
    <x v="2"/>
    <n v="1846.9"/>
    <x v="211"/>
    <x v="2"/>
    <x v="217"/>
    <x v="2"/>
    <x v="3"/>
    <n v="5"/>
    <s v="None"/>
  </r>
  <r>
    <s v="370261a3-2217-4d4c-ac88-074e989b7465"/>
    <x v="215"/>
    <x v="204"/>
    <x v="2"/>
    <x v="9"/>
    <x v="3"/>
    <n v="624.27"/>
    <x v="212"/>
    <x v="1"/>
    <x v="218"/>
    <x v="1"/>
    <x v="0"/>
    <n v="4"/>
    <s v="None"/>
  </r>
  <r>
    <s v="6dc5de34-53b0-4d69-a892-035d1b0dddc6"/>
    <x v="216"/>
    <x v="205"/>
    <x v="4"/>
    <x v="5"/>
    <x v="3"/>
    <n v="2352.7600000000002"/>
    <x v="213"/>
    <x v="5"/>
    <x v="219"/>
    <x v="2"/>
    <x v="4"/>
    <n v="5"/>
    <s v="PROMOhPmR"/>
  </r>
  <r>
    <s v="8b7a5e62-dea1-4216-a072-4d4e7bff960e"/>
    <x v="217"/>
    <x v="206"/>
    <x v="5"/>
    <x v="2"/>
    <x v="2"/>
    <n v="527.66999999999996"/>
    <x v="214"/>
    <x v="1"/>
    <x v="220"/>
    <x v="3"/>
    <x v="1"/>
    <n v="5"/>
    <s v="None"/>
  </r>
  <r>
    <s v="bdfb45c6-3723-4e7f-ad5a-97d45e92ef17"/>
    <x v="218"/>
    <x v="207"/>
    <x v="2"/>
    <x v="0"/>
    <x v="0"/>
    <n v="715.18"/>
    <x v="215"/>
    <x v="4"/>
    <x v="221"/>
    <x v="3"/>
    <x v="1"/>
    <n v="4"/>
    <s v="None"/>
  </r>
  <r>
    <s v="0acb7fd2-5e2c-484d-9d85-66e65f8f6ac3"/>
    <x v="219"/>
    <x v="208"/>
    <x v="5"/>
    <x v="4"/>
    <x v="1"/>
    <n v="1714.28"/>
    <x v="216"/>
    <x v="3"/>
    <x v="222"/>
    <x v="4"/>
    <x v="4"/>
    <n v="4"/>
    <s v="None"/>
  </r>
  <r>
    <s v="ca5f122f-404c-410d-bf95-e18fa23ffb8e"/>
    <x v="220"/>
    <x v="209"/>
    <x v="4"/>
    <x v="6"/>
    <x v="1"/>
    <n v="1837.67"/>
    <x v="217"/>
    <x v="4"/>
    <x v="223"/>
    <x v="1"/>
    <x v="1"/>
    <n v="3"/>
    <s v="None"/>
  </r>
  <r>
    <s v="ad6324a2-998d-433e-b731-f97adf47db7a"/>
    <x v="221"/>
    <x v="210"/>
    <x v="1"/>
    <x v="5"/>
    <x v="2"/>
    <n v="1292.07"/>
    <x v="218"/>
    <x v="1"/>
    <x v="224"/>
    <x v="4"/>
    <x v="4"/>
    <n v="3"/>
    <s v="PROMODkKE"/>
  </r>
  <r>
    <s v="c3b816c7-a0a6-4094-bf8a-6883695a87dd"/>
    <x v="222"/>
    <x v="211"/>
    <x v="2"/>
    <x v="9"/>
    <x v="1"/>
    <n v="687.9"/>
    <x v="219"/>
    <x v="1"/>
    <x v="225"/>
    <x v="2"/>
    <x v="2"/>
    <n v="4"/>
    <s v="PROMOZrWE"/>
  </r>
  <r>
    <s v="495930ce-8f1a-4293-823e-c7414ffdbecf"/>
    <x v="223"/>
    <x v="212"/>
    <x v="0"/>
    <x v="7"/>
    <x v="3"/>
    <n v="2468.4699999999998"/>
    <x v="220"/>
    <x v="1"/>
    <x v="226"/>
    <x v="3"/>
    <x v="2"/>
    <n v="1"/>
    <s v="None"/>
  </r>
  <r>
    <s v="9f8bc0b4-a072-413a-b7e0-3242352f4d62"/>
    <x v="224"/>
    <x v="213"/>
    <x v="3"/>
    <x v="0"/>
    <x v="2"/>
    <n v="1466.15"/>
    <x v="221"/>
    <x v="2"/>
    <x v="227"/>
    <x v="1"/>
    <x v="0"/>
    <n v="3"/>
    <s v="PROMOqqVZ"/>
  </r>
  <r>
    <s v="1ebd8cfe-74ff-4a01-a8aa-83225603aafc"/>
    <x v="225"/>
    <x v="214"/>
    <x v="3"/>
    <x v="9"/>
    <x v="2"/>
    <n v="947.42"/>
    <x v="222"/>
    <x v="2"/>
    <x v="228"/>
    <x v="1"/>
    <x v="4"/>
    <n v="3"/>
    <s v="PROMOqHqh"/>
  </r>
  <r>
    <s v="266de66d-5799-44ea-a2d9-2da0ffd88919"/>
    <x v="226"/>
    <x v="215"/>
    <x v="1"/>
    <x v="2"/>
    <x v="2"/>
    <n v="1358.64"/>
    <x v="223"/>
    <x v="2"/>
    <x v="229"/>
    <x v="3"/>
    <x v="4"/>
    <n v="3"/>
    <s v="None"/>
  </r>
  <r>
    <s v="92cbb278-349f-4939-92f9-5595a7279a8a"/>
    <x v="227"/>
    <x v="216"/>
    <x v="3"/>
    <x v="4"/>
    <x v="4"/>
    <n v="1543.35"/>
    <x v="224"/>
    <x v="5"/>
    <x v="230"/>
    <x v="1"/>
    <x v="0"/>
    <n v="4"/>
    <s v="None"/>
  </r>
  <r>
    <s v="dc540b5a-ca6b-454e-b67c-4bafb90ab35d"/>
    <x v="228"/>
    <x v="217"/>
    <x v="3"/>
    <x v="2"/>
    <x v="1"/>
    <n v="1889.81"/>
    <x v="225"/>
    <x v="0"/>
    <x v="231"/>
    <x v="4"/>
    <x v="4"/>
    <n v="1"/>
    <s v="None"/>
  </r>
  <r>
    <s v="8df599e7-11ac-4ceb-b7c8-acdeef66e1f3"/>
    <x v="229"/>
    <x v="218"/>
    <x v="4"/>
    <x v="0"/>
    <x v="0"/>
    <n v="1034.52"/>
    <x v="226"/>
    <x v="0"/>
    <x v="232"/>
    <x v="0"/>
    <x v="3"/>
    <n v="4"/>
    <s v="None"/>
  </r>
  <r>
    <s v="21f90762-0d80-4f79-a177-44e46a8f33f4"/>
    <x v="230"/>
    <x v="219"/>
    <x v="3"/>
    <x v="7"/>
    <x v="3"/>
    <n v="2162.7399999999998"/>
    <x v="227"/>
    <x v="0"/>
    <x v="233"/>
    <x v="0"/>
    <x v="4"/>
    <n v="3"/>
    <s v="None"/>
  </r>
  <r>
    <s v="b30f8c05-83c2-4b7e-9da0-29785fe60b97"/>
    <x v="231"/>
    <x v="220"/>
    <x v="4"/>
    <x v="5"/>
    <x v="3"/>
    <n v="2062.04"/>
    <x v="228"/>
    <x v="2"/>
    <x v="234"/>
    <x v="2"/>
    <x v="0"/>
    <n v="5"/>
    <s v="None"/>
  </r>
  <r>
    <s v="a94e8531-fe7f-41e1-809f-0d299e1feb10"/>
    <x v="232"/>
    <x v="221"/>
    <x v="1"/>
    <x v="2"/>
    <x v="3"/>
    <n v="1371.87"/>
    <x v="229"/>
    <x v="5"/>
    <x v="235"/>
    <x v="3"/>
    <x v="3"/>
    <n v="3"/>
    <s v="PROMOKYHg"/>
  </r>
  <r>
    <s v="ed7a59da-a1ad-40d4-92c4-7091866c9987"/>
    <x v="233"/>
    <x v="222"/>
    <x v="1"/>
    <x v="5"/>
    <x v="0"/>
    <n v="1357.44"/>
    <x v="230"/>
    <x v="3"/>
    <x v="236"/>
    <x v="4"/>
    <x v="3"/>
    <n v="5"/>
    <s v="None"/>
  </r>
  <r>
    <s v="5da5fe02-bc10-490f-a112-f796d88d7cd2"/>
    <x v="234"/>
    <x v="223"/>
    <x v="0"/>
    <x v="8"/>
    <x v="4"/>
    <n v="1826.23"/>
    <x v="231"/>
    <x v="5"/>
    <x v="237"/>
    <x v="3"/>
    <x v="1"/>
    <n v="4"/>
    <s v="None"/>
  </r>
  <r>
    <s v="861304b4-3eff-458a-9f6b-8ebec2730bb6"/>
    <x v="235"/>
    <x v="5"/>
    <x v="4"/>
    <x v="3"/>
    <x v="1"/>
    <n v="1373.19"/>
    <x v="232"/>
    <x v="2"/>
    <x v="238"/>
    <x v="2"/>
    <x v="2"/>
    <n v="4"/>
    <s v="None"/>
  </r>
  <r>
    <s v="140e0f8d-d3ed-405b-b072-f9fcc592b511"/>
    <x v="236"/>
    <x v="224"/>
    <x v="4"/>
    <x v="1"/>
    <x v="4"/>
    <n v="1263.6400000000001"/>
    <x v="233"/>
    <x v="0"/>
    <x v="239"/>
    <x v="1"/>
    <x v="2"/>
    <n v="5"/>
    <s v="None"/>
  </r>
  <r>
    <s v="d523e56c-41da-48b5-888d-32133e37f365"/>
    <x v="237"/>
    <x v="225"/>
    <x v="0"/>
    <x v="8"/>
    <x v="3"/>
    <n v="2274.3000000000002"/>
    <x v="234"/>
    <x v="2"/>
    <x v="240"/>
    <x v="0"/>
    <x v="0"/>
    <n v="3"/>
    <s v="PROMOAoXT"/>
  </r>
  <r>
    <s v="127cacc6-8e21-4528-848a-92f6d8c84cdf"/>
    <x v="238"/>
    <x v="226"/>
    <x v="5"/>
    <x v="5"/>
    <x v="4"/>
    <n v="1727.37"/>
    <x v="235"/>
    <x v="4"/>
    <x v="241"/>
    <x v="0"/>
    <x v="4"/>
    <n v="4"/>
    <s v="None"/>
  </r>
  <r>
    <s v="08241a90-eff3-4ac1-9ecc-a3cb788e4ea0"/>
    <x v="239"/>
    <x v="227"/>
    <x v="0"/>
    <x v="9"/>
    <x v="3"/>
    <n v="2092.4899999999998"/>
    <x v="236"/>
    <x v="4"/>
    <x v="242"/>
    <x v="0"/>
    <x v="3"/>
    <n v="3"/>
    <s v="PROMOiAVW"/>
  </r>
  <r>
    <s v="00fcb87a-c669-48fd-9d45-860b0c2a9f5f"/>
    <x v="240"/>
    <x v="228"/>
    <x v="2"/>
    <x v="7"/>
    <x v="1"/>
    <n v="1794.45"/>
    <x v="237"/>
    <x v="1"/>
    <x v="243"/>
    <x v="3"/>
    <x v="0"/>
    <n v="1"/>
    <s v="None"/>
  </r>
  <r>
    <s v="717b1218-f376-46dd-ad65-0df6109db8e6"/>
    <x v="241"/>
    <x v="5"/>
    <x v="1"/>
    <x v="5"/>
    <x v="0"/>
    <n v="2006.74"/>
    <x v="238"/>
    <x v="5"/>
    <x v="244"/>
    <x v="1"/>
    <x v="4"/>
    <n v="1"/>
    <s v="None"/>
  </r>
  <r>
    <s v="24a2d3b9-fae3-4568-b3f0-8161800931b0"/>
    <x v="242"/>
    <x v="229"/>
    <x v="4"/>
    <x v="5"/>
    <x v="2"/>
    <n v="2433.31"/>
    <x v="239"/>
    <x v="3"/>
    <x v="245"/>
    <x v="2"/>
    <x v="4"/>
    <n v="1"/>
    <s v="PROMOHFZU"/>
  </r>
  <r>
    <s v="b1edbf20-0513-491d-8caf-41ad533ff290"/>
    <x v="243"/>
    <x v="230"/>
    <x v="5"/>
    <x v="0"/>
    <x v="3"/>
    <n v="949.27"/>
    <x v="240"/>
    <x v="4"/>
    <x v="246"/>
    <x v="1"/>
    <x v="0"/>
    <n v="4"/>
    <s v="None"/>
  </r>
  <r>
    <s v="5ceaf52c-efe6-44b2-9d25-177014e31bff"/>
    <x v="244"/>
    <x v="231"/>
    <x v="1"/>
    <x v="1"/>
    <x v="0"/>
    <n v="672.81"/>
    <x v="241"/>
    <x v="5"/>
    <x v="247"/>
    <x v="0"/>
    <x v="0"/>
    <n v="2"/>
    <s v="None"/>
  </r>
  <r>
    <s v="5a09ab1e-55eb-4c1e-b057-1b5ade614975"/>
    <x v="245"/>
    <x v="232"/>
    <x v="0"/>
    <x v="1"/>
    <x v="0"/>
    <n v="2138.9499999999998"/>
    <x v="242"/>
    <x v="1"/>
    <x v="248"/>
    <x v="4"/>
    <x v="3"/>
    <n v="4"/>
    <s v="PROMOjmAu"/>
  </r>
  <r>
    <s v="2c445d6c-b177-46b8-a0c4-57aef6231c47"/>
    <x v="246"/>
    <x v="233"/>
    <x v="2"/>
    <x v="8"/>
    <x v="3"/>
    <n v="1853.15"/>
    <x v="243"/>
    <x v="1"/>
    <x v="249"/>
    <x v="3"/>
    <x v="2"/>
    <n v="2"/>
    <s v="None"/>
  </r>
  <r>
    <s v="e7ee02bc-4745-4598-857f-19c95dc96012"/>
    <x v="247"/>
    <x v="234"/>
    <x v="1"/>
    <x v="6"/>
    <x v="0"/>
    <n v="2120.75"/>
    <x v="244"/>
    <x v="4"/>
    <x v="250"/>
    <x v="0"/>
    <x v="3"/>
    <n v="3"/>
    <s v="None"/>
  </r>
  <r>
    <s v="fda88212-bf1b-42ae-a7ae-b0512129403a"/>
    <x v="248"/>
    <x v="235"/>
    <x v="3"/>
    <x v="7"/>
    <x v="4"/>
    <n v="1424.59"/>
    <x v="245"/>
    <x v="5"/>
    <x v="251"/>
    <x v="3"/>
    <x v="0"/>
    <n v="3"/>
    <s v="PROMOeXBb"/>
  </r>
  <r>
    <s v="719c2195-9e03-44a8-b371-da9c7fd202eb"/>
    <x v="249"/>
    <x v="236"/>
    <x v="5"/>
    <x v="5"/>
    <x v="4"/>
    <n v="1181.6199999999999"/>
    <x v="246"/>
    <x v="4"/>
    <x v="252"/>
    <x v="0"/>
    <x v="4"/>
    <n v="2"/>
    <s v="None"/>
  </r>
  <r>
    <s v="a0399797-af19-4464-98e9-a85af6b4b5bf"/>
    <x v="250"/>
    <x v="237"/>
    <x v="4"/>
    <x v="4"/>
    <x v="4"/>
    <n v="524.21"/>
    <x v="247"/>
    <x v="1"/>
    <x v="253"/>
    <x v="3"/>
    <x v="0"/>
    <n v="4"/>
    <s v="None"/>
  </r>
  <r>
    <s v="074ef16a-7ec4-42c3-a1a8-653a7bdb259b"/>
    <x v="251"/>
    <x v="238"/>
    <x v="0"/>
    <x v="3"/>
    <x v="2"/>
    <n v="1315.61"/>
    <x v="248"/>
    <x v="0"/>
    <x v="254"/>
    <x v="1"/>
    <x v="1"/>
    <n v="1"/>
    <s v="None"/>
  </r>
  <r>
    <s v="9e97f09b-ce21-4d07-a0e2-cf74c07d539d"/>
    <x v="252"/>
    <x v="239"/>
    <x v="0"/>
    <x v="6"/>
    <x v="1"/>
    <n v="1763.18"/>
    <x v="249"/>
    <x v="4"/>
    <x v="255"/>
    <x v="1"/>
    <x v="2"/>
    <n v="1"/>
    <s v="None"/>
  </r>
  <r>
    <s v="146ede57-a6a9-4d08-a561-ee4d618683df"/>
    <x v="253"/>
    <x v="240"/>
    <x v="1"/>
    <x v="8"/>
    <x v="2"/>
    <n v="1905.16"/>
    <x v="250"/>
    <x v="4"/>
    <x v="256"/>
    <x v="3"/>
    <x v="2"/>
    <n v="4"/>
    <s v="PROMOlpTc"/>
  </r>
  <r>
    <s v="087b10c2-5a26-4d6c-8540-bc22f29993f7"/>
    <x v="254"/>
    <x v="241"/>
    <x v="5"/>
    <x v="1"/>
    <x v="4"/>
    <n v="1419.9"/>
    <x v="251"/>
    <x v="3"/>
    <x v="257"/>
    <x v="0"/>
    <x v="2"/>
    <n v="3"/>
    <s v="None"/>
  </r>
  <r>
    <s v="d0669238-3bf2-44a3-a81e-7caf52296d86"/>
    <x v="255"/>
    <x v="242"/>
    <x v="1"/>
    <x v="8"/>
    <x v="1"/>
    <n v="1728.03"/>
    <x v="252"/>
    <x v="4"/>
    <x v="258"/>
    <x v="2"/>
    <x v="2"/>
    <n v="4"/>
    <s v="None"/>
  </r>
  <r>
    <s v="32d06178-a1c7-48d0-98eb-f8c70479d788"/>
    <x v="256"/>
    <x v="243"/>
    <x v="3"/>
    <x v="0"/>
    <x v="4"/>
    <n v="1814.98"/>
    <x v="253"/>
    <x v="1"/>
    <x v="259"/>
    <x v="2"/>
    <x v="3"/>
    <n v="3"/>
    <s v="PROMOQeFn"/>
  </r>
  <r>
    <s v="6cfd1a34-4702-4959-a066-7858bb18407f"/>
    <x v="257"/>
    <x v="244"/>
    <x v="5"/>
    <x v="6"/>
    <x v="0"/>
    <n v="1990.99"/>
    <x v="254"/>
    <x v="0"/>
    <x v="260"/>
    <x v="1"/>
    <x v="3"/>
    <n v="4"/>
    <s v="None"/>
  </r>
  <r>
    <s v="b7fffe7b-a343-4895-9bbb-d2a808275d2f"/>
    <x v="258"/>
    <x v="245"/>
    <x v="0"/>
    <x v="7"/>
    <x v="0"/>
    <n v="1614.14"/>
    <x v="255"/>
    <x v="1"/>
    <x v="261"/>
    <x v="2"/>
    <x v="2"/>
    <n v="3"/>
    <s v="None"/>
  </r>
  <r>
    <s v="b3e80fc0-6d30-428a-9ebe-e31aa39493c2"/>
    <x v="259"/>
    <x v="246"/>
    <x v="4"/>
    <x v="7"/>
    <x v="0"/>
    <n v="1659.15"/>
    <x v="256"/>
    <x v="3"/>
    <x v="262"/>
    <x v="4"/>
    <x v="1"/>
    <n v="4"/>
    <s v="None"/>
  </r>
  <r>
    <s v="c80068ca-deca-41ec-be5d-9b3cc15fc18d"/>
    <x v="260"/>
    <x v="247"/>
    <x v="3"/>
    <x v="9"/>
    <x v="2"/>
    <n v="1185.6199999999999"/>
    <x v="257"/>
    <x v="2"/>
    <x v="263"/>
    <x v="0"/>
    <x v="1"/>
    <n v="3"/>
    <s v="None"/>
  </r>
  <r>
    <s v="6638079c-0f0f-4793-b206-93541a68a694"/>
    <x v="261"/>
    <x v="248"/>
    <x v="4"/>
    <x v="0"/>
    <x v="3"/>
    <n v="2270.84"/>
    <x v="258"/>
    <x v="4"/>
    <x v="264"/>
    <x v="2"/>
    <x v="3"/>
    <n v="2"/>
    <s v="PROMOzFRn"/>
  </r>
  <r>
    <s v="30aa316c-0b47-45a2-8dd9-b33ef46416d0"/>
    <x v="262"/>
    <x v="249"/>
    <x v="4"/>
    <x v="5"/>
    <x v="1"/>
    <n v="905.28"/>
    <x v="259"/>
    <x v="5"/>
    <x v="265"/>
    <x v="0"/>
    <x v="0"/>
    <n v="5"/>
    <s v="None"/>
  </r>
  <r>
    <s v="d26f8723-e6d1-4dbc-8567-b9a36f8589dd"/>
    <x v="263"/>
    <x v="250"/>
    <x v="5"/>
    <x v="3"/>
    <x v="1"/>
    <n v="2370.12"/>
    <x v="260"/>
    <x v="4"/>
    <x v="266"/>
    <x v="4"/>
    <x v="2"/>
    <n v="3"/>
    <s v="None"/>
  </r>
  <r>
    <s v="c238fe8d-ccb2-4a4d-9dca-f20118560541"/>
    <x v="264"/>
    <x v="251"/>
    <x v="3"/>
    <x v="6"/>
    <x v="1"/>
    <n v="598.97"/>
    <x v="261"/>
    <x v="0"/>
    <x v="267"/>
    <x v="0"/>
    <x v="0"/>
    <n v="3"/>
    <s v="None"/>
  </r>
  <r>
    <s v="c92eeeed-0957-42a2-8350-da9513b4b495"/>
    <x v="265"/>
    <x v="252"/>
    <x v="3"/>
    <x v="7"/>
    <x v="2"/>
    <n v="1968.99"/>
    <x v="262"/>
    <x v="5"/>
    <x v="268"/>
    <x v="2"/>
    <x v="1"/>
    <n v="3"/>
    <s v="None"/>
  </r>
  <r>
    <s v="5ea8b604-1cb6-4aff-be45-cfe0ef40e550"/>
    <x v="266"/>
    <x v="253"/>
    <x v="3"/>
    <x v="9"/>
    <x v="2"/>
    <n v="701.05"/>
    <x v="263"/>
    <x v="0"/>
    <x v="269"/>
    <x v="0"/>
    <x v="0"/>
    <n v="3"/>
    <s v="None"/>
  </r>
  <r>
    <s v="545454c4-be34-4d75-939d-7923f209fb02"/>
    <x v="267"/>
    <x v="254"/>
    <x v="1"/>
    <x v="1"/>
    <x v="0"/>
    <n v="1650.3"/>
    <x v="264"/>
    <x v="0"/>
    <x v="270"/>
    <x v="3"/>
    <x v="2"/>
    <n v="3"/>
    <s v="None"/>
  </r>
  <r>
    <s v="06263335-f825-44b7-b812-7e9e9f097675"/>
    <x v="268"/>
    <x v="255"/>
    <x v="0"/>
    <x v="6"/>
    <x v="3"/>
    <n v="1370.23"/>
    <x v="265"/>
    <x v="4"/>
    <x v="271"/>
    <x v="1"/>
    <x v="4"/>
    <n v="4"/>
    <s v="PROMOXcMA"/>
  </r>
  <r>
    <s v="baf9bcf4-fb48-4016-8349-e7effb85f676"/>
    <x v="269"/>
    <x v="256"/>
    <x v="0"/>
    <x v="5"/>
    <x v="0"/>
    <n v="646.69000000000005"/>
    <x v="266"/>
    <x v="0"/>
    <x v="272"/>
    <x v="1"/>
    <x v="1"/>
    <n v="4"/>
    <s v="None"/>
  </r>
  <r>
    <s v="a7ea7b31-fff1-4fd6-958b-98c25bd5f57d"/>
    <x v="270"/>
    <x v="257"/>
    <x v="3"/>
    <x v="8"/>
    <x v="3"/>
    <n v="2028.04"/>
    <x v="267"/>
    <x v="4"/>
    <x v="273"/>
    <x v="4"/>
    <x v="0"/>
    <n v="3"/>
    <s v="None"/>
  </r>
  <r>
    <s v="6f7cf8fe-84b8-43b6-8897-4b1bc12c5573"/>
    <x v="271"/>
    <x v="258"/>
    <x v="4"/>
    <x v="1"/>
    <x v="2"/>
    <n v="1310"/>
    <x v="268"/>
    <x v="3"/>
    <x v="274"/>
    <x v="0"/>
    <x v="2"/>
    <n v="3"/>
    <s v="PROMOrUbo"/>
  </r>
  <r>
    <s v="ea91584f-bec9-4100-939b-02bc89ed1e99"/>
    <x v="272"/>
    <x v="259"/>
    <x v="0"/>
    <x v="2"/>
    <x v="0"/>
    <n v="1228.95"/>
    <x v="269"/>
    <x v="2"/>
    <x v="275"/>
    <x v="0"/>
    <x v="1"/>
    <n v="3"/>
    <s v="None"/>
  </r>
  <r>
    <s v="4334dd5c-4d41-4c01-828a-c28b011bad9f"/>
    <x v="273"/>
    <x v="260"/>
    <x v="0"/>
    <x v="6"/>
    <x v="2"/>
    <n v="1751.81"/>
    <x v="270"/>
    <x v="2"/>
    <x v="276"/>
    <x v="1"/>
    <x v="0"/>
    <n v="1"/>
    <s v="None"/>
  </r>
  <r>
    <s v="ed23d390-5f2d-4d29-a2e4-a278a82c8da8"/>
    <x v="274"/>
    <x v="261"/>
    <x v="3"/>
    <x v="1"/>
    <x v="1"/>
    <n v="2046.34"/>
    <x v="271"/>
    <x v="5"/>
    <x v="277"/>
    <x v="3"/>
    <x v="1"/>
    <n v="1"/>
    <s v="PROMOnNBC"/>
  </r>
  <r>
    <s v="81cd24ca-e5d2-4c0a-9333-508389761252"/>
    <x v="275"/>
    <x v="262"/>
    <x v="3"/>
    <x v="8"/>
    <x v="2"/>
    <n v="1331.43"/>
    <x v="272"/>
    <x v="2"/>
    <x v="278"/>
    <x v="0"/>
    <x v="3"/>
    <n v="2"/>
    <s v="None"/>
  </r>
  <r>
    <s v="c4406470-315f-4a4e-b552-40e01f21bcad"/>
    <x v="276"/>
    <x v="263"/>
    <x v="1"/>
    <x v="4"/>
    <x v="2"/>
    <n v="832.7"/>
    <x v="273"/>
    <x v="5"/>
    <x v="279"/>
    <x v="1"/>
    <x v="3"/>
    <n v="4"/>
    <s v="None"/>
  </r>
  <r>
    <s v="476e483d-44f4-46fb-a369-bf55ca3deb79"/>
    <x v="277"/>
    <x v="264"/>
    <x v="0"/>
    <x v="6"/>
    <x v="2"/>
    <n v="612.71"/>
    <x v="274"/>
    <x v="0"/>
    <x v="280"/>
    <x v="4"/>
    <x v="1"/>
    <n v="3"/>
    <s v="None"/>
  </r>
  <r>
    <s v="f92fc349-9c6a-42d6-b8df-9a3b377e9b05"/>
    <x v="278"/>
    <x v="265"/>
    <x v="4"/>
    <x v="8"/>
    <x v="1"/>
    <n v="821.44"/>
    <x v="275"/>
    <x v="3"/>
    <x v="281"/>
    <x v="3"/>
    <x v="1"/>
    <n v="2"/>
    <s v="None"/>
  </r>
  <r>
    <s v="02fa9ea6-dadb-48c9-add8-74c9fb8488ce"/>
    <x v="279"/>
    <x v="266"/>
    <x v="5"/>
    <x v="1"/>
    <x v="3"/>
    <n v="2006.52"/>
    <x v="276"/>
    <x v="3"/>
    <x v="282"/>
    <x v="3"/>
    <x v="2"/>
    <n v="3"/>
    <s v="PROMOMKFT"/>
  </r>
  <r>
    <s v="db624dd5-3d76-4c16-a184-7278edee2662"/>
    <x v="280"/>
    <x v="267"/>
    <x v="0"/>
    <x v="3"/>
    <x v="0"/>
    <n v="1708.13"/>
    <x v="277"/>
    <x v="2"/>
    <x v="283"/>
    <x v="2"/>
    <x v="3"/>
    <n v="1"/>
    <s v="None"/>
  </r>
  <r>
    <s v="cf270e5c-de61-41e6-b7b4-3d1f00691172"/>
    <x v="281"/>
    <x v="268"/>
    <x v="0"/>
    <x v="7"/>
    <x v="2"/>
    <n v="1320.53"/>
    <x v="278"/>
    <x v="2"/>
    <x v="284"/>
    <x v="3"/>
    <x v="0"/>
    <n v="1"/>
    <s v="PROMOhMkV"/>
  </r>
  <r>
    <s v="0c512cca-03a4-4721-bc6c-8650b4ded7c7"/>
    <x v="282"/>
    <x v="269"/>
    <x v="2"/>
    <x v="3"/>
    <x v="0"/>
    <n v="1831.15"/>
    <x v="279"/>
    <x v="5"/>
    <x v="285"/>
    <x v="1"/>
    <x v="4"/>
    <n v="2"/>
    <s v="None"/>
  </r>
  <r>
    <s v="445890dd-221d-4a17-8a90-034dc580b328"/>
    <x v="283"/>
    <x v="270"/>
    <x v="2"/>
    <x v="3"/>
    <x v="0"/>
    <n v="528"/>
    <x v="280"/>
    <x v="0"/>
    <x v="286"/>
    <x v="1"/>
    <x v="1"/>
    <n v="3"/>
    <s v="None"/>
  </r>
  <r>
    <s v="502cbc57-fe9a-47fc-a154-c95134fb0757"/>
    <x v="284"/>
    <x v="271"/>
    <x v="4"/>
    <x v="0"/>
    <x v="3"/>
    <n v="1447.4"/>
    <x v="281"/>
    <x v="0"/>
    <x v="287"/>
    <x v="2"/>
    <x v="1"/>
    <n v="5"/>
    <s v="None"/>
  </r>
  <r>
    <s v="73929263-7594-41dc-a99a-ab2ee6612416"/>
    <x v="285"/>
    <x v="272"/>
    <x v="3"/>
    <x v="6"/>
    <x v="2"/>
    <n v="1902.6"/>
    <x v="282"/>
    <x v="1"/>
    <x v="288"/>
    <x v="2"/>
    <x v="3"/>
    <n v="2"/>
    <s v="PROMOPzoP"/>
  </r>
  <r>
    <s v="51b4c3cd-9042-48a4-9ada-c63ce5e5b619"/>
    <x v="286"/>
    <x v="273"/>
    <x v="5"/>
    <x v="8"/>
    <x v="3"/>
    <n v="841.32"/>
    <x v="283"/>
    <x v="2"/>
    <x v="289"/>
    <x v="1"/>
    <x v="2"/>
    <n v="1"/>
    <s v="PROMOtkbe"/>
  </r>
  <r>
    <s v="3fb35f1c-47b2-4412-94e7-12e44dd0f1f9"/>
    <x v="287"/>
    <x v="274"/>
    <x v="4"/>
    <x v="8"/>
    <x v="4"/>
    <n v="646.51"/>
    <x v="284"/>
    <x v="1"/>
    <x v="290"/>
    <x v="1"/>
    <x v="3"/>
    <n v="4"/>
    <s v="None"/>
  </r>
  <r>
    <s v="03bd07bb-7557-458b-967e-30fe7adf1900"/>
    <x v="288"/>
    <x v="5"/>
    <x v="0"/>
    <x v="2"/>
    <x v="2"/>
    <n v="1396.5"/>
    <x v="285"/>
    <x v="1"/>
    <x v="291"/>
    <x v="2"/>
    <x v="1"/>
    <n v="4"/>
    <s v="PROMOTdqc"/>
  </r>
  <r>
    <s v="9f3cd2a0-b4eb-4076-93f7-d5b52b95e2c1"/>
    <x v="289"/>
    <x v="275"/>
    <x v="4"/>
    <x v="6"/>
    <x v="1"/>
    <n v="2437.4699999999998"/>
    <x v="286"/>
    <x v="0"/>
    <x v="292"/>
    <x v="3"/>
    <x v="2"/>
    <n v="3"/>
    <s v="None"/>
  </r>
  <r>
    <s v="c0c2e452-d9ee-4903-bf32-a853ab54e3f8"/>
    <x v="290"/>
    <x v="276"/>
    <x v="1"/>
    <x v="0"/>
    <x v="4"/>
    <n v="2230.0700000000002"/>
    <x v="287"/>
    <x v="4"/>
    <x v="293"/>
    <x v="0"/>
    <x v="1"/>
    <n v="1"/>
    <s v="None"/>
  </r>
  <r>
    <s v="f01be0d8-123e-49ec-a64d-53d5bb988b41"/>
    <x v="291"/>
    <x v="277"/>
    <x v="1"/>
    <x v="3"/>
    <x v="2"/>
    <n v="1660.82"/>
    <x v="288"/>
    <x v="0"/>
    <x v="294"/>
    <x v="0"/>
    <x v="1"/>
    <n v="2"/>
    <s v="None"/>
  </r>
  <r>
    <s v="55388c34-4d2d-4e5e-af88-eac45d5fb901"/>
    <x v="292"/>
    <x v="278"/>
    <x v="2"/>
    <x v="5"/>
    <x v="1"/>
    <n v="738.16"/>
    <x v="289"/>
    <x v="5"/>
    <x v="295"/>
    <x v="3"/>
    <x v="0"/>
    <n v="2"/>
    <s v="PROMOVNen"/>
  </r>
  <r>
    <s v="785837b3-0f1a-4fb2-9b54-4f71b0b7ff53"/>
    <x v="293"/>
    <x v="279"/>
    <x v="1"/>
    <x v="2"/>
    <x v="2"/>
    <n v="1021.95"/>
    <x v="290"/>
    <x v="1"/>
    <x v="296"/>
    <x v="3"/>
    <x v="1"/>
    <n v="3"/>
    <s v="None"/>
  </r>
  <r>
    <s v="4e5d8cba-d05d-4f78-8212-00a973f18798"/>
    <x v="294"/>
    <x v="280"/>
    <x v="3"/>
    <x v="7"/>
    <x v="4"/>
    <n v="2306.3000000000002"/>
    <x v="291"/>
    <x v="4"/>
    <x v="297"/>
    <x v="3"/>
    <x v="3"/>
    <n v="4"/>
    <s v="PROMOpkhI"/>
  </r>
  <r>
    <s v="231e97ca-7d4c-4fe5-b8bd-a09cd3ce3465"/>
    <x v="295"/>
    <x v="281"/>
    <x v="2"/>
    <x v="9"/>
    <x v="1"/>
    <n v="2057.13"/>
    <x v="292"/>
    <x v="5"/>
    <x v="298"/>
    <x v="3"/>
    <x v="2"/>
    <n v="5"/>
    <s v="PROMOjSNN"/>
  </r>
  <r>
    <s v="a7765ba5-510e-42c4-8294-071efee116f4"/>
    <x v="296"/>
    <x v="282"/>
    <x v="4"/>
    <x v="2"/>
    <x v="1"/>
    <n v="1040.51"/>
    <x v="293"/>
    <x v="3"/>
    <x v="299"/>
    <x v="2"/>
    <x v="1"/>
    <n v="4"/>
    <s v="None"/>
  </r>
  <r>
    <s v="021f7032-59bb-4e3e-a7e4-6a6592e0056f"/>
    <x v="297"/>
    <x v="283"/>
    <x v="5"/>
    <x v="3"/>
    <x v="3"/>
    <n v="1537.7396590909086"/>
    <x v="288"/>
    <x v="3"/>
    <x v="300"/>
    <x v="4"/>
    <x v="3"/>
    <n v="3"/>
    <s v="None"/>
  </r>
  <r>
    <s v="da3e11bb-c5d7-472e-a78b-81c80a9c189c"/>
    <x v="298"/>
    <x v="284"/>
    <x v="4"/>
    <x v="2"/>
    <x v="1"/>
    <n v="854.43"/>
    <x v="294"/>
    <x v="3"/>
    <x v="301"/>
    <x v="0"/>
    <x v="0"/>
    <n v="3"/>
    <s v="PROMOMAmq"/>
  </r>
  <r>
    <s v="77d55151-bb3e-40fb-ae4e-f7c0b274c6c1"/>
    <x v="299"/>
    <x v="285"/>
    <x v="2"/>
    <x v="4"/>
    <x v="1"/>
    <n v="904.52"/>
    <x v="295"/>
    <x v="3"/>
    <x v="302"/>
    <x v="1"/>
    <x v="3"/>
    <n v="2"/>
    <s v="None"/>
  </r>
  <r>
    <s v="b571f3c8-284f-4603-b179-de9f5dfd7a31"/>
    <x v="300"/>
    <x v="286"/>
    <x v="5"/>
    <x v="4"/>
    <x v="3"/>
    <n v="2099.91"/>
    <x v="296"/>
    <x v="3"/>
    <x v="303"/>
    <x v="0"/>
    <x v="4"/>
    <n v="3"/>
    <s v="None"/>
  </r>
  <r>
    <s v="4a44b3e7-aa84-4f93-b213-5ad9d8addd16"/>
    <x v="301"/>
    <x v="287"/>
    <x v="4"/>
    <x v="2"/>
    <x v="0"/>
    <n v="613.20000000000005"/>
    <x v="297"/>
    <x v="2"/>
    <x v="304"/>
    <x v="0"/>
    <x v="0"/>
    <n v="2"/>
    <s v="PROMOhWAW"/>
  </r>
  <r>
    <s v="e7d6a28e-0912-4cdf-b51f-ab251834081e"/>
    <x v="302"/>
    <x v="288"/>
    <x v="4"/>
    <x v="3"/>
    <x v="4"/>
    <n v="1131.5899999999999"/>
    <x v="298"/>
    <x v="2"/>
    <x v="305"/>
    <x v="4"/>
    <x v="3"/>
    <n v="2"/>
    <s v="PROMOKWsU"/>
  </r>
  <r>
    <s v="6584693d-3084-4aab-8011-937dd900c5bc"/>
    <x v="303"/>
    <x v="289"/>
    <x v="1"/>
    <x v="4"/>
    <x v="2"/>
    <n v="510.87"/>
    <x v="299"/>
    <x v="0"/>
    <x v="306"/>
    <x v="2"/>
    <x v="4"/>
    <n v="1"/>
    <s v="PROMOJFpO"/>
  </r>
  <r>
    <s v="5c91e0ea-7352-4ea1-8075-fec028044c5d"/>
    <x v="304"/>
    <x v="290"/>
    <x v="3"/>
    <x v="0"/>
    <x v="0"/>
    <n v="1184.6400000000001"/>
    <x v="300"/>
    <x v="2"/>
    <x v="307"/>
    <x v="4"/>
    <x v="0"/>
    <n v="4"/>
    <s v="None"/>
  </r>
  <r>
    <s v="a5842ae0-265a-4eb4-999e-5ba06752ec73"/>
    <x v="305"/>
    <x v="291"/>
    <x v="0"/>
    <x v="8"/>
    <x v="1"/>
    <n v="1315.58"/>
    <x v="301"/>
    <x v="3"/>
    <x v="308"/>
    <x v="1"/>
    <x v="4"/>
    <n v="1"/>
    <s v="None"/>
  </r>
  <r>
    <s v="50d09e7a-e02c-4ca3-94ed-83651189cbbf"/>
    <x v="306"/>
    <x v="5"/>
    <x v="2"/>
    <x v="3"/>
    <x v="0"/>
    <n v="1879.77"/>
    <x v="302"/>
    <x v="5"/>
    <x v="309"/>
    <x v="1"/>
    <x v="2"/>
    <n v="4"/>
    <s v="None"/>
  </r>
  <r>
    <s v="d5937957-0f86-4b2e-a7bb-a5ccf2d2d1d1"/>
    <x v="307"/>
    <x v="292"/>
    <x v="2"/>
    <x v="5"/>
    <x v="0"/>
    <n v="2241.38"/>
    <x v="303"/>
    <x v="5"/>
    <x v="310"/>
    <x v="3"/>
    <x v="3"/>
    <n v="3"/>
    <s v="None"/>
  </r>
  <r>
    <s v="64ad2666-3b6c-4670-a925-5927072b9bc9"/>
    <x v="308"/>
    <x v="293"/>
    <x v="5"/>
    <x v="9"/>
    <x v="3"/>
    <n v="1545.45"/>
    <x v="304"/>
    <x v="3"/>
    <x v="311"/>
    <x v="4"/>
    <x v="0"/>
    <n v="4"/>
    <s v="PROMORQJY"/>
  </r>
  <r>
    <s v="2fbf70c1-9435-43e0-9e47-4feb5f0507e3"/>
    <x v="309"/>
    <x v="294"/>
    <x v="1"/>
    <x v="3"/>
    <x v="3"/>
    <n v="1181.52"/>
    <x v="305"/>
    <x v="2"/>
    <x v="312"/>
    <x v="2"/>
    <x v="4"/>
    <n v="2"/>
    <s v="None"/>
  </r>
  <r>
    <s v="df9465f4-0f1f-45f8-b5ac-9b56a1c248b7"/>
    <x v="310"/>
    <x v="295"/>
    <x v="1"/>
    <x v="3"/>
    <x v="3"/>
    <n v="2143.09"/>
    <x v="306"/>
    <x v="2"/>
    <x v="313"/>
    <x v="4"/>
    <x v="2"/>
    <n v="3"/>
    <s v="PROMOEvHp"/>
  </r>
  <r>
    <s v="b3b9a029-c730-4ad3-aeaf-620ee3002aee"/>
    <x v="311"/>
    <x v="296"/>
    <x v="4"/>
    <x v="3"/>
    <x v="1"/>
    <n v="503.26"/>
    <x v="307"/>
    <x v="0"/>
    <x v="314"/>
    <x v="1"/>
    <x v="1"/>
    <n v="4"/>
    <s v="None"/>
  </r>
  <r>
    <s v="0dd0243e-5c2e-40c5-81d4-f25b5f5f609b"/>
    <x v="312"/>
    <x v="297"/>
    <x v="3"/>
    <x v="0"/>
    <x v="0"/>
    <n v="1249.71"/>
    <x v="308"/>
    <x v="4"/>
    <x v="315"/>
    <x v="0"/>
    <x v="4"/>
    <n v="2"/>
    <s v="PROMOdSYe"/>
  </r>
  <r>
    <s v="6f9bbcf8-36d6-4e67-a28e-3da60324536e"/>
    <x v="313"/>
    <x v="298"/>
    <x v="3"/>
    <x v="2"/>
    <x v="2"/>
    <n v="1814.96"/>
    <x v="309"/>
    <x v="3"/>
    <x v="316"/>
    <x v="3"/>
    <x v="3"/>
    <n v="4"/>
    <s v="PROMOTTNj"/>
  </r>
  <r>
    <s v="79d90b22-4012-4f78-9c87-de7a5f94b37b"/>
    <x v="314"/>
    <x v="299"/>
    <x v="3"/>
    <x v="4"/>
    <x v="0"/>
    <n v="1298.1500000000001"/>
    <x v="310"/>
    <x v="1"/>
    <x v="317"/>
    <x v="0"/>
    <x v="1"/>
    <n v="4"/>
    <s v="None"/>
  </r>
  <r>
    <s v="1bd163ed-43ac-47f2-8da5-1db740cfb474"/>
    <x v="315"/>
    <x v="300"/>
    <x v="4"/>
    <x v="1"/>
    <x v="4"/>
    <n v="1309.3399999999999"/>
    <x v="311"/>
    <x v="3"/>
    <x v="318"/>
    <x v="3"/>
    <x v="0"/>
    <n v="4"/>
    <s v="None"/>
  </r>
  <r>
    <s v="8bf476db-4a91-4db2-996e-27cee1736d3a"/>
    <x v="316"/>
    <x v="301"/>
    <x v="4"/>
    <x v="8"/>
    <x v="0"/>
    <n v="811.53"/>
    <x v="312"/>
    <x v="5"/>
    <x v="319"/>
    <x v="0"/>
    <x v="3"/>
    <n v="3"/>
    <s v="None"/>
  </r>
  <r>
    <s v="122f1e37-4079-4b58-95fe-d7c5775b19bd"/>
    <x v="317"/>
    <x v="302"/>
    <x v="1"/>
    <x v="7"/>
    <x v="1"/>
    <n v="2336.73"/>
    <x v="313"/>
    <x v="3"/>
    <x v="320"/>
    <x v="4"/>
    <x v="0"/>
    <n v="3"/>
    <s v="None"/>
  </r>
  <r>
    <s v="9b84d73a-d599-48b4-bcf0-177546bf3c69"/>
    <x v="318"/>
    <x v="303"/>
    <x v="4"/>
    <x v="9"/>
    <x v="3"/>
    <n v="2360.89"/>
    <x v="314"/>
    <x v="2"/>
    <x v="321"/>
    <x v="2"/>
    <x v="4"/>
    <n v="2"/>
    <s v="PROMOaQUd"/>
  </r>
  <r>
    <s v="ffe94d79-6e4e-4855-b32a-a2c951f0715f"/>
    <x v="319"/>
    <x v="304"/>
    <x v="2"/>
    <x v="7"/>
    <x v="1"/>
    <n v="1384.17"/>
    <x v="315"/>
    <x v="3"/>
    <x v="322"/>
    <x v="0"/>
    <x v="0"/>
    <n v="1"/>
    <s v="PROMOrFhB"/>
  </r>
  <r>
    <s v="e9ac31d0-8727-4b5a-9f15-60315ed2e280"/>
    <x v="320"/>
    <x v="305"/>
    <x v="1"/>
    <x v="5"/>
    <x v="2"/>
    <n v="1697.18"/>
    <x v="316"/>
    <x v="4"/>
    <x v="323"/>
    <x v="3"/>
    <x v="3"/>
    <n v="1"/>
    <s v="PROMOLYqP"/>
  </r>
  <r>
    <s v="e6645fb9-dec2-4909-b82e-8b96d20741b1"/>
    <x v="321"/>
    <x v="306"/>
    <x v="4"/>
    <x v="7"/>
    <x v="4"/>
    <n v="587.6"/>
    <x v="317"/>
    <x v="3"/>
    <x v="324"/>
    <x v="0"/>
    <x v="1"/>
    <n v="3"/>
    <s v="PROMOdtRc"/>
  </r>
  <r>
    <s v="4b57a51b-a404-40fe-b99e-396c92c7e5f0"/>
    <x v="322"/>
    <x v="5"/>
    <x v="0"/>
    <x v="7"/>
    <x v="3"/>
    <n v="2080.59"/>
    <x v="318"/>
    <x v="1"/>
    <x v="325"/>
    <x v="2"/>
    <x v="3"/>
    <n v="4"/>
    <s v="PROMOHoSK"/>
  </r>
  <r>
    <s v="e9f2505c-0605-460f-864f-fcb6ba1f12bd"/>
    <x v="323"/>
    <x v="307"/>
    <x v="3"/>
    <x v="3"/>
    <x v="4"/>
    <n v="1224.56"/>
    <x v="319"/>
    <x v="1"/>
    <x v="326"/>
    <x v="3"/>
    <x v="1"/>
    <n v="5"/>
    <s v="None"/>
  </r>
  <r>
    <s v="b6af98ea-d3c9-4462-b3b9-3f849168490c"/>
    <x v="324"/>
    <x v="308"/>
    <x v="3"/>
    <x v="8"/>
    <x v="3"/>
    <n v="966.49"/>
    <x v="320"/>
    <x v="0"/>
    <x v="327"/>
    <x v="1"/>
    <x v="2"/>
    <n v="4"/>
    <s v="None"/>
  </r>
  <r>
    <s v="6ad0c74b-b3b3-4ffc-8b36-0b6de410f28e"/>
    <x v="325"/>
    <x v="309"/>
    <x v="3"/>
    <x v="7"/>
    <x v="2"/>
    <n v="1196.24"/>
    <x v="321"/>
    <x v="4"/>
    <x v="328"/>
    <x v="0"/>
    <x v="4"/>
    <n v="2"/>
    <s v="PROMOgIRz"/>
  </r>
  <r>
    <s v="5e98070a-f15d-4ecf-b359-c1b88ac2b0f8"/>
    <x v="326"/>
    <x v="310"/>
    <x v="3"/>
    <x v="6"/>
    <x v="4"/>
    <n v="1566.09"/>
    <x v="322"/>
    <x v="1"/>
    <x v="329"/>
    <x v="0"/>
    <x v="0"/>
    <n v="3"/>
    <s v="None"/>
  </r>
  <r>
    <s v="030311d2-2973-421e-9352-b19107b966fc"/>
    <x v="327"/>
    <x v="311"/>
    <x v="5"/>
    <x v="3"/>
    <x v="0"/>
    <n v="682.41"/>
    <x v="323"/>
    <x v="2"/>
    <x v="330"/>
    <x v="0"/>
    <x v="3"/>
    <n v="4"/>
    <s v="PROMOaeQA"/>
  </r>
  <r>
    <s v="b356ea6c-ed22-4c86-bb53-8968c94ae642"/>
    <x v="328"/>
    <x v="312"/>
    <x v="0"/>
    <x v="4"/>
    <x v="1"/>
    <n v="2086.0500000000002"/>
    <x v="324"/>
    <x v="0"/>
    <x v="331"/>
    <x v="0"/>
    <x v="3"/>
    <n v="4"/>
    <s v="None"/>
  </r>
  <r>
    <s v="7f912fae-52b1-4d26-a21e-d67b0b0f41b4"/>
    <x v="329"/>
    <x v="313"/>
    <x v="5"/>
    <x v="4"/>
    <x v="3"/>
    <n v="991.18"/>
    <x v="325"/>
    <x v="2"/>
    <x v="332"/>
    <x v="1"/>
    <x v="0"/>
    <n v="2"/>
    <s v="None"/>
  </r>
  <r>
    <s v="cd9d0528-e7c1-4fc8-984a-3a4d7a7637f6"/>
    <x v="330"/>
    <x v="314"/>
    <x v="4"/>
    <x v="6"/>
    <x v="1"/>
    <n v="1599.1390513983374"/>
    <x v="320"/>
    <x v="1"/>
    <x v="333"/>
    <x v="0"/>
    <x v="4"/>
    <n v="1"/>
    <s v="None"/>
  </r>
  <r>
    <s v="8fafb3a4-1c85-4351-8f80-4b431b059f40"/>
    <x v="331"/>
    <x v="5"/>
    <x v="2"/>
    <x v="2"/>
    <x v="2"/>
    <n v="864.28"/>
    <x v="326"/>
    <x v="0"/>
    <x v="334"/>
    <x v="4"/>
    <x v="2"/>
    <n v="3"/>
    <s v="None"/>
  </r>
  <r>
    <s v="748bf00e-2a26-471d-a9d8-37a1a3c0d216"/>
    <x v="332"/>
    <x v="315"/>
    <x v="2"/>
    <x v="4"/>
    <x v="0"/>
    <n v="645.85"/>
    <x v="327"/>
    <x v="4"/>
    <x v="335"/>
    <x v="3"/>
    <x v="4"/>
    <n v="3"/>
    <s v="PROMOElmn"/>
  </r>
  <r>
    <s v="834f8827-107b-4f52-9c6d-223547d897bd"/>
    <x v="333"/>
    <x v="316"/>
    <x v="2"/>
    <x v="2"/>
    <x v="3"/>
    <n v="1399.49"/>
    <x v="328"/>
    <x v="3"/>
    <x v="336"/>
    <x v="3"/>
    <x v="1"/>
    <n v="2"/>
    <s v="PROMObKoI"/>
  </r>
  <r>
    <s v="424d528d-82e3-47c0-9c2c-43c8452d8640"/>
    <x v="334"/>
    <x v="317"/>
    <x v="5"/>
    <x v="3"/>
    <x v="1"/>
    <n v="2127.64"/>
    <x v="329"/>
    <x v="2"/>
    <x v="337"/>
    <x v="4"/>
    <x v="4"/>
    <n v="2"/>
    <s v="None"/>
  </r>
  <r>
    <s v="3563f477-6ceb-47e1-9518-ed322f9fed74"/>
    <x v="335"/>
    <x v="318"/>
    <x v="3"/>
    <x v="4"/>
    <x v="0"/>
    <n v="1222.24"/>
    <x v="330"/>
    <x v="2"/>
    <x v="338"/>
    <x v="0"/>
    <x v="4"/>
    <n v="1"/>
    <s v="PROMOUsQg"/>
  </r>
  <r>
    <s v="b8dd7c89-0c9c-4edc-84a3-eca320be6784"/>
    <x v="336"/>
    <x v="319"/>
    <x v="3"/>
    <x v="7"/>
    <x v="2"/>
    <n v="1133.99"/>
    <x v="331"/>
    <x v="2"/>
    <x v="339"/>
    <x v="3"/>
    <x v="2"/>
    <n v="3"/>
    <s v="None"/>
  </r>
  <r>
    <s v="cf41cb43-e4d7-40aa-bfdd-36e5aa2e924b"/>
    <x v="337"/>
    <x v="320"/>
    <x v="1"/>
    <x v="4"/>
    <x v="2"/>
    <n v="2319.9"/>
    <x v="332"/>
    <x v="2"/>
    <x v="340"/>
    <x v="3"/>
    <x v="2"/>
    <n v="1"/>
    <s v="PROMOuGVH"/>
  </r>
  <r>
    <s v="010ccec0-2a7e-4545-ab9b-7d701e0a1835"/>
    <x v="338"/>
    <x v="321"/>
    <x v="4"/>
    <x v="8"/>
    <x v="0"/>
    <n v="1793.93"/>
    <x v="333"/>
    <x v="4"/>
    <x v="341"/>
    <x v="0"/>
    <x v="0"/>
    <n v="4"/>
    <s v="PROMOcFJk"/>
  </r>
  <r>
    <s v="223c8f0d-af3d-46b6-a514-83227cfce564"/>
    <x v="339"/>
    <x v="322"/>
    <x v="2"/>
    <x v="8"/>
    <x v="3"/>
    <n v="793.01"/>
    <x v="334"/>
    <x v="3"/>
    <x v="342"/>
    <x v="2"/>
    <x v="1"/>
    <n v="1"/>
    <s v="None"/>
  </r>
  <r>
    <s v="130cb614-95ac-407a-92c8-7fbf7a0fc948"/>
    <x v="340"/>
    <x v="323"/>
    <x v="1"/>
    <x v="4"/>
    <x v="0"/>
    <n v="1496.49"/>
    <x v="335"/>
    <x v="4"/>
    <x v="343"/>
    <x v="2"/>
    <x v="0"/>
    <n v="1"/>
    <s v="None"/>
  </r>
  <r>
    <s v="9d44147f-118c-4f6c-a7b0-c78f75b4584f"/>
    <x v="341"/>
    <x v="324"/>
    <x v="4"/>
    <x v="7"/>
    <x v="1"/>
    <n v="1842.89"/>
    <x v="336"/>
    <x v="5"/>
    <x v="344"/>
    <x v="3"/>
    <x v="1"/>
    <n v="2"/>
    <s v="PROMOUTXs"/>
  </r>
  <r>
    <s v="e08c4b5d-f2d2-445a-b63c-5644d51f1ed2"/>
    <x v="342"/>
    <x v="325"/>
    <x v="2"/>
    <x v="9"/>
    <x v="0"/>
    <n v="1318.62"/>
    <x v="337"/>
    <x v="3"/>
    <x v="345"/>
    <x v="3"/>
    <x v="4"/>
    <n v="1"/>
    <s v="None"/>
  </r>
  <r>
    <s v="6d678725-a486-4848-ac9f-492cdd895ecb"/>
    <x v="343"/>
    <x v="326"/>
    <x v="0"/>
    <x v="7"/>
    <x v="0"/>
    <n v="2296.46"/>
    <x v="338"/>
    <x v="3"/>
    <x v="346"/>
    <x v="4"/>
    <x v="1"/>
    <n v="3"/>
    <s v="PROMOPkbt"/>
  </r>
  <r>
    <s v="e0b801f7-e732-4a2c-804e-ac32f5c60e0b"/>
    <x v="344"/>
    <x v="5"/>
    <x v="5"/>
    <x v="9"/>
    <x v="1"/>
    <n v="2389.6799999999998"/>
    <x v="339"/>
    <x v="5"/>
    <x v="347"/>
    <x v="4"/>
    <x v="0"/>
    <n v="1"/>
    <s v="None"/>
  </r>
  <r>
    <s v="dd7a1002-f85f-4116-b636-0af296d928c0"/>
    <x v="345"/>
    <x v="327"/>
    <x v="1"/>
    <x v="8"/>
    <x v="4"/>
    <n v="2037.64"/>
    <x v="340"/>
    <x v="0"/>
    <x v="348"/>
    <x v="3"/>
    <x v="1"/>
    <n v="5"/>
    <s v="None"/>
  </r>
  <r>
    <s v="ddc715fd-dc56-4bda-a2c5-27670ae04b8d"/>
    <x v="346"/>
    <x v="5"/>
    <x v="1"/>
    <x v="6"/>
    <x v="1"/>
    <n v="2045.42"/>
    <x v="341"/>
    <x v="2"/>
    <x v="349"/>
    <x v="3"/>
    <x v="1"/>
    <n v="3"/>
    <s v="None"/>
  </r>
  <r>
    <s v="924bf37f-0fba-47f0-83df-c22569f7b6cb"/>
    <x v="347"/>
    <x v="328"/>
    <x v="4"/>
    <x v="8"/>
    <x v="0"/>
    <n v="974.04"/>
    <x v="342"/>
    <x v="2"/>
    <x v="350"/>
    <x v="1"/>
    <x v="3"/>
    <n v="4"/>
    <s v="PROMOweSs"/>
  </r>
  <r>
    <s v="672ae946-93ce-4e4c-84f8-63d60557e847"/>
    <x v="348"/>
    <x v="329"/>
    <x v="4"/>
    <x v="5"/>
    <x v="2"/>
    <n v="2275.21"/>
    <x v="343"/>
    <x v="5"/>
    <x v="351"/>
    <x v="2"/>
    <x v="2"/>
    <n v="3"/>
    <s v="PROMOVhPf"/>
  </r>
  <r>
    <s v="3ab4675b-6d0a-493f-aaf5-30eed336f0da"/>
    <x v="349"/>
    <x v="330"/>
    <x v="2"/>
    <x v="8"/>
    <x v="1"/>
    <n v="1420.03"/>
    <x v="344"/>
    <x v="4"/>
    <x v="352"/>
    <x v="4"/>
    <x v="2"/>
    <n v="3"/>
    <s v="PROMOoLqA"/>
  </r>
  <r>
    <s v="ee825c1f-bbdf-4564-9dfe-cd80df277de5"/>
    <x v="350"/>
    <x v="331"/>
    <x v="0"/>
    <x v="9"/>
    <x v="4"/>
    <n v="821.28"/>
    <x v="345"/>
    <x v="3"/>
    <x v="353"/>
    <x v="0"/>
    <x v="4"/>
    <n v="3"/>
    <s v="None"/>
  </r>
  <r>
    <s v="14602c35-80fb-4721-b737-c5fa0be98d4b"/>
    <x v="351"/>
    <x v="332"/>
    <x v="5"/>
    <x v="5"/>
    <x v="3"/>
    <n v="734.6"/>
    <x v="346"/>
    <x v="3"/>
    <x v="354"/>
    <x v="1"/>
    <x v="4"/>
    <n v="5"/>
    <s v="PROMOVIHP"/>
  </r>
  <r>
    <s v="e88ee639-1850-435b-9582-564c37e2450a"/>
    <x v="352"/>
    <x v="333"/>
    <x v="4"/>
    <x v="0"/>
    <x v="1"/>
    <n v="2149.69"/>
    <x v="347"/>
    <x v="1"/>
    <x v="355"/>
    <x v="1"/>
    <x v="0"/>
    <n v="4"/>
    <s v="None"/>
  </r>
  <r>
    <s v="3312d33b-e162-4c79-84d8-64859b5eba2e"/>
    <x v="353"/>
    <x v="334"/>
    <x v="1"/>
    <x v="6"/>
    <x v="3"/>
    <n v="645.12"/>
    <x v="348"/>
    <x v="4"/>
    <x v="356"/>
    <x v="1"/>
    <x v="3"/>
    <n v="3"/>
    <s v="None"/>
  </r>
  <r>
    <s v="0cf3d50b-42c8-46d4-9e72-72bb711d0e4f"/>
    <x v="354"/>
    <x v="335"/>
    <x v="2"/>
    <x v="2"/>
    <x v="4"/>
    <n v="1265.8800000000001"/>
    <x v="349"/>
    <x v="4"/>
    <x v="357"/>
    <x v="2"/>
    <x v="1"/>
    <n v="4"/>
    <s v="None"/>
  </r>
  <r>
    <s v="4d3c0b39-c81d-4fff-841b-7f42bad9da56"/>
    <x v="355"/>
    <x v="336"/>
    <x v="1"/>
    <x v="6"/>
    <x v="0"/>
    <n v="735.84"/>
    <x v="350"/>
    <x v="5"/>
    <x v="358"/>
    <x v="3"/>
    <x v="1"/>
    <n v="3"/>
    <s v="None"/>
  </r>
  <r>
    <s v="aa945db8-8ef3-4068-b3d7-4d7e71ee6785"/>
    <x v="356"/>
    <x v="337"/>
    <x v="3"/>
    <x v="1"/>
    <x v="2"/>
    <n v="1088.98"/>
    <x v="351"/>
    <x v="0"/>
    <x v="359"/>
    <x v="3"/>
    <x v="1"/>
    <n v="3"/>
    <s v="None"/>
  </r>
  <r>
    <s v="25964132-5854-4a4b-8c5f-1b7eb3740074"/>
    <x v="357"/>
    <x v="5"/>
    <x v="0"/>
    <x v="4"/>
    <x v="3"/>
    <n v="944.11"/>
    <x v="352"/>
    <x v="4"/>
    <x v="360"/>
    <x v="4"/>
    <x v="0"/>
    <n v="4"/>
    <s v="None"/>
  </r>
  <r>
    <s v="5577174d-915a-4076-a1d7-776aeaaf6bff"/>
    <x v="358"/>
    <x v="338"/>
    <x v="4"/>
    <x v="8"/>
    <x v="1"/>
    <n v="2397.1799999999998"/>
    <x v="353"/>
    <x v="3"/>
    <x v="361"/>
    <x v="3"/>
    <x v="4"/>
    <n v="3"/>
    <s v="None"/>
  </r>
  <r>
    <s v="d9691e28-7cc6-49f2-a658-d80bc81ab816"/>
    <x v="359"/>
    <x v="339"/>
    <x v="4"/>
    <x v="9"/>
    <x v="0"/>
    <n v="2265.2600000000002"/>
    <x v="354"/>
    <x v="0"/>
    <x v="362"/>
    <x v="0"/>
    <x v="4"/>
    <n v="4"/>
    <s v="None"/>
  </r>
  <r>
    <s v="7153f1fb-5b8e-43aa-852a-018357caa290"/>
    <x v="360"/>
    <x v="340"/>
    <x v="5"/>
    <x v="9"/>
    <x v="1"/>
    <n v="2105.84"/>
    <x v="355"/>
    <x v="1"/>
    <x v="363"/>
    <x v="2"/>
    <x v="3"/>
    <n v="4"/>
    <s v="None"/>
  </r>
  <r>
    <s v="8b1fb647-2cb7-4e4d-96f0-75c9792ff592"/>
    <x v="361"/>
    <x v="341"/>
    <x v="0"/>
    <x v="1"/>
    <x v="1"/>
    <n v="2152.52"/>
    <x v="356"/>
    <x v="2"/>
    <x v="364"/>
    <x v="0"/>
    <x v="1"/>
    <n v="4"/>
    <s v="None"/>
  </r>
  <r>
    <s v="1b444d72-4fcc-45ac-ab0d-f950550d98c7"/>
    <x v="362"/>
    <x v="342"/>
    <x v="1"/>
    <x v="1"/>
    <x v="2"/>
    <n v="1641.78"/>
    <x v="357"/>
    <x v="4"/>
    <x v="365"/>
    <x v="2"/>
    <x v="3"/>
    <n v="1"/>
    <s v="PROMOFufZ"/>
  </r>
  <r>
    <s v="f33248da-f4b0-477f-9fe6-045886cdb5c8"/>
    <x v="363"/>
    <x v="343"/>
    <x v="2"/>
    <x v="1"/>
    <x v="4"/>
    <n v="1578.27"/>
    <x v="358"/>
    <x v="4"/>
    <x v="366"/>
    <x v="2"/>
    <x v="1"/>
    <n v="3"/>
    <s v="None"/>
  </r>
  <r>
    <s v="8c07dfb7-56af-44ab-94ce-99901243527b"/>
    <x v="364"/>
    <x v="344"/>
    <x v="4"/>
    <x v="7"/>
    <x v="2"/>
    <n v="2311.31"/>
    <x v="359"/>
    <x v="4"/>
    <x v="367"/>
    <x v="4"/>
    <x v="4"/>
    <n v="3"/>
    <s v="None"/>
  </r>
  <r>
    <s v="1bd7fd03-a01b-4dd2-94ff-54919f1cf7e5"/>
    <x v="365"/>
    <x v="345"/>
    <x v="4"/>
    <x v="3"/>
    <x v="0"/>
    <n v="1088.46"/>
    <x v="360"/>
    <x v="3"/>
    <x v="368"/>
    <x v="2"/>
    <x v="1"/>
    <n v="3"/>
    <s v="PROMOkOBk"/>
  </r>
  <r>
    <s v="cb1aed95-fd0a-451f-9c60-439d68491691"/>
    <x v="366"/>
    <x v="346"/>
    <x v="5"/>
    <x v="7"/>
    <x v="1"/>
    <n v="1626.99"/>
    <x v="361"/>
    <x v="5"/>
    <x v="369"/>
    <x v="0"/>
    <x v="1"/>
    <n v="3"/>
    <s v="None"/>
  </r>
  <r>
    <s v="407c1266-9bd8-4665-b97d-c7220d84f124"/>
    <x v="367"/>
    <x v="347"/>
    <x v="4"/>
    <x v="0"/>
    <x v="4"/>
    <n v="2387.27"/>
    <x v="362"/>
    <x v="2"/>
    <x v="370"/>
    <x v="3"/>
    <x v="1"/>
    <n v="3"/>
    <s v="None"/>
  </r>
  <r>
    <s v="45872529-b6b1-488a-bf7c-fad3ac928630"/>
    <x v="368"/>
    <x v="5"/>
    <x v="5"/>
    <x v="4"/>
    <x v="4"/>
    <n v="2243.11"/>
    <x v="363"/>
    <x v="5"/>
    <x v="371"/>
    <x v="0"/>
    <x v="1"/>
    <n v="4"/>
    <s v="PROMOCTqB"/>
  </r>
  <r>
    <s v="62feef8c-0433-4dfd-8bdc-3051c21d3cd1"/>
    <x v="369"/>
    <x v="348"/>
    <x v="4"/>
    <x v="7"/>
    <x v="4"/>
    <n v="1398.18"/>
    <x v="364"/>
    <x v="4"/>
    <x v="372"/>
    <x v="1"/>
    <x v="2"/>
    <n v="3"/>
    <s v="None"/>
  </r>
  <r>
    <s v="a199c0d1-dc35-46fd-b5e9-2c80ef239af8"/>
    <x v="370"/>
    <x v="349"/>
    <x v="5"/>
    <x v="9"/>
    <x v="2"/>
    <n v="1277.96"/>
    <x v="365"/>
    <x v="5"/>
    <x v="373"/>
    <x v="2"/>
    <x v="3"/>
    <n v="4"/>
    <s v="None"/>
  </r>
  <r>
    <s v="4f766873-9572-4973-a21e-ed24d8230c68"/>
    <x v="371"/>
    <x v="350"/>
    <x v="4"/>
    <x v="9"/>
    <x v="4"/>
    <n v="1055.26"/>
    <x v="366"/>
    <x v="0"/>
    <x v="374"/>
    <x v="3"/>
    <x v="4"/>
    <n v="4"/>
    <s v="None"/>
  </r>
  <r>
    <s v="f57f6d0c-bbd8-4208-8bfb-fa69cb3669d5"/>
    <x v="372"/>
    <x v="351"/>
    <x v="1"/>
    <x v="0"/>
    <x v="0"/>
    <n v="556.85"/>
    <x v="367"/>
    <x v="3"/>
    <x v="375"/>
    <x v="3"/>
    <x v="1"/>
    <n v="1"/>
    <s v="None"/>
  </r>
  <r>
    <s v="ed5a8e2a-c81c-4d7b-95b8-855b49e0d0aa"/>
    <x v="373"/>
    <x v="5"/>
    <x v="0"/>
    <x v="5"/>
    <x v="2"/>
    <n v="2067.54"/>
    <x v="368"/>
    <x v="2"/>
    <x v="376"/>
    <x v="1"/>
    <x v="2"/>
    <n v="5"/>
    <s v="PROMOqsMD"/>
  </r>
  <r>
    <s v="8da341ee-6208-4012-a74a-eb9ce006d464"/>
    <x v="374"/>
    <x v="352"/>
    <x v="5"/>
    <x v="2"/>
    <x v="1"/>
    <n v="1094.1300000000001"/>
    <x v="369"/>
    <x v="3"/>
    <x v="377"/>
    <x v="3"/>
    <x v="0"/>
    <n v="4"/>
    <s v="PROMOnCyi"/>
  </r>
  <r>
    <s v="90350475-04eb-4d9c-b7bd-4f393a75b26c"/>
    <x v="375"/>
    <x v="353"/>
    <x v="2"/>
    <x v="3"/>
    <x v="0"/>
    <n v="2118.94"/>
    <x v="370"/>
    <x v="3"/>
    <x v="378"/>
    <x v="4"/>
    <x v="4"/>
    <n v="5"/>
    <s v="None"/>
  </r>
  <r>
    <s v="d25d5920-4c27-452b-b091-8ef61f1458a1"/>
    <x v="376"/>
    <x v="354"/>
    <x v="4"/>
    <x v="5"/>
    <x v="0"/>
    <n v="908.5"/>
    <x v="371"/>
    <x v="0"/>
    <x v="379"/>
    <x v="1"/>
    <x v="3"/>
    <n v="3"/>
    <s v="None"/>
  </r>
  <r>
    <s v="4f54c35f-f4c6-4dfa-bf8b-71bc19fd1b34"/>
    <x v="377"/>
    <x v="355"/>
    <x v="5"/>
    <x v="0"/>
    <x v="4"/>
    <n v="766"/>
    <x v="372"/>
    <x v="2"/>
    <x v="380"/>
    <x v="4"/>
    <x v="3"/>
    <n v="3"/>
    <s v="PROMOBmQf"/>
  </r>
  <r>
    <s v="5cab30cb-8328-4d83-a8f6-3bbaf2ff0817"/>
    <x v="378"/>
    <x v="356"/>
    <x v="4"/>
    <x v="1"/>
    <x v="4"/>
    <n v="2253.9299999999998"/>
    <x v="373"/>
    <x v="1"/>
    <x v="381"/>
    <x v="4"/>
    <x v="0"/>
    <n v="3"/>
    <s v="None"/>
  </r>
  <r>
    <s v="6a1ca8bf-2ed9-4b98-bcdb-19188b0dd749"/>
    <x v="379"/>
    <x v="5"/>
    <x v="5"/>
    <x v="0"/>
    <x v="3"/>
    <n v="1301.3699999999999"/>
    <x v="374"/>
    <x v="3"/>
    <x v="382"/>
    <x v="4"/>
    <x v="2"/>
    <n v="3"/>
    <s v="None"/>
  </r>
  <r>
    <s v="cdf5f505-db22-4c3f-bd3e-92afa09ea061"/>
    <x v="380"/>
    <x v="357"/>
    <x v="3"/>
    <x v="2"/>
    <x v="3"/>
    <n v="2127.5"/>
    <x v="375"/>
    <x v="3"/>
    <x v="383"/>
    <x v="4"/>
    <x v="1"/>
    <n v="5"/>
    <s v="None"/>
  </r>
  <r>
    <s v="7d5343b5-c7a9-4c3e-980e-8bdc71f86163"/>
    <x v="381"/>
    <x v="358"/>
    <x v="3"/>
    <x v="0"/>
    <x v="0"/>
    <n v="2086.5"/>
    <x v="376"/>
    <x v="0"/>
    <x v="384"/>
    <x v="2"/>
    <x v="0"/>
    <n v="3"/>
    <s v="None"/>
  </r>
  <r>
    <s v="f2a8f745-ca4d-4b04-8496-eda773725ec6"/>
    <x v="382"/>
    <x v="359"/>
    <x v="3"/>
    <x v="6"/>
    <x v="2"/>
    <n v="1726.13"/>
    <x v="377"/>
    <x v="1"/>
    <x v="385"/>
    <x v="3"/>
    <x v="0"/>
    <n v="3"/>
    <s v="PROMOnqsN"/>
  </r>
  <r>
    <s v="c5751731-42aa-454d-9968-4231aea14de5"/>
    <x v="383"/>
    <x v="360"/>
    <x v="0"/>
    <x v="6"/>
    <x v="0"/>
    <n v="1554.49"/>
    <x v="378"/>
    <x v="4"/>
    <x v="386"/>
    <x v="1"/>
    <x v="4"/>
    <n v="4"/>
    <s v="PROMOpfzg"/>
  </r>
  <r>
    <s v="f41a43f9-4187-436e-b605-bc00d724f0ba"/>
    <x v="384"/>
    <x v="361"/>
    <x v="5"/>
    <x v="4"/>
    <x v="3"/>
    <n v="715.96"/>
    <x v="379"/>
    <x v="2"/>
    <x v="387"/>
    <x v="1"/>
    <x v="4"/>
    <n v="4"/>
    <s v="None"/>
  </r>
  <r>
    <s v="c05e29f2-2e35-4ae3-aa5c-1a911ae0c21f"/>
    <x v="385"/>
    <x v="362"/>
    <x v="0"/>
    <x v="7"/>
    <x v="1"/>
    <n v="1589.79"/>
    <x v="380"/>
    <x v="0"/>
    <x v="388"/>
    <x v="1"/>
    <x v="3"/>
    <n v="3"/>
    <s v="None"/>
  </r>
  <r>
    <s v="d54303d6-cc82-43be-a708-2a8f3d8a99a2"/>
    <x v="386"/>
    <x v="363"/>
    <x v="4"/>
    <x v="0"/>
    <x v="4"/>
    <n v="1237.46"/>
    <x v="381"/>
    <x v="4"/>
    <x v="389"/>
    <x v="4"/>
    <x v="2"/>
    <n v="5"/>
    <s v="None"/>
  </r>
  <r>
    <s v="15e48a52-850a-4c9c-9d70-d22816dd44b3"/>
    <x v="387"/>
    <x v="364"/>
    <x v="2"/>
    <x v="6"/>
    <x v="4"/>
    <n v="589.01"/>
    <x v="382"/>
    <x v="5"/>
    <x v="390"/>
    <x v="0"/>
    <x v="3"/>
    <n v="4"/>
    <s v="None"/>
  </r>
  <r>
    <s v="232deaf6-053c-429d-80ec-202d17f7d80b"/>
    <x v="388"/>
    <x v="365"/>
    <x v="1"/>
    <x v="9"/>
    <x v="3"/>
    <n v="1954.12"/>
    <x v="383"/>
    <x v="1"/>
    <x v="391"/>
    <x v="1"/>
    <x v="3"/>
    <n v="2"/>
    <s v="None"/>
  </r>
  <r>
    <s v="3f8b9742-2fef-4152-8d53-a4fd67f1883a"/>
    <x v="389"/>
    <x v="366"/>
    <x v="0"/>
    <x v="9"/>
    <x v="1"/>
    <n v="1776.12"/>
    <x v="384"/>
    <x v="2"/>
    <x v="392"/>
    <x v="1"/>
    <x v="2"/>
    <n v="4"/>
    <s v="None"/>
  </r>
  <r>
    <s v="becd69c0-edb2-46c6-abb3-bf8abd3a39eb"/>
    <x v="390"/>
    <x v="367"/>
    <x v="3"/>
    <x v="7"/>
    <x v="0"/>
    <n v="2058.7199999999998"/>
    <x v="385"/>
    <x v="3"/>
    <x v="393"/>
    <x v="4"/>
    <x v="3"/>
    <n v="3"/>
    <s v="None"/>
  </r>
  <r>
    <s v="285e8572-96ed-4560-bec0-8f3c79316463"/>
    <x v="391"/>
    <x v="368"/>
    <x v="5"/>
    <x v="3"/>
    <x v="4"/>
    <n v="1861.01"/>
    <x v="386"/>
    <x v="4"/>
    <x v="394"/>
    <x v="2"/>
    <x v="0"/>
    <n v="4"/>
    <s v="None"/>
  </r>
  <r>
    <s v="c39dcb9f-80dd-4315-b293-28a98dca795c"/>
    <x v="392"/>
    <x v="369"/>
    <x v="5"/>
    <x v="5"/>
    <x v="4"/>
    <n v="1733.64"/>
    <x v="387"/>
    <x v="2"/>
    <x v="395"/>
    <x v="4"/>
    <x v="0"/>
    <n v="4"/>
    <s v="None"/>
  </r>
  <r>
    <s v="6a8b9ae3-ffae-4b4f-b46d-81f6320423a0"/>
    <x v="393"/>
    <x v="370"/>
    <x v="4"/>
    <x v="0"/>
    <x v="4"/>
    <n v="2137.6799999999998"/>
    <x v="388"/>
    <x v="0"/>
    <x v="396"/>
    <x v="2"/>
    <x v="4"/>
    <n v="2"/>
    <s v="PROMOUorp"/>
  </r>
  <r>
    <s v="cfcaf8b6-4106-4343-8f49-a74469879077"/>
    <x v="394"/>
    <x v="371"/>
    <x v="3"/>
    <x v="7"/>
    <x v="4"/>
    <n v="711.33"/>
    <x v="389"/>
    <x v="1"/>
    <x v="397"/>
    <x v="4"/>
    <x v="1"/>
    <n v="5"/>
    <s v="None"/>
  </r>
  <r>
    <s v="ad55c051-00ef-48cf-80a5-a0af6549b984"/>
    <x v="395"/>
    <x v="372"/>
    <x v="4"/>
    <x v="9"/>
    <x v="0"/>
    <n v="2383.02"/>
    <x v="390"/>
    <x v="0"/>
    <x v="398"/>
    <x v="2"/>
    <x v="3"/>
    <n v="3"/>
    <s v="None"/>
  </r>
  <r>
    <s v="02abaeee-4b6b-47db-a775-80b737f3647e"/>
    <x v="396"/>
    <x v="373"/>
    <x v="5"/>
    <x v="3"/>
    <x v="1"/>
    <n v="1592.28"/>
    <x v="391"/>
    <x v="1"/>
    <x v="399"/>
    <x v="1"/>
    <x v="1"/>
    <n v="4"/>
    <s v="None"/>
  </r>
  <r>
    <s v="0b39afc0-5e20-44b1-91ef-730382323bc2"/>
    <x v="397"/>
    <x v="374"/>
    <x v="4"/>
    <x v="1"/>
    <x v="2"/>
    <n v="1522.52"/>
    <x v="392"/>
    <x v="4"/>
    <x v="400"/>
    <x v="2"/>
    <x v="2"/>
    <n v="4"/>
    <s v="None"/>
  </r>
  <r>
    <s v="be9cdb2e-dff0-4532-abc6-07ca4980c0c1"/>
    <x v="398"/>
    <x v="375"/>
    <x v="0"/>
    <x v="2"/>
    <x v="1"/>
    <n v="1427.44"/>
    <x v="393"/>
    <x v="0"/>
    <x v="401"/>
    <x v="3"/>
    <x v="2"/>
    <n v="1"/>
    <s v="PROMOfoqx"/>
  </r>
  <r>
    <s v="5bc22299-e14c-4b8b-b661-dad5f2bf03ab"/>
    <x v="399"/>
    <x v="376"/>
    <x v="1"/>
    <x v="6"/>
    <x v="1"/>
    <n v="2226.0100000000002"/>
    <x v="394"/>
    <x v="2"/>
    <x v="402"/>
    <x v="1"/>
    <x v="1"/>
    <n v="3"/>
    <s v="None"/>
  </r>
  <r>
    <s v="7abd0f0b-e14c-4667-8940-b120950231db"/>
    <x v="400"/>
    <x v="377"/>
    <x v="4"/>
    <x v="5"/>
    <x v="1"/>
    <n v="1864.11"/>
    <x v="395"/>
    <x v="0"/>
    <x v="403"/>
    <x v="0"/>
    <x v="4"/>
    <n v="4"/>
    <s v="None"/>
  </r>
  <r>
    <s v="af25f1be-fd97-4ac6-8090-234c7bc1a037"/>
    <x v="401"/>
    <x v="5"/>
    <x v="0"/>
    <x v="8"/>
    <x v="0"/>
    <n v="1710.28"/>
    <x v="396"/>
    <x v="1"/>
    <x v="404"/>
    <x v="0"/>
    <x v="3"/>
    <n v="4"/>
    <s v="PROMONTQh"/>
  </r>
  <r>
    <s v="f1de3261-329d-44da-8a11-7475791b0780"/>
    <x v="402"/>
    <x v="378"/>
    <x v="2"/>
    <x v="9"/>
    <x v="0"/>
    <n v="530.79"/>
    <x v="397"/>
    <x v="5"/>
    <x v="405"/>
    <x v="1"/>
    <x v="2"/>
    <n v="3"/>
    <s v="None"/>
  </r>
  <r>
    <s v="8afd0657-c1f4-4d3c-91db-4e14233c26c4"/>
    <x v="403"/>
    <x v="379"/>
    <x v="4"/>
    <x v="3"/>
    <x v="0"/>
    <n v="1569.13"/>
    <x v="398"/>
    <x v="4"/>
    <x v="406"/>
    <x v="3"/>
    <x v="4"/>
    <n v="3"/>
    <s v="None"/>
  </r>
  <r>
    <s v="fea74a35-33cc-475d-95d3-b2eb519257fc"/>
    <x v="404"/>
    <x v="380"/>
    <x v="5"/>
    <x v="7"/>
    <x v="1"/>
    <n v="1184.1199999999999"/>
    <x v="399"/>
    <x v="2"/>
    <x v="407"/>
    <x v="1"/>
    <x v="1"/>
    <n v="2"/>
    <s v="None"/>
  </r>
  <r>
    <s v="261064e9-26ae-477c-8b94-87a91c50b1e7"/>
    <x v="405"/>
    <x v="381"/>
    <x v="0"/>
    <x v="7"/>
    <x v="4"/>
    <n v="2116.9499999999998"/>
    <x v="400"/>
    <x v="5"/>
    <x v="408"/>
    <x v="3"/>
    <x v="2"/>
    <n v="3"/>
    <s v="PROMODgwR"/>
  </r>
  <r>
    <s v="25e43944-9309-4503-8b20-9731d26fbb30"/>
    <x v="406"/>
    <x v="382"/>
    <x v="1"/>
    <x v="1"/>
    <x v="1"/>
    <n v="936.57"/>
    <x v="401"/>
    <x v="1"/>
    <x v="409"/>
    <x v="0"/>
    <x v="3"/>
    <n v="5"/>
    <s v="None"/>
  </r>
  <r>
    <s v="b5b1184a-830c-4383-9732-009250b09d5f"/>
    <x v="407"/>
    <x v="383"/>
    <x v="4"/>
    <x v="3"/>
    <x v="3"/>
    <n v="670.62"/>
    <x v="402"/>
    <x v="5"/>
    <x v="410"/>
    <x v="4"/>
    <x v="1"/>
    <n v="2"/>
    <s v="PROMOCPcb"/>
  </r>
  <r>
    <s v="98128b4e-02b6-408f-84ba-477615e5960c"/>
    <x v="408"/>
    <x v="384"/>
    <x v="0"/>
    <x v="9"/>
    <x v="3"/>
    <n v="2452.8000000000002"/>
    <x v="403"/>
    <x v="1"/>
    <x v="411"/>
    <x v="4"/>
    <x v="3"/>
    <n v="4"/>
    <s v="PROMOYFop"/>
  </r>
  <r>
    <s v="67f06091-b4c8-455d-b58c-fbf1c6f144fe"/>
    <x v="409"/>
    <x v="385"/>
    <x v="5"/>
    <x v="1"/>
    <x v="3"/>
    <n v="706.8"/>
    <x v="404"/>
    <x v="4"/>
    <x v="412"/>
    <x v="3"/>
    <x v="0"/>
    <n v="1"/>
    <s v="None"/>
  </r>
  <r>
    <s v="16868866-3d07-4ece-844d-bc9442447461"/>
    <x v="410"/>
    <x v="386"/>
    <x v="3"/>
    <x v="0"/>
    <x v="0"/>
    <n v="2265.02"/>
    <x v="405"/>
    <x v="3"/>
    <x v="413"/>
    <x v="1"/>
    <x v="3"/>
    <n v="5"/>
    <s v="PROMOviPy"/>
  </r>
  <r>
    <s v="eaf830cb-8edf-47fa-9fa9-76d2f67215b8"/>
    <x v="411"/>
    <x v="387"/>
    <x v="3"/>
    <x v="9"/>
    <x v="0"/>
    <n v="1673.51"/>
    <x v="406"/>
    <x v="3"/>
    <x v="414"/>
    <x v="3"/>
    <x v="4"/>
    <n v="3"/>
    <s v="PROMOTHZx"/>
  </r>
  <r>
    <s v="aaaf89cd-e658-44b5-8c30-e0fa0f41b226"/>
    <x v="412"/>
    <x v="388"/>
    <x v="4"/>
    <x v="8"/>
    <x v="4"/>
    <n v="1430.0735185185185"/>
    <x v="401"/>
    <x v="2"/>
    <x v="415"/>
    <x v="4"/>
    <x v="1"/>
    <n v="3"/>
    <s v="None"/>
  </r>
  <r>
    <s v="6ebc5427-2ca8-4d4d-969c-0750fbdfb07e"/>
    <x v="413"/>
    <x v="389"/>
    <x v="0"/>
    <x v="2"/>
    <x v="2"/>
    <n v="770.76"/>
    <x v="407"/>
    <x v="5"/>
    <x v="416"/>
    <x v="2"/>
    <x v="1"/>
    <n v="4"/>
    <s v="PROMOxtYg"/>
  </r>
  <r>
    <s v="732b2efa-f94d-4f4e-a39b-1198682946d3"/>
    <x v="414"/>
    <x v="390"/>
    <x v="2"/>
    <x v="5"/>
    <x v="2"/>
    <n v="855.49"/>
    <x v="408"/>
    <x v="3"/>
    <x v="417"/>
    <x v="4"/>
    <x v="3"/>
    <n v="3"/>
    <s v="None"/>
  </r>
  <r>
    <s v="fa589639-7b74-4861-a69d-9e1f44698d21"/>
    <x v="415"/>
    <x v="391"/>
    <x v="4"/>
    <x v="8"/>
    <x v="0"/>
    <n v="1092.79"/>
    <x v="409"/>
    <x v="2"/>
    <x v="418"/>
    <x v="2"/>
    <x v="2"/>
    <n v="4"/>
    <s v="PROMOZURT"/>
  </r>
  <r>
    <s v="d53837b7-9f44-4cb4-a89b-d817d75dc065"/>
    <x v="416"/>
    <x v="392"/>
    <x v="3"/>
    <x v="7"/>
    <x v="1"/>
    <n v="1540.9"/>
    <x v="410"/>
    <x v="3"/>
    <x v="419"/>
    <x v="1"/>
    <x v="1"/>
    <n v="1"/>
    <s v="None"/>
  </r>
  <r>
    <s v="4803cb91-59f3-405c-b18f-e33ab1475903"/>
    <x v="417"/>
    <x v="393"/>
    <x v="0"/>
    <x v="1"/>
    <x v="2"/>
    <n v="1059.7"/>
    <x v="411"/>
    <x v="4"/>
    <x v="420"/>
    <x v="1"/>
    <x v="2"/>
    <n v="2"/>
    <s v="PROMOvJuJ"/>
  </r>
  <r>
    <s v="ff4e730c-18ce-46c3-999c-52533b4daddc"/>
    <x v="418"/>
    <x v="394"/>
    <x v="2"/>
    <x v="1"/>
    <x v="4"/>
    <n v="546.37"/>
    <x v="412"/>
    <x v="1"/>
    <x v="421"/>
    <x v="2"/>
    <x v="1"/>
    <n v="4"/>
    <s v="None"/>
  </r>
  <r>
    <s v="34664cc8-f06a-4f0e-930f-46ef3b67f109"/>
    <x v="419"/>
    <x v="395"/>
    <x v="1"/>
    <x v="9"/>
    <x v="1"/>
    <n v="2393.39"/>
    <x v="413"/>
    <x v="1"/>
    <x v="422"/>
    <x v="4"/>
    <x v="2"/>
    <n v="2"/>
    <s v="PROMOqFZS"/>
  </r>
  <r>
    <s v="9ac04ef8-a651-49fb-bb51-a5ac9fa33583"/>
    <x v="420"/>
    <x v="396"/>
    <x v="4"/>
    <x v="1"/>
    <x v="0"/>
    <n v="622.96"/>
    <x v="414"/>
    <x v="0"/>
    <x v="423"/>
    <x v="3"/>
    <x v="2"/>
    <n v="4"/>
    <s v="PROMOimeM"/>
  </r>
  <r>
    <s v="45297b4a-9dca-4dba-a0e1-ecd101f5993b"/>
    <x v="421"/>
    <x v="5"/>
    <x v="3"/>
    <x v="3"/>
    <x v="0"/>
    <n v="1849.09"/>
    <x v="415"/>
    <x v="5"/>
    <x v="424"/>
    <x v="4"/>
    <x v="4"/>
    <n v="5"/>
    <s v="None"/>
  </r>
  <r>
    <s v="b38cea2e-e2d4-476a-9f5a-da4ce1cfc8b1"/>
    <x v="422"/>
    <x v="397"/>
    <x v="4"/>
    <x v="3"/>
    <x v="3"/>
    <n v="1171.1300000000001"/>
    <x v="416"/>
    <x v="0"/>
    <x v="425"/>
    <x v="0"/>
    <x v="2"/>
    <n v="4"/>
    <s v="PROMOlqtd"/>
  </r>
  <r>
    <s v="ce7ae9e6-3ec3-46fa-bcf1-51ac565a0080"/>
    <x v="423"/>
    <x v="398"/>
    <x v="3"/>
    <x v="7"/>
    <x v="3"/>
    <n v="997.66"/>
    <x v="417"/>
    <x v="4"/>
    <x v="426"/>
    <x v="1"/>
    <x v="2"/>
    <n v="3"/>
    <s v="None"/>
  </r>
  <r>
    <s v="aacec778-9669-4a54-817f-efa96d910566"/>
    <x v="424"/>
    <x v="399"/>
    <x v="4"/>
    <x v="3"/>
    <x v="0"/>
    <n v="1621.78"/>
    <x v="418"/>
    <x v="3"/>
    <x v="427"/>
    <x v="1"/>
    <x v="1"/>
    <n v="1"/>
    <s v="None"/>
  </r>
  <r>
    <s v="b1cdd697-e50a-4f76-95d5-ea6ce8f22259"/>
    <x v="425"/>
    <x v="400"/>
    <x v="0"/>
    <x v="2"/>
    <x v="0"/>
    <n v="875.95"/>
    <x v="419"/>
    <x v="2"/>
    <x v="428"/>
    <x v="0"/>
    <x v="0"/>
    <n v="3"/>
    <s v="None"/>
  </r>
  <r>
    <s v="6f8204c6-d0d0-4bd1-8e56-a2bac475826f"/>
    <x v="426"/>
    <x v="401"/>
    <x v="1"/>
    <x v="5"/>
    <x v="1"/>
    <n v="1202.76"/>
    <x v="420"/>
    <x v="0"/>
    <x v="429"/>
    <x v="4"/>
    <x v="0"/>
    <n v="4"/>
    <s v="None"/>
  </r>
  <r>
    <s v="57a68bae-4893-4e3c-840e-0a20cf508c98"/>
    <x v="427"/>
    <x v="402"/>
    <x v="5"/>
    <x v="9"/>
    <x v="4"/>
    <n v="715.21"/>
    <x v="421"/>
    <x v="1"/>
    <x v="430"/>
    <x v="1"/>
    <x v="2"/>
    <n v="5"/>
    <s v="None"/>
  </r>
  <r>
    <s v="21b0d714-afbc-4171-a54a-a9bc49e955ae"/>
    <x v="428"/>
    <x v="403"/>
    <x v="0"/>
    <x v="7"/>
    <x v="3"/>
    <n v="752.66"/>
    <x v="422"/>
    <x v="4"/>
    <x v="431"/>
    <x v="0"/>
    <x v="2"/>
    <n v="5"/>
    <s v="PROMOJFnm"/>
  </r>
  <r>
    <s v="23b9b25b-a4ef-4f6b-a93b-5cf81b937e50"/>
    <x v="429"/>
    <x v="5"/>
    <x v="4"/>
    <x v="4"/>
    <x v="2"/>
    <n v="1464.57"/>
    <x v="423"/>
    <x v="3"/>
    <x v="432"/>
    <x v="3"/>
    <x v="4"/>
    <n v="1"/>
    <s v="None"/>
  </r>
  <r>
    <s v="6000269b-3819-489d-b322-f90a9602b9d5"/>
    <x v="430"/>
    <x v="404"/>
    <x v="2"/>
    <x v="8"/>
    <x v="2"/>
    <n v="1499.93"/>
    <x v="424"/>
    <x v="1"/>
    <x v="433"/>
    <x v="2"/>
    <x v="3"/>
    <n v="3"/>
    <s v="PROMOkdfc"/>
  </r>
  <r>
    <s v="6e121a49-77c7-4f44-8a13-a7d3a1ae086e"/>
    <x v="431"/>
    <x v="5"/>
    <x v="4"/>
    <x v="9"/>
    <x v="4"/>
    <n v="2477.39"/>
    <x v="425"/>
    <x v="5"/>
    <x v="434"/>
    <x v="1"/>
    <x v="4"/>
    <n v="4"/>
    <s v="PROMORLGH"/>
  </r>
  <r>
    <s v="e1b7e13c-52c1-4a04-908b-8ad0c028def0"/>
    <x v="432"/>
    <x v="405"/>
    <x v="4"/>
    <x v="0"/>
    <x v="1"/>
    <n v="2086.54"/>
    <x v="426"/>
    <x v="4"/>
    <x v="435"/>
    <x v="3"/>
    <x v="1"/>
    <n v="1"/>
    <s v="None"/>
  </r>
  <r>
    <s v="bfce6411-83ad-4585-b13e-4beaf2199884"/>
    <x v="433"/>
    <x v="406"/>
    <x v="1"/>
    <x v="6"/>
    <x v="2"/>
    <n v="2000.3"/>
    <x v="427"/>
    <x v="0"/>
    <x v="436"/>
    <x v="4"/>
    <x v="1"/>
    <n v="3"/>
    <s v="None"/>
  </r>
  <r>
    <s v="7214eb40-ab10-457d-9a4c-4b3aab2652be"/>
    <x v="434"/>
    <x v="407"/>
    <x v="2"/>
    <x v="3"/>
    <x v="2"/>
    <n v="2080.56"/>
    <x v="428"/>
    <x v="4"/>
    <x v="437"/>
    <x v="3"/>
    <x v="4"/>
    <n v="4"/>
    <s v="PROMOUkpH"/>
  </r>
  <r>
    <s v="999f9e53-ee87-4ce0-81fd-ac5b2e54fcbe"/>
    <x v="435"/>
    <x v="408"/>
    <x v="0"/>
    <x v="0"/>
    <x v="1"/>
    <n v="1667.85"/>
    <x v="429"/>
    <x v="4"/>
    <x v="438"/>
    <x v="1"/>
    <x v="3"/>
    <n v="5"/>
    <s v="PROMOZNAw"/>
  </r>
  <r>
    <s v="ca7af38b-8e39-43d1-8325-719f960b7c46"/>
    <x v="177"/>
    <x v="409"/>
    <x v="2"/>
    <x v="5"/>
    <x v="1"/>
    <n v="1621.25"/>
    <x v="430"/>
    <x v="1"/>
    <x v="439"/>
    <x v="4"/>
    <x v="1"/>
    <n v="3"/>
    <s v="PROMOAEjd"/>
  </r>
  <r>
    <s v="12ae7841-21d4-4567-a4d7-bee6db52abf1"/>
    <x v="436"/>
    <x v="410"/>
    <x v="4"/>
    <x v="3"/>
    <x v="4"/>
    <n v="1485.05"/>
    <x v="431"/>
    <x v="2"/>
    <x v="440"/>
    <x v="4"/>
    <x v="3"/>
    <n v="3"/>
    <s v="PROMOlFGr"/>
  </r>
  <r>
    <s v="861de302-6fe6-4cb5-a614-083788e548be"/>
    <x v="437"/>
    <x v="411"/>
    <x v="5"/>
    <x v="6"/>
    <x v="1"/>
    <n v="2057.4"/>
    <x v="432"/>
    <x v="0"/>
    <x v="441"/>
    <x v="1"/>
    <x v="2"/>
    <n v="1"/>
    <s v="None"/>
  </r>
  <r>
    <s v="d1176b9e-2d78-4dfa-8d6f-5400b6663081"/>
    <x v="438"/>
    <x v="412"/>
    <x v="3"/>
    <x v="0"/>
    <x v="3"/>
    <n v="1169.23"/>
    <x v="433"/>
    <x v="1"/>
    <x v="442"/>
    <x v="3"/>
    <x v="2"/>
    <n v="3"/>
    <s v="None"/>
  </r>
  <r>
    <s v="137feb86-83a7-4abb-9fcb-493486e77eb8"/>
    <x v="439"/>
    <x v="413"/>
    <x v="0"/>
    <x v="9"/>
    <x v="3"/>
    <n v="1877.56"/>
    <x v="434"/>
    <x v="4"/>
    <x v="443"/>
    <x v="4"/>
    <x v="4"/>
    <n v="5"/>
    <s v="None"/>
  </r>
  <r>
    <s v="7f84d3e4-ce73-4515-b3ab-dba9609b59bc"/>
    <x v="440"/>
    <x v="414"/>
    <x v="1"/>
    <x v="3"/>
    <x v="0"/>
    <n v="1115.31"/>
    <x v="435"/>
    <x v="5"/>
    <x v="444"/>
    <x v="2"/>
    <x v="1"/>
    <n v="3"/>
    <s v="None"/>
  </r>
  <r>
    <s v="6e65cb7e-8948-4dba-a86b-4f9b7e7c7d06"/>
    <x v="441"/>
    <x v="415"/>
    <x v="1"/>
    <x v="4"/>
    <x v="3"/>
    <n v="2360.4699999999998"/>
    <x v="436"/>
    <x v="0"/>
    <x v="445"/>
    <x v="4"/>
    <x v="4"/>
    <n v="2"/>
    <s v="None"/>
  </r>
  <r>
    <s v="cfc5fead-0115-40c2-a62a-00e0fb1eabbb"/>
    <x v="442"/>
    <x v="416"/>
    <x v="1"/>
    <x v="3"/>
    <x v="4"/>
    <n v="2176.4299999999998"/>
    <x v="437"/>
    <x v="0"/>
    <x v="446"/>
    <x v="0"/>
    <x v="2"/>
    <n v="3"/>
    <s v="None"/>
  </r>
  <r>
    <s v="c856991a-13f3-4361-952a-dc4c61587f59"/>
    <x v="443"/>
    <x v="417"/>
    <x v="4"/>
    <x v="8"/>
    <x v="3"/>
    <n v="857.85"/>
    <x v="438"/>
    <x v="4"/>
    <x v="447"/>
    <x v="0"/>
    <x v="2"/>
    <n v="3"/>
    <s v="None"/>
  </r>
  <r>
    <s v="c0b654f0-da08-4cbe-a6ca-63f869126872"/>
    <x v="444"/>
    <x v="418"/>
    <x v="5"/>
    <x v="6"/>
    <x v="0"/>
    <n v="1295.8800000000001"/>
    <x v="439"/>
    <x v="1"/>
    <x v="448"/>
    <x v="2"/>
    <x v="4"/>
    <n v="4"/>
    <s v="None"/>
  </r>
  <r>
    <s v="cc05968f-2797-47ec-96a9-b14cd0f96ffe"/>
    <x v="445"/>
    <x v="419"/>
    <x v="4"/>
    <x v="6"/>
    <x v="4"/>
    <n v="520.98"/>
    <x v="440"/>
    <x v="4"/>
    <x v="449"/>
    <x v="3"/>
    <x v="1"/>
    <n v="5"/>
    <s v="PROMOcoTy"/>
  </r>
  <r>
    <s v="29208c2a-dd88-466e-bf54-e3719cc9b6e0"/>
    <x v="446"/>
    <x v="420"/>
    <x v="1"/>
    <x v="6"/>
    <x v="0"/>
    <n v="1629.37"/>
    <x v="441"/>
    <x v="4"/>
    <x v="450"/>
    <x v="4"/>
    <x v="0"/>
    <n v="2"/>
    <s v="None"/>
  </r>
  <r>
    <s v="965c55b9-c133-4874-81e6-b2b736e49ccc"/>
    <x v="447"/>
    <x v="421"/>
    <x v="3"/>
    <x v="1"/>
    <x v="0"/>
    <n v="2239.41"/>
    <x v="442"/>
    <x v="0"/>
    <x v="451"/>
    <x v="1"/>
    <x v="3"/>
    <n v="3"/>
    <s v="None"/>
  </r>
  <r>
    <s v="870b8ada-7101-49e3-b6fe-95f9190a4cdb"/>
    <x v="448"/>
    <x v="422"/>
    <x v="3"/>
    <x v="4"/>
    <x v="4"/>
    <n v="1644.52"/>
    <x v="443"/>
    <x v="5"/>
    <x v="452"/>
    <x v="4"/>
    <x v="1"/>
    <n v="3"/>
    <s v="None"/>
  </r>
  <r>
    <s v="c3ea6d61-3919-4a1c-80e7-71c13bbd2344"/>
    <x v="449"/>
    <x v="423"/>
    <x v="3"/>
    <x v="5"/>
    <x v="1"/>
    <n v="1228.55"/>
    <x v="444"/>
    <x v="5"/>
    <x v="453"/>
    <x v="4"/>
    <x v="1"/>
    <n v="3"/>
    <s v="None"/>
  </r>
  <r>
    <s v="4a91dd30-2251-43de-825d-54c5df2805d2"/>
    <x v="450"/>
    <x v="424"/>
    <x v="5"/>
    <x v="3"/>
    <x v="4"/>
    <n v="1452.9234500285374"/>
    <x v="445"/>
    <x v="1"/>
    <x v="454"/>
    <x v="2"/>
    <x v="4"/>
    <n v="3"/>
    <s v="None"/>
  </r>
  <r>
    <s v="32c3fc14-772a-4cdd-ad7b-a660505ed2bc"/>
    <x v="451"/>
    <x v="425"/>
    <x v="1"/>
    <x v="6"/>
    <x v="2"/>
    <n v="1665.74"/>
    <x v="446"/>
    <x v="2"/>
    <x v="455"/>
    <x v="0"/>
    <x v="2"/>
    <n v="3"/>
    <s v="None"/>
  </r>
  <r>
    <s v="65e6f7b6-8383-4aa7-8c6f-38dae4dc822a"/>
    <x v="452"/>
    <x v="426"/>
    <x v="2"/>
    <x v="8"/>
    <x v="0"/>
    <n v="2005.4"/>
    <x v="447"/>
    <x v="4"/>
    <x v="456"/>
    <x v="4"/>
    <x v="1"/>
    <n v="3"/>
    <s v="None"/>
  </r>
  <r>
    <s v="1b03944f-0e00-4602-9f38-25b6a5a5ad70"/>
    <x v="453"/>
    <x v="427"/>
    <x v="1"/>
    <x v="3"/>
    <x v="3"/>
    <n v="1568.18"/>
    <x v="448"/>
    <x v="4"/>
    <x v="457"/>
    <x v="3"/>
    <x v="3"/>
    <n v="3"/>
    <s v="None"/>
  </r>
  <r>
    <s v="6ab29cb5-0322-4469-90a2-f4d8765ef5e7"/>
    <x v="454"/>
    <x v="428"/>
    <x v="1"/>
    <x v="9"/>
    <x v="0"/>
    <n v="1260.76"/>
    <x v="449"/>
    <x v="1"/>
    <x v="458"/>
    <x v="1"/>
    <x v="0"/>
    <n v="3"/>
    <s v="PROMOANvu"/>
  </r>
  <r>
    <s v="45d5a0cd-d11c-4479-879a-92911d415af3"/>
    <x v="455"/>
    <x v="429"/>
    <x v="0"/>
    <x v="8"/>
    <x v="1"/>
    <n v="1576.94"/>
    <x v="450"/>
    <x v="1"/>
    <x v="459"/>
    <x v="1"/>
    <x v="0"/>
    <n v="3"/>
    <s v="None"/>
  </r>
  <r>
    <s v="ca6350c0-373f-4cab-9fcf-c3402357b5dd"/>
    <x v="456"/>
    <x v="430"/>
    <x v="2"/>
    <x v="2"/>
    <x v="4"/>
    <n v="2292.2800000000002"/>
    <x v="451"/>
    <x v="1"/>
    <x v="460"/>
    <x v="4"/>
    <x v="0"/>
    <n v="3"/>
    <s v="PROMOPUuL"/>
  </r>
  <r>
    <s v="6a13a284-b5d9-4ee7-9c12-806f779b50e0"/>
    <x v="457"/>
    <x v="431"/>
    <x v="0"/>
    <x v="9"/>
    <x v="3"/>
    <n v="1613.58"/>
    <x v="452"/>
    <x v="3"/>
    <x v="461"/>
    <x v="4"/>
    <x v="3"/>
    <n v="2"/>
    <s v="None"/>
  </r>
  <r>
    <s v="fa9c735b-df26-481d-b2bd-d9920bb9ab1f"/>
    <x v="458"/>
    <x v="432"/>
    <x v="4"/>
    <x v="5"/>
    <x v="3"/>
    <n v="819.35"/>
    <x v="453"/>
    <x v="0"/>
    <x v="462"/>
    <x v="1"/>
    <x v="3"/>
    <n v="2"/>
    <s v="None"/>
  </r>
  <r>
    <s v="ddc3e281-4df8-4dc1-b377-3065dcb97220"/>
    <x v="459"/>
    <x v="433"/>
    <x v="3"/>
    <x v="3"/>
    <x v="3"/>
    <n v="989.83"/>
    <x v="454"/>
    <x v="5"/>
    <x v="463"/>
    <x v="4"/>
    <x v="0"/>
    <n v="3"/>
    <s v="None"/>
  </r>
  <r>
    <s v="27543304-6001-49b6-ac05-267ed4301b12"/>
    <x v="460"/>
    <x v="434"/>
    <x v="4"/>
    <x v="3"/>
    <x v="1"/>
    <n v="1016.27"/>
    <x v="455"/>
    <x v="1"/>
    <x v="464"/>
    <x v="2"/>
    <x v="4"/>
    <n v="2"/>
    <s v="None"/>
  </r>
  <r>
    <s v="b82c92c2-8678-4f54-890e-680453487030"/>
    <x v="461"/>
    <x v="435"/>
    <x v="0"/>
    <x v="3"/>
    <x v="2"/>
    <n v="1524.95"/>
    <x v="456"/>
    <x v="0"/>
    <x v="465"/>
    <x v="0"/>
    <x v="2"/>
    <n v="4"/>
    <s v="None"/>
  </r>
  <r>
    <s v="1b0b18d5-dd23-49b0-9a4e-004c6b519fcd"/>
    <x v="462"/>
    <x v="436"/>
    <x v="0"/>
    <x v="5"/>
    <x v="0"/>
    <n v="2139.79"/>
    <x v="457"/>
    <x v="1"/>
    <x v="466"/>
    <x v="4"/>
    <x v="1"/>
    <n v="2"/>
    <s v="None"/>
  </r>
  <r>
    <s v="aad1e2f6-9496-4153-839e-8ecc7ae3f8f8"/>
    <x v="463"/>
    <x v="437"/>
    <x v="1"/>
    <x v="9"/>
    <x v="2"/>
    <n v="1605.44"/>
    <x v="458"/>
    <x v="4"/>
    <x v="467"/>
    <x v="1"/>
    <x v="1"/>
    <n v="5"/>
    <s v="None"/>
  </r>
  <r>
    <s v="edcbc6f2-ef71-4aa7-990d-b3377761a2e7"/>
    <x v="464"/>
    <x v="438"/>
    <x v="3"/>
    <x v="3"/>
    <x v="2"/>
    <n v="1564.93"/>
    <x v="459"/>
    <x v="4"/>
    <x v="468"/>
    <x v="2"/>
    <x v="3"/>
    <n v="5"/>
    <s v="None"/>
  </r>
  <r>
    <s v="fd094dde-46e0-4593-ad42-8c7d4bc4713f"/>
    <x v="465"/>
    <x v="439"/>
    <x v="4"/>
    <x v="7"/>
    <x v="2"/>
    <n v="938.58"/>
    <x v="460"/>
    <x v="4"/>
    <x v="469"/>
    <x v="4"/>
    <x v="0"/>
    <n v="4"/>
    <s v="PROMOSDni"/>
  </r>
  <r>
    <s v="ffc4fdab-73d3-4f42-93d8-ad2400527db1"/>
    <x v="466"/>
    <x v="440"/>
    <x v="3"/>
    <x v="9"/>
    <x v="4"/>
    <n v="2154.0100000000002"/>
    <x v="461"/>
    <x v="3"/>
    <x v="470"/>
    <x v="1"/>
    <x v="3"/>
    <n v="3"/>
    <s v="PROMOHDQu"/>
  </r>
  <r>
    <s v="2bbeea9d-5dcd-48cf-ad94-e2ca8ba2bc42"/>
    <x v="467"/>
    <x v="441"/>
    <x v="2"/>
    <x v="0"/>
    <x v="3"/>
    <n v="2129.5"/>
    <x v="462"/>
    <x v="3"/>
    <x v="471"/>
    <x v="4"/>
    <x v="1"/>
    <n v="3"/>
    <s v="PROMOLnoE"/>
  </r>
  <r>
    <s v="eb82ea8b-b9c4-4dd1-a08b-1cd6f410bfc4"/>
    <x v="468"/>
    <x v="442"/>
    <x v="2"/>
    <x v="3"/>
    <x v="3"/>
    <n v="1232.42"/>
    <x v="463"/>
    <x v="5"/>
    <x v="472"/>
    <x v="3"/>
    <x v="0"/>
    <n v="4"/>
    <s v="None"/>
  </r>
  <r>
    <s v="c07e18b6-6537-43a1-aa70-f2dd47776fdf"/>
    <x v="1"/>
    <x v="443"/>
    <x v="5"/>
    <x v="8"/>
    <x v="0"/>
    <n v="1979.88"/>
    <x v="464"/>
    <x v="2"/>
    <x v="473"/>
    <x v="4"/>
    <x v="2"/>
    <n v="1"/>
    <s v="None"/>
  </r>
  <r>
    <s v="6c9a4777-a3ae-4e64-86b6-4555abb24a41"/>
    <x v="469"/>
    <x v="444"/>
    <x v="5"/>
    <x v="0"/>
    <x v="3"/>
    <n v="1989.67"/>
    <x v="465"/>
    <x v="3"/>
    <x v="474"/>
    <x v="3"/>
    <x v="4"/>
    <n v="4"/>
    <s v="PROMOzsXR"/>
  </r>
  <r>
    <s v="2bfffee1-ac7a-482a-a049-50c25a63cc07"/>
    <x v="470"/>
    <x v="445"/>
    <x v="0"/>
    <x v="9"/>
    <x v="3"/>
    <n v="1937.11"/>
    <x v="466"/>
    <x v="0"/>
    <x v="475"/>
    <x v="4"/>
    <x v="4"/>
    <n v="2"/>
    <s v="None"/>
  </r>
  <r>
    <s v="e2c5544c-2d2f-4b85-9297-7a480ed25154"/>
    <x v="471"/>
    <x v="446"/>
    <x v="3"/>
    <x v="4"/>
    <x v="3"/>
    <n v="857.37"/>
    <x v="467"/>
    <x v="1"/>
    <x v="476"/>
    <x v="3"/>
    <x v="1"/>
    <n v="4"/>
    <s v="None"/>
  </r>
  <r>
    <s v="be1b69ac-3e56-45ca-92f8-1719f5c4452b"/>
    <x v="472"/>
    <x v="447"/>
    <x v="5"/>
    <x v="8"/>
    <x v="0"/>
    <n v="2249.3000000000002"/>
    <x v="468"/>
    <x v="5"/>
    <x v="477"/>
    <x v="0"/>
    <x v="3"/>
    <n v="2"/>
    <s v="None"/>
  </r>
  <r>
    <s v="d56d3c20-9ed9-4f00-8231-6d6bed7322c3"/>
    <x v="473"/>
    <x v="448"/>
    <x v="2"/>
    <x v="7"/>
    <x v="0"/>
    <n v="2395.27"/>
    <x v="469"/>
    <x v="0"/>
    <x v="478"/>
    <x v="4"/>
    <x v="2"/>
    <n v="3"/>
    <s v="None"/>
  </r>
  <r>
    <s v="b6997726-01a4-49d8-b3f3-927a886e12a7"/>
    <x v="474"/>
    <x v="449"/>
    <x v="2"/>
    <x v="4"/>
    <x v="0"/>
    <n v="2465.2800000000002"/>
    <x v="470"/>
    <x v="3"/>
    <x v="479"/>
    <x v="3"/>
    <x v="3"/>
    <n v="3"/>
    <s v="None"/>
  </r>
  <r>
    <s v="4e520ec8-e258-4ac3-a5b6-803594d2314b"/>
    <x v="475"/>
    <x v="450"/>
    <x v="5"/>
    <x v="0"/>
    <x v="0"/>
    <n v="1224.5899999999999"/>
    <x v="471"/>
    <x v="1"/>
    <x v="480"/>
    <x v="4"/>
    <x v="0"/>
    <n v="4"/>
    <s v="None"/>
  </r>
  <r>
    <s v="f27dafc0-aa68-4106-b8ec-d212d4d6b626"/>
    <x v="476"/>
    <x v="451"/>
    <x v="3"/>
    <x v="6"/>
    <x v="1"/>
    <n v="1039.3499999999999"/>
    <x v="472"/>
    <x v="0"/>
    <x v="481"/>
    <x v="4"/>
    <x v="1"/>
    <n v="4"/>
    <s v="None"/>
  </r>
  <r>
    <s v="ce95d2a3-dd8e-4839-be0e-a40e52843be9"/>
    <x v="477"/>
    <x v="452"/>
    <x v="3"/>
    <x v="0"/>
    <x v="2"/>
    <n v="1333.65"/>
    <x v="473"/>
    <x v="0"/>
    <x v="482"/>
    <x v="2"/>
    <x v="0"/>
    <n v="4"/>
    <s v="None"/>
  </r>
  <r>
    <s v="a6511079-bb55-44d7-ac44-a74c95d36e33"/>
    <x v="478"/>
    <x v="453"/>
    <x v="5"/>
    <x v="9"/>
    <x v="2"/>
    <n v="1805.76"/>
    <x v="474"/>
    <x v="5"/>
    <x v="483"/>
    <x v="3"/>
    <x v="2"/>
    <n v="3"/>
    <s v="None"/>
  </r>
  <r>
    <s v="e55e6978-118f-4661-a45a-b78ce69c4c8e"/>
    <x v="479"/>
    <x v="454"/>
    <x v="1"/>
    <x v="1"/>
    <x v="4"/>
    <n v="2424.29"/>
    <x v="475"/>
    <x v="0"/>
    <x v="484"/>
    <x v="4"/>
    <x v="2"/>
    <n v="5"/>
    <s v="PROMOLYzI"/>
  </r>
  <r>
    <s v="241ac1a5-bc94-4aff-96b7-340917e43622"/>
    <x v="480"/>
    <x v="455"/>
    <x v="2"/>
    <x v="7"/>
    <x v="1"/>
    <n v="1058.48"/>
    <x v="476"/>
    <x v="1"/>
    <x v="485"/>
    <x v="4"/>
    <x v="2"/>
    <n v="5"/>
    <s v="PROMOWAmR"/>
  </r>
  <r>
    <s v="2d6fd680-261f-416c-a79b-811e04576c54"/>
    <x v="481"/>
    <x v="456"/>
    <x v="2"/>
    <x v="6"/>
    <x v="2"/>
    <n v="766.89"/>
    <x v="477"/>
    <x v="4"/>
    <x v="486"/>
    <x v="4"/>
    <x v="4"/>
    <n v="3"/>
    <s v="None"/>
  </r>
  <r>
    <s v="6dd1a92e-8ee0-417f-b796-18fca85b52d1"/>
    <x v="482"/>
    <x v="457"/>
    <x v="1"/>
    <x v="6"/>
    <x v="3"/>
    <n v="1220.6500000000001"/>
    <x v="478"/>
    <x v="0"/>
    <x v="487"/>
    <x v="3"/>
    <x v="4"/>
    <n v="4"/>
    <s v="PROMOBRn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47D72-3E4B-463A-A3E5-A994880F423C}"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location ref="A121:B128" firstHeaderRow="1" firstDataRow="1" firstDataCol="1"/>
  <pivotFields count="15">
    <pivotField showAll="0"/>
    <pivotField showAll="0"/>
    <pivotField showAll="0"/>
    <pivotField showAll="0"/>
    <pivotField showAll="0"/>
    <pivotField showAll="0"/>
    <pivotField numFmtId="165" showAll="0"/>
    <pivotField dataField="1" numFmtId="165" showAll="0"/>
    <pivotField axis="axisRow" showAll="0" countASubtotal="1">
      <items count="7">
        <item x="3"/>
        <item x="0"/>
        <item x="4"/>
        <item x="1"/>
        <item x="2"/>
        <item x="5"/>
        <item t="countA"/>
      </items>
    </pivotField>
    <pivotField numFmtId="22" showAll="0"/>
    <pivotField showAll="0"/>
    <pivotField showAll="0"/>
    <pivotField numFmtId="1" showAll="0"/>
    <pivotField showAll="0"/>
    <pivotField showAll="0" defaultSubtotal="0">
      <items count="14">
        <item x="0"/>
        <item x="1"/>
        <item x="2"/>
        <item x="3"/>
        <item x="4"/>
        <item x="5"/>
        <item x="6"/>
        <item x="7"/>
        <item x="8"/>
        <item x="9"/>
        <item x="10"/>
        <item x="11"/>
        <item x="12"/>
        <item x="13"/>
      </items>
    </pivotField>
  </pivotFields>
  <rowFields count="1">
    <field x="8"/>
  </rowFields>
  <rowItems count="7">
    <i>
      <x/>
    </i>
    <i>
      <x v="1"/>
    </i>
    <i>
      <x v="2"/>
    </i>
    <i>
      <x v="3"/>
    </i>
    <i>
      <x v="4"/>
    </i>
    <i>
      <x v="5"/>
    </i>
    <i t="grand">
      <x/>
    </i>
  </rowItems>
  <colItems count="1">
    <i/>
  </colItems>
  <dataFields count="1">
    <dataField name="Sum of Total_Price" fld="7"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D64B0E-CF06-4C72-B9D3-C26C7B22957A}"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7">
  <location ref="A137:B143" firstHeaderRow="1" firstDataRow="1" firstDataCol="1"/>
  <pivotFields count="15">
    <pivotField showAll="0"/>
    <pivotField showAll="0"/>
    <pivotField showAll="0"/>
    <pivotField showAll="0"/>
    <pivotField showAll="0">
      <items count="11">
        <item h="1" x="9"/>
        <item x="7"/>
        <item h="1" x="0"/>
        <item h="1" x="5"/>
        <item h="1" x="2"/>
        <item h="1" x="1"/>
        <item h="1" x="8"/>
        <item h="1" x="3"/>
        <item h="1" x="4"/>
        <item h="1" x="6"/>
        <item t="default"/>
      </items>
    </pivotField>
    <pivotField showAll="0"/>
    <pivotField numFmtId="165" showAll="0"/>
    <pivotField numFmtId="165" showAll="0"/>
    <pivotField showAll="0"/>
    <pivotField numFmtId="22" showAll="0"/>
    <pivotField showAll="0"/>
    <pivotField axis="axisRow" dataField="1" showAll="0">
      <items count="6">
        <item x="0"/>
        <item x="4"/>
        <item x="1"/>
        <item x="3"/>
        <item x="2"/>
        <item t="default"/>
      </items>
    </pivotField>
    <pivotField numFmtId="1" showAll="0"/>
    <pivotField showAll="0"/>
    <pivotField showAll="0" defaultSubtotal="0">
      <items count="14">
        <item x="0"/>
        <item x="1"/>
        <item x="2"/>
        <item x="3"/>
        <item x="4"/>
        <item x="5"/>
        <item x="6"/>
        <item x="7"/>
        <item x="8"/>
        <item x="9"/>
        <item x="10"/>
        <item x="11"/>
        <item x="12"/>
        <item x="13"/>
      </items>
    </pivotField>
  </pivotFields>
  <rowFields count="1">
    <field x="11"/>
  </rowFields>
  <rowItems count="6">
    <i>
      <x/>
    </i>
    <i>
      <x v="1"/>
    </i>
    <i>
      <x v="2"/>
    </i>
    <i>
      <x v="3"/>
    </i>
    <i>
      <x v="4"/>
    </i>
    <i t="grand">
      <x/>
    </i>
  </rowItems>
  <colItems count="1">
    <i/>
  </colItems>
  <dataFields count="1">
    <dataField name="Count of Delivery_Status" fld="11" subtotal="count" baseField="0" baseItem="1354205561"/>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4D083-1639-4B7F-B8C5-BA9217D700A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location ref="A48:B55" firstHeaderRow="1" firstDataRow="1" firstDataCol="1"/>
  <pivotFields count="15">
    <pivotField showAll="0"/>
    <pivotField showAll="0"/>
    <pivotField showAll="0"/>
    <pivotField axis="axisRow" showAll="0">
      <items count="7">
        <item x="5"/>
        <item x="4"/>
        <item x="1"/>
        <item x="2"/>
        <item x="3"/>
        <item x="0"/>
        <item t="default"/>
      </items>
    </pivotField>
    <pivotField showAll="0">
      <items count="11">
        <item x="9"/>
        <item x="7"/>
        <item x="0"/>
        <item x="5"/>
        <item x="2"/>
        <item x="1"/>
        <item x="8"/>
        <item x="3"/>
        <item x="4"/>
        <item x="6"/>
        <item t="default"/>
      </items>
    </pivotField>
    <pivotField showAll="0"/>
    <pivotField numFmtId="165" showAll="0"/>
    <pivotField numFmtId="165" showAll="0"/>
    <pivotField showAll="0"/>
    <pivotField numFmtId="22" showAll="0"/>
    <pivotField showAll="0"/>
    <pivotField showAll="0"/>
    <pivotField dataField="1" numFmtId="1" showAll="0"/>
    <pivotField showAl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Average of Customer_Rating" fld="12" subtotal="average" baseField="3"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0A65F7-9DDE-4ADA-A8A0-97B70F9F4274}"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location ref="A106:B110" firstHeaderRow="1" firstDataRow="1" firstDataCol="1"/>
  <pivotFields count="15">
    <pivotField showAll="0"/>
    <pivotField axis="axisRow" showAll="0" measureFilter="1" countASubtotal="1">
      <items count="484">
        <item x="213"/>
        <item x="281"/>
        <item x="143"/>
        <item x="331"/>
        <item x="175"/>
        <item x="341"/>
        <item x="239"/>
        <item x="42"/>
        <item x="386"/>
        <item x="315"/>
        <item x="215"/>
        <item x="22"/>
        <item x="362"/>
        <item x="442"/>
        <item x="295"/>
        <item x="267"/>
        <item x="155"/>
        <item x="180"/>
        <item x="255"/>
        <item x="339"/>
        <item x="260"/>
        <item x="293"/>
        <item x="283"/>
        <item x="280"/>
        <item x="190"/>
        <item x="60"/>
        <item x="208"/>
        <item x="359"/>
        <item x="478"/>
        <item x="391"/>
        <item x="406"/>
        <item x="5"/>
        <item x="471"/>
        <item x="244"/>
        <item x="419"/>
        <item x="409"/>
        <item x="83"/>
        <item x="417"/>
        <item x="179"/>
        <item x="353"/>
        <item x="428"/>
        <item x="70"/>
        <item x="453"/>
        <item x="226"/>
        <item x="59"/>
        <item x="342"/>
        <item x="112"/>
        <item x="325"/>
        <item x="482"/>
        <item x="18"/>
        <item x="45"/>
        <item x="9"/>
        <item x="62"/>
        <item x="26"/>
        <item x="340"/>
        <item x="370"/>
        <item x="94"/>
        <item x="95"/>
        <item x="413"/>
        <item x="131"/>
        <item x="118"/>
        <item x="271"/>
        <item x="72"/>
        <item x="251"/>
        <item x="3"/>
        <item x="19"/>
        <item x="475"/>
        <item x="2"/>
        <item x="90"/>
        <item x="142"/>
        <item x="93"/>
        <item x="80"/>
        <item x="129"/>
        <item x="394"/>
        <item x="399"/>
        <item x="81"/>
        <item x="76"/>
        <item x="435"/>
        <item x="461"/>
        <item x="75"/>
        <item x="238"/>
        <item x="0"/>
        <item x="140"/>
        <item x="375"/>
        <item x="147"/>
        <item x="429"/>
        <item x="13"/>
        <item x="252"/>
        <item x="366"/>
        <item x="270"/>
        <item x="188"/>
        <item x="36"/>
        <item x="11"/>
        <item x="377"/>
        <item x="307"/>
        <item x="88"/>
        <item x="361"/>
        <item x="163"/>
        <item x="477"/>
        <item x="300"/>
        <item x="444"/>
        <item x="369"/>
        <item x="297"/>
        <item x="469"/>
        <item x="263"/>
        <item x="367"/>
        <item x="55"/>
        <item x="158"/>
        <item x="364"/>
        <item x="338"/>
        <item x="61"/>
        <item x="415"/>
        <item x="301"/>
        <item x="122"/>
        <item x="229"/>
        <item x="234"/>
        <item x="156"/>
        <item x="233"/>
        <item x="414"/>
        <item x="177"/>
        <item x="401"/>
        <item x="373"/>
        <item x="207"/>
        <item x="116"/>
        <item x="110"/>
        <item x="8"/>
        <item x="311"/>
        <item x="44"/>
        <item x="78"/>
        <item x="173"/>
        <item x="160"/>
        <item x="221"/>
        <item x="308"/>
        <item x="119"/>
        <item x="32"/>
        <item x="121"/>
        <item x="431"/>
        <item x="400"/>
        <item x="273"/>
        <item x="205"/>
        <item x="64"/>
        <item x="58"/>
        <item x="390"/>
        <item x="31"/>
        <item x="199"/>
        <item x="445"/>
        <item x="286"/>
        <item x="40"/>
        <item x="306"/>
        <item x="425"/>
        <item x="272"/>
        <item x="411"/>
        <item x="37"/>
        <item x="460"/>
        <item x="287"/>
        <item x="380"/>
        <item x="63"/>
        <item x="291"/>
        <item x="209"/>
        <item x="398"/>
        <item x="148"/>
        <item x="358"/>
        <item x="141"/>
        <item x="79"/>
        <item x="73"/>
        <item x="28"/>
        <item x="371"/>
        <item x="84"/>
        <item x="438"/>
        <item x="125"/>
        <item x="146"/>
        <item x="54"/>
        <item x="35"/>
        <item x="217"/>
        <item x="476"/>
        <item x="97"/>
        <item x="68"/>
        <item x="472"/>
        <item x="29"/>
        <item x="193"/>
        <item x="312"/>
        <item x="203"/>
        <item x="474"/>
        <item x="393"/>
        <item x="150"/>
        <item x="383"/>
        <item x="23"/>
        <item x="457"/>
        <item x="157"/>
        <item x="204"/>
        <item x="225"/>
        <item x="100"/>
        <item x="227"/>
        <item x="462"/>
        <item x="92"/>
        <item x="372"/>
        <item x="182"/>
        <item x="257"/>
        <item x="89"/>
        <item x="465"/>
        <item x="27"/>
        <item x="407"/>
        <item x="34"/>
        <item x="30"/>
        <item x="302"/>
        <item x="389"/>
        <item x="314"/>
        <item x="236"/>
        <item x="278"/>
        <item x="12"/>
        <item x="388"/>
        <item x="345"/>
        <item x="145"/>
        <item x="99"/>
        <item x="337"/>
        <item x="463"/>
        <item x="363"/>
        <item x="330"/>
        <item x="305"/>
        <item x="243"/>
        <item x="134"/>
        <item x="65"/>
        <item x="344"/>
        <item x="120"/>
        <item x="292"/>
        <item x="265"/>
        <item x="329"/>
        <item x="195"/>
        <item x="139"/>
        <item x="166"/>
        <item x="49"/>
        <item x="467"/>
        <item x="248"/>
        <item x="437"/>
        <item x="153"/>
        <item x="348"/>
        <item x="327"/>
        <item x="434"/>
        <item x="43"/>
        <item x="443"/>
        <item x="159"/>
        <item x="284"/>
        <item x="384"/>
        <item x="481"/>
        <item x="268"/>
        <item x="357"/>
        <item x="85"/>
        <item x="25"/>
        <item x="241"/>
        <item x="247"/>
        <item x="426"/>
        <item x="288"/>
        <item x="347"/>
        <item x="117"/>
        <item x="192"/>
        <item x="201"/>
        <item x="346"/>
        <item x="379"/>
        <item x="432"/>
        <item x="368"/>
        <item x="269"/>
        <item x="279"/>
        <item x="111"/>
        <item x="242"/>
        <item x="154"/>
        <item x="304"/>
        <item x="185"/>
        <item x="178"/>
        <item x="21"/>
        <item x="479"/>
        <item x="378"/>
        <item x="310"/>
        <item x="152"/>
        <item x="336"/>
        <item x="130"/>
        <item x="253"/>
        <item x="113"/>
        <item x="98"/>
        <item x="20"/>
        <item x="41"/>
        <item x="262"/>
        <item x="374"/>
        <item x="96"/>
        <item x="381"/>
        <item x="102"/>
        <item x="107"/>
        <item x="335"/>
        <item x="162"/>
        <item x="309"/>
        <item x="71"/>
        <item x="249"/>
        <item x="246"/>
        <item x="354"/>
        <item x="123"/>
        <item x="105"/>
        <item x="448"/>
        <item x="274"/>
        <item x="14"/>
        <item x="115"/>
        <item x="458"/>
        <item x="285"/>
        <item x="355"/>
        <item x="170"/>
        <item x="191"/>
        <item x="318"/>
        <item x="6"/>
        <item x="454"/>
        <item x="326"/>
        <item x="290"/>
        <item x="439"/>
        <item x="104"/>
        <item x="210"/>
        <item x="169"/>
        <item x="459"/>
        <item x="7"/>
        <item x="256"/>
        <item x="382"/>
        <item x="360"/>
        <item x="144"/>
        <item x="240"/>
        <item x="103"/>
        <item x="402"/>
        <item x="17"/>
        <item x="412"/>
        <item x="138"/>
        <item x="466"/>
        <item x="440"/>
        <item x="343"/>
        <item x="16"/>
        <item x="450"/>
        <item x="321"/>
        <item x="53"/>
        <item x="86"/>
        <item x="452"/>
        <item x="235"/>
        <item x="420"/>
        <item x="456"/>
        <item x="395"/>
        <item x="480"/>
        <item x="410"/>
        <item x="47"/>
        <item x="299"/>
        <item x="259"/>
        <item x="74"/>
        <item x="254"/>
        <item x="317"/>
        <item x="313"/>
        <item x="219"/>
        <item x="303"/>
        <item x="33"/>
        <item x="189"/>
        <item x="351"/>
        <item x="232"/>
        <item x="151"/>
        <item x="164"/>
        <item x="276"/>
        <item x="316"/>
        <item x="10"/>
        <item x="266"/>
        <item x="352"/>
        <item x="294"/>
        <item x="127"/>
        <item x="186"/>
        <item x="228"/>
        <item x="15"/>
        <item x="418"/>
        <item x="473"/>
        <item x="198"/>
        <item x="106"/>
        <item x="46"/>
        <item x="282"/>
        <item x="176"/>
        <item x="231"/>
        <item x="4"/>
        <item x="392"/>
        <item x="319"/>
        <item x="56"/>
        <item x="50"/>
        <item x="135"/>
        <item x="404"/>
        <item x="206"/>
        <item x="222"/>
        <item x="396"/>
        <item x="421"/>
        <item x="38"/>
        <item x="187"/>
        <item x="397"/>
        <item x="132"/>
        <item x="237"/>
        <item x="218"/>
        <item x="212"/>
        <item x="405"/>
        <item x="24"/>
        <item x="464"/>
        <item x="184"/>
        <item x="101"/>
        <item x="137"/>
        <item x="423"/>
        <item x="320"/>
        <item x="296"/>
        <item x="449"/>
        <item x="48"/>
        <item x="82"/>
        <item x="433"/>
        <item x="126"/>
        <item x="133"/>
        <item x="1"/>
        <item x="455"/>
        <item x="214"/>
        <item x="181"/>
        <item x="470"/>
        <item x="183"/>
        <item x="230"/>
        <item x="275"/>
        <item x="69"/>
        <item x="194"/>
        <item x="211"/>
        <item x="108"/>
        <item x="289"/>
        <item x="350"/>
        <item x="385"/>
        <item x="403"/>
        <item x="109"/>
        <item x="328"/>
        <item x="332"/>
        <item x="87"/>
        <item x="427"/>
        <item x="167"/>
        <item x="200"/>
        <item x="264"/>
        <item x="277"/>
        <item x="57"/>
        <item x="436"/>
        <item x="224"/>
        <item x="298"/>
        <item x="324"/>
        <item x="114"/>
        <item x="468"/>
        <item x="161"/>
        <item x="149"/>
        <item x="408"/>
        <item x="136"/>
        <item x="91"/>
        <item x="197"/>
        <item x="66"/>
        <item x="416"/>
        <item x="223"/>
        <item x="216"/>
        <item x="165"/>
        <item x="323"/>
        <item x="258"/>
        <item x="52"/>
        <item x="220"/>
        <item x="51"/>
        <item x="77"/>
        <item x="322"/>
        <item x="245"/>
        <item x="174"/>
        <item x="365"/>
        <item x="376"/>
        <item x="171"/>
        <item x="356"/>
        <item x="334"/>
        <item x="349"/>
        <item x="451"/>
        <item x="196"/>
        <item x="441"/>
        <item x="387"/>
        <item x="261"/>
        <item x="447"/>
        <item x="446"/>
        <item x="39"/>
        <item x="124"/>
        <item x="172"/>
        <item x="128"/>
        <item x="430"/>
        <item x="333"/>
        <item x="250"/>
        <item x="422"/>
        <item x="168"/>
        <item x="424"/>
        <item x="67"/>
        <item x="202"/>
        <item t="countA"/>
      </items>
    </pivotField>
    <pivotField showAll="0">
      <items count="459">
        <item x="449"/>
        <item x="264"/>
        <item x="348"/>
        <item x="86"/>
        <item x="197"/>
        <item x="229"/>
        <item x="107"/>
        <item x="237"/>
        <item x="111"/>
        <item x="6"/>
        <item x="352"/>
        <item x="362"/>
        <item x="208"/>
        <item x="350"/>
        <item x="178"/>
        <item x="296"/>
        <item x="354"/>
        <item x="394"/>
        <item x="280"/>
        <item x="432"/>
        <item x="213"/>
        <item x="328"/>
        <item x="33"/>
        <item x="77"/>
        <item x="428"/>
        <item x="109"/>
        <item x="221"/>
        <item x="272"/>
        <item x="300"/>
        <item x="361"/>
        <item x="326"/>
        <item x="374"/>
        <item x="46"/>
        <item x="207"/>
        <item x="373"/>
        <item x="179"/>
        <item x="63"/>
        <item x="200"/>
        <item x="47"/>
        <item x="244"/>
        <item x="423"/>
        <item x="442"/>
        <item x="160"/>
        <item x="104"/>
        <item x="117"/>
        <item x="129"/>
        <item x="307"/>
        <item x="80"/>
        <item x="170"/>
        <item x="230"/>
        <item x="281"/>
        <item x="443"/>
        <item x="171"/>
        <item x="357"/>
        <item x="173"/>
        <item x="349"/>
        <item x="242"/>
        <item x="440"/>
        <item x="282"/>
        <item x="163"/>
        <item x="42"/>
        <item x="97"/>
        <item x="122"/>
        <item x="206"/>
        <item x="284"/>
        <item x="20"/>
        <item x="93"/>
        <item x="341"/>
        <item x="35"/>
        <item x="149"/>
        <item x="337"/>
        <item x="194"/>
        <item x="110"/>
        <item x="330"/>
        <item x="26"/>
        <item x="391"/>
        <item x="270"/>
        <item x="424"/>
        <item x="448"/>
        <item x="9"/>
        <item x="256"/>
        <item x="422"/>
        <item x="255"/>
        <item x="356"/>
        <item x="246"/>
        <item x="323"/>
        <item x="227"/>
        <item x="55"/>
        <item x="222"/>
        <item x="258"/>
        <item x="289"/>
        <item x="41"/>
        <item x="215"/>
        <item x="283"/>
        <item x="325"/>
        <item x="415"/>
        <item x="351"/>
        <item x="134"/>
        <item x="410"/>
        <item x="7"/>
        <item x="59"/>
        <item x="371"/>
        <item x="316"/>
        <item x="205"/>
        <item x="76"/>
        <item x="90"/>
        <item x="286"/>
        <item x="174"/>
        <item x="16"/>
        <item x="329"/>
        <item x="224"/>
        <item x="165"/>
        <item x="92"/>
        <item x="101"/>
        <item x="297"/>
        <item x="31"/>
        <item x="37"/>
        <item x="454"/>
        <item x="96"/>
        <item x="140"/>
        <item x="161"/>
        <item x="386"/>
        <item x="18"/>
        <item x="249"/>
        <item x="339"/>
        <item x="408"/>
        <item x="367"/>
        <item x="54"/>
        <item x="217"/>
        <item x="327"/>
        <item x="214"/>
        <item x="130"/>
        <item x="259"/>
        <item x="116"/>
        <item x="366"/>
        <item x="56"/>
        <item x="416"/>
        <item x="334"/>
        <item x="375"/>
        <item x="61"/>
        <item x="450"/>
        <item x="411"/>
        <item x="85"/>
        <item x="436"/>
        <item x="363"/>
        <item x="419"/>
        <item x="437"/>
        <item x="164"/>
        <item x="271"/>
        <item x="384"/>
        <item x="123"/>
        <item x="65"/>
        <item x="409"/>
        <item x="344"/>
        <item x="176"/>
        <item x="113"/>
        <item x="38"/>
        <item x="309"/>
        <item x="78"/>
        <item x="196"/>
        <item x="369"/>
        <item x="3"/>
        <item x="359"/>
        <item x="84"/>
        <item x="287"/>
        <item x="239"/>
        <item x="13"/>
        <item x="380"/>
        <item x="426"/>
        <item x="127"/>
        <item x="5"/>
        <item x="333"/>
        <item x="185"/>
        <item x="343"/>
        <item x="155"/>
        <item x="83"/>
        <item x="50"/>
        <item x="266"/>
        <item x="91"/>
        <item x="402"/>
        <item x="383"/>
        <item x="157"/>
        <item x="201"/>
        <item x="22"/>
        <item x="324"/>
        <item x="318"/>
        <item x="39"/>
        <item x="34"/>
        <item x="407"/>
        <item x="162"/>
        <item x="236"/>
        <item x="243"/>
        <item x="355"/>
        <item x="40"/>
        <item x="29"/>
        <item x="15"/>
        <item x="126"/>
        <item x="115"/>
        <item x="231"/>
        <item x="251"/>
        <item x="69"/>
        <item x="102"/>
        <item x="190"/>
        <item x="405"/>
        <item x="195"/>
        <item x="273"/>
        <item x="298"/>
        <item x="199"/>
        <item x="445"/>
        <item x="159"/>
        <item x="263"/>
        <item x="189"/>
        <item x="75"/>
        <item x="70"/>
        <item x="73"/>
        <item x="220"/>
        <item x="360"/>
        <item x="429"/>
        <item x="238"/>
        <item x="444"/>
        <item x="82"/>
        <item x="27"/>
        <item x="413"/>
        <item x="294"/>
        <item x="228"/>
        <item x="295"/>
        <item x="379"/>
        <item x="291"/>
        <item x="235"/>
        <item x="292"/>
        <item x="376"/>
        <item x="25"/>
        <item x="81"/>
        <item x="216"/>
        <item x="320"/>
        <item x="151"/>
        <item x="447"/>
        <item x="425"/>
        <item x="262"/>
        <item x="269"/>
        <item x="346"/>
        <item x="400"/>
        <item x="156"/>
        <item x="433"/>
        <item x="99"/>
        <item x="335"/>
        <item x="395"/>
        <item x="131"/>
        <item x="396"/>
        <item x="310"/>
        <item x="288"/>
        <item x="457"/>
        <item x="187"/>
        <item x="212"/>
        <item x="257"/>
        <item x="304"/>
        <item x="19"/>
        <item x="68"/>
        <item x="381"/>
        <item x="250"/>
        <item x="133"/>
        <item x="112"/>
        <item x="420"/>
        <item x="58"/>
        <item x="401"/>
        <item x="332"/>
        <item x="141"/>
        <item x="245"/>
        <item x="261"/>
        <item x="180"/>
        <item x="202"/>
        <item x="154"/>
        <item x="1"/>
        <item x="132"/>
        <item x="398"/>
        <item x="311"/>
        <item x="66"/>
        <item x="347"/>
        <item x="278"/>
        <item x="192"/>
        <item x="406"/>
        <item x="51"/>
        <item x="98"/>
        <item x="210"/>
        <item x="30"/>
        <item x="89"/>
        <item x="338"/>
        <item x="276"/>
        <item x="234"/>
        <item x="331"/>
        <item x="21"/>
        <item x="14"/>
        <item x="219"/>
        <item x="388"/>
        <item x="23"/>
        <item x="32"/>
        <item x="10"/>
        <item x="223"/>
        <item x="390"/>
        <item x="49"/>
        <item x="240"/>
        <item x="267"/>
        <item x="124"/>
        <item x="120"/>
        <item x="108"/>
        <item x="0"/>
        <item x="45"/>
        <item x="404"/>
        <item x="412"/>
        <item x="314"/>
        <item x="319"/>
        <item x="67"/>
        <item x="11"/>
        <item x="150"/>
        <item x="137"/>
        <item x="268"/>
        <item x="248"/>
        <item x="252"/>
        <item x="87"/>
        <item x="44"/>
        <item x="358"/>
        <item x="74"/>
        <item x="313"/>
        <item x="62"/>
        <item x="306"/>
        <item x="456"/>
        <item x="370"/>
        <item x="277"/>
        <item x="57"/>
        <item x="441"/>
        <item x="53"/>
        <item x="414"/>
        <item x="378"/>
        <item x="417"/>
        <item x="203"/>
        <item x="184"/>
        <item x="52"/>
        <item x="152"/>
        <item x="153"/>
        <item x="218"/>
        <item x="389"/>
        <item x="167"/>
        <item x="24"/>
        <item x="139"/>
        <item x="253"/>
        <item x="186"/>
        <item x="302"/>
        <item x="438"/>
        <item x="191"/>
        <item x="439"/>
        <item x="175"/>
        <item x="321"/>
        <item x="435"/>
        <item x="452"/>
        <item x="144"/>
        <item x="181"/>
        <item x="12"/>
        <item x="233"/>
        <item x="136"/>
        <item x="303"/>
        <item x="166"/>
        <item x="168"/>
        <item x="146"/>
        <item x="188"/>
        <item x="2"/>
        <item x="177"/>
        <item x="121"/>
        <item x="125"/>
        <item x="299"/>
        <item x="305"/>
        <item x="399"/>
        <item x="301"/>
        <item x="79"/>
        <item x="274"/>
        <item x="64"/>
        <item x="48"/>
        <item x="418"/>
        <item x="43"/>
        <item x="254"/>
        <item x="4"/>
        <item x="336"/>
        <item x="315"/>
        <item x="345"/>
        <item x="430"/>
        <item x="446"/>
        <item x="427"/>
        <item x="17"/>
        <item x="95"/>
        <item x="193"/>
        <item x="209"/>
        <item x="247"/>
        <item x="103"/>
        <item x="387"/>
        <item x="403"/>
        <item x="353"/>
        <item x="455"/>
        <item x="308"/>
        <item x="204"/>
        <item x="372"/>
        <item x="453"/>
        <item x="451"/>
        <item x="158"/>
        <item x="71"/>
        <item x="198"/>
        <item x="434"/>
        <item x="147"/>
        <item x="28"/>
        <item x="169"/>
        <item x="397"/>
        <item x="94"/>
        <item x="8"/>
        <item x="393"/>
        <item x="225"/>
        <item x="183"/>
        <item x="293"/>
        <item x="226"/>
        <item x="143"/>
        <item x="211"/>
        <item x="312"/>
        <item x="232"/>
        <item x="265"/>
        <item x="142"/>
        <item x="290"/>
        <item x="148"/>
        <item x="106"/>
        <item x="322"/>
        <item x="145"/>
        <item x="135"/>
        <item x="382"/>
        <item x="340"/>
        <item x="279"/>
        <item x="138"/>
        <item x="100"/>
        <item x="368"/>
        <item x="114"/>
        <item x="241"/>
        <item x="88"/>
        <item x="60"/>
        <item x="172"/>
        <item x="392"/>
        <item x="342"/>
        <item x="275"/>
        <item x="285"/>
        <item x="36"/>
        <item x="260"/>
        <item x="128"/>
        <item x="72"/>
        <item x="385"/>
        <item x="119"/>
        <item x="182"/>
        <item x="421"/>
        <item x="105"/>
        <item x="365"/>
        <item x="317"/>
        <item x="364"/>
        <item x="431"/>
        <item x="377"/>
        <item x="118"/>
        <item t="default"/>
      </items>
    </pivotField>
    <pivotField showAll="0"/>
    <pivotField showAll="0"/>
    <pivotField dataField="1" showAll="0" countASubtotal="1">
      <items count="6">
        <item x="3"/>
        <item x="4"/>
        <item x="0"/>
        <item x="1"/>
        <item x="2"/>
        <item t="countA"/>
      </items>
    </pivotField>
    <pivotField numFmtId="165" showAll="0"/>
    <pivotField numFmtId="165" showAll="0"/>
    <pivotField showAll="0"/>
    <pivotField numFmtId="22" showAll="0"/>
    <pivotField showAll="0"/>
    <pivotField showAll="0"/>
    <pivotField numFmtId="1" showAll="0"/>
    <pivotField showAll="0"/>
    <pivotField showAll="0" defaultSubtotal="0">
      <items count="14">
        <item h="1" x="0"/>
        <item h="1" x="1"/>
        <item h="1" x="2"/>
        <item h="1" x="3"/>
        <item h="1" x="4"/>
        <item h="1" x="5"/>
        <item x="6"/>
        <item h="1" x="7"/>
        <item h="1" x="8"/>
        <item h="1" x="9"/>
        <item h="1" x="10"/>
        <item h="1" x="11"/>
        <item h="1" x="12"/>
        <item h="1" x="13"/>
      </items>
    </pivotField>
  </pivotFields>
  <rowFields count="1">
    <field x="1"/>
  </rowFields>
  <rowItems count="4">
    <i>
      <x v="119"/>
    </i>
    <i>
      <x v="156"/>
    </i>
    <i>
      <x v="406"/>
    </i>
    <i t="grand">
      <x/>
    </i>
  </rowItems>
  <colItems count="1">
    <i/>
  </colItems>
  <dataFields count="1">
    <dataField name="Sum of Quantity" fld="5" baseField="0" baseItem="0"/>
  </dataFields>
  <chartFormats count="10">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406"/>
          </reference>
        </references>
      </pivotArea>
    </chartFormat>
    <chartFormat chart="5" format="6">
      <pivotArea type="data" outline="0" fieldPosition="0">
        <references count="2">
          <reference field="4294967294" count="1" selected="0">
            <x v="0"/>
          </reference>
          <reference field="1" count="1" selected="0">
            <x v="156"/>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1" count="1" selected="0">
            <x v="119"/>
          </reference>
        </references>
      </pivotArea>
    </chartFormat>
    <chartFormat chart="10" format="13">
      <pivotArea type="data" outline="0" fieldPosition="0">
        <references count="2">
          <reference field="4294967294" count="1" selected="0">
            <x v="0"/>
          </reference>
          <reference field="1" count="1" selected="0">
            <x v="156"/>
          </reference>
        </references>
      </pivotArea>
    </chartFormat>
    <chartFormat chart="10" format="14">
      <pivotArea type="data" outline="0" fieldPosition="0">
        <references count="2">
          <reference field="4294967294" count="1" selected="0">
            <x v="0"/>
          </reference>
          <reference field="1" count="1" selected="0">
            <x v="406"/>
          </reference>
        </references>
      </pivotArea>
    </chartFormat>
    <chartFormat chart="5" format="7">
      <pivotArea type="data" outline="0" fieldPosition="0">
        <references count="2">
          <reference field="4294967294" count="1" selected="0">
            <x v="0"/>
          </reference>
          <reference field="1" count="1" selected="0">
            <x v="119"/>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D667D8-B2AB-4227-9F7A-B4DEE651C5A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6">
  <location ref="A35:B42" firstHeaderRow="1" firstDataRow="1" firstDataCol="1"/>
  <pivotFields count="15">
    <pivotField showAll="0"/>
    <pivotField showAll="0"/>
    <pivotField showAll="0"/>
    <pivotField showAll="0"/>
    <pivotField showAll="0">
      <items count="11">
        <item h="1" x="9"/>
        <item x="7"/>
        <item h="1" x="0"/>
        <item h="1" x="5"/>
        <item h="1" x="2"/>
        <item h="1" x="1"/>
        <item h="1" x="8"/>
        <item h="1" x="3"/>
        <item h="1" x="4"/>
        <item h="1" x="6"/>
        <item t="default"/>
      </items>
    </pivotField>
    <pivotField showAll="0"/>
    <pivotField numFmtId="165" showAll="0"/>
    <pivotField dataField="1" numFmtId="165" showAll="0"/>
    <pivotField showAll="0"/>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4"/>
    <field x="9"/>
  </rowFields>
  <rowItems count="7">
    <i>
      <x v="1"/>
    </i>
    <i>
      <x v="2"/>
    </i>
    <i>
      <x v="3"/>
    </i>
    <i>
      <x v="4"/>
    </i>
    <i>
      <x v="5"/>
    </i>
    <i>
      <x v="6"/>
    </i>
    <i t="grand">
      <x/>
    </i>
  </rowItems>
  <colItems count="1">
    <i/>
  </colItems>
  <dataFields count="1">
    <dataField name="Sum of Total_Price" fld="7"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224261-AE2B-44A7-87A4-6E5A68D8E10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location ref="A20:B31" firstHeaderRow="1" firstDataRow="1" firstDataCol="1"/>
  <pivotFields count="15">
    <pivotField showAll="0"/>
    <pivotField showAll="0"/>
    <pivotField showAll="0"/>
    <pivotField showAll="0"/>
    <pivotField axis="axisRow" showAll="0">
      <items count="11">
        <item x="9"/>
        <item x="7"/>
        <item x="0"/>
        <item x="5"/>
        <item x="2"/>
        <item x="1"/>
        <item x="8"/>
        <item x="3"/>
        <item x="4"/>
        <item x="6"/>
        <item t="default"/>
      </items>
    </pivotField>
    <pivotField dataField="1" showAll="0"/>
    <pivotField numFmtId="165" showAll="0"/>
    <pivotField numFmtId="165" showAll="0">
      <items count="480">
        <item x="201"/>
        <item x="196"/>
        <item x="212"/>
        <item x="348"/>
        <item x="12"/>
        <item x="16"/>
        <item x="402"/>
        <item x="154"/>
        <item x="126"/>
        <item x="40"/>
        <item x="404"/>
        <item x="379"/>
        <item x="159"/>
        <item x="346"/>
        <item x="422"/>
        <item x="334"/>
        <item x="190"/>
        <item x="453"/>
        <item x="133"/>
        <item x="283"/>
        <item x="467"/>
        <item x="438"/>
        <item x="205"/>
        <item x="352"/>
        <item x="240"/>
        <item x="320"/>
        <item x="49"/>
        <item x="454"/>
        <item x="325"/>
        <item x="145"/>
        <item x="417"/>
        <item x="440"/>
        <item x="247"/>
        <item x="194"/>
        <item x="156"/>
        <item x="198"/>
        <item x="412"/>
        <item x="7"/>
        <item x="32"/>
        <item x="433"/>
        <item x="416"/>
        <item x="317"/>
        <item x="382"/>
        <item x="305"/>
        <item x="69"/>
        <item x="5"/>
        <item x="478"/>
        <item x="463"/>
        <item x="84"/>
        <item x="284"/>
        <item x="374"/>
        <item x="60"/>
        <item x="72"/>
        <item x="93"/>
        <item x="265"/>
        <item x="229"/>
        <item x="55"/>
        <item x="328"/>
        <item x="389"/>
        <item x="62"/>
        <item x="123"/>
        <item x="421"/>
        <item x="281"/>
        <item x="372"/>
        <item x="304"/>
        <item x="53"/>
        <item x="448"/>
        <item x="280"/>
        <item x="397"/>
        <item x="208"/>
        <item x="452"/>
        <item x="41"/>
        <item x="345"/>
        <item x="367"/>
        <item x="168"/>
        <item x="22"/>
        <item x="71"/>
        <item x="24"/>
        <item x="100"/>
        <item x="297"/>
        <item x="243"/>
        <item x="414"/>
        <item x="434"/>
        <item x="166"/>
        <item x="466"/>
        <item x="327"/>
        <item x="266"/>
        <item x="2"/>
        <item x="383"/>
        <item x="465"/>
        <item x="144"/>
        <item x="276"/>
        <item x="307"/>
        <item x="241"/>
        <item x="267"/>
        <item x="323"/>
        <item x="228"/>
        <item x="34"/>
        <item x="318"/>
        <item x="236"/>
        <item x="108"/>
        <item x="73"/>
        <item x="118"/>
        <item x="296"/>
        <item x="366"/>
        <item x="146"/>
        <item x="375"/>
        <item x="462"/>
        <item x="306"/>
        <item x="215"/>
        <item x="227"/>
        <item x="350"/>
        <item x="77"/>
        <item x="28"/>
        <item x="94"/>
        <item x="298"/>
        <item x="76"/>
        <item x="258"/>
        <item x="234"/>
        <item x="80"/>
        <item x="29"/>
        <item x="213"/>
        <item x="116"/>
        <item x="436"/>
        <item x="314"/>
        <item x="246"/>
        <item x="165"/>
        <item x="261"/>
        <item x="312"/>
        <item x="319"/>
        <item x="38"/>
        <item x="403"/>
        <item x="220"/>
        <item x="381"/>
        <item x="97"/>
        <item x="6"/>
        <item x="203"/>
        <item x="176"/>
        <item x="164"/>
        <item x="134"/>
        <item x="70"/>
        <item x="233"/>
        <item x="349"/>
        <item x="50"/>
        <item x="299"/>
        <item x="58"/>
        <item x="311"/>
        <item x="419"/>
        <item x="214"/>
        <item x="195"/>
        <item x="124"/>
        <item x="371"/>
        <item x="202"/>
        <item x="219"/>
        <item x="131"/>
        <item x="364"/>
        <item x="82"/>
        <item x="114"/>
        <item x="251"/>
        <item x="245"/>
        <item x="88"/>
        <item x="342"/>
        <item x="289"/>
        <item x="431"/>
        <item x="125"/>
        <item x="178"/>
        <item x="274"/>
        <item x="224"/>
        <item x="226"/>
        <item x="322"/>
        <item x="358"/>
        <item x="360"/>
        <item x="8"/>
        <item x="409"/>
        <item x="25"/>
        <item x="275"/>
        <item x="443"/>
        <item x="30"/>
        <item x="193"/>
        <item x="35"/>
        <item x="435"/>
        <item x="122"/>
        <item x="294"/>
        <item x="235"/>
        <item x="387"/>
        <item x="42"/>
        <item x="67"/>
        <item x="263"/>
        <item x="300"/>
        <item x="295"/>
        <item x="259"/>
        <item x="148"/>
        <item x="253"/>
        <item x="231"/>
        <item x="132"/>
        <item x="330"/>
        <item x="471"/>
        <item x="269"/>
        <item x="209"/>
        <item x="386"/>
        <item x="68"/>
        <item x="64"/>
        <item x="401"/>
        <item x="45"/>
        <item x="308"/>
        <item x="26"/>
        <item x="92"/>
        <item x="44"/>
        <item x="449"/>
        <item x="477"/>
        <item x="52"/>
        <item x="407"/>
        <item x="37"/>
        <item x="14"/>
        <item x="439"/>
        <item x="445"/>
        <item x="13"/>
        <item x="310"/>
        <item x="184"/>
        <item x="83"/>
        <item x="174"/>
        <item x="337"/>
        <item x="182"/>
        <item x="141"/>
        <item x="15"/>
        <item x="142"/>
        <item x="455"/>
        <item x="230"/>
        <item x="340"/>
        <item x="106"/>
        <item x="472"/>
        <item x="293"/>
        <item x="273"/>
        <item x="121"/>
        <item x="36"/>
        <item x="139"/>
        <item x="162"/>
        <item x="400"/>
        <item x="476"/>
        <item x="163"/>
        <item x="388"/>
        <item x="408"/>
        <item x="1"/>
        <item x="59"/>
        <item x="461"/>
        <item x="130"/>
        <item x="326"/>
        <item x="155"/>
        <item x="158"/>
        <item x="437"/>
        <item x="369"/>
        <item x="188"/>
        <item x="160"/>
        <item x="48"/>
        <item x="287"/>
        <item x="107"/>
        <item x="363"/>
        <item x="335"/>
        <item x="128"/>
        <item x="373"/>
        <item x="39"/>
        <item x="451"/>
        <item x="169"/>
        <item x="173"/>
        <item x="161"/>
        <item x="291"/>
        <item x="378"/>
        <item x="460"/>
        <item x="57"/>
        <item x="398"/>
        <item x="399"/>
        <item x="222"/>
        <item x="113"/>
        <item x="179"/>
        <item x="4"/>
        <item x="135"/>
        <item x="362"/>
        <item x="420"/>
        <item x="255"/>
        <item x="475"/>
        <item x="418"/>
        <item x="63"/>
        <item x="441"/>
        <item x="171"/>
        <item x="444"/>
        <item x="89"/>
        <item x="264"/>
        <item x="425"/>
        <item x="152"/>
        <item x="256"/>
        <item x="138"/>
        <item x="406"/>
        <item x="109"/>
        <item x="290"/>
        <item x="192"/>
        <item x="277"/>
        <item x="396"/>
        <item x="18"/>
        <item x="33"/>
        <item x="186"/>
        <item x="301"/>
        <item x="150"/>
        <item x="172"/>
        <item x="411"/>
        <item x="333"/>
        <item x="351"/>
        <item x="210"/>
        <item x="91"/>
        <item x="9"/>
        <item x="232"/>
        <item x="279"/>
        <item x="315"/>
        <item x="415"/>
        <item x="302"/>
        <item x="120"/>
        <item x="331"/>
        <item x="111"/>
        <item x="344"/>
        <item x="393"/>
        <item x="257"/>
        <item x="0"/>
        <item x="464"/>
        <item x="254"/>
        <item x="321"/>
        <item x="447"/>
        <item x="238"/>
        <item x="3"/>
        <item x="65"/>
        <item x="410"/>
        <item x="385"/>
        <item x="127"/>
        <item x="376"/>
        <item x="43"/>
        <item x="450"/>
        <item x="187"/>
        <item x="20"/>
        <item x="370"/>
        <item x="380"/>
        <item x="244"/>
        <item x="74"/>
        <item x="391"/>
        <item x="365"/>
        <item x="197"/>
        <item x="242"/>
        <item x="457"/>
        <item x="86"/>
        <item x="218"/>
        <item x="430"/>
        <item x="361"/>
        <item x="101"/>
        <item x="19"/>
        <item x="268"/>
        <item x="248"/>
        <item x="185"/>
        <item x="206"/>
        <item x="278"/>
        <item x="272"/>
        <item x="473"/>
        <item x="429"/>
        <item x="21"/>
        <item x="112"/>
        <item x="442"/>
        <item x="303"/>
        <item x="468"/>
        <item x="17"/>
        <item x="223"/>
        <item x="405"/>
        <item x="354"/>
        <item x="95"/>
        <item x="216"/>
        <item x="338"/>
        <item x="252"/>
        <item x="285"/>
        <item x="47"/>
        <item x="249"/>
        <item x="129"/>
        <item x="75"/>
        <item x="87"/>
        <item x="54"/>
        <item x="384"/>
        <item x="390"/>
        <item x="237"/>
        <item x="469"/>
        <item x="61"/>
        <item x="147"/>
        <item x="423"/>
        <item x="221"/>
        <item x="217"/>
        <item x="336"/>
        <item x="470"/>
        <item x="395"/>
        <item x="110"/>
        <item x="151"/>
        <item x="424"/>
        <item x="225"/>
        <item x="99"/>
        <item x="392"/>
        <item x="456"/>
        <item x="459"/>
        <item x="10"/>
        <item x="96"/>
        <item x="458"/>
        <item x="175"/>
        <item x="78"/>
        <item x="98"/>
        <item x="341"/>
        <item x="271"/>
        <item x="357"/>
        <item x="292"/>
        <item x="432"/>
        <item x="56"/>
        <item x="288"/>
        <item x="446"/>
        <item x="324"/>
        <item x="426"/>
        <item x="102"/>
        <item x="355"/>
        <item x="316"/>
        <item x="200"/>
        <item x="104"/>
        <item x="329"/>
        <item x="115"/>
        <item x="170"/>
        <item x="347"/>
        <item x="356"/>
        <item x="377"/>
        <item x="270"/>
        <item x="181"/>
        <item x="140"/>
        <item x="394"/>
        <item x="11"/>
        <item x="474"/>
        <item x="309"/>
        <item x="153"/>
        <item x="79"/>
        <item x="177"/>
        <item x="211"/>
        <item x="51"/>
        <item x="191"/>
        <item x="313"/>
        <item x="46"/>
        <item x="90"/>
        <item x="260"/>
        <item x="282"/>
        <item x="250"/>
        <item x="339"/>
        <item x="27"/>
        <item x="137"/>
        <item x="413"/>
        <item x="353"/>
        <item x="23"/>
        <item x="167"/>
        <item x="286"/>
        <item x="103"/>
        <item x="119"/>
        <item x="262"/>
        <item x="105"/>
        <item x="427"/>
        <item x="368"/>
        <item x="207"/>
        <item x="428"/>
        <item x="85"/>
        <item x="66"/>
        <item x="157"/>
        <item x="117"/>
        <item x="183"/>
        <item x="149"/>
        <item x="143"/>
        <item x="343"/>
        <item x="204"/>
        <item x="359"/>
        <item x="332"/>
        <item x="189"/>
        <item x="199"/>
        <item x="180"/>
        <item x="31"/>
        <item x="81"/>
        <item x="239"/>
        <item x="136"/>
        <item t="default"/>
      </items>
    </pivotField>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 showAll="0"/>
    <pivotField showAll="0"/>
    <pivotField showAll="0">
      <items count="15">
        <item x="0"/>
        <item x="1"/>
        <item x="2"/>
        <item x="3"/>
        <item x="4"/>
        <item x="5"/>
        <item x="6"/>
        <item x="7"/>
        <item x="8"/>
        <item x="9"/>
        <item x="10"/>
        <item x="11"/>
        <item x="12"/>
        <item x="13"/>
        <item t="default"/>
      </items>
    </pivotField>
  </pivotFields>
  <rowFields count="1">
    <field x="4"/>
  </rowFields>
  <rowItems count="11">
    <i>
      <x/>
    </i>
    <i>
      <x v="1"/>
    </i>
    <i>
      <x v="2"/>
    </i>
    <i>
      <x v="3"/>
    </i>
    <i>
      <x v="4"/>
    </i>
    <i>
      <x v="5"/>
    </i>
    <i>
      <x v="6"/>
    </i>
    <i>
      <x v="7"/>
    </i>
    <i>
      <x v="8"/>
    </i>
    <i>
      <x v="9"/>
    </i>
    <i t="grand">
      <x/>
    </i>
  </rowItems>
  <colItems count="1">
    <i/>
  </colItems>
  <dataFields count="1">
    <dataField name="Sum of Quantity" fld="5" baseField="0" baseItem="0"/>
  </dataFields>
  <chartFormats count="4">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CE5AA4-4A21-4518-944D-CF886403B70A}"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location ref="A90:B96" firstHeaderRow="1" firstDataRow="1" firstDataCol="1"/>
  <pivotFields count="15">
    <pivotField showAll="0"/>
    <pivotField showAll="0"/>
    <pivotField showAll="0"/>
    <pivotField showAll="0">
      <items count="7">
        <item h="1" x="5"/>
        <item h="1" x="4"/>
        <item h="1" x="1"/>
        <item h="1" x="2"/>
        <item h="1" x="3"/>
        <item x="0"/>
        <item t="default"/>
      </items>
    </pivotField>
    <pivotField showAll="0"/>
    <pivotField showAll="0"/>
    <pivotField numFmtId="165" showAll="0"/>
    <pivotField dataField="1" numFmtId="165" showAll="0"/>
    <pivotField showAll="0"/>
    <pivotField numFmtId="22" showAll="0"/>
    <pivotField axis="axisRow" showAll="0">
      <items count="6">
        <item x="4"/>
        <item x="3"/>
        <item x="0"/>
        <item x="1"/>
        <item x="2"/>
        <item t="default"/>
      </items>
    </pivotField>
    <pivotField showAll="0"/>
    <pivotField numFmtId="1" showAll="0"/>
    <pivotField showAll="0"/>
    <pivotField showAll="0" defaultSubtotal="0">
      <items count="14">
        <item x="0"/>
        <item x="1"/>
        <item x="2"/>
        <item x="3"/>
        <item x="4"/>
        <item x="5"/>
        <item x="6"/>
        <item x="7"/>
        <item x="8"/>
        <item x="9"/>
        <item x="10"/>
        <item x="11"/>
        <item x="12"/>
        <item x="13"/>
      </items>
    </pivotField>
  </pivotFields>
  <rowFields count="1">
    <field x="10"/>
  </rowFields>
  <rowItems count="6">
    <i>
      <x/>
    </i>
    <i>
      <x v="1"/>
    </i>
    <i>
      <x v="2"/>
    </i>
    <i>
      <x v="3"/>
    </i>
    <i>
      <x v="4"/>
    </i>
    <i t="grand">
      <x/>
    </i>
  </rowItems>
  <colItems count="1">
    <i/>
  </colItems>
  <dataFields count="1">
    <dataField name="Sum of Total_Price" fld="7" baseField="0" baseItem="1354205561"/>
  </dataFields>
  <formats count="6">
    <format dxfId="5">
      <pivotArea grandRow="1" outline="0" collapsedLevelsAreSubtotals="1" fieldPosition="0"/>
    </format>
    <format dxfId="4">
      <pivotArea collapsedLevelsAreSubtotals="1" fieldPosition="0">
        <references count="1">
          <reference field="10" count="1">
            <x v="0"/>
          </reference>
        </references>
      </pivotArea>
    </format>
    <format dxfId="3">
      <pivotArea collapsedLevelsAreSubtotals="1" fieldPosition="0">
        <references count="1">
          <reference field="10" count="1">
            <x v="1"/>
          </reference>
        </references>
      </pivotArea>
    </format>
    <format dxfId="2">
      <pivotArea collapsedLevelsAreSubtotals="1" fieldPosition="0">
        <references count="1">
          <reference field="10" count="1">
            <x v="2"/>
          </reference>
        </references>
      </pivotArea>
    </format>
    <format dxfId="1">
      <pivotArea collapsedLevelsAreSubtotals="1" fieldPosition="0">
        <references count="1">
          <reference field="10" count="1">
            <x v="3"/>
          </reference>
        </references>
      </pivotArea>
    </format>
    <format dxfId="0">
      <pivotArea collapsedLevelsAreSubtotals="1" fieldPosition="0">
        <references count="1">
          <reference field="10" count="1">
            <x v="4"/>
          </reference>
        </references>
      </pivotArea>
    </format>
  </format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27D166-B7DB-4045-9452-64F733D836E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18" firstHeaderRow="1" firstDataRow="1" firstDataCol="0"/>
  <pivotFields count="15">
    <pivotField showAll="0"/>
    <pivotField showAll="0"/>
    <pivotField showAll="0"/>
    <pivotField showAll="0"/>
    <pivotField showAll="0"/>
    <pivotField showAll="0"/>
    <pivotField numFmtId="165" showAll="0"/>
    <pivotField numFmtId="165"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 showAll="0"/>
    <pivotField showAll="0"/>
    <pivotField showAll="0">
      <items count="15">
        <item x="0"/>
        <item x="1"/>
        <item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9D330B-3E08-4992-BF4F-9FC594471EA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location ref="A76:B83" firstHeaderRow="1" firstDataRow="1" firstDataCol="1"/>
  <pivotFields count="15">
    <pivotField showAll="0"/>
    <pivotField showAll="0"/>
    <pivotField showAll="0"/>
    <pivotField axis="axisRow" showAll="0">
      <items count="7">
        <item x="5"/>
        <item x="4"/>
        <item x="1"/>
        <item x="2"/>
        <item x="3"/>
        <item x="0"/>
        <item t="default"/>
      </items>
    </pivotField>
    <pivotField showAll="0"/>
    <pivotField showAll="0"/>
    <pivotField numFmtId="165" showAll="0"/>
    <pivotField dataField="1" numFmtId="165" showAll="0"/>
    <pivotField showAll="0"/>
    <pivotField numFmtId="22" showAll="0"/>
    <pivotField showAll="0"/>
    <pivotField showAll="0"/>
    <pivotField numFmtId="1" showAll="0"/>
    <pivotField showAl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Sum of Total_Price" fld="7" baseField="3"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B15A81-102D-49DD-9826-1DE4D6E6CB3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location ref="A63:B70" firstHeaderRow="1" firstDataRow="1" firstDataCol="1"/>
  <pivotFields count="15">
    <pivotField showAll="0"/>
    <pivotField showAll="0"/>
    <pivotField showAll="0"/>
    <pivotField axis="axisRow" showAll="0">
      <items count="7">
        <item x="5"/>
        <item x="4"/>
        <item x="1"/>
        <item x="2"/>
        <item x="3"/>
        <item x="0"/>
        <item t="default"/>
      </items>
    </pivotField>
    <pivotField showAll="0"/>
    <pivotField dataField="1" showAll="0"/>
    <pivotField numFmtId="165" showAll="0"/>
    <pivotField numFmtId="165" showAll="0"/>
    <pivotField showAll="0"/>
    <pivotField numFmtId="22" showAll="0"/>
    <pivotField showAll="0"/>
    <pivotField showAll="0"/>
    <pivotField numFmtId="1" showAll="0"/>
    <pivotField showAl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Sum of Quantity" fld="5"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Item" xr10:uid="{0EAAE49B-5B2E-466E-9276-BDE246D67BA5}" sourceName="Food_Item">
  <pivotTables>
    <pivotTable tabId="6" name="PivotTable3"/>
    <pivotTable tabId="6" name="PivotTable10"/>
  </pivotTables>
  <data>
    <tabular pivotCacheId="1478152289">
      <items count="10">
        <i x="9"/>
        <i x="7" s="1"/>
        <i x="0"/>
        <i x="5"/>
        <i x="2"/>
        <i x="1"/>
        <i x="8"/>
        <i x="3"/>
        <i x="4"/>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D39BB12-6BBD-44B3-9F4A-D5AB0E1F34CB}" sourceName="Months">
  <pivotTables>
    <pivotTable tabId="6" name="PivotTable3"/>
    <pivotTable tabId="6" name="PivotTable7"/>
    <pivotTable tabId="6" name="PivotTable4"/>
    <pivotTable tabId="6" name="PivotTable9"/>
    <pivotTable tabId="6" name="PivotTable10"/>
    <pivotTable tabId="6" name="PivotTable2"/>
    <pivotTable tabId="6" name="PivotTable5"/>
    <pivotTable tabId="6" name="PivotTable6"/>
  </pivotTables>
  <data>
    <tabular pivotCacheId="1478152289">
      <items count="14">
        <i x="1" s="1"/>
        <i x="2" s="1"/>
        <i x="3" s="1"/>
        <i x="4" s="1"/>
        <i x="5" s="1"/>
        <i x="6" s="1"/>
        <i x="7" s="1" nd="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41440AC-083C-48A2-9D55-163FE8D6210A}" sourceName="Location">
  <pivotTables>
    <pivotTable tabId="6" name="PivotTable7"/>
  </pivotTables>
  <data>
    <tabular pivotCacheId="1478152289">
      <items count="6">
        <i x="5"/>
        <i x="4"/>
        <i x="1"/>
        <i x="2"/>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od_Item" xr10:uid="{BF106D74-A595-47BF-8304-0FD278724822}" cache="Slicer_Food_Item" caption="Food_Item" rowHeight="241300"/>
  <slicer name="Months" xr10:uid="{6351FE34-A28A-4777-8431-0BF8E3AA2F27}" cache="Slicer_Months" caption="Months" rowHeight="241300"/>
  <slicer name="Location" xr10:uid="{CC1EA8AB-B60E-466C-892A-55A9B9EAF391}"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od_Item 1" xr10:uid="{B2D723BE-7442-45E9-9FB2-9E623AC93899}" cache="Slicer_Food_Item" caption="Food_Item" rowHeight="241300"/>
  <slicer name="Months 1" xr10:uid="{1481732A-900F-4F28-80EC-9C761001C4AE}" cache="Slicer_Months" caption="Months" rowHeight="241300"/>
  <slicer name="Location 1" xr10:uid="{9D3D328C-26E9-4580-81A0-41D7C1C0B4C5}" cache="Slicer_Location" caption="Location" rowHeight="241300"/>
</slicers>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1"/>
  <sheetViews>
    <sheetView topLeftCell="C1" workbookViewId="0">
      <selection sqref="A1:XFD1"/>
    </sheetView>
  </sheetViews>
  <sheetFormatPr defaultRowHeight="15" x14ac:dyDescent="0.25"/>
  <cols>
    <col min="1" max="1" width="38.28515625" bestFit="1" customWidth="1"/>
    <col min="2" max="2" width="21.42578125" bestFit="1" customWidth="1"/>
    <col min="3" max="3" width="22.5703125" bestFit="1" customWidth="1"/>
    <col min="4" max="4" width="16.7109375" bestFit="1" customWidth="1"/>
    <col min="5" max="5" width="13.28515625" bestFit="1" customWidth="1"/>
    <col min="6" max="6" width="8.7109375" bestFit="1" customWidth="1"/>
    <col min="7" max="7" width="14.7109375" bestFit="1" customWidth="1"/>
    <col min="8" max="8" width="10.85546875" bestFit="1" customWidth="1"/>
    <col min="9" max="9" width="14.85546875" bestFit="1" customWidth="1"/>
    <col min="10" max="10" width="18.28515625" bestFit="1" customWidth="1"/>
    <col min="11" max="11" width="17.28515625" bestFit="1" customWidth="1"/>
    <col min="12" max="12" width="15" bestFit="1" customWidth="1"/>
    <col min="13" max="13" width="16.28515625" bestFit="1" customWidth="1"/>
    <col min="14" max="14" width="18.28515625" bestFit="1"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t="s">
        <v>14</v>
      </c>
      <c r="B2" t="s">
        <v>502</v>
      </c>
      <c r="C2" t="s">
        <v>997</v>
      </c>
      <c r="D2" t="s">
        <v>1466</v>
      </c>
      <c r="E2" t="s">
        <v>1472</v>
      </c>
      <c r="F2">
        <v>3</v>
      </c>
      <c r="G2">
        <v>1976.95</v>
      </c>
      <c r="H2">
        <v>5930.85</v>
      </c>
      <c r="I2" t="s">
        <v>1484</v>
      </c>
      <c r="J2" s="2">
        <v>45708.196608796286</v>
      </c>
      <c r="K2" t="s">
        <v>1490</v>
      </c>
      <c r="L2" t="s">
        <v>1495</v>
      </c>
      <c r="M2">
        <v>5</v>
      </c>
      <c r="N2" t="s">
        <v>1501</v>
      </c>
    </row>
    <row r="3" spans="1:14" x14ac:dyDescent="0.25">
      <c r="A3" t="s">
        <v>15</v>
      </c>
      <c r="B3" t="s">
        <v>503</v>
      </c>
      <c r="C3" t="s">
        <v>998</v>
      </c>
      <c r="D3" t="s">
        <v>1467</v>
      </c>
      <c r="E3" t="s">
        <v>1473</v>
      </c>
      <c r="F3">
        <v>4</v>
      </c>
      <c r="G3">
        <v>1069.5</v>
      </c>
      <c r="H3">
        <v>4278</v>
      </c>
      <c r="I3" t="s">
        <v>1485</v>
      </c>
      <c r="J3" s="2">
        <v>45685.767534722218</v>
      </c>
      <c r="K3" t="s">
        <v>1491</v>
      </c>
      <c r="L3" t="s">
        <v>1496</v>
      </c>
      <c r="N3" t="s">
        <v>1502</v>
      </c>
    </row>
    <row r="4" spans="1:14" x14ac:dyDescent="0.25">
      <c r="A4" t="s">
        <v>16</v>
      </c>
      <c r="B4" t="s">
        <v>504</v>
      </c>
      <c r="C4" t="s">
        <v>999</v>
      </c>
      <c r="D4" t="s">
        <v>1466</v>
      </c>
      <c r="E4" t="s">
        <v>1474</v>
      </c>
      <c r="F4">
        <v>3</v>
      </c>
      <c r="G4">
        <v>649.11</v>
      </c>
      <c r="H4">
        <v>1947.33</v>
      </c>
      <c r="I4" t="s">
        <v>1484</v>
      </c>
      <c r="J4" s="2">
        <v>45704.604247685187</v>
      </c>
      <c r="K4" t="s">
        <v>1490</v>
      </c>
      <c r="L4" t="s">
        <v>1497</v>
      </c>
      <c r="M4">
        <v>2</v>
      </c>
    </row>
    <row r="5" spans="1:14" x14ac:dyDescent="0.25">
      <c r="A5" t="s">
        <v>17</v>
      </c>
      <c r="B5" t="s">
        <v>505</v>
      </c>
      <c r="C5" t="s">
        <v>1000</v>
      </c>
      <c r="D5" t="s">
        <v>1468</v>
      </c>
      <c r="E5" t="s">
        <v>1472</v>
      </c>
      <c r="F5">
        <v>3</v>
      </c>
      <c r="G5">
        <v>2018.82</v>
      </c>
      <c r="H5">
        <v>6056.46</v>
      </c>
      <c r="I5" t="s">
        <v>1486</v>
      </c>
      <c r="J5" s="2">
        <v>45799.784895833327</v>
      </c>
      <c r="K5" t="s">
        <v>1492</v>
      </c>
      <c r="L5" t="s">
        <v>1498</v>
      </c>
      <c r="N5" t="s">
        <v>1503</v>
      </c>
    </row>
    <row r="6" spans="1:14" x14ac:dyDescent="0.25">
      <c r="A6" t="s">
        <v>18</v>
      </c>
      <c r="B6" t="s">
        <v>506</v>
      </c>
      <c r="C6" t="s">
        <v>1001</v>
      </c>
      <c r="D6" t="s">
        <v>1466</v>
      </c>
      <c r="E6" t="s">
        <v>1473</v>
      </c>
      <c r="F6">
        <v>5</v>
      </c>
      <c r="G6">
        <v>951.94</v>
      </c>
      <c r="H6">
        <v>4759.7</v>
      </c>
      <c r="I6" t="s">
        <v>1485</v>
      </c>
      <c r="J6" s="2">
        <v>45694.958796296298</v>
      </c>
      <c r="K6" t="s">
        <v>1493</v>
      </c>
      <c r="L6" t="s">
        <v>1495</v>
      </c>
      <c r="M6">
        <v>2</v>
      </c>
    </row>
    <row r="7" spans="1:14" x14ac:dyDescent="0.25">
      <c r="A7" t="s">
        <v>19</v>
      </c>
      <c r="B7" t="s">
        <v>507</v>
      </c>
      <c r="C7" t="s">
        <v>1002</v>
      </c>
      <c r="D7" t="s">
        <v>1469</v>
      </c>
      <c r="E7" t="s">
        <v>1474</v>
      </c>
      <c r="F7">
        <v>1</v>
      </c>
      <c r="G7">
        <v>1204.3699999999999</v>
      </c>
      <c r="H7">
        <v>1204.3699999999999</v>
      </c>
      <c r="I7" t="s">
        <v>1485</v>
      </c>
      <c r="J7" s="2">
        <v>45706.653819444437</v>
      </c>
      <c r="K7" t="s">
        <v>1494</v>
      </c>
      <c r="L7" t="s">
        <v>1499</v>
      </c>
      <c r="M7">
        <v>1</v>
      </c>
    </row>
    <row r="8" spans="1:14" x14ac:dyDescent="0.25">
      <c r="A8" t="s">
        <v>20</v>
      </c>
      <c r="B8" t="s">
        <v>508</v>
      </c>
      <c r="C8" t="s">
        <v>1003</v>
      </c>
      <c r="D8" t="s">
        <v>1470</v>
      </c>
      <c r="E8" t="s">
        <v>1475</v>
      </c>
      <c r="F8">
        <v>1</v>
      </c>
      <c r="G8" t="s">
        <v>1482</v>
      </c>
      <c r="H8" t="s">
        <v>1483</v>
      </c>
      <c r="I8" t="s">
        <v>1487</v>
      </c>
      <c r="J8" s="2">
        <v>45705.462488425917</v>
      </c>
      <c r="K8" t="s">
        <v>1491</v>
      </c>
      <c r="L8" t="s">
        <v>1498</v>
      </c>
    </row>
    <row r="9" spans="1:14" x14ac:dyDescent="0.25">
      <c r="A9" t="s">
        <v>21</v>
      </c>
      <c r="B9" t="s">
        <v>509</v>
      </c>
      <c r="C9" t="s">
        <v>1004</v>
      </c>
      <c r="D9" t="s">
        <v>1467</v>
      </c>
      <c r="E9" t="s">
        <v>1476</v>
      </c>
      <c r="F9">
        <v>3</v>
      </c>
      <c r="G9">
        <v>829.99</v>
      </c>
      <c r="H9">
        <v>2489.9699999999998</v>
      </c>
      <c r="I9" t="s">
        <v>1486</v>
      </c>
      <c r="J9" s="2">
        <v>45665.917719907397</v>
      </c>
      <c r="K9" t="s">
        <v>1494</v>
      </c>
      <c r="L9" t="s">
        <v>1496</v>
      </c>
    </row>
    <row r="10" spans="1:14" x14ac:dyDescent="0.25">
      <c r="A10" t="s">
        <v>22</v>
      </c>
      <c r="B10" t="s">
        <v>510</v>
      </c>
      <c r="C10" t="s">
        <v>1005</v>
      </c>
      <c r="D10" t="s">
        <v>1471</v>
      </c>
      <c r="E10" t="s">
        <v>1477</v>
      </c>
      <c r="F10">
        <v>2</v>
      </c>
      <c r="G10">
        <v>575.73</v>
      </c>
      <c r="H10">
        <v>1151.46</v>
      </c>
      <c r="I10" t="s">
        <v>1484</v>
      </c>
      <c r="J10" s="2">
        <v>45824.55636574074</v>
      </c>
      <c r="K10" t="s">
        <v>1490</v>
      </c>
      <c r="L10" t="s">
        <v>1495</v>
      </c>
    </row>
    <row r="11" spans="1:14" x14ac:dyDescent="0.25">
      <c r="A11" t="s">
        <v>23</v>
      </c>
      <c r="B11" t="s">
        <v>511</v>
      </c>
      <c r="C11" t="s">
        <v>1006</v>
      </c>
      <c r="D11" t="s">
        <v>1466</v>
      </c>
      <c r="E11" t="s">
        <v>1473</v>
      </c>
      <c r="F11">
        <v>4</v>
      </c>
      <c r="G11">
        <v>818.92</v>
      </c>
      <c r="H11">
        <v>3275.68</v>
      </c>
      <c r="I11" t="s">
        <v>1485</v>
      </c>
      <c r="J11" s="2">
        <v>45791.810578703713</v>
      </c>
      <c r="K11" t="s">
        <v>1490</v>
      </c>
      <c r="L11" t="s">
        <v>1496</v>
      </c>
      <c r="M11">
        <v>2</v>
      </c>
      <c r="N11" t="s">
        <v>1504</v>
      </c>
    </row>
    <row r="12" spans="1:14" x14ac:dyDescent="0.25">
      <c r="A12" t="s">
        <v>24</v>
      </c>
      <c r="B12" t="s">
        <v>512</v>
      </c>
      <c r="C12" t="s">
        <v>1007</v>
      </c>
      <c r="D12" t="s">
        <v>1467</v>
      </c>
      <c r="E12" t="s">
        <v>1472</v>
      </c>
      <c r="F12">
        <v>5</v>
      </c>
      <c r="G12">
        <v>1098.2</v>
      </c>
      <c r="H12">
        <v>5491</v>
      </c>
      <c r="I12" t="s">
        <v>1488</v>
      </c>
      <c r="J12" s="2">
        <v>45727.040231481478</v>
      </c>
      <c r="K12" t="s">
        <v>1490</v>
      </c>
      <c r="L12" t="s">
        <v>1497</v>
      </c>
    </row>
    <row r="13" spans="1:14" x14ac:dyDescent="0.25">
      <c r="A13" t="s">
        <v>25</v>
      </c>
      <c r="B13" t="s">
        <v>513</v>
      </c>
      <c r="C13" t="s">
        <v>1008</v>
      </c>
      <c r="D13" t="s">
        <v>1471</v>
      </c>
      <c r="E13" t="s">
        <v>1478</v>
      </c>
      <c r="F13">
        <v>5</v>
      </c>
      <c r="G13">
        <v>1589.54</v>
      </c>
      <c r="H13">
        <v>7947.7</v>
      </c>
      <c r="I13" t="s">
        <v>1485</v>
      </c>
      <c r="J13" s="2">
        <v>45803.571921296287</v>
      </c>
      <c r="K13" t="s">
        <v>1494</v>
      </c>
      <c r="L13" t="s">
        <v>1496</v>
      </c>
    </row>
    <row r="14" spans="1:14" x14ac:dyDescent="0.25">
      <c r="A14" t="s">
        <v>26</v>
      </c>
      <c r="B14" t="s">
        <v>514</v>
      </c>
      <c r="C14" t="s">
        <v>1009</v>
      </c>
      <c r="D14" t="s">
        <v>1468</v>
      </c>
      <c r="E14" t="s">
        <v>1474</v>
      </c>
      <c r="F14">
        <v>4</v>
      </c>
      <c r="G14">
        <v>2256.48</v>
      </c>
      <c r="H14">
        <v>9025.92</v>
      </c>
      <c r="I14" t="s">
        <v>1487</v>
      </c>
      <c r="J14" s="2">
        <v>45792.669189814813</v>
      </c>
      <c r="K14" t="s">
        <v>1490</v>
      </c>
      <c r="L14" t="s">
        <v>1497</v>
      </c>
    </row>
    <row r="15" spans="1:14" x14ac:dyDescent="0.25">
      <c r="A15" t="s">
        <v>27</v>
      </c>
      <c r="B15" t="s">
        <v>515</v>
      </c>
      <c r="C15" t="s">
        <v>1010</v>
      </c>
      <c r="D15" t="s">
        <v>1470</v>
      </c>
      <c r="E15" t="s">
        <v>1477</v>
      </c>
      <c r="F15">
        <v>1</v>
      </c>
      <c r="G15">
        <v>646.09</v>
      </c>
      <c r="H15">
        <v>646.09</v>
      </c>
      <c r="I15" t="s">
        <v>1489</v>
      </c>
      <c r="J15" s="2">
        <v>45817.302129629628</v>
      </c>
      <c r="K15" t="s">
        <v>1490</v>
      </c>
      <c r="L15" t="s">
        <v>1495</v>
      </c>
      <c r="M15">
        <v>2</v>
      </c>
      <c r="N15" t="s">
        <v>1505</v>
      </c>
    </row>
    <row r="16" spans="1:14" x14ac:dyDescent="0.25">
      <c r="A16" t="s">
        <v>28</v>
      </c>
      <c r="B16" t="s">
        <v>516</v>
      </c>
      <c r="C16" t="s">
        <v>1011</v>
      </c>
      <c r="D16" t="s">
        <v>1469</v>
      </c>
      <c r="E16" t="s">
        <v>1473</v>
      </c>
      <c r="F16">
        <v>2</v>
      </c>
      <c r="G16">
        <v>1944.77</v>
      </c>
      <c r="H16">
        <v>3889.54</v>
      </c>
      <c r="I16" t="s">
        <v>1489</v>
      </c>
      <c r="J16" s="2">
        <v>45688.331932870373</v>
      </c>
      <c r="K16" t="s">
        <v>1490</v>
      </c>
      <c r="L16" t="s">
        <v>1495</v>
      </c>
      <c r="N16" t="s">
        <v>1506</v>
      </c>
    </row>
    <row r="17" spans="1:14" x14ac:dyDescent="0.25">
      <c r="A17" t="s">
        <v>29</v>
      </c>
      <c r="B17" t="s">
        <v>517</v>
      </c>
      <c r="C17" t="s">
        <v>1012</v>
      </c>
      <c r="D17" t="s">
        <v>1466</v>
      </c>
      <c r="E17" t="s">
        <v>1479</v>
      </c>
      <c r="F17">
        <v>4</v>
      </c>
      <c r="G17">
        <v>966.76</v>
      </c>
      <c r="H17">
        <v>3867.04</v>
      </c>
      <c r="I17" t="s">
        <v>1484</v>
      </c>
      <c r="J17" s="2">
        <v>45679.629131944443</v>
      </c>
      <c r="K17" t="s">
        <v>1490</v>
      </c>
      <c r="L17" t="s">
        <v>1498</v>
      </c>
      <c r="N17" t="s">
        <v>1507</v>
      </c>
    </row>
    <row r="18" spans="1:14" x14ac:dyDescent="0.25">
      <c r="A18" t="s">
        <v>30</v>
      </c>
      <c r="B18" t="s">
        <v>518</v>
      </c>
      <c r="C18" t="s">
        <v>1013</v>
      </c>
      <c r="D18" t="s">
        <v>1466</v>
      </c>
      <c r="E18" t="s">
        <v>1473</v>
      </c>
      <c r="F18">
        <v>4</v>
      </c>
      <c r="G18">
        <v>1013.12</v>
      </c>
      <c r="H18">
        <v>4052.48</v>
      </c>
      <c r="I18" t="s">
        <v>1489</v>
      </c>
      <c r="J18" s="2">
        <v>45682.192372685182</v>
      </c>
      <c r="K18" t="s">
        <v>1492</v>
      </c>
      <c r="L18" t="s">
        <v>1495</v>
      </c>
      <c r="M18">
        <v>3</v>
      </c>
      <c r="N18" t="s">
        <v>1508</v>
      </c>
    </row>
    <row r="19" spans="1:14" x14ac:dyDescent="0.25">
      <c r="A19" t="s">
        <v>31</v>
      </c>
      <c r="B19" t="s">
        <v>519</v>
      </c>
      <c r="C19" t="s">
        <v>1014</v>
      </c>
      <c r="D19" t="s">
        <v>1469</v>
      </c>
      <c r="E19" t="s">
        <v>1480</v>
      </c>
      <c r="F19">
        <v>1</v>
      </c>
      <c r="G19">
        <v>656.09</v>
      </c>
      <c r="H19">
        <v>656.09</v>
      </c>
      <c r="I19" t="s">
        <v>1487</v>
      </c>
      <c r="J19" s="2">
        <v>45725.910057870373</v>
      </c>
      <c r="K19" t="s">
        <v>1494</v>
      </c>
      <c r="L19" t="s">
        <v>1499</v>
      </c>
      <c r="M19" t="s">
        <v>1500</v>
      </c>
    </row>
    <row r="20" spans="1:14" x14ac:dyDescent="0.25">
      <c r="A20" t="s">
        <v>32</v>
      </c>
      <c r="B20" t="s">
        <v>520</v>
      </c>
      <c r="C20" t="s">
        <v>1015</v>
      </c>
      <c r="D20" t="s">
        <v>1466</v>
      </c>
      <c r="E20" t="s">
        <v>1474</v>
      </c>
      <c r="F20">
        <v>4</v>
      </c>
      <c r="G20">
        <v>1691.33</v>
      </c>
      <c r="H20">
        <v>6765.32</v>
      </c>
      <c r="I20" t="s">
        <v>1485</v>
      </c>
      <c r="J20" s="2">
        <v>45774.296458333331</v>
      </c>
      <c r="K20" t="s">
        <v>1491</v>
      </c>
      <c r="L20" t="s">
        <v>1495</v>
      </c>
      <c r="M20">
        <v>2</v>
      </c>
      <c r="N20" t="s">
        <v>1509</v>
      </c>
    </row>
    <row r="21" spans="1:14" x14ac:dyDescent="0.25">
      <c r="B21" t="s">
        <v>521</v>
      </c>
      <c r="C21" t="s">
        <v>1002</v>
      </c>
      <c r="D21" t="s">
        <v>1471</v>
      </c>
      <c r="E21" t="s">
        <v>1481</v>
      </c>
      <c r="F21">
        <v>5</v>
      </c>
      <c r="G21">
        <v>1978.84</v>
      </c>
      <c r="H21">
        <v>9894.2000000000007</v>
      </c>
      <c r="I21" t="s">
        <v>1486</v>
      </c>
      <c r="J21" s="2">
        <v>45710.528136574067</v>
      </c>
      <c r="K21" t="s">
        <v>1492</v>
      </c>
      <c r="L21" t="s">
        <v>1497</v>
      </c>
      <c r="M21">
        <v>1</v>
      </c>
    </row>
    <row r="22" spans="1:14" x14ac:dyDescent="0.25">
      <c r="A22" t="s">
        <v>33</v>
      </c>
      <c r="B22" t="s">
        <v>522</v>
      </c>
      <c r="C22" t="s">
        <v>1016</v>
      </c>
      <c r="D22" t="s">
        <v>1467</v>
      </c>
      <c r="E22" t="s">
        <v>1476</v>
      </c>
      <c r="F22">
        <v>5</v>
      </c>
      <c r="G22">
        <v>1039.96</v>
      </c>
      <c r="H22">
        <v>5199.8</v>
      </c>
      <c r="I22" t="s">
        <v>1486</v>
      </c>
      <c r="J22" s="2">
        <v>45723.130289351851</v>
      </c>
      <c r="K22" t="s">
        <v>1494</v>
      </c>
      <c r="L22" t="s">
        <v>1497</v>
      </c>
      <c r="M22" t="s">
        <v>1500</v>
      </c>
      <c r="N22" t="s">
        <v>1510</v>
      </c>
    </row>
    <row r="23" spans="1:14" x14ac:dyDescent="0.25">
      <c r="B23" t="s">
        <v>523</v>
      </c>
      <c r="C23" t="s">
        <v>1017</v>
      </c>
      <c r="D23" t="s">
        <v>1469</v>
      </c>
      <c r="E23" t="s">
        <v>1478</v>
      </c>
      <c r="F23">
        <v>1</v>
      </c>
      <c r="G23">
        <v>1082.08</v>
      </c>
      <c r="H23">
        <v>1082.08</v>
      </c>
      <c r="I23" t="s">
        <v>1489</v>
      </c>
      <c r="J23" s="2">
        <v>45718.116157407407</v>
      </c>
      <c r="K23" t="s">
        <v>1490</v>
      </c>
      <c r="L23" t="s">
        <v>1498</v>
      </c>
    </row>
    <row r="24" spans="1:14" x14ac:dyDescent="0.25">
      <c r="A24" t="s">
        <v>34</v>
      </c>
      <c r="B24" t="s">
        <v>524</v>
      </c>
      <c r="C24" t="s">
        <v>1018</v>
      </c>
      <c r="D24" t="s">
        <v>1466</v>
      </c>
      <c r="E24" t="s">
        <v>1475</v>
      </c>
      <c r="F24">
        <v>3</v>
      </c>
      <c r="G24">
        <v>2176.69</v>
      </c>
      <c r="H24">
        <v>6530.07</v>
      </c>
      <c r="I24" t="s">
        <v>1489</v>
      </c>
      <c r="J24" s="2">
        <v>45783.784513888888</v>
      </c>
      <c r="K24" t="s">
        <v>1490</v>
      </c>
      <c r="L24" t="s">
        <v>1499</v>
      </c>
      <c r="N24" t="s">
        <v>1511</v>
      </c>
    </row>
    <row r="25" spans="1:14" x14ac:dyDescent="0.25">
      <c r="A25" t="s">
        <v>35</v>
      </c>
      <c r="B25" t="s">
        <v>525</v>
      </c>
      <c r="C25" t="s">
        <v>1019</v>
      </c>
      <c r="D25" t="s">
        <v>1467</v>
      </c>
      <c r="E25" t="s">
        <v>1475</v>
      </c>
      <c r="F25">
        <v>4</v>
      </c>
      <c r="G25">
        <v>1585.08</v>
      </c>
      <c r="H25">
        <v>6340.32</v>
      </c>
      <c r="I25" t="s">
        <v>1487</v>
      </c>
      <c r="J25" s="2">
        <v>45701.829884259263</v>
      </c>
      <c r="K25" t="s">
        <v>1491</v>
      </c>
      <c r="L25" t="s">
        <v>1498</v>
      </c>
    </row>
    <row r="26" spans="1:14" x14ac:dyDescent="0.25">
      <c r="A26" t="s">
        <v>36</v>
      </c>
      <c r="B26" t="s">
        <v>526</v>
      </c>
      <c r="C26" t="s">
        <v>1020</v>
      </c>
      <c r="D26" t="s">
        <v>1471</v>
      </c>
      <c r="E26" t="s">
        <v>1479</v>
      </c>
      <c r="F26">
        <v>3</v>
      </c>
      <c r="G26">
        <v>2231.38</v>
      </c>
      <c r="H26">
        <v>6694.14</v>
      </c>
      <c r="I26" t="s">
        <v>1485</v>
      </c>
      <c r="J26" s="2">
        <v>45744.890601851846</v>
      </c>
      <c r="K26" t="s">
        <v>1494</v>
      </c>
      <c r="L26" t="s">
        <v>1499</v>
      </c>
      <c r="M26">
        <v>3</v>
      </c>
    </row>
    <row r="27" spans="1:14" x14ac:dyDescent="0.25">
      <c r="A27" t="s">
        <v>37</v>
      </c>
      <c r="B27" t="s">
        <v>527</v>
      </c>
      <c r="C27" t="s">
        <v>1021</v>
      </c>
      <c r="D27" t="s">
        <v>1470</v>
      </c>
      <c r="E27" t="s">
        <v>1476</v>
      </c>
      <c r="F27">
        <v>2</v>
      </c>
      <c r="G27">
        <v>853.1</v>
      </c>
      <c r="H27">
        <v>1706.2</v>
      </c>
      <c r="I27" t="s">
        <v>1487</v>
      </c>
      <c r="J27" s="2">
        <v>45746.262569444443</v>
      </c>
      <c r="K27" t="s">
        <v>1492</v>
      </c>
      <c r="L27" t="s">
        <v>1497</v>
      </c>
    </row>
    <row r="28" spans="1:14" x14ac:dyDescent="0.25">
      <c r="A28" t="s">
        <v>38</v>
      </c>
      <c r="B28" t="s">
        <v>528</v>
      </c>
      <c r="C28" t="s">
        <v>1022</v>
      </c>
      <c r="D28" t="s">
        <v>1468</v>
      </c>
      <c r="E28" t="s">
        <v>1476</v>
      </c>
      <c r="F28">
        <v>4</v>
      </c>
      <c r="G28">
        <v>2397.38</v>
      </c>
      <c r="H28">
        <v>9589.52</v>
      </c>
      <c r="I28" t="s">
        <v>1485</v>
      </c>
      <c r="J28" s="2">
        <v>45690.301678240743</v>
      </c>
      <c r="K28" t="s">
        <v>1491</v>
      </c>
      <c r="L28" t="s">
        <v>1497</v>
      </c>
      <c r="M28" t="s">
        <v>1500</v>
      </c>
    </row>
    <row r="29" spans="1:14" x14ac:dyDescent="0.25">
      <c r="A29" t="s">
        <v>39</v>
      </c>
      <c r="B29" t="s">
        <v>529</v>
      </c>
      <c r="C29" t="s">
        <v>1023</v>
      </c>
      <c r="D29" t="s">
        <v>1467</v>
      </c>
      <c r="E29" t="s">
        <v>1478</v>
      </c>
      <c r="F29">
        <v>2</v>
      </c>
      <c r="G29">
        <v>862.61</v>
      </c>
      <c r="H29">
        <v>1725.22</v>
      </c>
      <c r="I29" t="s">
        <v>1485</v>
      </c>
      <c r="J29" s="2">
        <v>45739.088125000002</v>
      </c>
      <c r="K29" t="s">
        <v>1491</v>
      </c>
      <c r="L29" t="s">
        <v>1498</v>
      </c>
    </row>
    <row r="30" spans="1:14" x14ac:dyDescent="0.25">
      <c r="A30" t="s">
        <v>40</v>
      </c>
      <c r="B30" t="s">
        <v>530</v>
      </c>
      <c r="C30" t="s">
        <v>1024</v>
      </c>
      <c r="D30" t="s">
        <v>1468</v>
      </c>
      <c r="E30" t="s">
        <v>1476</v>
      </c>
      <c r="F30">
        <v>5</v>
      </c>
      <c r="G30">
        <v>655.8</v>
      </c>
      <c r="H30">
        <v>3279</v>
      </c>
      <c r="I30" t="s">
        <v>1489</v>
      </c>
      <c r="J30" s="2">
        <v>45699.250462962962</v>
      </c>
      <c r="K30" t="s">
        <v>1494</v>
      </c>
      <c r="L30" t="s">
        <v>1498</v>
      </c>
      <c r="M30">
        <v>5</v>
      </c>
    </row>
    <row r="31" spans="1:14" x14ac:dyDescent="0.25">
      <c r="A31" t="s">
        <v>41</v>
      </c>
      <c r="B31" t="s">
        <v>531</v>
      </c>
      <c r="C31" t="s">
        <v>1025</v>
      </c>
      <c r="D31" t="s">
        <v>1467</v>
      </c>
      <c r="E31" t="s">
        <v>1478</v>
      </c>
      <c r="F31">
        <v>4</v>
      </c>
      <c r="G31">
        <v>938.66</v>
      </c>
      <c r="H31">
        <v>3754.64</v>
      </c>
      <c r="I31" t="s">
        <v>1489</v>
      </c>
      <c r="J31" s="2">
        <v>45796.697314814817</v>
      </c>
      <c r="K31" t="s">
        <v>1491</v>
      </c>
      <c r="L31" t="s">
        <v>1495</v>
      </c>
      <c r="M31">
        <v>1</v>
      </c>
    </row>
    <row r="32" spans="1:14" x14ac:dyDescent="0.25">
      <c r="A32" t="s">
        <v>42</v>
      </c>
      <c r="B32" t="s">
        <v>532</v>
      </c>
      <c r="C32" t="s">
        <v>1026</v>
      </c>
      <c r="D32" t="s">
        <v>1470</v>
      </c>
      <c r="E32" t="s">
        <v>1480</v>
      </c>
      <c r="F32">
        <v>4</v>
      </c>
      <c r="G32">
        <v>2389.91</v>
      </c>
      <c r="H32">
        <v>9559.64</v>
      </c>
      <c r="I32" t="s">
        <v>1484</v>
      </c>
      <c r="J32" s="2">
        <v>45769.302523148152</v>
      </c>
      <c r="K32" t="s">
        <v>1490</v>
      </c>
      <c r="L32" t="s">
        <v>1495</v>
      </c>
      <c r="M32">
        <v>5</v>
      </c>
    </row>
    <row r="33" spans="1:14" x14ac:dyDescent="0.25">
      <c r="A33" t="s">
        <v>43</v>
      </c>
      <c r="B33" t="s">
        <v>533</v>
      </c>
      <c r="C33" t="s">
        <v>1027</v>
      </c>
      <c r="D33" t="s">
        <v>1471</v>
      </c>
      <c r="E33" t="s">
        <v>1473</v>
      </c>
      <c r="F33">
        <v>3</v>
      </c>
      <c r="G33">
        <v>747.68</v>
      </c>
      <c r="H33">
        <v>2243.04</v>
      </c>
      <c r="I33" t="s">
        <v>1488</v>
      </c>
      <c r="J33" s="2">
        <v>45715.707800925928</v>
      </c>
      <c r="K33" t="s">
        <v>1491</v>
      </c>
      <c r="L33" t="s">
        <v>1497</v>
      </c>
      <c r="N33" t="s">
        <v>1512</v>
      </c>
    </row>
    <row r="34" spans="1:14" x14ac:dyDescent="0.25">
      <c r="A34" t="s">
        <v>44</v>
      </c>
      <c r="B34" t="s">
        <v>534</v>
      </c>
      <c r="C34" t="s">
        <v>1028</v>
      </c>
      <c r="D34" t="s">
        <v>1470</v>
      </c>
      <c r="E34" t="s">
        <v>1473</v>
      </c>
      <c r="F34">
        <v>4</v>
      </c>
      <c r="G34">
        <v>576.67999999999995</v>
      </c>
      <c r="H34">
        <v>2306.7199999999998</v>
      </c>
      <c r="I34" t="s">
        <v>1485</v>
      </c>
      <c r="J34" s="2">
        <v>45737.64434027778</v>
      </c>
      <c r="K34" t="s">
        <v>1492</v>
      </c>
      <c r="L34" t="s">
        <v>1499</v>
      </c>
      <c r="M34">
        <v>1</v>
      </c>
      <c r="N34" t="s">
        <v>1513</v>
      </c>
    </row>
    <row r="35" spans="1:14" x14ac:dyDescent="0.25">
      <c r="A35" t="s">
        <v>45</v>
      </c>
      <c r="B35" t="s">
        <v>535</v>
      </c>
      <c r="C35" t="s">
        <v>1029</v>
      </c>
      <c r="D35" t="s">
        <v>1470</v>
      </c>
      <c r="E35" t="s">
        <v>1473</v>
      </c>
      <c r="F35">
        <v>4</v>
      </c>
      <c r="G35">
        <v>822.84</v>
      </c>
      <c r="H35">
        <v>3291.36</v>
      </c>
      <c r="I35" t="s">
        <v>1485</v>
      </c>
      <c r="J35" s="2">
        <v>45660.929814814823</v>
      </c>
      <c r="K35" t="s">
        <v>1493</v>
      </c>
      <c r="L35" t="s">
        <v>1495</v>
      </c>
      <c r="M35">
        <v>1</v>
      </c>
    </row>
    <row r="36" spans="1:14" x14ac:dyDescent="0.25">
      <c r="A36" t="s">
        <v>46</v>
      </c>
      <c r="B36" t="s">
        <v>536</v>
      </c>
      <c r="C36" t="s">
        <v>1030</v>
      </c>
      <c r="D36" t="s">
        <v>1470</v>
      </c>
      <c r="E36" t="s">
        <v>1477</v>
      </c>
      <c r="F36">
        <v>5</v>
      </c>
      <c r="G36">
        <v>2382.84</v>
      </c>
      <c r="H36">
        <v>11914.2</v>
      </c>
      <c r="I36" t="s">
        <v>1488</v>
      </c>
      <c r="J36" s="2">
        <v>45820.09034722222</v>
      </c>
      <c r="K36" t="s">
        <v>1494</v>
      </c>
      <c r="L36" t="s">
        <v>1496</v>
      </c>
      <c r="M36">
        <v>5</v>
      </c>
    </row>
    <row r="37" spans="1:14" x14ac:dyDescent="0.25">
      <c r="A37" t="s">
        <v>47</v>
      </c>
      <c r="B37" t="s">
        <v>537</v>
      </c>
      <c r="C37" t="s">
        <v>1031</v>
      </c>
      <c r="D37" t="s">
        <v>1466</v>
      </c>
      <c r="E37" t="s">
        <v>1476</v>
      </c>
      <c r="F37">
        <v>2</v>
      </c>
      <c r="G37">
        <v>576.64</v>
      </c>
      <c r="H37">
        <v>1153.28</v>
      </c>
      <c r="I37" t="s">
        <v>1488</v>
      </c>
      <c r="J37" s="2">
        <v>45768.642361111109</v>
      </c>
      <c r="K37" t="s">
        <v>1494</v>
      </c>
      <c r="L37" t="s">
        <v>1495</v>
      </c>
      <c r="M37">
        <v>3</v>
      </c>
    </row>
    <row r="38" spans="1:14" x14ac:dyDescent="0.25">
      <c r="A38" t="s">
        <v>48</v>
      </c>
      <c r="C38" t="s">
        <v>1032</v>
      </c>
      <c r="D38" t="s">
        <v>1468</v>
      </c>
      <c r="E38" t="s">
        <v>1473</v>
      </c>
      <c r="F38">
        <v>4</v>
      </c>
      <c r="G38">
        <v>1312.86</v>
      </c>
      <c r="H38">
        <v>5251.44</v>
      </c>
      <c r="I38" t="s">
        <v>1488</v>
      </c>
      <c r="J38" s="2">
        <v>45728.579988425918</v>
      </c>
      <c r="K38" t="s">
        <v>1491</v>
      </c>
      <c r="L38" t="s">
        <v>1499</v>
      </c>
      <c r="N38" t="s">
        <v>1514</v>
      </c>
    </row>
    <row r="39" spans="1:14" x14ac:dyDescent="0.25">
      <c r="A39" t="s">
        <v>49</v>
      </c>
      <c r="B39" t="s">
        <v>538</v>
      </c>
      <c r="C39" t="s">
        <v>1033</v>
      </c>
      <c r="D39" t="s">
        <v>1470</v>
      </c>
      <c r="E39" t="s">
        <v>1473</v>
      </c>
      <c r="F39">
        <v>1</v>
      </c>
      <c r="G39">
        <v>2062.81</v>
      </c>
      <c r="H39">
        <v>2062.81</v>
      </c>
      <c r="I39" t="s">
        <v>1484</v>
      </c>
      <c r="J39" s="2">
        <v>45823.553761574083</v>
      </c>
      <c r="K39" t="s">
        <v>1494</v>
      </c>
      <c r="L39" t="s">
        <v>1495</v>
      </c>
      <c r="M39">
        <v>5</v>
      </c>
    </row>
    <row r="40" spans="1:14" x14ac:dyDescent="0.25">
      <c r="A40" t="s">
        <v>50</v>
      </c>
      <c r="B40" t="s">
        <v>539</v>
      </c>
      <c r="C40" t="s">
        <v>1034</v>
      </c>
      <c r="D40" t="s">
        <v>1467</v>
      </c>
      <c r="E40" t="s">
        <v>1475</v>
      </c>
      <c r="F40">
        <v>2</v>
      </c>
      <c r="G40">
        <v>1668.98</v>
      </c>
      <c r="H40">
        <v>3337.96</v>
      </c>
      <c r="I40" t="s">
        <v>1489</v>
      </c>
      <c r="J40" s="2">
        <v>45663.778067129628</v>
      </c>
      <c r="K40" t="s">
        <v>1491</v>
      </c>
      <c r="L40" t="s">
        <v>1495</v>
      </c>
      <c r="M40">
        <v>4</v>
      </c>
      <c r="N40" t="s">
        <v>1515</v>
      </c>
    </row>
    <row r="41" spans="1:14" x14ac:dyDescent="0.25">
      <c r="A41" t="s">
        <v>51</v>
      </c>
      <c r="B41" t="s">
        <v>540</v>
      </c>
      <c r="C41" t="s">
        <v>1035</v>
      </c>
      <c r="D41" t="s">
        <v>1466</v>
      </c>
      <c r="E41" t="s">
        <v>1473</v>
      </c>
      <c r="F41">
        <v>5</v>
      </c>
      <c r="G41">
        <v>840.39</v>
      </c>
      <c r="H41">
        <v>4201.95</v>
      </c>
      <c r="I41" t="s">
        <v>1489</v>
      </c>
      <c r="J41" s="2">
        <v>45673.184907407413</v>
      </c>
      <c r="K41" t="s">
        <v>1490</v>
      </c>
      <c r="L41" t="s">
        <v>1496</v>
      </c>
      <c r="M41">
        <v>5</v>
      </c>
      <c r="N41" t="s">
        <v>1516</v>
      </c>
    </row>
    <row r="42" spans="1:14" x14ac:dyDescent="0.25">
      <c r="A42" t="s">
        <v>52</v>
      </c>
      <c r="B42" t="s">
        <v>541</v>
      </c>
      <c r="C42" t="s">
        <v>1036</v>
      </c>
      <c r="D42" t="s">
        <v>1468</v>
      </c>
      <c r="E42" t="s">
        <v>1474</v>
      </c>
      <c r="F42">
        <v>3</v>
      </c>
      <c r="G42">
        <v>1286.04</v>
      </c>
      <c r="H42">
        <v>3858.12</v>
      </c>
      <c r="I42" t="s">
        <v>1485</v>
      </c>
      <c r="J42" s="2">
        <v>45790.089224537027</v>
      </c>
      <c r="K42" t="s">
        <v>1492</v>
      </c>
      <c r="L42" t="s">
        <v>1498</v>
      </c>
      <c r="M42">
        <v>1</v>
      </c>
    </row>
    <row r="43" spans="1:14" x14ac:dyDescent="0.25">
      <c r="A43" t="s">
        <v>53</v>
      </c>
      <c r="B43" t="s">
        <v>542</v>
      </c>
      <c r="C43" t="s">
        <v>1037</v>
      </c>
      <c r="D43" t="s">
        <v>1470</v>
      </c>
      <c r="E43" t="s">
        <v>1480</v>
      </c>
      <c r="F43">
        <v>4</v>
      </c>
      <c r="G43">
        <v>612.73</v>
      </c>
      <c r="H43">
        <v>2450.92</v>
      </c>
      <c r="I43" t="s">
        <v>1484</v>
      </c>
      <c r="J43" s="2">
        <v>45744.967349537037</v>
      </c>
      <c r="K43" t="s">
        <v>1494</v>
      </c>
      <c r="L43" t="s">
        <v>1499</v>
      </c>
    </row>
    <row r="44" spans="1:14" x14ac:dyDescent="0.25">
      <c r="A44" t="s">
        <v>54</v>
      </c>
      <c r="B44" t="s">
        <v>543</v>
      </c>
      <c r="C44" t="s">
        <v>1038</v>
      </c>
      <c r="D44" t="s">
        <v>1470</v>
      </c>
      <c r="E44" t="s">
        <v>1477</v>
      </c>
      <c r="F44">
        <v>2</v>
      </c>
      <c r="G44">
        <v>2275.4699999999998</v>
      </c>
      <c r="H44">
        <v>4550.9399999999996</v>
      </c>
      <c r="I44" t="s">
        <v>1488</v>
      </c>
      <c r="J44" s="2">
        <v>45765.007361111107</v>
      </c>
      <c r="K44" t="s">
        <v>1491</v>
      </c>
      <c r="L44" t="s">
        <v>1497</v>
      </c>
      <c r="M44">
        <v>5</v>
      </c>
    </row>
    <row r="45" spans="1:14" x14ac:dyDescent="0.25">
      <c r="A45" t="s">
        <v>55</v>
      </c>
      <c r="B45" t="s">
        <v>544</v>
      </c>
      <c r="C45" t="s">
        <v>1039</v>
      </c>
      <c r="D45" t="s">
        <v>1469</v>
      </c>
      <c r="E45" t="s">
        <v>1476</v>
      </c>
      <c r="F45">
        <v>1</v>
      </c>
      <c r="G45">
        <v>679.27</v>
      </c>
      <c r="H45">
        <v>679.27</v>
      </c>
      <c r="I45" t="s">
        <v>1487</v>
      </c>
      <c r="J45" s="2">
        <v>45704.71974537037</v>
      </c>
      <c r="K45" t="s">
        <v>1490</v>
      </c>
      <c r="L45" t="s">
        <v>1496</v>
      </c>
      <c r="N45" t="s">
        <v>1517</v>
      </c>
    </row>
    <row r="46" spans="1:14" x14ac:dyDescent="0.25">
      <c r="A46" t="s">
        <v>56</v>
      </c>
      <c r="B46" t="s">
        <v>545</v>
      </c>
      <c r="C46" t="s">
        <v>1040</v>
      </c>
      <c r="D46" t="s">
        <v>1470</v>
      </c>
      <c r="E46" t="s">
        <v>1479</v>
      </c>
      <c r="F46">
        <v>2</v>
      </c>
      <c r="G46">
        <v>819.08</v>
      </c>
      <c r="H46">
        <v>1638.16</v>
      </c>
      <c r="I46" t="s">
        <v>1486</v>
      </c>
      <c r="J46" s="2">
        <v>45803.013854166667</v>
      </c>
      <c r="K46" t="s">
        <v>1493</v>
      </c>
      <c r="L46" t="s">
        <v>1496</v>
      </c>
      <c r="M46">
        <v>5</v>
      </c>
    </row>
    <row r="47" spans="1:14" x14ac:dyDescent="0.25">
      <c r="A47" t="s">
        <v>57</v>
      </c>
      <c r="B47" t="s">
        <v>546</v>
      </c>
      <c r="C47" t="s">
        <v>1041</v>
      </c>
      <c r="D47" t="s">
        <v>1468</v>
      </c>
      <c r="E47" t="s">
        <v>1479</v>
      </c>
      <c r="F47">
        <v>5</v>
      </c>
      <c r="G47">
        <v>698.98</v>
      </c>
      <c r="H47">
        <v>3494.9</v>
      </c>
      <c r="I47" t="s">
        <v>1484</v>
      </c>
      <c r="J47" s="2">
        <v>45672.116076388891</v>
      </c>
      <c r="K47" t="s">
        <v>1493</v>
      </c>
      <c r="L47" t="s">
        <v>1499</v>
      </c>
      <c r="M47">
        <v>5</v>
      </c>
    </row>
    <row r="48" spans="1:14" x14ac:dyDescent="0.25">
      <c r="A48" t="s">
        <v>58</v>
      </c>
      <c r="B48" t="s">
        <v>547</v>
      </c>
      <c r="C48" t="s">
        <v>1042</v>
      </c>
      <c r="D48" t="s">
        <v>1466</v>
      </c>
      <c r="E48" t="s">
        <v>1477</v>
      </c>
      <c r="F48">
        <v>3</v>
      </c>
      <c r="G48">
        <v>2089.36</v>
      </c>
      <c r="H48">
        <v>6268.08</v>
      </c>
      <c r="I48" t="s">
        <v>1484</v>
      </c>
      <c r="J48" s="2">
        <v>45691.528310185182</v>
      </c>
      <c r="K48" t="s">
        <v>1490</v>
      </c>
      <c r="L48" t="s">
        <v>1497</v>
      </c>
      <c r="M48">
        <v>3</v>
      </c>
      <c r="N48" t="s">
        <v>1518</v>
      </c>
    </row>
    <row r="49" spans="1:14" x14ac:dyDescent="0.25">
      <c r="A49" t="s">
        <v>59</v>
      </c>
      <c r="B49" t="s">
        <v>548</v>
      </c>
      <c r="C49" t="s">
        <v>1043</v>
      </c>
      <c r="D49" t="s">
        <v>1468</v>
      </c>
      <c r="E49" t="s">
        <v>1480</v>
      </c>
      <c r="F49">
        <v>2</v>
      </c>
      <c r="G49">
        <v>1883.53</v>
      </c>
      <c r="H49">
        <v>3767.06</v>
      </c>
      <c r="I49" t="s">
        <v>1486</v>
      </c>
      <c r="J49" s="2">
        <v>45792.095729166656</v>
      </c>
      <c r="K49" t="s">
        <v>1491</v>
      </c>
      <c r="L49" t="s">
        <v>1497</v>
      </c>
      <c r="M49">
        <v>2</v>
      </c>
    </row>
    <row r="50" spans="1:14" x14ac:dyDescent="0.25">
      <c r="A50" t="s">
        <v>60</v>
      </c>
      <c r="B50" t="s">
        <v>549</v>
      </c>
      <c r="C50" t="s">
        <v>1044</v>
      </c>
      <c r="D50" t="s">
        <v>1467</v>
      </c>
      <c r="E50" t="s">
        <v>1477</v>
      </c>
      <c r="F50">
        <v>5</v>
      </c>
      <c r="G50">
        <v>749.54</v>
      </c>
      <c r="H50">
        <v>3747.7</v>
      </c>
      <c r="I50" t="s">
        <v>1486</v>
      </c>
      <c r="J50" s="2">
        <v>45789.287476851852</v>
      </c>
      <c r="K50" t="s">
        <v>1490</v>
      </c>
      <c r="L50" t="s">
        <v>1497</v>
      </c>
      <c r="M50">
        <v>4</v>
      </c>
      <c r="N50" t="s">
        <v>1519</v>
      </c>
    </row>
    <row r="51" spans="1:14" x14ac:dyDescent="0.25">
      <c r="A51" t="s">
        <v>61</v>
      </c>
      <c r="B51" t="s">
        <v>550</v>
      </c>
      <c r="C51" t="s">
        <v>1045</v>
      </c>
      <c r="D51" t="s">
        <v>1469</v>
      </c>
      <c r="E51" t="s">
        <v>1479</v>
      </c>
      <c r="F51">
        <v>5</v>
      </c>
      <c r="G51">
        <v>1873.04</v>
      </c>
      <c r="H51">
        <v>9365.2000000000007</v>
      </c>
      <c r="I51" t="s">
        <v>1488</v>
      </c>
      <c r="J51" s="2">
        <v>45767.091550925928</v>
      </c>
      <c r="K51" t="s">
        <v>1492</v>
      </c>
      <c r="L51" t="s">
        <v>1499</v>
      </c>
      <c r="M51">
        <v>2</v>
      </c>
    </row>
    <row r="52" spans="1:14" x14ac:dyDescent="0.25">
      <c r="A52" t="s">
        <v>62</v>
      </c>
      <c r="B52" t="s">
        <v>551</v>
      </c>
      <c r="C52" t="s">
        <v>1046</v>
      </c>
      <c r="D52" t="s">
        <v>1469</v>
      </c>
      <c r="E52" t="s">
        <v>1476</v>
      </c>
      <c r="F52">
        <v>3</v>
      </c>
      <c r="G52">
        <v>2339.9299999999998</v>
      </c>
      <c r="H52">
        <v>7019.79</v>
      </c>
      <c r="I52" t="s">
        <v>1487</v>
      </c>
      <c r="J52" s="2">
        <v>45667.327881944453</v>
      </c>
      <c r="K52" t="s">
        <v>1494</v>
      </c>
      <c r="L52" t="s">
        <v>1495</v>
      </c>
      <c r="M52">
        <v>2</v>
      </c>
    </row>
    <row r="53" spans="1:14" x14ac:dyDescent="0.25">
      <c r="A53" t="s">
        <v>63</v>
      </c>
      <c r="B53" t="s">
        <v>552</v>
      </c>
      <c r="C53" t="s">
        <v>1047</v>
      </c>
      <c r="D53" t="s">
        <v>1471</v>
      </c>
      <c r="E53" t="s">
        <v>1479</v>
      </c>
      <c r="F53">
        <v>2</v>
      </c>
      <c r="G53">
        <v>2229.52</v>
      </c>
      <c r="H53">
        <v>4459.04</v>
      </c>
      <c r="I53" t="s">
        <v>1487</v>
      </c>
      <c r="J53" s="2">
        <v>45745.728379629632</v>
      </c>
      <c r="K53" t="s">
        <v>1494</v>
      </c>
      <c r="L53" t="s">
        <v>1495</v>
      </c>
      <c r="N53" t="s">
        <v>1520</v>
      </c>
    </row>
    <row r="54" spans="1:14" x14ac:dyDescent="0.25">
      <c r="A54" t="s">
        <v>64</v>
      </c>
      <c r="B54" t="s">
        <v>553</v>
      </c>
      <c r="C54" t="s">
        <v>1048</v>
      </c>
      <c r="D54" t="s">
        <v>1470</v>
      </c>
      <c r="E54" t="s">
        <v>1481</v>
      </c>
      <c r="F54">
        <v>1</v>
      </c>
      <c r="G54">
        <v>978.44</v>
      </c>
      <c r="H54">
        <v>978.44</v>
      </c>
      <c r="I54" t="s">
        <v>1489</v>
      </c>
      <c r="J54" s="2">
        <v>45797.536076388889</v>
      </c>
      <c r="K54" t="s">
        <v>1492</v>
      </c>
      <c r="L54" t="s">
        <v>1497</v>
      </c>
    </row>
    <row r="55" spans="1:14" x14ac:dyDescent="0.25">
      <c r="A55" t="s">
        <v>65</v>
      </c>
      <c r="B55" t="s">
        <v>554</v>
      </c>
      <c r="C55" t="s">
        <v>1049</v>
      </c>
      <c r="D55" t="s">
        <v>1469</v>
      </c>
      <c r="E55" t="s">
        <v>1481</v>
      </c>
      <c r="F55">
        <v>2</v>
      </c>
      <c r="G55">
        <v>1271.33</v>
      </c>
      <c r="H55">
        <v>2542.66</v>
      </c>
      <c r="I55" t="s">
        <v>1485</v>
      </c>
      <c r="J55" s="2">
        <v>45713.782696759263</v>
      </c>
      <c r="K55" t="s">
        <v>1492</v>
      </c>
      <c r="L55" t="s">
        <v>1495</v>
      </c>
      <c r="M55" t="s">
        <v>1500</v>
      </c>
    </row>
    <row r="56" spans="1:14" x14ac:dyDescent="0.25">
      <c r="A56" t="s">
        <v>66</v>
      </c>
      <c r="B56" t="s">
        <v>555</v>
      </c>
      <c r="C56" t="s">
        <v>1050</v>
      </c>
      <c r="D56" t="s">
        <v>1471</v>
      </c>
      <c r="E56" t="s">
        <v>1481</v>
      </c>
      <c r="F56">
        <v>5</v>
      </c>
      <c r="G56">
        <v>1859.4</v>
      </c>
      <c r="H56">
        <v>9297</v>
      </c>
      <c r="I56" t="s">
        <v>1484</v>
      </c>
      <c r="J56" s="2">
        <v>45687.185150462959</v>
      </c>
      <c r="K56" t="s">
        <v>1492</v>
      </c>
      <c r="L56" t="s">
        <v>1496</v>
      </c>
      <c r="M56">
        <v>3</v>
      </c>
    </row>
    <row r="57" spans="1:14" x14ac:dyDescent="0.25">
      <c r="B57" t="s">
        <v>556</v>
      </c>
      <c r="C57" t="s">
        <v>1051</v>
      </c>
      <c r="D57" t="s">
        <v>1470</v>
      </c>
      <c r="E57" t="s">
        <v>1472</v>
      </c>
      <c r="F57">
        <v>5</v>
      </c>
      <c r="G57">
        <v>2279.7600000000002</v>
      </c>
      <c r="H57">
        <v>11398.8</v>
      </c>
      <c r="I57" t="s">
        <v>1484</v>
      </c>
      <c r="J57" s="2">
        <v>45807.264317129629</v>
      </c>
      <c r="K57" t="s">
        <v>1491</v>
      </c>
      <c r="L57" t="s">
        <v>1497</v>
      </c>
      <c r="M57">
        <v>5</v>
      </c>
    </row>
    <row r="58" spans="1:14" x14ac:dyDescent="0.25">
      <c r="A58" t="s">
        <v>67</v>
      </c>
      <c r="B58" t="s">
        <v>557</v>
      </c>
      <c r="C58" t="s">
        <v>1002</v>
      </c>
      <c r="D58" t="s">
        <v>1471</v>
      </c>
      <c r="E58" t="s">
        <v>1481</v>
      </c>
      <c r="F58">
        <v>2</v>
      </c>
      <c r="G58">
        <v>1921.19</v>
      </c>
      <c r="H58">
        <v>3842.38</v>
      </c>
      <c r="I58" t="s">
        <v>1488</v>
      </c>
      <c r="J58" s="2">
        <v>45779.741620370369</v>
      </c>
      <c r="K58" t="s">
        <v>1493</v>
      </c>
      <c r="L58" t="s">
        <v>1495</v>
      </c>
    </row>
    <row r="59" spans="1:14" x14ac:dyDescent="0.25">
      <c r="A59" t="s">
        <v>68</v>
      </c>
      <c r="B59" t="s">
        <v>558</v>
      </c>
      <c r="C59" t="s">
        <v>1052</v>
      </c>
      <c r="D59" t="s">
        <v>1471</v>
      </c>
      <c r="E59" t="s">
        <v>1481</v>
      </c>
      <c r="F59">
        <v>1</v>
      </c>
      <c r="G59">
        <v>1556.38</v>
      </c>
      <c r="H59">
        <v>1556.38</v>
      </c>
      <c r="I59" t="s">
        <v>1488</v>
      </c>
      <c r="J59" s="2">
        <v>45742.231886574067</v>
      </c>
      <c r="K59" t="s">
        <v>1494</v>
      </c>
      <c r="L59" t="s">
        <v>1495</v>
      </c>
      <c r="M59">
        <v>5</v>
      </c>
      <c r="N59" t="s">
        <v>1521</v>
      </c>
    </row>
    <row r="60" spans="1:14" x14ac:dyDescent="0.25">
      <c r="A60" t="s">
        <v>69</v>
      </c>
      <c r="B60" t="s">
        <v>559</v>
      </c>
      <c r="C60" t="s">
        <v>1053</v>
      </c>
      <c r="D60" t="s">
        <v>1469</v>
      </c>
      <c r="E60" t="s">
        <v>1480</v>
      </c>
      <c r="F60">
        <v>4</v>
      </c>
      <c r="G60">
        <v>1775.99</v>
      </c>
      <c r="H60">
        <v>7103.96</v>
      </c>
      <c r="I60" t="s">
        <v>1484</v>
      </c>
      <c r="J60" s="2">
        <v>45785.116689814808</v>
      </c>
      <c r="K60" t="s">
        <v>1490</v>
      </c>
      <c r="L60" t="s">
        <v>1498</v>
      </c>
    </row>
    <row r="61" spans="1:14" x14ac:dyDescent="0.25">
      <c r="A61" t="s">
        <v>70</v>
      </c>
      <c r="B61" t="s">
        <v>560</v>
      </c>
      <c r="C61" t="s">
        <v>1054</v>
      </c>
      <c r="D61" t="s">
        <v>1468</v>
      </c>
      <c r="E61" t="s">
        <v>1473</v>
      </c>
      <c r="F61">
        <v>1</v>
      </c>
      <c r="G61">
        <v>1384.62</v>
      </c>
      <c r="H61">
        <v>1384.62</v>
      </c>
      <c r="I61" t="s">
        <v>1487</v>
      </c>
      <c r="J61" s="2">
        <v>45691.356828703712</v>
      </c>
      <c r="K61" t="s">
        <v>1490</v>
      </c>
      <c r="L61" t="s">
        <v>1497</v>
      </c>
      <c r="M61" t="s">
        <v>1500</v>
      </c>
    </row>
    <row r="62" spans="1:14" x14ac:dyDescent="0.25">
      <c r="A62" t="s">
        <v>71</v>
      </c>
      <c r="B62" t="s">
        <v>561</v>
      </c>
      <c r="C62" t="s">
        <v>1055</v>
      </c>
      <c r="D62" t="s">
        <v>1466</v>
      </c>
      <c r="E62" t="s">
        <v>1481</v>
      </c>
      <c r="F62">
        <v>4</v>
      </c>
      <c r="G62">
        <v>2061.38</v>
      </c>
      <c r="H62">
        <v>8245.52</v>
      </c>
      <c r="I62" t="s">
        <v>1488</v>
      </c>
      <c r="J62" s="2">
        <v>45816.906469907408</v>
      </c>
      <c r="K62" t="s">
        <v>1494</v>
      </c>
      <c r="L62" t="s">
        <v>1497</v>
      </c>
      <c r="M62">
        <v>2</v>
      </c>
    </row>
    <row r="63" spans="1:14" x14ac:dyDescent="0.25">
      <c r="A63" t="s">
        <v>72</v>
      </c>
      <c r="B63" t="s">
        <v>562</v>
      </c>
      <c r="C63" t="s">
        <v>1056</v>
      </c>
      <c r="D63" t="s">
        <v>1468</v>
      </c>
      <c r="E63" t="s">
        <v>1481</v>
      </c>
      <c r="F63">
        <v>2</v>
      </c>
      <c r="G63">
        <v>2350.7399999999998</v>
      </c>
      <c r="H63">
        <v>4701.4799999999996</v>
      </c>
      <c r="I63" t="s">
        <v>1489</v>
      </c>
      <c r="J63" s="2">
        <v>45719.667893518519</v>
      </c>
      <c r="K63" t="s">
        <v>1494</v>
      </c>
      <c r="L63" t="s">
        <v>1496</v>
      </c>
      <c r="N63" t="s">
        <v>1522</v>
      </c>
    </row>
    <row r="64" spans="1:14" x14ac:dyDescent="0.25">
      <c r="A64" t="s">
        <v>73</v>
      </c>
      <c r="B64" t="s">
        <v>563</v>
      </c>
      <c r="C64" t="s">
        <v>1057</v>
      </c>
      <c r="D64" t="s">
        <v>1469</v>
      </c>
      <c r="E64" t="s">
        <v>1481</v>
      </c>
      <c r="F64">
        <v>2</v>
      </c>
      <c r="G64">
        <v>1308.01</v>
      </c>
      <c r="H64">
        <v>2616.02</v>
      </c>
      <c r="I64" t="s">
        <v>1486</v>
      </c>
      <c r="J64" s="2">
        <v>45733.658715277779</v>
      </c>
      <c r="K64" t="s">
        <v>1491</v>
      </c>
      <c r="L64" t="s">
        <v>1495</v>
      </c>
      <c r="M64">
        <v>5</v>
      </c>
    </row>
    <row r="65" spans="1:14" x14ac:dyDescent="0.25">
      <c r="A65" t="s">
        <v>74</v>
      </c>
      <c r="B65" t="s">
        <v>564</v>
      </c>
      <c r="C65" t="s">
        <v>1058</v>
      </c>
      <c r="D65" t="s">
        <v>1470</v>
      </c>
      <c r="E65" t="s">
        <v>1480</v>
      </c>
      <c r="F65">
        <v>2</v>
      </c>
      <c r="G65">
        <v>2146.7800000000002</v>
      </c>
      <c r="H65">
        <v>4293.5600000000004</v>
      </c>
      <c r="I65" t="s">
        <v>1489</v>
      </c>
      <c r="J65" s="2">
        <v>45739.980879629627</v>
      </c>
      <c r="K65" t="s">
        <v>1490</v>
      </c>
      <c r="L65" t="s">
        <v>1495</v>
      </c>
    </row>
    <row r="66" spans="1:14" x14ac:dyDescent="0.25">
      <c r="A66" t="s">
        <v>75</v>
      </c>
      <c r="B66" t="s">
        <v>565</v>
      </c>
      <c r="C66" t="s">
        <v>1059</v>
      </c>
      <c r="D66" t="s">
        <v>1466</v>
      </c>
      <c r="E66" t="s">
        <v>1479</v>
      </c>
      <c r="F66">
        <v>1</v>
      </c>
      <c r="G66">
        <v>1302.48</v>
      </c>
      <c r="H66">
        <v>1302.48</v>
      </c>
      <c r="I66" t="s">
        <v>1489</v>
      </c>
      <c r="J66" s="2">
        <v>45793.46565972222</v>
      </c>
      <c r="K66" t="s">
        <v>1490</v>
      </c>
      <c r="L66" t="s">
        <v>1499</v>
      </c>
      <c r="M66">
        <v>5</v>
      </c>
      <c r="N66" t="s">
        <v>1523</v>
      </c>
    </row>
    <row r="67" spans="1:14" x14ac:dyDescent="0.25">
      <c r="A67" t="s">
        <v>76</v>
      </c>
      <c r="B67" t="s">
        <v>566</v>
      </c>
      <c r="C67" t="s">
        <v>1060</v>
      </c>
      <c r="D67" t="s">
        <v>1470</v>
      </c>
      <c r="E67" t="s">
        <v>1475</v>
      </c>
      <c r="F67">
        <v>3</v>
      </c>
      <c r="G67">
        <v>2408.9499999999998</v>
      </c>
      <c r="H67">
        <v>7226.85</v>
      </c>
      <c r="I67" t="s">
        <v>1489</v>
      </c>
      <c r="J67" s="2">
        <v>45694.369386574072</v>
      </c>
      <c r="K67" t="s">
        <v>1492</v>
      </c>
      <c r="L67" t="s">
        <v>1497</v>
      </c>
      <c r="M67">
        <v>2</v>
      </c>
    </row>
    <row r="68" spans="1:14" x14ac:dyDescent="0.25">
      <c r="A68" t="s">
        <v>77</v>
      </c>
      <c r="B68" t="s">
        <v>567</v>
      </c>
      <c r="C68" t="s">
        <v>1061</v>
      </c>
      <c r="D68" t="s">
        <v>1468</v>
      </c>
      <c r="E68" t="s">
        <v>1472</v>
      </c>
      <c r="F68">
        <v>1</v>
      </c>
      <c r="G68">
        <v>1422.96</v>
      </c>
      <c r="H68">
        <v>1422.96</v>
      </c>
      <c r="I68" t="s">
        <v>1487</v>
      </c>
      <c r="J68" s="2">
        <v>45739.543842592589</v>
      </c>
      <c r="K68" t="s">
        <v>1490</v>
      </c>
      <c r="L68" t="s">
        <v>1496</v>
      </c>
      <c r="M68">
        <v>2</v>
      </c>
      <c r="N68" t="s">
        <v>1524</v>
      </c>
    </row>
    <row r="69" spans="1:14" x14ac:dyDescent="0.25">
      <c r="A69" t="s">
        <v>78</v>
      </c>
      <c r="B69" t="s">
        <v>568</v>
      </c>
      <c r="C69" t="s">
        <v>1062</v>
      </c>
      <c r="D69" t="s">
        <v>1471</v>
      </c>
      <c r="E69" t="s">
        <v>1480</v>
      </c>
      <c r="F69">
        <v>3</v>
      </c>
      <c r="G69">
        <v>1623.64</v>
      </c>
      <c r="H69">
        <v>4870.92</v>
      </c>
      <c r="I69" t="s">
        <v>1487</v>
      </c>
      <c r="J69" s="2">
        <v>45685.42292824074</v>
      </c>
      <c r="K69" t="s">
        <v>1494</v>
      </c>
      <c r="L69" t="s">
        <v>1495</v>
      </c>
      <c r="N69" t="s">
        <v>1525</v>
      </c>
    </row>
    <row r="70" spans="1:14" x14ac:dyDescent="0.25">
      <c r="A70" t="s">
        <v>79</v>
      </c>
      <c r="B70" t="s">
        <v>569</v>
      </c>
      <c r="C70" t="s">
        <v>1063</v>
      </c>
      <c r="D70" t="s">
        <v>1467</v>
      </c>
      <c r="E70" t="s">
        <v>1472</v>
      </c>
      <c r="F70">
        <v>4</v>
      </c>
      <c r="G70">
        <v>933.42</v>
      </c>
      <c r="H70">
        <v>3733.68</v>
      </c>
      <c r="I70" t="s">
        <v>1484</v>
      </c>
      <c r="J70" s="2">
        <v>45663.333460648151</v>
      </c>
      <c r="K70" t="s">
        <v>1493</v>
      </c>
      <c r="L70" t="s">
        <v>1495</v>
      </c>
      <c r="M70">
        <v>3</v>
      </c>
      <c r="N70" t="s">
        <v>1526</v>
      </c>
    </row>
    <row r="71" spans="1:14" x14ac:dyDescent="0.25">
      <c r="A71" t="s">
        <v>80</v>
      </c>
      <c r="B71" t="s">
        <v>570</v>
      </c>
      <c r="C71" t="s">
        <v>1064</v>
      </c>
      <c r="D71" t="s">
        <v>1470</v>
      </c>
      <c r="E71" t="s">
        <v>1475</v>
      </c>
      <c r="F71">
        <v>4</v>
      </c>
      <c r="G71">
        <v>1525.44</v>
      </c>
      <c r="H71">
        <v>6101.76</v>
      </c>
      <c r="I71" t="s">
        <v>1485</v>
      </c>
      <c r="J71" s="2">
        <v>45779.082766203697</v>
      </c>
      <c r="K71" t="s">
        <v>1492</v>
      </c>
      <c r="L71" t="s">
        <v>1496</v>
      </c>
      <c r="M71" t="s">
        <v>1500</v>
      </c>
    </row>
    <row r="72" spans="1:14" x14ac:dyDescent="0.25">
      <c r="A72" t="s">
        <v>81</v>
      </c>
      <c r="B72" t="s">
        <v>571</v>
      </c>
      <c r="C72" t="s">
        <v>1065</v>
      </c>
      <c r="D72" t="s">
        <v>1469</v>
      </c>
      <c r="E72" t="s">
        <v>1478</v>
      </c>
      <c r="F72">
        <v>5</v>
      </c>
      <c r="G72">
        <v>2142.56</v>
      </c>
      <c r="H72">
        <v>10712.8</v>
      </c>
      <c r="I72" t="s">
        <v>1484</v>
      </c>
      <c r="J72" s="2">
        <v>45793.390659722223</v>
      </c>
      <c r="K72" t="s">
        <v>1492</v>
      </c>
      <c r="L72" t="s">
        <v>1498</v>
      </c>
      <c r="M72" t="s">
        <v>1500</v>
      </c>
    </row>
    <row r="73" spans="1:14" x14ac:dyDescent="0.25">
      <c r="A73" t="s">
        <v>82</v>
      </c>
      <c r="B73" t="s">
        <v>572</v>
      </c>
      <c r="C73" t="s">
        <v>1066</v>
      </c>
      <c r="D73" t="s">
        <v>1471</v>
      </c>
      <c r="E73" t="s">
        <v>1478</v>
      </c>
      <c r="F73">
        <v>3</v>
      </c>
      <c r="G73">
        <v>1168.24</v>
      </c>
      <c r="H73">
        <v>3504.72</v>
      </c>
      <c r="I73" t="s">
        <v>1484</v>
      </c>
      <c r="J73" s="2">
        <v>45746.216273148151</v>
      </c>
      <c r="K73" t="s">
        <v>1490</v>
      </c>
      <c r="L73" t="s">
        <v>1499</v>
      </c>
      <c r="M73">
        <v>1</v>
      </c>
    </row>
    <row r="74" spans="1:14" x14ac:dyDescent="0.25">
      <c r="A74" t="s">
        <v>83</v>
      </c>
      <c r="C74" t="s">
        <v>1067</v>
      </c>
      <c r="D74" t="s">
        <v>1470</v>
      </c>
      <c r="E74" t="s">
        <v>1472</v>
      </c>
      <c r="F74">
        <v>3</v>
      </c>
      <c r="G74">
        <v>1242.07</v>
      </c>
      <c r="H74">
        <v>3726.21</v>
      </c>
      <c r="I74" t="s">
        <v>1487</v>
      </c>
      <c r="J74" s="2">
        <v>45701.582083333327</v>
      </c>
      <c r="K74" t="s">
        <v>1490</v>
      </c>
      <c r="L74" t="s">
        <v>1496</v>
      </c>
      <c r="N74" t="s">
        <v>1527</v>
      </c>
    </row>
    <row r="75" spans="1:14" x14ac:dyDescent="0.25">
      <c r="A75" t="s">
        <v>84</v>
      </c>
      <c r="B75" t="s">
        <v>573</v>
      </c>
      <c r="C75" t="s">
        <v>1068</v>
      </c>
      <c r="D75" t="s">
        <v>1468</v>
      </c>
      <c r="E75" t="s">
        <v>1481</v>
      </c>
      <c r="F75">
        <v>1</v>
      </c>
      <c r="G75">
        <v>1197.42</v>
      </c>
      <c r="H75">
        <v>1197.42</v>
      </c>
      <c r="I75" t="s">
        <v>1488</v>
      </c>
      <c r="J75" s="2">
        <v>45824.391574074078</v>
      </c>
      <c r="K75" t="s">
        <v>1492</v>
      </c>
      <c r="L75" t="s">
        <v>1498</v>
      </c>
      <c r="M75">
        <v>1</v>
      </c>
      <c r="N75" t="s">
        <v>1528</v>
      </c>
    </row>
    <row r="76" spans="1:14" x14ac:dyDescent="0.25">
      <c r="A76" t="s">
        <v>85</v>
      </c>
      <c r="B76" t="s">
        <v>574</v>
      </c>
      <c r="C76" t="s">
        <v>1069</v>
      </c>
      <c r="D76" t="s">
        <v>1466</v>
      </c>
      <c r="E76" t="s">
        <v>1473</v>
      </c>
      <c r="F76">
        <v>3</v>
      </c>
      <c r="G76">
        <v>840.67</v>
      </c>
      <c r="H76">
        <v>2522.0100000000002</v>
      </c>
      <c r="I76" t="s">
        <v>1486</v>
      </c>
      <c r="J76" s="2">
        <v>45695.180844907409</v>
      </c>
      <c r="K76" t="s">
        <v>1494</v>
      </c>
      <c r="L76" t="s">
        <v>1497</v>
      </c>
      <c r="M76">
        <v>4</v>
      </c>
    </row>
    <row r="77" spans="1:14" x14ac:dyDescent="0.25">
      <c r="A77" t="s">
        <v>86</v>
      </c>
      <c r="B77" t="s">
        <v>575</v>
      </c>
      <c r="C77" t="s">
        <v>1070</v>
      </c>
      <c r="D77" t="s">
        <v>1468</v>
      </c>
      <c r="E77" t="s">
        <v>1475</v>
      </c>
      <c r="F77">
        <v>1</v>
      </c>
      <c r="G77">
        <v>1710.29</v>
      </c>
      <c r="H77">
        <v>1710.29</v>
      </c>
      <c r="I77" t="s">
        <v>1489</v>
      </c>
      <c r="J77" s="2">
        <v>45821.960185185177</v>
      </c>
      <c r="K77" t="s">
        <v>1490</v>
      </c>
      <c r="L77" t="s">
        <v>1497</v>
      </c>
      <c r="M77">
        <v>5</v>
      </c>
      <c r="N77" t="s">
        <v>1529</v>
      </c>
    </row>
    <row r="78" spans="1:14" x14ac:dyDescent="0.25">
      <c r="A78" t="s">
        <v>87</v>
      </c>
      <c r="B78" t="s">
        <v>576</v>
      </c>
      <c r="C78" t="s">
        <v>1071</v>
      </c>
      <c r="D78" t="s">
        <v>1471</v>
      </c>
      <c r="E78" t="s">
        <v>1476</v>
      </c>
      <c r="F78">
        <v>1</v>
      </c>
      <c r="G78">
        <v>1325.43</v>
      </c>
      <c r="H78">
        <v>1325.43</v>
      </c>
      <c r="I78" t="s">
        <v>1487</v>
      </c>
      <c r="J78" s="2">
        <v>45661.071076388893</v>
      </c>
      <c r="K78" t="s">
        <v>1493</v>
      </c>
      <c r="L78" t="s">
        <v>1496</v>
      </c>
      <c r="M78">
        <v>5</v>
      </c>
    </row>
    <row r="79" spans="1:14" x14ac:dyDescent="0.25">
      <c r="A79" t="s">
        <v>88</v>
      </c>
      <c r="B79" t="s">
        <v>577</v>
      </c>
      <c r="C79" t="s">
        <v>1002</v>
      </c>
      <c r="D79" t="s">
        <v>1470</v>
      </c>
      <c r="E79" t="s">
        <v>1475</v>
      </c>
      <c r="F79">
        <v>2</v>
      </c>
      <c r="G79">
        <v>1048.56</v>
      </c>
      <c r="H79">
        <v>2097.12</v>
      </c>
      <c r="I79" t="s">
        <v>1487</v>
      </c>
      <c r="J79" s="2">
        <v>45659.242627314823</v>
      </c>
      <c r="K79" t="s">
        <v>1492</v>
      </c>
      <c r="L79" t="s">
        <v>1495</v>
      </c>
      <c r="M79">
        <v>2</v>
      </c>
    </row>
    <row r="80" spans="1:14" x14ac:dyDescent="0.25">
      <c r="A80" t="s">
        <v>89</v>
      </c>
      <c r="B80" t="s">
        <v>578</v>
      </c>
      <c r="C80" t="s">
        <v>1072</v>
      </c>
      <c r="D80" t="s">
        <v>1467</v>
      </c>
      <c r="E80" t="s">
        <v>1473</v>
      </c>
      <c r="F80">
        <v>5</v>
      </c>
      <c r="G80">
        <v>1272.52</v>
      </c>
      <c r="H80">
        <v>6362.6</v>
      </c>
      <c r="I80" t="s">
        <v>1485</v>
      </c>
      <c r="J80" s="2">
        <v>45673.80672453704</v>
      </c>
      <c r="K80" t="s">
        <v>1492</v>
      </c>
      <c r="L80" t="s">
        <v>1497</v>
      </c>
      <c r="M80">
        <v>5</v>
      </c>
      <c r="N80" t="s">
        <v>1530</v>
      </c>
    </row>
    <row r="81" spans="1:14" x14ac:dyDescent="0.25">
      <c r="A81" t="s">
        <v>90</v>
      </c>
      <c r="B81" t="s">
        <v>579</v>
      </c>
      <c r="C81" t="s">
        <v>1073</v>
      </c>
      <c r="D81" t="s">
        <v>1470</v>
      </c>
      <c r="E81" t="s">
        <v>1478</v>
      </c>
      <c r="F81">
        <v>3</v>
      </c>
      <c r="G81">
        <v>2360.88</v>
      </c>
      <c r="H81">
        <v>7082.64</v>
      </c>
      <c r="I81" t="s">
        <v>1485</v>
      </c>
      <c r="J81" s="2">
        <v>45688.718136574083</v>
      </c>
      <c r="K81" t="s">
        <v>1491</v>
      </c>
      <c r="L81" t="s">
        <v>1499</v>
      </c>
      <c r="M81">
        <v>4</v>
      </c>
      <c r="N81" t="s">
        <v>1531</v>
      </c>
    </row>
    <row r="82" spans="1:14" x14ac:dyDescent="0.25">
      <c r="A82" t="s">
        <v>91</v>
      </c>
      <c r="B82" t="s">
        <v>580</v>
      </c>
      <c r="C82" t="s">
        <v>1074</v>
      </c>
      <c r="D82" t="s">
        <v>1466</v>
      </c>
      <c r="E82" t="s">
        <v>1475</v>
      </c>
      <c r="F82">
        <v>2</v>
      </c>
      <c r="G82">
        <v>1134.0899999999999</v>
      </c>
      <c r="H82">
        <v>2268.1799999999998</v>
      </c>
      <c r="I82" t="s">
        <v>1486</v>
      </c>
      <c r="J82" s="2">
        <v>45795.066574074073</v>
      </c>
      <c r="K82" t="s">
        <v>1494</v>
      </c>
      <c r="L82" t="s">
        <v>1498</v>
      </c>
      <c r="M82">
        <v>5</v>
      </c>
      <c r="N82" t="s">
        <v>1532</v>
      </c>
    </row>
    <row r="83" spans="1:14" x14ac:dyDescent="0.25">
      <c r="A83" t="s">
        <v>92</v>
      </c>
      <c r="B83" t="s">
        <v>581</v>
      </c>
      <c r="C83" t="s">
        <v>1075</v>
      </c>
      <c r="D83" t="s">
        <v>1471</v>
      </c>
      <c r="E83" t="s">
        <v>1479</v>
      </c>
      <c r="F83">
        <v>4</v>
      </c>
      <c r="G83">
        <v>555.80999999999995</v>
      </c>
      <c r="H83">
        <v>2223.2399999999998</v>
      </c>
      <c r="I83" t="s">
        <v>1484</v>
      </c>
      <c r="J83" s="2">
        <v>45806.401053240741</v>
      </c>
      <c r="K83" t="s">
        <v>1493</v>
      </c>
      <c r="L83" t="s">
        <v>1498</v>
      </c>
      <c r="M83">
        <v>1</v>
      </c>
    </row>
    <row r="84" spans="1:14" x14ac:dyDescent="0.25">
      <c r="A84" t="s">
        <v>93</v>
      </c>
      <c r="B84" t="s">
        <v>582</v>
      </c>
      <c r="C84" t="s">
        <v>1076</v>
      </c>
      <c r="D84" t="s">
        <v>1466</v>
      </c>
      <c r="E84" t="s">
        <v>1476</v>
      </c>
      <c r="F84">
        <v>5</v>
      </c>
      <c r="G84">
        <v>1619.77</v>
      </c>
      <c r="H84">
        <v>8098.85</v>
      </c>
      <c r="I84" t="s">
        <v>1485</v>
      </c>
      <c r="J84" s="2">
        <v>45715.427604166667</v>
      </c>
      <c r="K84" t="s">
        <v>1494</v>
      </c>
      <c r="L84" t="s">
        <v>1499</v>
      </c>
      <c r="M84" t="s">
        <v>1500</v>
      </c>
    </row>
    <row r="85" spans="1:14" x14ac:dyDescent="0.25">
      <c r="A85" t="s">
        <v>94</v>
      </c>
      <c r="B85" t="s">
        <v>583</v>
      </c>
      <c r="C85" t="s">
        <v>1077</v>
      </c>
      <c r="D85" t="s">
        <v>1469</v>
      </c>
      <c r="E85" t="s">
        <v>1478</v>
      </c>
      <c r="F85">
        <v>5</v>
      </c>
      <c r="G85">
        <v>1841.58</v>
      </c>
      <c r="H85">
        <v>9207.9</v>
      </c>
      <c r="I85" t="s">
        <v>1484</v>
      </c>
      <c r="J85" s="2">
        <v>45735.611724537041</v>
      </c>
      <c r="K85" t="s">
        <v>1491</v>
      </c>
      <c r="L85" t="s">
        <v>1496</v>
      </c>
      <c r="M85" t="s">
        <v>1500</v>
      </c>
      <c r="N85" t="s">
        <v>1533</v>
      </c>
    </row>
    <row r="86" spans="1:14" x14ac:dyDescent="0.25">
      <c r="A86" t="s">
        <v>95</v>
      </c>
      <c r="B86" t="s">
        <v>584</v>
      </c>
      <c r="C86" t="s">
        <v>1078</v>
      </c>
      <c r="D86" t="s">
        <v>1469</v>
      </c>
      <c r="E86" t="s">
        <v>1474</v>
      </c>
      <c r="F86">
        <v>4</v>
      </c>
      <c r="G86" t="s">
        <v>1482</v>
      </c>
      <c r="H86" t="s">
        <v>1483</v>
      </c>
      <c r="I86" t="s">
        <v>1484</v>
      </c>
      <c r="J86" s="2">
        <v>45700.656643518523</v>
      </c>
      <c r="K86" t="s">
        <v>1490</v>
      </c>
      <c r="L86" t="s">
        <v>1498</v>
      </c>
      <c r="M86">
        <v>2</v>
      </c>
    </row>
    <row r="87" spans="1:14" x14ac:dyDescent="0.25">
      <c r="A87" t="s">
        <v>96</v>
      </c>
      <c r="B87" t="s">
        <v>585</v>
      </c>
      <c r="C87" t="s">
        <v>1079</v>
      </c>
      <c r="D87" t="s">
        <v>1467</v>
      </c>
      <c r="E87" t="s">
        <v>1472</v>
      </c>
      <c r="F87">
        <v>2</v>
      </c>
      <c r="G87">
        <v>1143.2</v>
      </c>
      <c r="H87">
        <v>2286.4</v>
      </c>
      <c r="I87" t="s">
        <v>1487</v>
      </c>
      <c r="J87" s="2">
        <v>45783.382986111108</v>
      </c>
      <c r="K87" t="s">
        <v>1494</v>
      </c>
      <c r="L87" t="s">
        <v>1499</v>
      </c>
      <c r="M87">
        <v>2</v>
      </c>
    </row>
    <row r="88" spans="1:14" x14ac:dyDescent="0.25">
      <c r="A88" t="s">
        <v>97</v>
      </c>
      <c r="B88" t="s">
        <v>586</v>
      </c>
      <c r="C88" t="s">
        <v>1080</v>
      </c>
      <c r="D88" t="s">
        <v>1471</v>
      </c>
      <c r="E88" t="s">
        <v>1475</v>
      </c>
      <c r="F88">
        <v>5</v>
      </c>
      <c r="G88">
        <v>2400.5300000000002</v>
      </c>
      <c r="H88">
        <v>12002.65</v>
      </c>
      <c r="I88" t="s">
        <v>1485</v>
      </c>
      <c r="J88" s="2">
        <v>45768.799027777779</v>
      </c>
      <c r="K88" t="s">
        <v>1490</v>
      </c>
      <c r="L88" t="s">
        <v>1495</v>
      </c>
      <c r="M88" t="s">
        <v>1500</v>
      </c>
      <c r="N88" t="s">
        <v>1534</v>
      </c>
    </row>
    <row r="89" spans="1:14" x14ac:dyDescent="0.25">
      <c r="A89" t="s">
        <v>98</v>
      </c>
      <c r="B89" t="s">
        <v>587</v>
      </c>
      <c r="C89" t="s">
        <v>1081</v>
      </c>
      <c r="D89" t="s">
        <v>1468</v>
      </c>
      <c r="E89" t="s">
        <v>1473</v>
      </c>
      <c r="F89">
        <v>2</v>
      </c>
      <c r="G89">
        <v>1415.71</v>
      </c>
      <c r="H89">
        <v>2831.42</v>
      </c>
      <c r="I89" t="s">
        <v>1488</v>
      </c>
      <c r="J89" s="2">
        <v>45798.448379629634</v>
      </c>
      <c r="K89" t="s">
        <v>1491</v>
      </c>
      <c r="L89" t="s">
        <v>1495</v>
      </c>
      <c r="M89">
        <v>3</v>
      </c>
      <c r="N89" t="s">
        <v>1535</v>
      </c>
    </row>
    <row r="90" spans="1:14" x14ac:dyDescent="0.25">
      <c r="A90" t="s">
        <v>99</v>
      </c>
      <c r="B90" t="s">
        <v>588</v>
      </c>
      <c r="C90" t="s">
        <v>1082</v>
      </c>
      <c r="D90" t="s">
        <v>1466</v>
      </c>
      <c r="E90" t="s">
        <v>1474</v>
      </c>
      <c r="F90">
        <v>2</v>
      </c>
      <c r="G90">
        <v>1964.22</v>
      </c>
      <c r="H90">
        <v>3928.44</v>
      </c>
      <c r="I90" t="s">
        <v>1485</v>
      </c>
      <c r="J90" s="2">
        <v>45759.38821759259</v>
      </c>
      <c r="K90" t="s">
        <v>1491</v>
      </c>
      <c r="L90" t="s">
        <v>1496</v>
      </c>
      <c r="M90">
        <v>4</v>
      </c>
      <c r="N90" t="s">
        <v>1536</v>
      </c>
    </row>
    <row r="91" spans="1:14" x14ac:dyDescent="0.25">
      <c r="B91" t="s">
        <v>589</v>
      </c>
      <c r="C91" t="s">
        <v>1083</v>
      </c>
      <c r="D91" t="s">
        <v>1467</v>
      </c>
      <c r="E91" t="s">
        <v>1480</v>
      </c>
      <c r="F91">
        <v>4</v>
      </c>
      <c r="G91">
        <v>2228.96</v>
      </c>
      <c r="H91">
        <v>8915.84</v>
      </c>
      <c r="I91" t="s">
        <v>1489</v>
      </c>
      <c r="J91" s="2">
        <v>45819.806331018517</v>
      </c>
      <c r="K91" t="s">
        <v>1492</v>
      </c>
      <c r="L91" t="s">
        <v>1498</v>
      </c>
    </row>
    <row r="92" spans="1:14" x14ac:dyDescent="0.25">
      <c r="A92" t="s">
        <v>100</v>
      </c>
      <c r="B92" t="s">
        <v>590</v>
      </c>
      <c r="C92" t="s">
        <v>1084</v>
      </c>
      <c r="D92" t="s">
        <v>1471</v>
      </c>
      <c r="E92" t="s">
        <v>1476</v>
      </c>
      <c r="F92">
        <v>1</v>
      </c>
      <c r="G92">
        <v>1274.6300000000001</v>
      </c>
      <c r="H92">
        <v>1274.6300000000001</v>
      </c>
      <c r="I92" t="s">
        <v>1485</v>
      </c>
      <c r="J92" s="2">
        <v>45678.725138888891</v>
      </c>
      <c r="K92" t="s">
        <v>1490</v>
      </c>
      <c r="L92" t="s">
        <v>1498</v>
      </c>
      <c r="M92">
        <v>4</v>
      </c>
      <c r="N92" t="s">
        <v>1537</v>
      </c>
    </row>
    <row r="93" spans="1:14" x14ac:dyDescent="0.25">
      <c r="A93" t="s">
        <v>101</v>
      </c>
      <c r="B93" t="s">
        <v>591</v>
      </c>
      <c r="C93" t="s">
        <v>1085</v>
      </c>
      <c r="D93" t="s">
        <v>1467</v>
      </c>
      <c r="E93" t="s">
        <v>1477</v>
      </c>
      <c r="F93">
        <v>5</v>
      </c>
      <c r="G93">
        <v>2114.94</v>
      </c>
      <c r="H93">
        <v>10574.7</v>
      </c>
      <c r="I93" t="s">
        <v>1484</v>
      </c>
      <c r="J93" s="2">
        <v>45661.622476851851</v>
      </c>
      <c r="K93" t="s">
        <v>1490</v>
      </c>
      <c r="L93" t="s">
        <v>1498</v>
      </c>
    </row>
    <row r="94" spans="1:14" x14ac:dyDescent="0.25">
      <c r="A94" t="s">
        <v>102</v>
      </c>
      <c r="B94" t="s">
        <v>592</v>
      </c>
      <c r="C94" t="s">
        <v>1086</v>
      </c>
      <c r="D94" t="s">
        <v>1471</v>
      </c>
      <c r="E94" t="s">
        <v>1473</v>
      </c>
      <c r="F94">
        <v>4</v>
      </c>
      <c r="G94">
        <v>1605.46</v>
      </c>
      <c r="H94">
        <v>6421.84</v>
      </c>
      <c r="I94" t="s">
        <v>1486</v>
      </c>
      <c r="J94" s="2">
        <v>45805.549155092587</v>
      </c>
      <c r="K94" t="s">
        <v>1492</v>
      </c>
      <c r="L94" t="s">
        <v>1495</v>
      </c>
      <c r="M94" t="s">
        <v>1500</v>
      </c>
      <c r="N94" t="s">
        <v>1538</v>
      </c>
    </row>
    <row r="95" spans="1:14" x14ac:dyDescent="0.25">
      <c r="A95" t="s">
        <v>103</v>
      </c>
      <c r="B95" t="s">
        <v>593</v>
      </c>
      <c r="C95" t="s">
        <v>1087</v>
      </c>
      <c r="D95" t="s">
        <v>1470</v>
      </c>
      <c r="E95" t="s">
        <v>1472</v>
      </c>
      <c r="F95">
        <v>3</v>
      </c>
      <c r="G95">
        <v>2362.42</v>
      </c>
      <c r="H95">
        <v>7087.26</v>
      </c>
      <c r="I95" t="s">
        <v>1488</v>
      </c>
      <c r="J95" s="2">
        <v>45709.859386574077</v>
      </c>
      <c r="K95" t="s">
        <v>1492</v>
      </c>
      <c r="L95" t="s">
        <v>1495</v>
      </c>
      <c r="M95">
        <v>3</v>
      </c>
    </row>
    <row r="96" spans="1:14" x14ac:dyDescent="0.25">
      <c r="A96" t="s">
        <v>104</v>
      </c>
      <c r="B96" t="s">
        <v>594</v>
      </c>
      <c r="C96" t="s">
        <v>1088</v>
      </c>
      <c r="D96" t="s">
        <v>1468</v>
      </c>
      <c r="E96" t="s">
        <v>1481</v>
      </c>
      <c r="F96">
        <v>3</v>
      </c>
      <c r="G96">
        <v>954.89</v>
      </c>
      <c r="H96">
        <v>2864.67</v>
      </c>
      <c r="I96" t="s">
        <v>1487</v>
      </c>
      <c r="J96" s="2">
        <v>45698.060428240737</v>
      </c>
      <c r="K96" t="s">
        <v>1494</v>
      </c>
      <c r="L96" t="s">
        <v>1498</v>
      </c>
      <c r="M96">
        <v>5</v>
      </c>
    </row>
    <row r="97" spans="1:14" x14ac:dyDescent="0.25">
      <c r="A97" t="s">
        <v>105</v>
      </c>
      <c r="B97" t="s">
        <v>595</v>
      </c>
      <c r="C97" t="s">
        <v>1089</v>
      </c>
      <c r="D97" t="s">
        <v>1470</v>
      </c>
      <c r="E97" t="s">
        <v>1479</v>
      </c>
      <c r="F97">
        <v>2</v>
      </c>
      <c r="G97">
        <v>2463.5500000000002</v>
      </c>
      <c r="H97">
        <v>4927.1000000000004</v>
      </c>
      <c r="I97" t="s">
        <v>1486</v>
      </c>
      <c r="J97" s="2">
        <v>45797.341874999998</v>
      </c>
      <c r="K97" t="s">
        <v>1493</v>
      </c>
      <c r="L97" t="s">
        <v>1497</v>
      </c>
    </row>
    <row r="98" spans="1:14" x14ac:dyDescent="0.25">
      <c r="A98" t="s">
        <v>106</v>
      </c>
      <c r="B98" t="s">
        <v>596</v>
      </c>
      <c r="C98" t="s">
        <v>1090</v>
      </c>
      <c r="D98" t="s">
        <v>1468</v>
      </c>
      <c r="E98" t="s">
        <v>1474</v>
      </c>
      <c r="F98">
        <v>4</v>
      </c>
      <c r="G98">
        <v>2343.6799999999998</v>
      </c>
      <c r="H98">
        <v>9374.7199999999993</v>
      </c>
      <c r="I98" t="s">
        <v>1489</v>
      </c>
      <c r="J98" s="2">
        <v>45669.376597222217</v>
      </c>
      <c r="K98" t="s">
        <v>1491</v>
      </c>
      <c r="L98" t="s">
        <v>1498</v>
      </c>
      <c r="M98" t="s">
        <v>1500</v>
      </c>
    </row>
    <row r="99" spans="1:14" x14ac:dyDescent="0.25">
      <c r="A99" t="s">
        <v>107</v>
      </c>
      <c r="B99" t="s">
        <v>597</v>
      </c>
      <c r="C99" t="s">
        <v>1091</v>
      </c>
      <c r="D99" t="s">
        <v>1468</v>
      </c>
      <c r="E99" t="s">
        <v>1480</v>
      </c>
      <c r="F99">
        <v>4</v>
      </c>
      <c r="G99">
        <v>1370.53</v>
      </c>
      <c r="H99">
        <v>5482.12</v>
      </c>
      <c r="I99" t="s">
        <v>1488</v>
      </c>
      <c r="J99" s="2">
        <v>45717.65898148148</v>
      </c>
      <c r="K99" t="s">
        <v>1494</v>
      </c>
      <c r="L99" t="s">
        <v>1499</v>
      </c>
      <c r="M99" t="s">
        <v>1500</v>
      </c>
    </row>
    <row r="100" spans="1:14" x14ac:dyDescent="0.25">
      <c r="A100" t="s">
        <v>108</v>
      </c>
      <c r="B100" t="s">
        <v>598</v>
      </c>
      <c r="C100" t="s">
        <v>1002</v>
      </c>
      <c r="D100" t="s">
        <v>1470</v>
      </c>
      <c r="E100" t="s">
        <v>1481</v>
      </c>
      <c r="F100">
        <v>2</v>
      </c>
      <c r="G100">
        <v>1880.86</v>
      </c>
      <c r="H100">
        <v>3761.72</v>
      </c>
      <c r="I100" t="s">
        <v>1488</v>
      </c>
      <c r="J100" s="2">
        <v>45732.910555555558</v>
      </c>
      <c r="K100" t="s">
        <v>1494</v>
      </c>
      <c r="L100" t="s">
        <v>1499</v>
      </c>
      <c r="M100">
        <v>4</v>
      </c>
    </row>
    <row r="101" spans="1:14" x14ac:dyDescent="0.25">
      <c r="A101" t="s">
        <v>109</v>
      </c>
      <c r="B101" t="s">
        <v>599</v>
      </c>
      <c r="C101" t="s">
        <v>1092</v>
      </c>
      <c r="D101" t="s">
        <v>1470</v>
      </c>
      <c r="E101" t="s">
        <v>1477</v>
      </c>
      <c r="F101">
        <v>2</v>
      </c>
      <c r="G101">
        <v>680.28</v>
      </c>
      <c r="H101">
        <v>1360.56</v>
      </c>
      <c r="I101" t="s">
        <v>1489</v>
      </c>
      <c r="J101" s="2">
        <v>45691.330057870371</v>
      </c>
      <c r="K101" t="s">
        <v>1491</v>
      </c>
      <c r="L101" t="s">
        <v>1499</v>
      </c>
      <c r="M101">
        <v>4</v>
      </c>
      <c r="N101" t="s">
        <v>1539</v>
      </c>
    </row>
    <row r="102" spans="1:14" x14ac:dyDescent="0.25">
      <c r="A102" t="s">
        <v>110</v>
      </c>
      <c r="B102" t="s">
        <v>600</v>
      </c>
      <c r="C102" t="s">
        <v>1093</v>
      </c>
      <c r="D102" t="s">
        <v>1469</v>
      </c>
      <c r="E102" t="s">
        <v>1472</v>
      </c>
      <c r="F102">
        <v>4</v>
      </c>
      <c r="G102">
        <v>565.36</v>
      </c>
      <c r="H102">
        <v>2261.44</v>
      </c>
      <c r="I102" t="s">
        <v>1487</v>
      </c>
      <c r="J102" s="2">
        <v>45779.691979166673</v>
      </c>
      <c r="K102" t="s">
        <v>1494</v>
      </c>
      <c r="L102" t="s">
        <v>1499</v>
      </c>
      <c r="M102">
        <v>4</v>
      </c>
    </row>
    <row r="103" spans="1:14" x14ac:dyDescent="0.25">
      <c r="A103" t="s">
        <v>111</v>
      </c>
      <c r="B103" t="s">
        <v>601</v>
      </c>
      <c r="C103" t="s">
        <v>1094</v>
      </c>
      <c r="D103" t="s">
        <v>1467</v>
      </c>
      <c r="E103" t="s">
        <v>1481</v>
      </c>
      <c r="F103">
        <v>4</v>
      </c>
      <c r="G103">
        <v>1705.03</v>
      </c>
      <c r="H103">
        <v>6820.12</v>
      </c>
      <c r="I103" t="s">
        <v>1489</v>
      </c>
      <c r="J103" s="2">
        <v>45724.906712962962</v>
      </c>
      <c r="K103" t="s">
        <v>1493</v>
      </c>
      <c r="L103" t="s">
        <v>1499</v>
      </c>
      <c r="M103">
        <v>4</v>
      </c>
    </row>
    <row r="104" spans="1:14" x14ac:dyDescent="0.25">
      <c r="A104" t="s">
        <v>112</v>
      </c>
      <c r="B104" t="s">
        <v>602</v>
      </c>
      <c r="C104" t="s">
        <v>1095</v>
      </c>
      <c r="D104" t="s">
        <v>1468</v>
      </c>
      <c r="E104" t="s">
        <v>1479</v>
      </c>
      <c r="F104">
        <v>5</v>
      </c>
      <c r="G104">
        <v>1596.85</v>
      </c>
      <c r="H104">
        <v>7984.25</v>
      </c>
      <c r="I104" t="s">
        <v>1485</v>
      </c>
      <c r="J104" s="2">
        <v>45668.7424537037</v>
      </c>
      <c r="K104" t="s">
        <v>1492</v>
      </c>
      <c r="L104" t="s">
        <v>1496</v>
      </c>
      <c r="M104">
        <v>2</v>
      </c>
    </row>
    <row r="105" spans="1:14" x14ac:dyDescent="0.25">
      <c r="A105" t="s">
        <v>113</v>
      </c>
      <c r="B105" t="s">
        <v>603</v>
      </c>
      <c r="C105" t="s">
        <v>1002</v>
      </c>
      <c r="D105" t="s">
        <v>1466</v>
      </c>
      <c r="E105" t="s">
        <v>1476</v>
      </c>
      <c r="F105">
        <v>2</v>
      </c>
      <c r="G105">
        <v>1242.03</v>
      </c>
      <c r="H105">
        <v>2484.06</v>
      </c>
      <c r="I105" t="s">
        <v>1487</v>
      </c>
      <c r="J105" s="2">
        <v>45757.375486111108</v>
      </c>
      <c r="K105" t="s">
        <v>1493</v>
      </c>
      <c r="L105" t="s">
        <v>1496</v>
      </c>
    </row>
    <row r="106" spans="1:14" x14ac:dyDescent="0.25">
      <c r="A106" t="s">
        <v>114</v>
      </c>
      <c r="B106" t="s">
        <v>604</v>
      </c>
      <c r="C106" t="s">
        <v>1096</v>
      </c>
      <c r="D106" t="s">
        <v>1471</v>
      </c>
      <c r="E106" t="s">
        <v>1474</v>
      </c>
      <c r="F106">
        <v>4</v>
      </c>
      <c r="G106">
        <v>2037.66</v>
      </c>
      <c r="H106">
        <v>8150.64</v>
      </c>
      <c r="I106" t="s">
        <v>1487</v>
      </c>
      <c r="J106" s="2">
        <v>45781.022719907407</v>
      </c>
      <c r="K106" t="s">
        <v>1492</v>
      </c>
      <c r="L106" t="s">
        <v>1496</v>
      </c>
      <c r="M106">
        <v>4</v>
      </c>
    </row>
    <row r="107" spans="1:14" x14ac:dyDescent="0.25">
      <c r="A107" t="s">
        <v>115</v>
      </c>
      <c r="B107" t="s">
        <v>605</v>
      </c>
      <c r="C107" t="s">
        <v>1097</v>
      </c>
      <c r="D107" t="s">
        <v>1471</v>
      </c>
      <c r="E107" t="s">
        <v>1478</v>
      </c>
      <c r="F107">
        <v>4</v>
      </c>
      <c r="G107">
        <v>1897.38</v>
      </c>
      <c r="H107">
        <v>7589.52</v>
      </c>
      <c r="I107" t="s">
        <v>1488</v>
      </c>
      <c r="J107" s="2">
        <v>45778.52952546296</v>
      </c>
      <c r="K107" t="s">
        <v>1494</v>
      </c>
      <c r="L107" t="s">
        <v>1497</v>
      </c>
      <c r="M107">
        <v>4</v>
      </c>
    </row>
    <row r="108" spans="1:14" x14ac:dyDescent="0.25">
      <c r="A108" t="s">
        <v>116</v>
      </c>
      <c r="B108" t="s">
        <v>606</v>
      </c>
      <c r="C108" t="s">
        <v>1098</v>
      </c>
      <c r="D108" t="s">
        <v>1470</v>
      </c>
      <c r="E108" t="s">
        <v>1480</v>
      </c>
      <c r="F108">
        <v>3</v>
      </c>
      <c r="G108">
        <v>578.16999999999996</v>
      </c>
      <c r="H108">
        <v>1734.51</v>
      </c>
      <c r="I108" t="s">
        <v>1486</v>
      </c>
      <c r="J108" s="2">
        <v>45686.849363425928</v>
      </c>
      <c r="K108" t="s">
        <v>1492</v>
      </c>
      <c r="L108" t="s">
        <v>1495</v>
      </c>
      <c r="M108">
        <v>5</v>
      </c>
    </row>
    <row r="109" spans="1:14" x14ac:dyDescent="0.25">
      <c r="A109" t="s">
        <v>117</v>
      </c>
      <c r="B109" t="s">
        <v>607</v>
      </c>
      <c r="C109" t="s">
        <v>1099</v>
      </c>
      <c r="D109" t="s">
        <v>1469</v>
      </c>
      <c r="E109" t="s">
        <v>1481</v>
      </c>
      <c r="F109">
        <v>4</v>
      </c>
      <c r="G109">
        <v>1629.44</v>
      </c>
      <c r="H109">
        <v>6517.76</v>
      </c>
      <c r="I109" t="s">
        <v>1489</v>
      </c>
      <c r="J109" s="2">
        <v>45775.772534722222</v>
      </c>
      <c r="K109" t="s">
        <v>1494</v>
      </c>
      <c r="L109" t="s">
        <v>1498</v>
      </c>
      <c r="M109">
        <v>2</v>
      </c>
      <c r="N109" t="s">
        <v>1540</v>
      </c>
    </row>
    <row r="110" spans="1:14" x14ac:dyDescent="0.25">
      <c r="A110" t="s">
        <v>118</v>
      </c>
      <c r="B110" t="s">
        <v>608</v>
      </c>
      <c r="C110" t="s">
        <v>1100</v>
      </c>
      <c r="D110" t="s">
        <v>1469</v>
      </c>
      <c r="E110" t="s">
        <v>1473</v>
      </c>
      <c r="F110">
        <v>4</v>
      </c>
      <c r="G110">
        <v>2094.4299999999998</v>
      </c>
      <c r="H110">
        <v>8377.7199999999993</v>
      </c>
      <c r="I110" t="s">
        <v>1484</v>
      </c>
      <c r="J110" s="2">
        <v>45824.532488425917</v>
      </c>
      <c r="K110" t="s">
        <v>1494</v>
      </c>
      <c r="L110" t="s">
        <v>1496</v>
      </c>
      <c r="M110">
        <v>5</v>
      </c>
    </row>
    <row r="111" spans="1:14" x14ac:dyDescent="0.25">
      <c r="A111" t="s">
        <v>119</v>
      </c>
      <c r="B111" t="s">
        <v>609</v>
      </c>
      <c r="C111" t="s">
        <v>1002</v>
      </c>
      <c r="D111" t="s">
        <v>1466</v>
      </c>
      <c r="E111" t="s">
        <v>1478</v>
      </c>
      <c r="F111">
        <v>5</v>
      </c>
      <c r="G111">
        <v>1953.38</v>
      </c>
      <c r="H111">
        <v>9766.9</v>
      </c>
      <c r="I111" t="s">
        <v>1486</v>
      </c>
      <c r="J111" s="2">
        <v>45661.288923611108</v>
      </c>
      <c r="K111" t="s">
        <v>1494</v>
      </c>
      <c r="L111" t="s">
        <v>1499</v>
      </c>
      <c r="M111" t="s">
        <v>1500</v>
      </c>
    </row>
    <row r="112" spans="1:14" x14ac:dyDescent="0.25">
      <c r="A112" t="s">
        <v>120</v>
      </c>
      <c r="B112" t="s">
        <v>610</v>
      </c>
      <c r="C112" t="s">
        <v>1101</v>
      </c>
      <c r="D112" t="s">
        <v>1466</v>
      </c>
      <c r="E112" t="s">
        <v>1474</v>
      </c>
      <c r="F112">
        <v>5</v>
      </c>
      <c r="G112">
        <v>1698.52</v>
      </c>
      <c r="H112">
        <v>8492.6</v>
      </c>
      <c r="I112" t="s">
        <v>1486</v>
      </c>
      <c r="J112" s="2">
        <v>45770.362430555557</v>
      </c>
      <c r="K112" t="s">
        <v>1490</v>
      </c>
      <c r="L112" t="s">
        <v>1496</v>
      </c>
    </row>
    <row r="113" spans="1:14" x14ac:dyDescent="0.25">
      <c r="A113" t="s">
        <v>121</v>
      </c>
      <c r="B113" t="s">
        <v>611</v>
      </c>
      <c r="C113" t="s">
        <v>1102</v>
      </c>
      <c r="D113" t="s">
        <v>1468</v>
      </c>
      <c r="E113" t="s">
        <v>1481</v>
      </c>
      <c r="F113">
        <v>5</v>
      </c>
      <c r="G113">
        <v>1999.81</v>
      </c>
      <c r="H113">
        <v>9999.0499999999993</v>
      </c>
      <c r="I113" t="s">
        <v>1488</v>
      </c>
      <c r="J113" s="2">
        <v>45750.510358796288</v>
      </c>
      <c r="K113" t="s">
        <v>1491</v>
      </c>
      <c r="L113" t="s">
        <v>1495</v>
      </c>
      <c r="M113">
        <v>4</v>
      </c>
    </row>
    <row r="114" spans="1:14" x14ac:dyDescent="0.25">
      <c r="A114" t="s">
        <v>122</v>
      </c>
      <c r="B114" t="s">
        <v>612</v>
      </c>
      <c r="C114" t="s">
        <v>1103</v>
      </c>
      <c r="D114" t="s">
        <v>1471</v>
      </c>
      <c r="E114" t="s">
        <v>1472</v>
      </c>
      <c r="F114">
        <v>2</v>
      </c>
      <c r="G114">
        <v>2072.38</v>
      </c>
      <c r="H114">
        <v>4144.76</v>
      </c>
      <c r="I114" t="s">
        <v>1487</v>
      </c>
      <c r="J114" s="2">
        <v>45680.304097222222</v>
      </c>
      <c r="K114" t="s">
        <v>1491</v>
      </c>
      <c r="L114" t="s">
        <v>1497</v>
      </c>
      <c r="M114" t="s">
        <v>1500</v>
      </c>
    </row>
    <row r="115" spans="1:14" x14ac:dyDescent="0.25">
      <c r="B115" t="s">
        <v>613</v>
      </c>
      <c r="C115" t="s">
        <v>1104</v>
      </c>
      <c r="D115" t="s">
        <v>1470</v>
      </c>
      <c r="E115" t="s">
        <v>1478</v>
      </c>
      <c r="F115">
        <v>3</v>
      </c>
      <c r="G115">
        <v>1083.99</v>
      </c>
      <c r="H115">
        <v>3251.97</v>
      </c>
      <c r="I115" t="s">
        <v>1484</v>
      </c>
      <c r="J115" s="2">
        <v>45683.54886574074</v>
      </c>
      <c r="K115" t="s">
        <v>1493</v>
      </c>
      <c r="L115" t="s">
        <v>1495</v>
      </c>
      <c r="M115">
        <v>5</v>
      </c>
      <c r="N115" t="s">
        <v>1541</v>
      </c>
    </row>
    <row r="116" spans="1:14" x14ac:dyDescent="0.25">
      <c r="A116" t="s">
        <v>123</v>
      </c>
      <c r="B116" t="s">
        <v>614</v>
      </c>
      <c r="C116" t="s">
        <v>1105</v>
      </c>
      <c r="D116" t="s">
        <v>1467</v>
      </c>
      <c r="E116" t="s">
        <v>1478</v>
      </c>
      <c r="F116">
        <v>5</v>
      </c>
      <c r="G116">
        <v>894.04</v>
      </c>
      <c r="H116">
        <v>4470.2</v>
      </c>
      <c r="I116" t="s">
        <v>1486</v>
      </c>
      <c r="J116" s="2">
        <v>45709.645671296297</v>
      </c>
      <c r="K116" t="s">
        <v>1491</v>
      </c>
      <c r="L116" t="s">
        <v>1495</v>
      </c>
      <c r="M116" t="s">
        <v>1500</v>
      </c>
      <c r="N116" t="s">
        <v>1542</v>
      </c>
    </row>
    <row r="117" spans="1:14" x14ac:dyDescent="0.25">
      <c r="A117" t="s">
        <v>124</v>
      </c>
      <c r="B117" t="s">
        <v>615</v>
      </c>
      <c r="C117" t="s">
        <v>1106</v>
      </c>
      <c r="D117" t="s">
        <v>1471</v>
      </c>
      <c r="E117" t="s">
        <v>1472</v>
      </c>
      <c r="F117">
        <v>1</v>
      </c>
      <c r="G117">
        <v>2096.69</v>
      </c>
      <c r="H117">
        <v>2096.69</v>
      </c>
      <c r="I117" t="s">
        <v>1487</v>
      </c>
      <c r="J117" s="2">
        <v>45800.791076388887</v>
      </c>
      <c r="K117" t="s">
        <v>1493</v>
      </c>
      <c r="L117" t="s">
        <v>1496</v>
      </c>
    </row>
    <row r="118" spans="1:14" x14ac:dyDescent="0.25">
      <c r="A118" t="s">
        <v>125</v>
      </c>
      <c r="B118" t="s">
        <v>616</v>
      </c>
      <c r="C118" t="s">
        <v>1107</v>
      </c>
      <c r="D118" t="s">
        <v>1471</v>
      </c>
      <c r="E118" t="s">
        <v>1472</v>
      </c>
      <c r="F118">
        <v>5</v>
      </c>
      <c r="G118">
        <v>1019.32</v>
      </c>
      <c r="H118">
        <v>5096.6000000000004</v>
      </c>
      <c r="I118" t="s">
        <v>1484</v>
      </c>
      <c r="J118" s="2">
        <v>45822.052245370367</v>
      </c>
      <c r="K118" t="s">
        <v>1493</v>
      </c>
      <c r="L118" t="s">
        <v>1496</v>
      </c>
      <c r="M118">
        <v>2</v>
      </c>
    </row>
    <row r="119" spans="1:14" x14ac:dyDescent="0.25">
      <c r="A119" t="s">
        <v>126</v>
      </c>
      <c r="B119" t="s">
        <v>617</v>
      </c>
      <c r="C119" t="s">
        <v>1108</v>
      </c>
      <c r="D119" t="s">
        <v>1468</v>
      </c>
      <c r="E119" t="s">
        <v>1476</v>
      </c>
      <c r="F119">
        <v>3</v>
      </c>
      <c r="G119">
        <v>2494.7399999999998</v>
      </c>
      <c r="H119">
        <v>7484.22</v>
      </c>
      <c r="I119" t="s">
        <v>1486</v>
      </c>
      <c r="J119" s="2">
        <v>45749.726018518522</v>
      </c>
      <c r="K119" t="s">
        <v>1493</v>
      </c>
      <c r="L119" t="s">
        <v>1499</v>
      </c>
    </row>
    <row r="120" spans="1:14" x14ac:dyDescent="0.25">
      <c r="A120" t="s">
        <v>127</v>
      </c>
      <c r="B120" t="s">
        <v>618</v>
      </c>
      <c r="C120" t="s">
        <v>1109</v>
      </c>
      <c r="D120" t="s">
        <v>1471</v>
      </c>
      <c r="E120" t="s">
        <v>1477</v>
      </c>
      <c r="F120">
        <v>3</v>
      </c>
      <c r="G120">
        <v>1893.03</v>
      </c>
      <c r="H120">
        <v>5679.09</v>
      </c>
      <c r="I120" t="s">
        <v>1488</v>
      </c>
      <c r="J120" s="2">
        <v>45771.256307870368</v>
      </c>
      <c r="K120" t="s">
        <v>1494</v>
      </c>
      <c r="L120" t="s">
        <v>1498</v>
      </c>
      <c r="M120">
        <v>5</v>
      </c>
    </row>
    <row r="121" spans="1:14" x14ac:dyDescent="0.25">
      <c r="A121" t="s">
        <v>128</v>
      </c>
      <c r="B121" t="s">
        <v>619</v>
      </c>
      <c r="C121" t="s">
        <v>1110</v>
      </c>
      <c r="D121" t="s">
        <v>1469</v>
      </c>
      <c r="E121" t="s">
        <v>1480</v>
      </c>
      <c r="F121">
        <v>3</v>
      </c>
      <c r="G121">
        <v>2237.86</v>
      </c>
      <c r="H121">
        <v>6713.58</v>
      </c>
      <c r="I121" t="s">
        <v>1484</v>
      </c>
      <c r="J121" s="2">
        <v>45707.363113425927</v>
      </c>
      <c r="K121" t="s">
        <v>1494</v>
      </c>
      <c r="L121" t="s">
        <v>1498</v>
      </c>
      <c r="N121" t="s">
        <v>1543</v>
      </c>
    </row>
    <row r="122" spans="1:14" x14ac:dyDescent="0.25">
      <c r="A122" t="s">
        <v>129</v>
      </c>
      <c r="B122" t="s">
        <v>620</v>
      </c>
      <c r="C122" t="s">
        <v>1111</v>
      </c>
      <c r="D122" t="s">
        <v>1470</v>
      </c>
      <c r="E122" t="s">
        <v>1481</v>
      </c>
      <c r="F122">
        <v>3</v>
      </c>
      <c r="G122">
        <v>1579.26</v>
      </c>
      <c r="H122">
        <v>4737.78</v>
      </c>
      <c r="I122" t="s">
        <v>1484</v>
      </c>
      <c r="J122" s="2">
        <v>45739.539548611108</v>
      </c>
      <c r="K122" t="s">
        <v>1490</v>
      </c>
      <c r="L122" t="s">
        <v>1498</v>
      </c>
      <c r="M122">
        <v>1</v>
      </c>
      <c r="N122" t="s">
        <v>1544</v>
      </c>
    </row>
    <row r="123" spans="1:14" x14ac:dyDescent="0.25">
      <c r="A123" t="s">
        <v>130</v>
      </c>
      <c r="B123" t="s">
        <v>621</v>
      </c>
      <c r="C123" t="s">
        <v>1112</v>
      </c>
      <c r="D123" t="s">
        <v>1467</v>
      </c>
      <c r="E123" t="s">
        <v>1475</v>
      </c>
      <c r="F123">
        <v>2</v>
      </c>
      <c r="G123">
        <v>1418.55</v>
      </c>
      <c r="H123">
        <v>2837.1</v>
      </c>
      <c r="I123" t="s">
        <v>1489</v>
      </c>
      <c r="J123" s="2">
        <v>45713.796377314808</v>
      </c>
      <c r="K123" t="s">
        <v>1490</v>
      </c>
      <c r="L123" t="s">
        <v>1499</v>
      </c>
      <c r="M123" t="s">
        <v>1500</v>
      </c>
    </row>
    <row r="124" spans="1:14" x14ac:dyDescent="0.25">
      <c r="A124" t="s">
        <v>131</v>
      </c>
      <c r="B124" t="s">
        <v>622</v>
      </c>
      <c r="C124" t="s">
        <v>1113</v>
      </c>
      <c r="D124" t="s">
        <v>1466</v>
      </c>
      <c r="E124" t="s">
        <v>1480</v>
      </c>
      <c r="F124">
        <v>4</v>
      </c>
      <c r="G124">
        <v>2129.7199999999998</v>
      </c>
      <c r="H124">
        <v>8518.8799999999992</v>
      </c>
      <c r="I124" t="s">
        <v>1486</v>
      </c>
      <c r="J124" s="2">
        <v>45795.98914351852</v>
      </c>
      <c r="K124" t="s">
        <v>1493</v>
      </c>
      <c r="L124" t="s">
        <v>1495</v>
      </c>
      <c r="M124" t="s">
        <v>1500</v>
      </c>
      <c r="N124" t="s">
        <v>1545</v>
      </c>
    </row>
    <row r="125" spans="1:14" x14ac:dyDescent="0.25">
      <c r="A125" t="s">
        <v>132</v>
      </c>
      <c r="B125" t="s">
        <v>623</v>
      </c>
      <c r="C125" t="s">
        <v>1114</v>
      </c>
      <c r="D125" t="s">
        <v>1471</v>
      </c>
      <c r="E125" t="s">
        <v>1480</v>
      </c>
      <c r="F125">
        <v>1</v>
      </c>
      <c r="G125">
        <v>2358.98</v>
      </c>
      <c r="H125">
        <v>2358.98</v>
      </c>
      <c r="I125" t="s">
        <v>1488</v>
      </c>
      <c r="J125" s="2">
        <v>45731.149259259262</v>
      </c>
      <c r="K125" t="s">
        <v>1494</v>
      </c>
      <c r="L125" t="s">
        <v>1496</v>
      </c>
      <c r="M125">
        <v>1</v>
      </c>
    </row>
    <row r="126" spans="1:14" x14ac:dyDescent="0.25">
      <c r="A126" t="s">
        <v>133</v>
      </c>
      <c r="B126" t="s">
        <v>624</v>
      </c>
      <c r="C126" t="s">
        <v>1002</v>
      </c>
      <c r="D126" t="s">
        <v>1466</v>
      </c>
      <c r="E126" t="s">
        <v>1474</v>
      </c>
      <c r="F126">
        <v>5</v>
      </c>
      <c r="G126">
        <v>2193.34</v>
      </c>
      <c r="H126">
        <v>10966.7</v>
      </c>
      <c r="I126" t="s">
        <v>1489</v>
      </c>
      <c r="J126" s="2">
        <v>45761.424537037034</v>
      </c>
      <c r="K126" t="s">
        <v>1492</v>
      </c>
      <c r="L126" t="s">
        <v>1499</v>
      </c>
      <c r="N126" t="s">
        <v>1546</v>
      </c>
    </row>
    <row r="127" spans="1:14" x14ac:dyDescent="0.25">
      <c r="A127" t="s">
        <v>134</v>
      </c>
      <c r="B127" t="s">
        <v>625</v>
      </c>
      <c r="C127" t="s">
        <v>1115</v>
      </c>
      <c r="D127" t="s">
        <v>1471</v>
      </c>
      <c r="E127" t="s">
        <v>1473</v>
      </c>
      <c r="F127">
        <v>1</v>
      </c>
      <c r="G127">
        <v>2097.17</v>
      </c>
      <c r="H127">
        <v>2097.17</v>
      </c>
      <c r="I127" t="s">
        <v>1489</v>
      </c>
      <c r="J127" s="2">
        <v>45736.897361111107</v>
      </c>
      <c r="K127" t="s">
        <v>1491</v>
      </c>
      <c r="L127" t="s">
        <v>1496</v>
      </c>
      <c r="M127">
        <v>1</v>
      </c>
    </row>
    <row r="128" spans="1:14" x14ac:dyDescent="0.25">
      <c r="A128" t="s">
        <v>135</v>
      </c>
      <c r="B128" t="s">
        <v>626</v>
      </c>
      <c r="C128" t="s">
        <v>1002</v>
      </c>
      <c r="D128" t="s">
        <v>1469</v>
      </c>
      <c r="E128" t="s">
        <v>1477</v>
      </c>
      <c r="F128">
        <v>4</v>
      </c>
      <c r="G128">
        <v>2448.4</v>
      </c>
      <c r="H128">
        <v>9793.6</v>
      </c>
      <c r="I128" t="s">
        <v>1484</v>
      </c>
      <c r="J128" s="2">
        <v>45673.742719907408</v>
      </c>
      <c r="K128" t="s">
        <v>1490</v>
      </c>
      <c r="L128" t="s">
        <v>1498</v>
      </c>
      <c r="M128">
        <v>2</v>
      </c>
      <c r="N128" t="s">
        <v>1547</v>
      </c>
    </row>
    <row r="129" spans="1:14" x14ac:dyDescent="0.25">
      <c r="A129" t="s">
        <v>136</v>
      </c>
      <c r="B129" t="s">
        <v>627</v>
      </c>
      <c r="C129" t="s">
        <v>1116</v>
      </c>
      <c r="D129" t="s">
        <v>1470</v>
      </c>
      <c r="E129" t="s">
        <v>1479</v>
      </c>
      <c r="F129">
        <v>3</v>
      </c>
      <c r="G129">
        <v>1884.98</v>
      </c>
      <c r="H129">
        <v>5654.94</v>
      </c>
      <c r="I129" t="s">
        <v>1489</v>
      </c>
      <c r="J129" s="2">
        <v>45816.769108796303</v>
      </c>
      <c r="K129" t="s">
        <v>1491</v>
      </c>
      <c r="L129" t="s">
        <v>1497</v>
      </c>
      <c r="M129">
        <v>5</v>
      </c>
    </row>
    <row r="130" spans="1:14" x14ac:dyDescent="0.25">
      <c r="A130" t="s">
        <v>137</v>
      </c>
      <c r="B130" t="s">
        <v>628</v>
      </c>
      <c r="C130" t="s">
        <v>1117</v>
      </c>
      <c r="D130" t="s">
        <v>1466</v>
      </c>
      <c r="E130" t="s">
        <v>1480</v>
      </c>
      <c r="F130">
        <v>2</v>
      </c>
      <c r="G130">
        <v>2099.77</v>
      </c>
      <c r="H130">
        <v>4199.54</v>
      </c>
      <c r="I130" t="s">
        <v>1489</v>
      </c>
      <c r="J130" s="2">
        <v>45672.690046296288</v>
      </c>
      <c r="K130" t="s">
        <v>1491</v>
      </c>
      <c r="L130" t="s">
        <v>1497</v>
      </c>
      <c r="M130">
        <v>5</v>
      </c>
      <c r="N130" t="s">
        <v>1548</v>
      </c>
    </row>
    <row r="131" spans="1:14" x14ac:dyDescent="0.25">
      <c r="A131" t="s">
        <v>138</v>
      </c>
      <c r="B131" t="s">
        <v>629</v>
      </c>
      <c r="C131" t="s">
        <v>1002</v>
      </c>
      <c r="D131" t="s">
        <v>1470</v>
      </c>
      <c r="E131" t="s">
        <v>1473</v>
      </c>
      <c r="F131">
        <v>4</v>
      </c>
      <c r="G131">
        <v>849.09</v>
      </c>
      <c r="H131">
        <v>3396.36</v>
      </c>
      <c r="I131" t="s">
        <v>1487</v>
      </c>
      <c r="J131" s="2">
        <v>45800.107673611114</v>
      </c>
      <c r="K131" t="s">
        <v>1493</v>
      </c>
      <c r="L131" t="s">
        <v>1499</v>
      </c>
      <c r="M131">
        <v>2</v>
      </c>
    </row>
    <row r="132" spans="1:14" x14ac:dyDescent="0.25">
      <c r="A132" t="s">
        <v>139</v>
      </c>
      <c r="B132" t="s">
        <v>630</v>
      </c>
      <c r="C132" t="s">
        <v>1118</v>
      </c>
      <c r="D132" t="s">
        <v>1466</v>
      </c>
      <c r="E132" t="s">
        <v>1474</v>
      </c>
      <c r="F132">
        <v>1</v>
      </c>
      <c r="G132">
        <v>1427.34</v>
      </c>
      <c r="H132">
        <v>1427.34</v>
      </c>
      <c r="I132" t="s">
        <v>1487</v>
      </c>
      <c r="J132" s="2">
        <v>45723.463831018518</v>
      </c>
      <c r="K132" t="s">
        <v>1490</v>
      </c>
      <c r="L132" t="s">
        <v>1499</v>
      </c>
      <c r="M132">
        <v>5</v>
      </c>
    </row>
    <row r="133" spans="1:14" x14ac:dyDescent="0.25">
      <c r="A133" t="s">
        <v>140</v>
      </c>
      <c r="B133" t="s">
        <v>631</v>
      </c>
      <c r="C133" t="s">
        <v>1119</v>
      </c>
      <c r="D133" t="s">
        <v>1466</v>
      </c>
      <c r="E133" t="s">
        <v>1479</v>
      </c>
      <c r="F133">
        <v>2</v>
      </c>
      <c r="G133">
        <v>1329.94</v>
      </c>
      <c r="H133">
        <v>2659.88</v>
      </c>
      <c r="I133" t="s">
        <v>1489</v>
      </c>
      <c r="J133" s="2">
        <v>45740.213506944441</v>
      </c>
      <c r="K133" t="s">
        <v>1493</v>
      </c>
      <c r="L133" t="s">
        <v>1497</v>
      </c>
      <c r="N133" t="s">
        <v>1549</v>
      </c>
    </row>
    <row r="134" spans="1:14" x14ac:dyDescent="0.25">
      <c r="A134" t="s">
        <v>141</v>
      </c>
      <c r="B134" t="s">
        <v>632</v>
      </c>
      <c r="C134" t="s">
        <v>1120</v>
      </c>
      <c r="D134" t="s">
        <v>1471</v>
      </c>
      <c r="E134" t="s">
        <v>1480</v>
      </c>
      <c r="F134">
        <v>2</v>
      </c>
      <c r="G134">
        <v>1518.31</v>
      </c>
      <c r="H134">
        <v>3036.62</v>
      </c>
      <c r="I134" t="s">
        <v>1485</v>
      </c>
      <c r="J134" s="2">
        <v>45731.888425925928</v>
      </c>
      <c r="K134" t="s">
        <v>1491</v>
      </c>
      <c r="L134" t="s">
        <v>1499</v>
      </c>
      <c r="M134">
        <v>1</v>
      </c>
    </row>
    <row r="135" spans="1:14" x14ac:dyDescent="0.25">
      <c r="A135" t="s">
        <v>142</v>
      </c>
      <c r="B135" t="s">
        <v>633</v>
      </c>
      <c r="C135" t="s">
        <v>1121</v>
      </c>
      <c r="D135" t="s">
        <v>1466</v>
      </c>
      <c r="E135" t="s">
        <v>1478</v>
      </c>
      <c r="F135">
        <v>1</v>
      </c>
      <c r="G135">
        <v>677.64</v>
      </c>
      <c r="H135">
        <v>677.64</v>
      </c>
      <c r="I135" t="s">
        <v>1484</v>
      </c>
      <c r="J135" s="2">
        <v>45765.561793981477</v>
      </c>
      <c r="K135" t="s">
        <v>1492</v>
      </c>
      <c r="L135" t="s">
        <v>1498</v>
      </c>
      <c r="M135" t="s">
        <v>1500</v>
      </c>
      <c r="N135" t="s">
        <v>1550</v>
      </c>
    </row>
    <row r="136" spans="1:14" x14ac:dyDescent="0.25">
      <c r="A136" t="s">
        <v>143</v>
      </c>
      <c r="B136" t="s">
        <v>634</v>
      </c>
      <c r="C136" t="s">
        <v>1122</v>
      </c>
      <c r="D136" t="s">
        <v>1468</v>
      </c>
      <c r="E136" t="s">
        <v>1475</v>
      </c>
      <c r="F136">
        <v>3</v>
      </c>
      <c r="G136">
        <v>2080.84</v>
      </c>
      <c r="H136">
        <v>6242.52</v>
      </c>
      <c r="I136" t="s">
        <v>1487</v>
      </c>
      <c r="J136" s="2">
        <v>45735.115902777783</v>
      </c>
      <c r="K136" t="s">
        <v>1492</v>
      </c>
      <c r="L136" t="s">
        <v>1496</v>
      </c>
      <c r="M136" t="s">
        <v>1500</v>
      </c>
      <c r="N136" t="s">
        <v>1551</v>
      </c>
    </row>
    <row r="137" spans="1:14" x14ac:dyDescent="0.25">
      <c r="A137" t="s">
        <v>144</v>
      </c>
      <c r="B137" t="s">
        <v>635</v>
      </c>
      <c r="C137" t="s">
        <v>1123</v>
      </c>
      <c r="E137" t="s">
        <v>1472</v>
      </c>
      <c r="F137">
        <v>3</v>
      </c>
      <c r="G137" t="s">
        <v>1482</v>
      </c>
      <c r="H137" t="s">
        <v>1483</v>
      </c>
      <c r="I137" t="s">
        <v>1484</v>
      </c>
      <c r="J137" s="2">
        <v>45672.796319444453</v>
      </c>
      <c r="K137" t="s">
        <v>1491</v>
      </c>
      <c r="L137" t="s">
        <v>1496</v>
      </c>
      <c r="M137">
        <v>2</v>
      </c>
      <c r="N137" t="s">
        <v>1552</v>
      </c>
    </row>
    <row r="138" spans="1:14" x14ac:dyDescent="0.25">
      <c r="A138" t="s">
        <v>145</v>
      </c>
      <c r="B138" t="s">
        <v>636</v>
      </c>
      <c r="C138" t="s">
        <v>1124</v>
      </c>
      <c r="D138" t="s">
        <v>1467</v>
      </c>
      <c r="E138" t="s">
        <v>1473</v>
      </c>
      <c r="F138">
        <v>2</v>
      </c>
      <c r="G138">
        <v>2246.2199999999998</v>
      </c>
      <c r="H138">
        <v>4492.4399999999996</v>
      </c>
      <c r="I138" t="s">
        <v>1486</v>
      </c>
      <c r="J138" s="2">
        <v>45679.953449074077</v>
      </c>
      <c r="K138" t="s">
        <v>1490</v>
      </c>
      <c r="L138" t="s">
        <v>1498</v>
      </c>
    </row>
    <row r="139" spans="1:14" x14ac:dyDescent="0.25">
      <c r="A139" t="s">
        <v>146</v>
      </c>
      <c r="B139" t="s">
        <v>637</v>
      </c>
      <c r="C139" t="s">
        <v>1125</v>
      </c>
      <c r="D139" t="s">
        <v>1470</v>
      </c>
      <c r="E139" t="s">
        <v>1481</v>
      </c>
      <c r="F139">
        <v>3</v>
      </c>
      <c r="G139">
        <v>2358.83</v>
      </c>
      <c r="H139">
        <v>7076.49</v>
      </c>
      <c r="I139" t="s">
        <v>1486</v>
      </c>
      <c r="J139" s="2">
        <v>45663.188460648147</v>
      </c>
      <c r="K139" t="s">
        <v>1490</v>
      </c>
      <c r="L139" t="s">
        <v>1495</v>
      </c>
      <c r="N139" t="s">
        <v>1553</v>
      </c>
    </row>
    <row r="140" spans="1:14" x14ac:dyDescent="0.25">
      <c r="A140" t="s">
        <v>147</v>
      </c>
      <c r="B140" t="s">
        <v>638</v>
      </c>
      <c r="C140" t="s">
        <v>1126</v>
      </c>
      <c r="D140" t="s">
        <v>1470</v>
      </c>
      <c r="E140" t="s">
        <v>1480</v>
      </c>
      <c r="F140">
        <v>3</v>
      </c>
      <c r="G140">
        <v>1437.24</v>
      </c>
      <c r="H140">
        <v>4311.72</v>
      </c>
      <c r="I140" t="s">
        <v>1487</v>
      </c>
      <c r="J140" s="2">
        <v>45677.951053240737</v>
      </c>
      <c r="K140" t="s">
        <v>1492</v>
      </c>
      <c r="L140" t="s">
        <v>1498</v>
      </c>
      <c r="M140">
        <v>4</v>
      </c>
    </row>
    <row r="141" spans="1:14" x14ac:dyDescent="0.25">
      <c r="A141" t="s">
        <v>148</v>
      </c>
      <c r="B141" t="s">
        <v>639</v>
      </c>
      <c r="C141" t="s">
        <v>1127</v>
      </c>
      <c r="D141" t="s">
        <v>1466</v>
      </c>
      <c r="E141" t="s">
        <v>1473</v>
      </c>
      <c r="F141">
        <v>2</v>
      </c>
      <c r="G141">
        <v>1387.83</v>
      </c>
      <c r="H141">
        <v>2775.66</v>
      </c>
      <c r="I141" t="s">
        <v>1487</v>
      </c>
      <c r="J141" s="2">
        <v>45716.964444444442</v>
      </c>
      <c r="K141" t="s">
        <v>1493</v>
      </c>
      <c r="L141" t="s">
        <v>1499</v>
      </c>
      <c r="M141">
        <v>4</v>
      </c>
      <c r="N141" t="s">
        <v>1554</v>
      </c>
    </row>
    <row r="142" spans="1:14" x14ac:dyDescent="0.25">
      <c r="A142" t="s">
        <v>149</v>
      </c>
      <c r="B142" t="s">
        <v>640</v>
      </c>
      <c r="C142" t="s">
        <v>1128</v>
      </c>
      <c r="D142" t="s">
        <v>1471</v>
      </c>
      <c r="E142" t="s">
        <v>1481</v>
      </c>
      <c r="F142">
        <v>2</v>
      </c>
      <c r="G142">
        <v>1830.53</v>
      </c>
      <c r="H142">
        <v>3661.06</v>
      </c>
      <c r="I142" t="s">
        <v>1484</v>
      </c>
      <c r="J142" s="2">
        <v>45800.963865740741</v>
      </c>
      <c r="K142" t="s">
        <v>1493</v>
      </c>
      <c r="L142" t="s">
        <v>1495</v>
      </c>
      <c r="M142" t="s">
        <v>1500</v>
      </c>
    </row>
    <row r="143" spans="1:14" x14ac:dyDescent="0.25">
      <c r="A143" t="s">
        <v>150</v>
      </c>
      <c r="B143" t="s">
        <v>641</v>
      </c>
      <c r="C143" t="s">
        <v>1129</v>
      </c>
      <c r="D143" t="s">
        <v>1469</v>
      </c>
      <c r="E143" t="s">
        <v>1472</v>
      </c>
      <c r="F143">
        <v>1</v>
      </c>
      <c r="G143">
        <v>828.86</v>
      </c>
      <c r="H143">
        <v>828.86</v>
      </c>
      <c r="I143" t="s">
        <v>1489</v>
      </c>
      <c r="J143" s="2">
        <v>45821.069328703707</v>
      </c>
      <c r="K143" t="s">
        <v>1492</v>
      </c>
      <c r="L143" t="s">
        <v>1498</v>
      </c>
      <c r="M143" t="s">
        <v>1500</v>
      </c>
    </row>
    <row r="144" spans="1:14" x14ac:dyDescent="0.25">
      <c r="A144" t="s">
        <v>151</v>
      </c>
      <c r="B144" t="s">
        <v>642</v>
      </c>
      <c r="C144" t="s">
        <v>1130</v>
      </c>
      <c r="D144" t="s">
        <v>1467</v>
      </c>
      <c r="E144" t="s">
        <v>1481</v>
      </c>
      <c r="F144">
        <v>5</v>
      </c>
      <c r="G144">
        <v>504.13</v>
      </c>
      <c r="H144">
        <v>2520.65</v>
      </c>
      <c r="I144" t="s">
        <v>1487</v>
      </c>
      <c r="J144" s="2">
        <v>45812.897106481483</v>
      </c>
      <c r="K144" t="s">
        <v>1494</v>
      </c>
      <c r="L144" t="s">
        <v>1499</v>
      </c>
    </row>
    <row r="145" spans="1:14" x14ac:dyDescent="0.25">
      <c r="A145" t="s">
        <v>152</v>
      </c>
      <c r="B145" t="s">
        <v>643</v>
      </c>
      <c r="C145" t="s">
        <v>1131</v>
      </c>
      <c r="E145" t="s">
        <v>1474</v>
      </c>
      <c r="F145">
        <v>3</v>
      </c>
      <c r="G145">
        <v>1587.39</v>
      </c>
      <c r="H145">
        <v>4762.17</v>
      </c>
      <c r="I145" t="s">
        <v>1488</v>
      </c>
      <c r="J145" s="2">
        <v>45702.952615740738</v>
      </c>
      <c r="K145" t="s">
        <v>1490</v>
      </c>
      <c r="L145" t="s">
        <v>1499</v>
      </c>
      <c r="M145">
        <v>4</v>
      </c>
    </row>
    <row r="146" spans="1:14" x14ac:dyDescent="0.25">
      <c r="A146" t="s">
        <v>153</v>
      </c>
      <c r="B146" t="s">
        <v>644</v>
      </c>
      <c r="C146" t="s">
        <v>1132</v>
      </c>
      <c r="D146" t="s">
        <v>1471</v>
      </c>
      <c r="E146" t="s">
        <v>1474</v>
      </c>
      <c r="F146">
        <v>5</v>
      </c>
      <c r="G146">
        <v>2494.34</v>
      </c>
      <c r="H146">
        <v>12471.7</v>
      </c>
      <c r="I146" t="s">
        <v>1488</v>
      </c>
      <c r="J146" s="2">
        <v>45664.686828703707</v>
      </c>
      <c r="K146" t="s">
        <v>1490</v>
      </c>
      <c r="L146" t="s">
        <v>1495</v>
      </c>
      <c r="M146">
        <v>5</v>
      </c>
    </row>
    <row r="147" spans="1:14" x14ac:dyDescent="0.25">
      <c r="A147" t="s">
        <v>154</v>
      </c>
      <c r="B147" t="s">
        <v>645</v>
      </c>
      <c r="C147" t="s">
        <v>1133</v>
      </c>
      <c r="D147" t="s">
        <v>1469</v>
      </c>
      <c r="E147" t="s">
        <v>1472</v>
      </c>
      <c r="F147">
        <v>5</v>
      </c>
      <c r="G147">
        <v>1912.2</v>
      </c>
      <c r="H147">
        <v>9561</v>
      </c>
      <c r="I147" t="s">
        <v>1487</v>
      </c>
      <c r="J147" s="2">
        <v>45760.065092592587</v>
      </c>
      <c r="K147" t="s">
        <v>1491</v>
      </c>
      <c r="L147" t="s">
        <v>1499</v>
      </c>
      <c r="M147">
        <v>4</v>
      </c>
    </row>
    <row r="148" spans="1:14" x14ac:dyDescent="0.25">
      <c r="A148" t="s">
        <v>155</v>
      </c>
      <c r="B148" t="s">
        <v>646</v>
      </c>
      <c r="C148" t="s">
        <v>1134</v>
      </c>
      <c r="D148" t="s">
        <v>1466</v>
      </c>
      <c r="E148" t="s">
        <v>1474</v>
      </c>
      <c r="F148">
        <v>2</v>
      </c>
      <c r="G148" t="s">
        <v>1482</v>
      </c>
      <c r="H148" t="s">
        <v>1483</v>
      </c>
      <c r="I148" t="s">
        <v>1485</v>
      </c>
      <c r="J148" s="2">
        <v>45815.322962962957</v>
      </c>
      <c r="K148" t="s">
        <v>1494</v>
      </c>
      <c r="L148" t="s">
        <v>1497</v>
      </c>
      <c r="M148">
        <v>3</v>
      </c>
      <c r="N148" t="s">
        <v>1555</v>
      </c>
    </row>
    <row r="149" spans="1:14" x14ac:dyDescent="0.25">
      <c r="A149" t="s">
        <v>156</v>
      </c>
      <c r="B149" t="s">
        <v>647</v>
      </c>
      <c r="C149" t="s">
        <v>1135</v>
      </c>
      <c r="D149" t="s">
        <v>1468</v>
      </c>
      <c r="E149" t="s">
        <v>1475</v>
      </c>
      <c r="F149">
        <v>3</v>
      </c>
      <c r="G149">
        <v>1663.66</v>
      </c>
      <c r="H149">
        <v>4990.9799999999996</v>
      </c>
      <c r="I149" t="s">
        <v>1484</v>
      </c>
      <c r="J149" s="2">
        <v>45664.282488425917</v>
      </c>
      <c r="K149" t="s">
        <v>1491</v>
      </c>
      <c r="L149" t="s">
        <v>1495</v>
      </c>
      <c r="M149">
        <v>4</v>
      </c>
    </row>
    <row r="150" spans="1:14" x14ac:dyDescent="0.25">
      <c r="A150" t="s">
        <v>157</v>
      </c>
      <c r="B150" t="s">
        <v>648</v>
      </c>
      <c r="C150" t="s">
        <v>1136</v>
      </c>
      <c r="D150" t="s">
        <v>1471</v>
      </c>
      <c r="E150" t="s">
        <v>1473</v>
      </c>
      <c r="F150">
        <v>3</v>
      </c>
      <c r="G150">
        <v>1402.35</v>
      </c>
      <c r="H150">
        <v>4207.05</v>
      </c>
      <c r="I150" t="s">
        <v>1486</v>
      </c>
      <c r="J150" s="2">
        <v>45764.777789351851</v>
      </c>
      <c r="K150" t="s">
        <v>1492</v>
      </c>
      <c r="L150" t="s">
        <v>1497</v>
      </c>
      <c r="M150">
        <v>4</v>
      </c>
    </row>
    <row r="151" spans="1:14" x14ac:dyDescent="0.25">
      <c r="A151" t="s">
        <v>158</v>
      </c>
      <c r="B151" t="s">
        <v>649</v>
      </c>
      <c r="C151" t="s">
        <v>1137</v>
      </c>
      <c r="D151" t="s">
        <v>1468</v>
      </c>
      <c r="E151" t="s">
        <v>1475</v>
      </c>
      <c r="F151">
        <v>4</v>
      </c>
      <c r="G151" t="s">
        <v>1482</v>
      </c>
      <c r="H151" t="s">
        <v>1483</v>
      </c>
      <c r="I151" t="s">
        <v>1484</v>
      </c>
      <c r="J151" s="2">
        <v>45790.292557870373</v>
      </c>
      <c r="K151" t="s">
        <v>1492</v>
      </c>
      <c r="L151" t="s">
        <v>1497</v>
      </c>
      <c r="M151">
        <v>3</v>
      </c>
      <c r="N151" t="s">
        <v>1556</v>
      </c>
    </row>
    <row r="152" spans="1:14" x14ac:dyDescent="0.25">
      <c r="A152" t="s">
        <v>159</v>
      </c>
      <c r="B152" t="s">
        <v>650</v>
      </c>
      <c r="C152" t="s">
        <v>1138</v>
      </c>
      <c r="D152" t="s">
        <v>1466</v>
      </c>
      <c r="E152" t="s">
        <v>1480</v>
      </c>
      <c r="F152">
        <v>5</v>
      </c>
      <c r="G152">
        <v>1780.31</v>
      </c>
      <c r="H152">
        <v>8901.5499999999993</v>
      </c>
      <c r="I152" t="s">
        <v>1485</v>
      </c>
      <c r="J152" s="2">
        <v>45769.023993055547</v>
      </c>
      <c r="K152" t="s">
        <v>1493</v>
      </c>
      <c r="L152" t="s">
        <v>1496</v>
      </c>
    </row>
    <row r="153" spans="1:14" x14ac:dyDescent="0.25">
      <c r="A153" t="s">
        <v>160</v>
      </c>
      <c r="B153" t="s">
        <v>651</v>
      </c>
      <c r="C153" t="s">
        <v>1139</v>
      </c>
      <c r="D153" t="s">
        <v>1471</v>
      </c>
      <c r="E153" t="s">
        <v>1475</v>
      </c>
      <c r="F153">
        <v>4</v>
      </c>
      <c r="G153">
        <v>995.61</v>
      </c>
      <c r="H153">
        <v>3982.44</v>
      </c>
      <c r="I153" t="s">
        <v>1485</v>
      </c>
      <c r="J153" s="2">
        <v>45721.077280092592</v>
      </c>
      <c r="K153" t="s">
        <v>1490</v>
      </c>
      <c r="L153" t="s">
        <v>1496</v>
      </c>
      <c r="M153">
        <v>5</v>
      </c>
      <c r="N153" t="s">
        <v>1557</v>
      </c>
    </row>
    <row r="154" spans="1:14" x14ac:dyDescent="0.25">
      <c r="A154" t="s">
        <v>161</v>
      </c>
      <c r="B154" t="s">
        <v>652</v>
      </c>
      <c r="C154" t="s">
        <v>1140</v>
      </c>
      <c r="D154" t="s">
        <v>1470</v>
      </c>
      <c r="E154" t="s">
        <v>1481</v>
      </c>
      <c r="F154">
        <v>3</v>
      </c>
      <c r="G154">
        <v>1353.67</v>
      </c>
      <c r="H154">
        <v>4061.01</v>
      </c>
      <c r="I154" t="s">
        <v>1487</v>
      </c>
      <c r="J154" s="2">
        <v>45771.734259259261</v>
      </c>
      <c r="K154" t="s">
        <v>1490</v>
      </c>
      <c r="L154" t="s">
        <v>1499</v>
      </c>
      <c r="M154">
        <v>3</v>
      </c>
    </row>
    <row r="155" spans="1:14" x14ac:dyDescent="0.25">
      <c r="A155" t="s">
        <v>162</v>
      </c>
      <c r="B155" t="s">
        <v>653</v>
      </c>
      <c r="C155" t="s">
        <v>1141</v>
      </c>
      <c r="D155" t="s">
        <v>1468</v>
      </c>
      <c r="E155" t="s">
        <v>1473</v>
      </c>
      <c r="F155">
        <v>5</v>
      </c>
      <c r="G155">
        <v>2273.87</v>
      </c>
      <c r="H155">
        <v>11369.35</v>
      </c>
      <c r="I155" t="s">
        <v>1488</v>
      </c>
      <c r="J155" s="2">
        <v>45692.714143518519</v>
      </c>
      <c r="K155" t="s">
        <v>1494</v>
      </c>
      <c r="L155" t="s">
        <v>1496</v>
      </c>
      <c r="M155">
        <v>5</v>
      </c>
    </row>
    <row r="156" spans="1:14" x14ac:dyDescent="0.25">
      <c r="A156" t="s">
        <v>163</v>
      </c>
      <c r="B156" t="s">
        <v>654</v>
      </c>
      <c r="C156" t="s">
        <v>1142</v>
      </c>
      <c r="D156" t="s">
        <v>1469</v>
      </c>
      <c r="E156" t="s">
        <v>1478</v>
      </c>
      <c r="F156">
        <v>3</v>
      </c>
      <c r="G156">
        <v>665.61</v>
      </c>
      <c r="H156">
        <v>1996.83</v>
      </c>
      <c r="I156" t="s">
        <v>1488</v>
      </c>
      <c r="J156" s="2">
        <v>45785.706979166673</v>
      </c>
      <c r="K156" t="s">
        <v>1493</v>
      </c>
      <c r="L156" t="s">
        <v>1498</v>
      </c>
    </row>
    <row r="157" spans="1:14" x14ac:dyDescent="0.25">
      <c r="A157" t="s">
        <v>164</v>
      </c>
      <c r="B157" t="s">
        <v>655</v>
      </c>
      <c r="C157" t="s">
        <v>1143</v>
      </c>
      <c r="D157" t="s">
        <v>1470</v>
      </c>
      <c r="E157" t="s">
        <v>1475</v>
      </c>
      <c r="F157">
        <v>1</v>
      </c>
      <c r="G157">
        <v>991.56</v>
      </c>
      <c r="H157">
        <v>991.56</v>
      </c>
      <c r="I157" t="s">
        <v>1488</v>
      </c>
      <c r="J157" s="2">
        <v>45805.411493055559</v>
      </c>
      <c r="K157" t="s">
        <v>1493</v>
      </c>
      <c r="L157" t="s">
        <v>1498</v>
      </c>
      <c r="N157" t="s">
        <v>1558</v>
      </c>
    </row>
    <row r="158" spans="1:14" x14ac:dyDescent="0.25">
      <c r="A158" t="s">
        <v>165</v>
      </c>
      <c r="B158" t="s">
        <v>656</v>
      </c>
      <c r="C158" t="s">
        <v>1144</v>
      </c>
      <c r="D158" t="s">
        <v>1467</v>
      </c>
      <c r="E158" t="s">
        <v>1472</v>
      </c>
      <c r="F158">
        <v>1</v>
      </c>
      <c r="G158">
        <v>2115.37</v>
      </c>
      <c r="H158">
        <v>2115.37</v>
      </c>
      <c r="I158" t="s">
        <v>1489</v>
      </c>
      <c r="J158" s="2">
        <v>45802.694374999999</v>
      </c>
      <c r="K158" t="s">
        <v>1493</v>
      </c>
      <c r="L158" t="s">
        <v>1497</v>
      </c>
      <c r="M158">
        <v>2</v>
      </c>
      <c r="N158" t="s">
        <v>1559</v>
      </c>
    </row>
    <row r="159" spans="1:14" x14ac:dyDescent="0.25">
      <c r="A159" t="s">
        <v>166</v>
      </c>
      <c r="B159" t="s">
        <v>657</v>
      </c>
      <c r="C159" t="s">
        <v>1002</v>
      </c>
      <c r="D159" t="s">
        <v>1466</v>
      </c>
      <c r="E159" t="s">
        <v>1477</v>
      </c>
      <c r="F159">
        <v>3</v>
      </c>
      <c r="G159">
        <v>2430.54</v>
      </c>
      <c r="H159">
        <v>7291.62</v>
      </c>
      <c r="I159" t="s">
        <v>1488</v>
      </c>
      <c r="J159" s="2">
        <v>45697.512372685182</v>
      </c>
      <c r="K159" t="s">
        <v>1491</v>
      </c>
      <c r="L159" t="s">
        <v>1495</v>
      </c>
      <c r="M159">
        <v>4</v>
      </c>
    </row>
    <row r="160" spans="1:14" x14ac:dyDescent="0.25">
      <c r="A160" t="s">
        <v>167</v>
      </c>
      <c r="B160" t="s">
        <v>658</v>
      </c>
      <c r="C160" t="s">
        <v>1145</v>
      </c>
      <c r="D160" t="s">
        <v>1468</v>
      </c>
      <c r="E160" t="s">
        <v>1477</v>
      </c>
      <c r="F160">
        <v>2</v>
      </c>
      <c r="G160">
        <v>1811.82</v>
      </c>
      <c r="H160">
        <v>3623.64</v>
      </c>
      <c r="I160" t="s">
        <v>1485</v>
      </c>
      <c r="J160" s="2">
        <v>45812.55945601852</v>
      </c>
      <c r="K160" t="s">
        <v>1491</v>
      </c>
      <c r="L160" t="s">
        <v>1498</v>
      </c>
      <c r="M160">
        <v>5</v>
      </c>
    </row>
    <row r="161" spans="1:14" x14ac:dyDescent="0.25">
      <c r="A161" t="s">
        <v>168</v>
      </c>
      <c r="B161" t="s">
        <v>659</v>
      </c>
      <c r="C161" t="s">
        <v>1146</v>
      </c>
      <c r="D161" t="s">
        <v>1467</v>
      </c>
      <c r="E161" t="s">
        <v>1477</v>
      </c>
      <c r="F161">
        <v>1</v>
      </c>
      <c r="G161" t="s">
        <v>1482</v>
      </c>
      <c r="H161" t="s">
        <v>1483</v>
      </c>
      <c r="I161" t="s">
        <v>1486</v>
      </c>
      <c r="J161" s="2">
        <v>45715.509386574071</v>
      </c>
      <c r="K161" t="s">
        <v>1493</v>
      </c>
      <c r="L161" t="s">
        <v>1495</v>
      </c>
      <c r="M161">
        <v>3</v>
      </c>
      <c r="N161" t="s">
        <v>1560</v>
      </c>
    </row>
    <row r="162" spans="1:14" x14ac:dyDescent="0.25">
      <c r="A162" t="s">
        <v>169</v>
      </c>
      <c r="B162" t="s">
        <v>660</v>
      </c>
      <c r="C162" t="s">
        <v>1147</v>
      </c>
      <c r="D162" t="s">
        <v>1469</v>
      </c>
      <c r="E162" t="s">
        <v>1480</v>
      </c>
      <c r="F162">
        <v>3</v>
      </c>
      <c r="G162">
        <v>1754.54</v>
      </c>
      <c r="H162">
        <v>5263.62</v>
      </c>
      <c r="I162" t="s">
        <v>1486</v>
      </c>
      <c r="J162" s="2">
        <v>45762.081979166673</v>
      </c>
      <c r="K162" t="s">
        <v>1490</v>
      </c>
      <c r="L162" t="s">
        <v>1495</v>
      </c>
      <c r="M162" t="s">
        <v>1500</v>
      </c>
    </row>
    <row r="163" spans="1:14" x14ac:dyDescent="0.25">
      <c r="A163" t="s">
        <v>170</v>
      </c>
      <c r="B163" t="s">
        <v>661</v>
      </c>
      <c r="C163" t="s">
        <v>1148</v>
      </c>
      <c r="D163" t="s">
        <v>1468</v>
      </c>
      <c r="E163" t="s">
        <v>1478</v>
      </c>
      <c r="F163">
        <v>4</v>
      </c>
      <c r="G163">
        <v>1874.2</v>
      </c>
      <c r="H163">
        <v>7496.8</v>
      </c>
      <c r="I163" t="s">
        <v>1489</v>
      </c>
      <c r="J163" s="2">
        <v>45708.26253472222</v>
      </c>
      <c r="K163" t="s">
        <v>1493</v>
      </c>
      <c r="L163" t="s">
        <v>1499</v>
      </c>
      <c r="M163">
        <v>1</v>
      </c>
    </row>
    <row r="164" spans="1:14" x14ac:dyDescent="0.25">
      <c r="A164" t="s">
        <v>171</v>
      </c>
      <c r="B164" t="s">
        <v>662</v>
      </c>
      <c r="C164" t="s">
        <v>1149</v>
      </c>
      <c r="D164" t="s">
        <v>1469</v>
      </c>
      <c r="E164" t="s">
        <v>1476</v>
      </c>
      <c r="F164">
        <v>2</v>
      </c>
      <c r="G164">
        <v>2485.98</v>
      </c>
      <c r="H164">
        <v>4971.96</v>
      </c>
      <c r="I164" t="s">
        <v>1484</v>
      </c>
      <c r="J164" s="2">
        <v>45712.782083333332</v>
      </c>
      <c r="K164" t="s">
        <v>1490</v>
      </c>
      <c r="L164" t="s">
        <v>1496</v>
      </c>
      <c r="M164">
        <v>2</v>
      </c>
    </row>
    <row r="165" spans="1:14" x14ac:dyDescent="0.25">
      <c r="A165" t="s">
        <v>172</v>
      </c>
      <c r="B165" t="s">
        <v>663</v>
      </c>
      <c r="C165" t="s">
        <v>1150</v>
      </c>
      <c r="D165" t="s">
        <v>1470</v>
      </c>
      <c r="E165" t="s">
        <v>1480</v>
      </c>
      <c r="F165">
        <v>5</v>
      </c>
      <c r="G165">
        <v>1820.09</v>
      </c>
      <c r="H165">
        <v>9100.4500000000007</v>
      </c>
      <c r="I165" t="s">
        <v>1489</v>
      </c>
      <c r="J165" s="2">
        <v>45694.543576388889</v>
      </c>
      <c r="K165" t="s">
        <v>1494</v>
      </c>
      <c r="L165" t="s">
        <v>1498</v>
      </c>
      <c r="M165">
        <v>2</v>
      </c>
      <c r="N165" t="s">
        <v>1561</v>
      </c>
    </row>
    <row r="166" spans="1:14" x14ac:dyDescent="0.25">
      <c r="A166" t="s">
        <v>173</v>
      </c>
      <c r="B166" t="s">
        <v>664</v>
      </c>
      <c r="C166" t="s">
        <v>1002</v>
      </c>
      <c r="D166" t="s">
        <v>1469</v>
      </c>
      <c r="E166" t="s">
        <v>1474</v>
      </c>
      <c r="F166">
        <v>1</v>
      </c>
      <c r="G166">
        <v>675.88</v>
      </c>
      <c r="H166">
        <v>675.88</v>
      </c>
      <c r="I166" t="s">
        <v>1487</v>
      </c>
      <c r="J166" s="2">
        <v>45780.500034722223</v>
      </c>
      <c r="K166" t="s">
        <v>1492</v>
      </c>
      <c r="L166" t="s">
        <v>1496</v>
      </c>
      <c r="N166" t="s">
        <v>1562</v>
      </c>
    </row>
    <row r="167" spans="1:14" x14ac:dyDescent="0.25">
      <c r="A167" t="s">
        <v>174</v>
      </c>
      <c r="B167" t="s">
        <v>665</v>
      </c>
      <c r="C167" t="s">
        <v>1151</v>
      </c>
      <c r="D167" t="s">
        <v>1470</v>
      </c>
      <c r="E167" t="s">
        <v>1475</v>
      </c>
      <c r="F167">
        <v>2</v>
      </c>
      <c r="G167">
        <v>2161.4899999999998</v>
      </c>
      <c r="H167">
        <v>4322.9799999999996</v>
      </c>
      <c r="I167" t="s">
        <v>1486</v>
      </c>
      <c r="J167" s="2">
        <v>45716.025509259263</v>
      </c>
      <c r="K167" t="s">
        <v>1492</v>
      </c>
      <c r="L167" t="s">
        <v>1497</v>
      </c>
      <c r="M167">
        <v>5</v>
      </c>
    </row>
    <row r="168" spans="1:14" x14ac:dyDescent="0.25">
      <c r="A168" t="s">
        <v>175</v>
      </c>
      <c r="B168" t="s">
        <v>666</v>
      </c>
      <c r="C168" t="s">
        <v>1152</v>
      </c>
      <c r="D168" t="s">
        <v>1467</v>
      </c>
      <c r="E168" t="s">
        <v>1476</v>
      </c>
      <c r="F168">
        <v>1</v>
      </c>
      <c r="G168">
        <v>1077.46</v>
      </c>
      <c r="H168">
        <v>1077.46</v>
      </c>
      <c r="I168" t="s">
        <v>1485</v>
      </c>
      <c r="J168" s="2">
        <v>45798.66951388889</v>
      </c>
      <c r="K168" t="s">
        <v>1492</v>
      </c>
      <c r="L168" t="s">
        <v>1496</v>
      </c>
      <c r="M168">
        <v>3</v>
      </c>
    </row>
    <row r="169" spans="1:14" x14ac:dyDescent="0.25">
      <c r="A169" t="s">
        <v>176</v>
      </c>
      <c r="B169" t="s">
        <v>667</v>
      </c>
      <c r="C169" t="s">
        <v>1153</v>
      </c>
      <c r="D169" t="s">
        <v>1469</v>
      </c>
      <c r="E169" t="s">
        <v>1478</v>
      </c>
      <c r="F169">
        <v>5</v>
      </c>
      <c r="G169">
        <v>2188.1799999999998</v>
      </c>
      <c r="H169">
        <v>10940.9</v>
      </c>
      <c r="I169" t="s">
        <v>1484</v>
      </c>
      <c r="J169" s="2">
        <v>45715.132962962962</v>
      </c>
      <c r="K169" t="s">
        <v>1490</v>
      </c>
      <c r="L169" t="s">
        <v>1496</v>
      </c>
      <c r="M169">
        <v>2</v>
      </c>
      <c r="N169" t="s">
        <v>1563</v>
      </c>
    </row>
    <row r="170" spans="1:14" x14ac:dyDescent="0.25">
      <c r="A170" t="s">
        <v>177</v>
      </c>
      <c r="B170" t="s">
        <v>668</v>
      </c>
      <c r="C170" t="s">
        <v>1154</v>
      </c>
      <c r="D170" t="s">
        <v>1469</v>
      </c>
      <c r="E170" t="s">
        <v>1477</v>
      </c>
      <c r="F170">
        <v>3</v>
      </c>
      <c r="G170">
        <v>1449.81</v>
      </c>
      <c r="H170">
        <v>4349.43</v>
      </c>
      <c r="I170" t="s">
        <v>1487</v>
      </c>
      <c r="J170" s="2">
        <v>45779.313518518517</v>
      </c>
      <c r="K170" t="s">
        <v>1490</v>
      </c>
      <c r="L170" t="s">
        <v>1498</v>
      </c>
    </row>
    <row r="171" spans="1:14" x14ac:dyDescent="0.25">
      <c r="A171" t="s">
        <v>178</v>
      </c>
      <c r="B171" t="s">
        <v>669</v>
      </c>
      <c r="C171" t="s">
        <v>1155</v>
      </c>
      <c r="D171" t="s">
        <v>1469</v>
      </c>
      <c r="E171" t="s">
        <v>1479</v>
      </c>
      <c r="F171">
        <v>1</v>
      </c>
      <c r="G171">
        <v>733.73</v>
      </c>
      <c r="H171">
        <v>733.73</v>
      </c>
      <c r="I171" t="s">
        <v>1487</v>
      </c>
      <c r="J171" s="2">
        <v>45659.571539351848</v>
      </c>
      <c r="K171" t="s">
        <v>1493</v>
      </c>
      <c r="L171" t="s">
        <v>1496</v>
      </c>
    </row>
    <row r="172" spans="1:14" x14ac:dyDescent="0.25">
      <c r="A172" t="s">
        <v>179</v>
      </c>
      <c r="B172" t="s">
        <v>670</v>
      </c>
      <c r="C172" t="s">
        <v>1156</v>
      </c>
      <c r="D172" t="s">
        <v>1467</v>
      </c>
      <c r="E172" t="s">
        <v>1476</v>
      </c>
      <c r="F172">
        <v>3</v>
      </c>
      <c r="G172">
        <v>1484.51</v>
      </c>
      <c r="H172">
        <v>4453.53</v>
      </c>
      <c r="I172" t="s">
        <v>1489</v>
      </c>
      <c r="J172" s="2">
        <v>45666.124097222222</v>
      </c>
      <c r="K172" t="s">
        <v>1493</v>
      </c>
      <c r="L172" t="s">
        <v>1498</v>
      </c>
      <c r="M172">
        <v>5</v>
      </c>
    </row>
    <row r="173" spans="1:14" x14ac:dyDescent="0.25">
      <c r="A173" t="s">
        <v>180</v>
      </c>
      <c r="B173" t="s">
        <v>666</v>
      </c>
      <c r="C173" t="s">
        <v>1157</v>
      </c>
      <c r="D173" t="s">
        <v>1469</v>
      </c>
      <c r="E173" t="s">
        <v>1473</v>
      </c>
      <c r="F173">
        <v>2</v>
      </c>
      <c r="G173">
        <v>2306.1999999999998</v>
      </c>
      <c r="H173">
        <v>4612.3999999999996</v>
      </c>
      <c r="I173" t="s">
        <v>1486</v>
      </c>
      <c r="J173" s="2">
        <v>45812.202013888891</v>
      </c>
      <c r="K173" t="s">
        <v>1491</v>
      </c>
      <c r="L173" t="s">
        <v>1497</v>
      </c>
      <c r="M173">
        <v>1</v>
      </c>
      <c r="N173" t="s">
        <v>1564</v>
      </c>
    </row>
    <row r="174" spans="1:14" x14ac:dyDescent="0.25">
      <c r="A174" t="s">
        <v>181</v>
      </c>
      <c r="B174" t="s">
        <v>671</v>
      </c>
      <c r="C174" t="s">
        <v>1158</v>
      </c>
      <c r="D174" t="s">
        <v>1469</v>
      </c>
      <c r="E174" t="s">
        <v>1476</v>
      </c>
      <c r="F174">
        <v>4</v>
      </c>
      <c r="G174">
        <v>1052.24</v>
      </c>
      <c r="H174">
        <v>4208.96</v>
      </c>
      <c r="I174" t="s">
        <v>1484</v>
      </c>
      <c r="J174" s="2">
        <v>45818.694247685176</v>
      </c>
      <c r="K174" t="s">
        <v>1491</v>
      </c>
      <c r="L174" t="s">
        <v>1496</v>
      </c>
      <c r="M174" t="s">
        <v>1500</v>
      </c>
    </row>
    <row r="175" spans="1:14" x14ac:dyDescent="0.25">
      <c r="A175" t="s">
        <v>182</v>
      </c>
      <c r="B175" t="s">
        <v>672</v>
      </c>
      <c r="C175" t="s">
        <v>1002</v>
      </c>
      <c r="D175" t="s">
        <v>1471</v>
      </c>
      <c r="E175" t="s">
        <v>1473</v>
      </c>
      <c r="F175">
        <v>2</v>
      </c>
      <c r="G175">
        <v>2128.71</v>
      </c>
      <c r="H175">
        <v>4257.42</v>
      </c>
      <c r="I175" t="s">
        <v>1487</v>
      </c>
      <c r="J175" s="2">
        <v>45736.484664351847</v>
      </c>
      <c r="K175" t="s">
        <v>1492</v>
      </c>
      <c r="L175" t="s">
        <v>1495</v>
      </c>
      <c r="M175">
        <v>1</v>
      </c>
    </row>
    <row r="176" spans="1:14" x14ac:dyDescent="0.25">
      <c r="A176" t="s">
        <v>183</v>
      </c>
      <c r="B176" t="s">
        <v>673</v>
      </c>
      <c r="C176" t="s">
        <v>1159</v>
      </c>
      <c r="D176" t="s">
        <v>1469</v>
      </c>
      <c r="E176" t="s">
        <v>1479</v>
      </c>
      <c r="F176">
        <v>1</v>
      </c>
      <c r="G176">
        <v>2499.96</v>
      </c>
      <c r="H176">
        <v>2499.96</v>
      </c>
      <c r="I176" t="s">
        <v>1484</v>
      </c>
      <c r="J176" s="2">
        <v>45786.144224537027</v>
      </c>
      <c r="K176" t="s">
        <v>1493</v>
      </c>
      <c r="L176" t="s">
        <v>1496</v>
      </c>
      <c r="M176">
        <v>4</v>
      </c>
    </row>
    <row r="177" spans="1:14" x14ac:dyDescent="0.25">
      <c r="A177" t="s">
        <v>184</v>
      </c>
      <c r="B177" t="s">
        <v>674</v>
      </c>
      <c r="C177" t="s">
        <v>1160</v>
      </c>
      <c r="D177" t="s">
        <v>1466</v>
      </c>
      <c r="E177" t="s">
        <v>1476</v>
      </c>
      <c r="F177">
        <v>2</v>
      </c>
      <c r="G177">
        <v>1196.82</v>
      </c>
      <c r="H177">
        <v>2393.64</v>
      </c>
      <c r="I177" t="s">
        <v>1487</v>
      </c>
      <c r="J177" s="2">
        <v>45768.141550925917</v>
      </c>
      <c r="K177" t="s">
        <v>1493</v>
      </c>
      <c r="L177" t="s">
        <v>1495</v>
      </c>
      <c r="M177">
        <v>2</v>
      </c>
    </row>
    <row r="178" spans="1:14" x14ac:dyDescent="0.25">
      <c r="A178" t="s">
        <v>185</v>
      </c>
      <c r="B178" t="s">
        <v>675</v>
      </c>
      <c r="C178" t="s">
        <v>1161</v>
      </c>
      <c r="D178" t="s">
        <v>1471</v>
      </c>
      <c r="E178" t="s">
        <v>1473</v>
      </c>
      <c r="F178">
        <v>1</v>
      </c>
      <c r="G178">
        <v>1897.3</v>
      </c>
      <c r="H178">
        <v>1897.3</v>
      </c>
      <c r="I178" t="s">
        <v>1487</v>
      </c>
      <c r="J178" s="2">
        <v>45779.441736111112</v>
      </c>
      <c r="K178" t="s">
        <v>1490</v>
      </c>
      <c r="L178" t="s">
        <v>1495</v>
      </c>
      <c r="M178">
        <v>5</v>
      </c>
      <c r="N178" t="s">
        <v>1565</v>
      </c>
    </row>
    <row r="179" spans="1:14" x14ac:dyDescent="0.25">
      <c r="A179" t="s">
        <v>186</v>
      </c>
      <c r="B179" t="s">
        <v>676</v>
      </c>
      <c r="C179" t="s">
        <v>1162</v>
      </c>
      <c r="D179" t="s">
        <v>1468</v>
      </c>
      <c r="E179" t="s">
        <v>1478</v>
      </c>
      <c r="F179">
        <v>5</v>
      </c>
      <c r="G179">
        <v>1937.22</v>
      </c>
      <c r="H179">
        <v>9686.1</v>
      </c>
      <c r="I179" t="s">
        <v>1486</v>
      </c>
      <c r="J179" s="2">
        <v>45659.709189814806</v>
      </c>
      <c r="K179" t="s">
        <v>1492</v>
      </c>
      <c r="L179" t="s">
        <v>1497</v>
      </c>
      <c r="M179">
        <v>4</v>
      </c>
    </row>
    <row r="180" spans="1:14" x14ac:dyDescent="0.25">
      <c r="A180" t="s">
        <v>187</v>
      </c>
      <c r="B180" t="s">
        <v>677</v>
      </c>
      <c r="C180" t="s">
        <v>1163</v>
      </c>
      <c r="D180" t="s">
        <v>1467</v>
      </c>
      <c r="E180" t="s">
        <v>1481</v>
      </c>
      <c r="F180">
        <v>1</v>
      </c>
      <c r="G180">
        <v>1698.3</v>
      </c>
      <c r="H180">
        <v>1698.3</v>
      </c>
      <c r="I180" t="s">
        <v>1484</v>
      </c>
      <c r="J180" s="2">
        <v>45698.022407407407</v>
      </c>
      <c r="K180" t="s">
        <v>1490</v>
      </c>
      <c r="L180" t="s">
        <v>1498</v>
      </c>
      <c r="M180">
        <v>5</v>
      </c>
      <c r="N180" t="s">
        <v>1566</v>
      </c>
    </row>
    <row r="181" spans="1:14" x14ac:dyDescent="0.25">
      <c r="A181" t="s">
        <v>188</v>
      </c>
      <c r="B181" t="s">
        <v>678</v>
      </c>
      <c r="C181" t="s">
        <v>1164</v>
      </c>
      <c r="D181" t="s">
        <v>1466</v>
      </c>
      <c r="E181" t="s">
        <v>1474</v>
      </c>
      <c r="F181">
        <v>4</v>
      </c>
      <c r="G181">
        <v>1151.08</v>
      </c>
      <c r="H181">
        <v>4604.32</v>
      </c>
      <c r="I181" t="s">
        <v>1484</v>
      </c>
      <c r="J181" s="2">
        <v>45658.787280092591</v>
      </c>
      <c r="K181" t="s">
        <v>1492</v>
      </c>
      <c r="L181" t="s">
        <v>1497</v>
      </c>
      <c r="M181">
        <v>2</v>
      </c>
      <c r="N181" t="s">
        <v>1567</v>
      </c>
    </row>
    <row r="182" spans="1:14" x14ac:dyDescent="0.25">
      <c r="A182" t="s">
        <v>189</v>
      </c>
      <c r="B182" t="s">
        <v>679</v>
      </c>
      <c r="C182" t="s">
        <v>1165</v>
      </c>
      <c r="D182" t="s">
        <v>1471</v>
      </c>
      <c r="E182" t="s">
        <v>1477</v>
      </c>
      <c r="F182">
        <v>4</v>
      </c>
      <c r="G182">
        <v>2136.7199999999998</v>
      </c>
      <c r="H182">
        <v>8546.8799999999992</v>
      </c>
      <c r="I182" t="s">
        <v>1484</v>
      </c>
      <c r="J182" s="2">
        <v>45758.930555555547</v>
      </c>
      <c r="K182" t="s">
        <v>1493</v>
      </c>
      <c r="L182" t="s">
        <v>1498</v>
      </c>
      <c r="M182">
        <v>5</v>
      </c>
    </row>
    <row r="183" spans="1:14" x14ac:dyDescent="0.25">
      <c r="A183" t="s">
        <v>190</v>
      </c>
      <c r="B183" t="s">
        <v>680</v>
      </c>
      <c r="C183" t="s">
        <v>1166</v>
      </c>
      <c r="D183" t="s">
        <v>1470</v>
      </c>
      <c r="E183" t="s">
        <v>1473</v>
      </c>
      <c r="F183">
        <v>3</v>
      </c>
      <c r="G183">
        <v>1633.01</v>
      </c>
      <c r="H183">
        <v>4899.03</v>
      </c>
      <c r="I183" t="s">
        <v>1487</v>
      </c>
      <c r="J183" s="2">
        <v>45687.774837962963</v>
      </c>
      <c r="K183" t="s">
        <v>1491</v>
      </c>
      <c r="L183" t="s">
        <v>1495</v>
      </c>
    </row>
    <row r="184" spans="1:14" x14ac:dyDescent="0.25">
      <c r="A184" t="s">
        <v>191</v>
      </c>
      <c r="B184" t="s">
        <v>681</v>
      </c>
      <c r="C184" t="s">
        <v>1002</v>
      </c>
      <c r="D184" t="s">
        <v>1468</v>
      </c>
      <c r="E184" t="s">
        <v>1474</v>
      </c>
      <c r="F184">
        <v>3</v>
      </c>
      <c r="G184">
        <v>1757.59</v>
      </c>
      <c r="H184">
        <v>5272.77</v>
      </c>
      <c r="I184" t="s">
        <v>1487</v>
      </c>
      <c r="J184" s="2">
        <v>45818.098402777781</v>
      </c>
      <c r="K184" t="s">
        <v>1492</v>
      </c>
      <c r="L184" t="s">
        <v>1499</v>
      </c>
    </row>
    <row r="185" spans="1:14" x14ac:dyDescent="0.25">
      <c r="A185" t="s">
        <v>192</v>
      </c>
      <c r="B185" t="s">
        <v>682</v>
      </c>
      <c r="C185" t="s">
        <v>1167</v>
      </c>
      <c r="D185" t="s">
        <v>1470</v>
      </c>
      <c r="E185" t="s">
        <v>1478</v>
      </c>
      <c r="F185">
        <v>5</v>
      </c>
      <c r="G185">
        <v>922.41</v>
      </c>
      <c r="H185">
        <v>4612.05</v>
      </c>
      <c r="I185" t="s">
        <v>1487</v>
      </c>
      <c r="J185" s="2">
        <v>45801.492337962962</v>
      </c>
      <c r="K185" t="s">
        <v>1492</v>
      </c>
      <c r="L185" t="s">
        <v>1498</v>
      </c>
      <c r="M185">
        <v>3</v>
      </c>
    </row>
    <row r="186" spans="1:14" x14ac:dyDescent="0.25">
      <c r="A186" t="s">
        <v>193</v>
      </c>
      <c r="B186" t="s">
        <v>683</v>
      </c>
      <c r="C186" t="s">
        <v>1168</v>
      </c>
      <c r="D186" t="s">
        <v>1469</v>
      </c>
      <c r="E186" t="s">
        <v>1478</v>
      </c>
      <c r="F186">
        <v>3</v>
      </c>
      <c r="G186">
        <v>1312.83</v>
      </c>
      <c r="H186">
        <v>3938.49</v>
      </c>
      <c r="I186" t="s">
        <v>1484</v>
      </c>
      <c r="J186" s="2">
        <v>45787.36515046296</v>
      </c>
      <c r="K186" t="s">
        <v>1491</v>
      </c>
      <c r="L186" t="s">
        <v>1498</v>
      </c>
      <c r="N186" t="s">
        <v>1568</v>
      </c>
    </row>
    <row r="187" spans="1:14" x14ac:dyDescent="0.25">
      <c r="A187" t="s">
        <v>194</v>
      </c>
      <c r="B187" t="s">
        <v>684</v>
      </c>
      <c r="C187" t="s">
        <v>1169</v>
      </c>
      <c r="D187" t="s">
        <v>1466</v>
      </c>
      <c r="E187" t="s">
        <v>1476</v>
      </c>
      <c r="F187">
        <v>5</v>
      </c>
      <c r="G187">
        <v>1610.82</v>
      </c>
      <c r="H187">
        <v>8054.1</v>
      </c>
      <c r="I187" t="s">
        <v>1486</v>
      </c>
      <c r="J187" s="2">
        <v>45694.60974537037</v>
      </c>
      <c r="K187" t="s">
        <v>1491</v>
      </c>
      <c r="L187" t="s">
        <v>1498</v>
      </c>
      <c r="M187">
        <v>4</v>
      </c>
    </row>
    <row r="188" spans="1:14" x14ac:dyDescent="0.25">
      <c r="A188" t="s">
        <v>195</v>
      </c>
      <c r="B188" t="s">
        <v>685</v>
      </c>
      <c r="C188" t="s">
        <v>1170</v>
      </c>
      <c r="D188" t="s">
        <v>1471</v>
      </c>
      <c r="E188" t="s">
        <v>1476</v>
      </c>
      <c r="F188">
        <v>3</v>
      </c>
      <c r="G188">
        <v>831.93</v>
      </c>
      <c r="H188">
        <v>2495.79</v>
      </c>
      <c r="I188" t="s">
        <v>1484</v>
      </c>
      <c r="J188" s="2">
        <v>45808.220046296286</v>
      </c>
      <c r="K188" t="s">
        <v>1493</v>
      </c>
      <c r="L188" t="s">
        <v>1499</v>
      </c>
      <c r="M188">
        <v>5</v>
      </c>
      <c r="N188" t="s">
        <v>1569</v>
      </c>
    </row>
    <row r="189" spans="1:14" x14ac:dyDescent="0.25">
      <c r="A189" t="s">
        <v>196</v>
      </c>
      <c r="B189" t="s">
        <v>686</v>
      </c>
      <c r="C189" t="s">
        <v>1171</v>
      </c>
      <c r="D189" t="s">
        <v>1470</v>
      </c>
      <c r="E189" t="s">
        <v>1475</v>
      </c>
      <c r="F189">
        <v>2</v>
      </c>
      <c r="G189" t="s">
        <v>1482</v>
      </c>
      <c r="H189" t="s">
        <v>1483</v>
      </c>
      <c r="I189" t="s">
        <v>1484</v>
      </c>
      <c r="J189" s="2">
        <v>45769.518425925933</v>
      </c>
      <c r="K189" t="s">
        <v>1494</v>
      </c>
      <c r="L189" t="s">
        <v>1497</v>
      </c>
      <c r="M189">
        <v>3</v>
      </c>
      <c r="N189" t="s">
        <v>1570</v>
      </c>
    </row>
    <row r="190" spans="1:14" x14ac:dyDescent="0.25">
      <c r="A190" t="s">
        <v>197</v>
      </c>
      <c r="B190" t="s">
        <v>687</v>
      </c>
      <c r="C190" t="s">
        <v>1172</v>
      </c>
      <c r="D190" t="s">
        <v>1467</v>
      </c>
      <c r="E190" t="s">
        <v>1480</v>
      </c>
      <c r="F190">
        <v>5</v>
      </c>
      <c r="G190">
        <v>1846.35</v>
      </c>
      <c r="H190">
        <v>9231.75</v>
      </c>
      <c r="I190" t="s">
        <v>1484</v>
      </c>
      <c r="J190" s="2">
        <v>45714.367060185177</v>
      </c>
      <c r="K190" t="s">
        <v>1491</v>
      </c>
      <c r="L190" t="s">
        <v>1496</v>
      </c>
      <c r="M190">
        <v>1</v>
      </c>
    </row>
    <row r="191" spans="1:14" x14ac:dyDescent="0.25">
      <c r="A191" t="s">
        <v>198</v>
      </c>
      <c r="B191" t="s">
        <v>688</v>
      </c>
      <c r="C191" t="s">
        <v>1173</v>
      </c>
      <c r="D191" t="s">
        <v>1467</v>
      </c>
      <c r="E191" t="s">
        <v>1478</v>
      </c>
      <c r="F191">
        <v>5</v>
      </c>
      <c r="G191">
        <v>608.04999999999995</v>
      </c>
      <c r="H191">
        <v>3040.25</v>
      </c>
      <c r="I191" t="s">
        <v>1484</v>
      </c>
      <c r="J191" s="2">
        <v>45794.445138888892</v>
      </c>
      <c r="K191" t="s">
        <v>1492</v>
      </c>
      <c r="L191" t="s">
        <v>1498</v>
      </c>
    </row>
    <row r="192" spans="1:14" x14ac:dyDescent="0.25">
      <c r="A192" t="s">
        <v>199</v>
      </c>
      <c r="B192" t="s">
        <v>689</v>
      </c>
      <c r="C192" t="s">
        <v>1174</v>
      </c>
      <c r="D192" t="s">
        <v>1469</v>
      </c>
      <c r="E192" t="s">
        <v>1478</v>
      </c>
      <c r="F192">
        <v>4</v>
      </c>
      <c r="G192">
        <v>1189.48</v>
      </c>
      <c r="H192">
        <v>4757.92</v>
      </c>
      <c r="I192" t="s">
        <v>1487</v>
      </c>
      <c r="J192" s="2">
        <v>45680.873229166667</v>
      </c>
      <c r="K192" t="s">
        <v>1491</v>
      </c>
      <c r="L192" t="s">
        <v>1496</v>
      </c>
      <c r="M192">
        <v>5</v>
      </c>
    </row>
    <row r="193" spans="1:14" x14ac:dyDescent="0.25">
      <c r="A193" t="s">
        <v>200</v>
      </c>
      <c r="B193" t="s">
        <v>690</v>
      </c>
      <c r="C193" t="s">
        <v>1175</v>
      </c>
      <c r="D193" t="s">
        <v>1467</v>
      </c>
      <c r="E193" t="s">
        <v>1475</v>
      </c>
      <c r="F193">
        <v>5</v>
      </c>
      <c r="G193">
        <v>2368.84</v>
      </c>
      <c r="H193">
        <v>11844.2</v>
      </c>
      <c r="I193" t="s">
        <v>1488</v>
      </c>
      <c r="J193" s="2">
        <v>45756.999224537038</v>
      </c>
      <c r="K193" t="s">
        <v>1491</v>
      </c>
      <c r="L193" t="s">
        <v>1495</v>
      </c>
      <c r="N193" t="s">
        <v>1571</v>
      </c>
    </row>
    <row r="194" spans="1:14" x14ac:dyDescent="0.25">
      <c r="A194" t="s">
        <v>201</v>
      </c>
      <c r="B194" t="s">
        <v>691</v>
      </c>
      <c r="C194" t="s">
        <v>1176</v>
      </c>
      <c r="D194" t="s">
        <v>1471</v>
      </c>
      <c r="E194" t="s">
        <v>1472</v>
      </c>
      <c r="F194">
        <v>4</v>
      </c>
      <c r="G194">
        <v>2190.13</v>
      </c>
      <c r="H194">
        <v>8760.52</v>
      </c>
      <c r="I194" t="s">
        <v>1488</v>
      </c>
      <c r="J194" s="2">
        <v>45728.136469907397</v>
      </c>
      <c r="K194" t="s">
        <v>1490</v>
      </c>
      <c r="L194" t="s">
        <v>1499</v>
      </c>
    </row>
    <row r="195" spans="1:14" x14ac:dyDescent="0.25">
      <c r="A195" t="s">
        <v>202</v>
      </c>
      <c r="B195" t="s">
        <v>692</v>
      </c>
      <c r="C195" t="s">
        <v>1177</v>
      </c>
      <c r="D195" t="s">
        <v>1471</v>
      </c>
      <c r="E195" t="s">
        <v>1475</v>
      </c>
      <c r="F195">
        <v>3</v>
      </c>
      <c r="G195">
        <v>1323.12</v>
      </c>
      <c r="H195">
        <v>3969.36</v>
      </c>
      <c r="I195" t="s">
        <v>1484</v>
      </c>
      <c r="J195" s="2">
        <v>45745.880370370367</v>
      </c>
      <c r="K195" t="s">
        <v>1491</v>
      </c>
      <c r="L195" t="s">
        <v>1498</v>
      </c>
      <c r="M195" t="s">
        <v>1500</v>
      </c>
      <c r="N195" t="s">
        <v>1572</v>
      </c>
    </row>
    <row r="196" spans="1:14" x14ac:dyDescent="0.25">
      <c r="A196" t="s">
        <v>203</v>
      </c>
      <c r="B196" t="s">
        <v>693</v>
      </c>
      <c r="C196" t="s">
        <v>1178</v>
      </c>
      <c r="D196" t="s">
        <v>1466</v>
      </c>
      <c r="E196" t="s">
        <v>1481</v>
      </c>
      <c r="F196">
        <v>5</v>
      </c>
      <c r="G196">
        <v>2253.37</v>
      </c>
      <c r="H196">
        <v>11266.85</v>
      </c>
      <c r="I196" t="s">
        <v>1488</v>
      </c>
      <c r="J196" s="2">
        <v>45759.405370370368</v>
      </c>
      <c r="K196" t="s">
        <v>1493</v>
      </c>
      <c r="L196" t="s">
        <v>1499</v>
      </c>
      <c r="M196">
        <v>3</v>
      </c>
    </row>
    <row r="197" spans="1:14" x14ac:dyDescent="0.25">
      <c r="A197" t="s">
        <v>204</v>
      </c>
      <c r="B197" t="s">
        <v>694</v>
      </c>
      <c r="C197" t="s">
        <v>1179</v>
      </c>
      <c r="D197" t="s">
        <v>1471</v>
      </c>
      <c r="E197" t="s">
        <v>1473</v>
      </c>
      <c r="F197">
        <v>3</v>
      </c>
      <c r="G197">
        <v>1307.68</v>
      </c>
      <c r="H197">
        <v>3923.04</v>
      </c>
      <c r="I197" t="s">
        <v>1485</v>
      </c>
      <c r="J197" s="2">
        <v>45682.286296296297</v>
      </c>
      <c r="K197" t="s">
        <v>1490</v>
      </c>
      <c r="L197" t="s">
        <v>1495</v>
      </c>
      <c r="M197">
        <v>2</v>
      </c>
    </row>
    <row r="198" spans="1:14" x14ac:dyDescent="0.25">
      <c r="A198" t="s">
        <v>205</v>
      </c>
      <c r="B198" t="s">
        <v>695</v>
      </c>
      <c r="C198" t="s">
        <v>1002</v>
      </c>
      <c r="D198" t="s">
        <v>1470</v>
      </c>
      <c r="E198" t="s">
        <v>1476</v>
      </c>
      <c r="F198">
        <v>3</v>
      </c>
      <c r="G198">
        <v>2195.4699999999998</v>
      </c>
      <c r="H198">
        <v>6586.41</v>
      </c>
      <c r="I198" t="s">
        <v>1484</v>
      </c>
      <c r="J198" s="2">
        <v>45673.706863425927</v>
      </c>
      <c r="K198" t="s">
        <v>1492</v>
      </c>
      <c r="L198" t="s">
        <v>1495</v>
      </c>
    </row>
    <row r="199" spans="1:14" x14ac:dyDescent="0.25">
      <c r="A199" t="s">
        <v>206</v>
      </c>
      <c r="B199" t="s">
        <v>696</v>
      </c>
      <c r="C199" t="s">
        <v>1180</v>
      </c>
      <c r="D199" t="s">
        <v>1470</v>
      </c>
      <c r="E199" t="s">
        <v>1481</v>
      </c>
      <c r="F199">
        <v>3</v>
      </c>
      <c r="G199">
        <v>1751.39</v>
      </c>
      <c r="H199">
        <v>5254.17</v>
      </c>
      <c r="I199" t="s">
        <v>1485</v>
      </c>
      <c r="J199" s="2">
        <v>45696.348310185182</v>
      </c>
      <c r="K199" t="s">
        <v>1491</v>
      </c>
      <c r="L199" t="s">
        <v>1498</v>
      </c>
    </row>
    <row r="200" spans="1:14" x14ac:dyDescent="0.25">
      <c r="A200" t="s">
        <v>207</v>
      </c>
      <c r="B200" t="s">
        <v>697</v>
      </c>
      <c r="C200" t="s">
        <v>1181</v>
      </c>
      <c r="D200" t="s">
        <v>1467</v>
      </c>
      <c r="E200" t="s">
        <v>1478</v>
      </c>
      <c r="F200">
        <v>3</v>
      </c>
      <c r="G200">
        <v>2104.5300000000002</v>
      </c>
      <c r="H200">
        <v>6313.59</v>
      </c>
      <c r="I200" t="s">
        <v>1488</v>
      </c>
      <c r="J200" s="2">
        <v>45701.903460648151</v>
      </c>
      <c r="K200" t="s">
        <v>1491</v>
      </c>
      <c r="L200" t="s">
        <v>1497</v>
      </c>
      <c r="M200">
        <v>2</v>
      </c>
      <c r="N200" t="s">
        <v>1573</v>
      </c>
    </row>
    <row r="201" spans="1:14" x14ac:dyDescent="0.25">
      <c r="A201" t="s">
        <v>208</v>
      </c>
      <c r="B201" t="s">
        <v>698</v>
      </c>
      <c r="C201" t="s">
        <v>1182</v>
      </c>
      <c r="E201" t="s">
        <v>1477</v>
      </c>
      <c r="F201">
        <v>3</v>
      </c>
      <c r="G201">
        <v>1470</v>
      </c>
      <c r="H201">
        <v>4410</v>
      </c>
      <c r="I201" t="s">
        <v>1487</v>
      </c>
      <c r="J201" s="2">
        <v>45662.270995370367</v>
      </c>
      <c r="K201" t="s">
        <v>1494</v>
      </c>
      <c r="L201" t="s">
        <v>1499</v>
      </c>
      <c r="N201" t="s">
        <v>1574</v>
      </c>
    </row>
    <row r="202" spans="1:14" x14ac:dyDescent="0.25">
      <c r="A202" t="s">
        <v>209</v>
      </c>
      <c r="B202" t="s">
        <v>699</v>
      </c>
      <c r="C202" t="s">
        <v>1183</v>
      </c>
      <c r="D202" t="s">
        <v>1471</v>
      </c>
      <c r="E202" t="s">
        <v>1480</v>
      </c>
      <c r="F202">
        <v>5</v>
      </c>
      <c r="G202">
        <v>2322.89</v>
      </c>
      <c r="H202">
        <v>11614.45</v>
      </c>
      <c r="I202" t="s">
        <v>1485</v>
      </c>
      <c r="J202" s="2">
        <v>45665.381793981483</v>
      </c>
      <c r="K202" t="s">
        <v>1493</v>
      </c>
      <c r="L202" t="s">
        <v>1495</v>
      </c>
      <c r="M202">
        <v>4</v>
      </c>
    </row>
    <row r="203" spans="1:14" x14ac:dyDescent="0.25">
      <c r="A203" t="s">
        <v>210</v>
      </c>
      <c r="B203" t="s">
        <v>700</v>
      </c>
      <c r="C203" t="s">
        <v>1184</v>
      </c>
      <c r="D203" t="s">
        <v>1466</v>
      </c>
      <c r="E203" t="s">
        <v>1478</v>
      </c>
      <c r="F203">
        <v>1</v>
      </c>
      <c r="G203">
        <v>794.04</v>
      </c>
      <c r="H203">
        <v>794.04</v>
      </c>
      <c r="I203" t="s">
        <v>1484</v>
      </c>
      <c r="J203" s="2">
        <v>45748.981678240743</v>
      </c>
      <c r="K203" t="s">
        <v>1491</v>
      </c>
      <c r="L203" t="s">
        <v>1495</v>
      </c>
      <c r="M203">
        <v>4</v>
      </c>
      <c r="N203" t="s">
        <v>1575</v>
      </c>
    </row>
    <row r="204" spans="1:14" x14ac:dyDescent="0.25">
      <c r="A204" t="s">
        <v>211</v>
      </c>
      <c r="B204" t="s">
        <v>701</v>
      </c>
      <c r="C204" t="s">
        <v>1185</v>
      </c>
      <c r="D204" t="s">
        <v>1471</v>
      </c>
      <c r="E204" t="s">
        <v>1476</v>
      </c>
      <c r="F204">
        <v>4</v>
      </c>
      <c r="G204">
        <v>2336.31</v>
      </c>
      <c r="H204">
        <v>9345.24</v>
      </c>
      <c r="I204" t="s">
        <v>1486</v>
      </c>
      <c r="J204" s="2">
        <v>45669.640983796293</v>
      </c>
      <c r="K204" t="s">
        <v>1490</v>
      </c>
      <c r="L204" t="s">
        <v>1496</v>
      </c>
      <c r="M204">
        <v>2</v>
      </c>
    </row>
    <row r="205" spans="1:14" x14ac:dyDescent="0.25">
      <c r="A205" t="s">
        <v>212</v>
      </c>
      <c r="B205" t="s">
        <v>702</v>
      </c>
      <c r="C205" t="s">
        <v>1186</v>
      </c>
      <c r="D205" t="s">
        <v>1468</v>
      </c>
      <c r="E205" t="s">
        <v>1481</v>
      </c>
      <c r="F205">
        <v>3</v>
      </c>
      <c r="G205">
        <v>1707.32</v>
      </c>
      <c r="H205">
        <v>5121.96</v>
      </c>
      <c r="I205" t="s">
        <v>1484</v>
      </c>
      <c r="J205" s="2">
        <v>45803.344872685193</v>
      </c>
      <c r="K205" t="s">
        <v>1490</v>
      </c>
      <c r="L205" t="s">
        <v>1497</v>
      </c>
      <c r="M205">
        <v>3</v>
      </c>
      <c r="N205" t="s">
        <v>1576</v>
      </c>
    </row>
    <row r="206" spans="1:14" x14ac:dyDescent="0.25">
      <c r="A206" t="s">
        <v>213</v>
      </c>
      <c r="B206" t="s">
        <v>703</v>
      </c>
      <c r="C206" t="s">
        <v>1187</v>
      </c>
      <c r="D206" t="s">
        <v>1466</v>
      </c>
      <c r="E206" t="s">
        <v>1473</v>
      </c>
      <c r="F206">
        <v>5</v>
      </c>
      <c r="G206">
        <v>665.65</v>
      </c>
      <c r="H206">
        <v>3328.25</v>
      </c>
      <c r="I206" t="s">
        <v>1489</v>
      </c>
      <c r="J206" s="2">
        <v>45774.640405092592</v>
      </c>
      <c r="K206" t="s">
        <v>1492</v>
      </c>
      <c r="L206" t="s">
        <v>1499</v>
      </c>
    </row>
    <row r="207" spans="1:14" x14ac:dyDescent="0.25">
      <c r="A207" t="s">
        <v>214</v>
      </c>
      <c r="B207" t="s">
        <v>704</v>
      </c>
      <c r="C207" t="s">
        <v>1188</v>
      </c>
      <c r="D207" t="s">
        <v>1467</v>
      </c>
      <c r="E207" t="s">
        <v>1473</v>
      </c>
      <c r="F207">
        <v>1</v>
      </c>
      <c r="G207">
        <v>1049.18</v>
      </c>
      <c r="H207">
        <v>1049.18</v>
      </c>
      <c r="I207" t="s">
        <v>1489</v>
      </c>
      <c r="J207" s="2">
        <v>45675.281608796293</v>
      </c>
      <c r="K207" t="s">
        <v>1493</v>
      </c>
      <c r="L207" t="s">
        <v>1495</v>
      </c>
      <c r="M207">
        <v>2</v>
      </c>
    </row>
    <row r="208" spans="1:14" x14ac:dyDescent="0.25">
      <c r="A208" t="s">
        <v>215</v>
      </c>
      <c r="B208" t="s">
        <v>705</v>
      </c>
      <c r="C208" t="s">
        <v>1189</v>
      </c>
      <c r="D208" t="s">
        <v>1469</v>
      </c>
      <c r="E208" t="s">
        <v>1472</v>
      </c>
      <c r="F208">
        <v>2</v>
      </c>
      <c r="G208">
        <v>1320.94</v>
      </c>
      <c r="H208">
        <v>2641.88</v>
      </c>
      <c r="I208" t="s">
        <v>1486</v>
      </c>
      <c r="J208" s="2">
        <v>45787.999606481477</v>
      </c>
      <c r="K208" t="s">
        <v>1491</v>
      </c>
      <c r="L208" t="s">
        <v>1495</v>
      </c>
    </row>
    <row r="209" spans="1:14" x14ac:dyDescent="0.25">
      <c r="A209" t="s">
        <v>216</v>
      </c>
      <c r="B209" t="s">
        <v>706</v>
      </c>
      <c r="C209" t="s">
        <v>1190</v>
      </c>
      <c r="D209" t="s">
        <v>1471</v>
      </c>
      <c r="E209" t="s">
        <v>1479</v>
      </c>
      <c r="F209">
        <v>1</v>
      </c>
      <c r="G209">
        <v>543.89</v>
      </c>
      <c r="H209">
        <v>543.89</v>
      </c>
      <c r="I209" t="s">
        <v>1485</v>
      </c>
      <c r="J209" s="2">
        <v>45696.338935185187</v>
      </c>
      <c r="K209" t="s">
        <v>1492</v>
      </c>
      <c r="L209" t="s">
        <v>1497</v>
      </c>
      <c r="M209">
        <v>1</v>
      </c>
    </row>
    <row r="210" spans="1:14" x14ac:dyDescent="0.25">
      <c r="A210" t="s">
        <v>217</v>
      </c>
      <c r="B210" t="s">
        <v>707</v>
      </c>
      <c r="C210" t="s">
        <v>1002</v>
      </c>
      <c r="D210" t="s">
        <v>1466</v>
      </c>
      <c r="E210" t="s">
        <v>1477</v>
      </c>
      <c r="F210">
        <v>4</v>
      </c>
      <c r="G210">
        <v>1597.65</v>
      </c>
      <c r="H210">
        <v>6390.6</v>
      </c>
      <c r="I210" t="s">
        <v>1484</v>
      </c>
      <c r="J210" s="2">
        <v>45803.764490740738</v>
      </c>
      <c r="K210" t="s">
        <v>1490</v>
      </c>
      <c r="L210" t="s">
        <v>1496</v>
      </c>
      <c r="M210">
        <v>1</v>
      </c>
    </row>
    <row r="211" spans="1:14" x14ac:dyDescent="0.25">
      <c r="A211" t="s">
        <v>218</v>
      </c>
      <c r="B211" t="s">
        <v>708</v>
      </c>
      <c r="C211" t="s">
        <v>1191</v>
      </c>
      <c r="D211" t="s">
        <v>1468</v>
      </c>
      <c r="E211" t="s">
        <v>1475</v>
      </c>
      <c r="F211">
        <v>2</v>
      </c>
      <c r="G211">
        <v>539.57000000000005</v>
      </c>
      <c r="H211">
        <v>1079.1400000000001</v>
      </c>
      <c r="I211" t="s">
        <v>1485</v>
      </c>
      <c r="J211" s="2">
        <v>45745.236932870372</v>
      </c>
      <c r="K211" t="s">
        <v>1492</v>
      </c>
      <c r="L211" t="s">
        <v>1498</v>
      </c>
      <c r="N211" t="s">
        <v>1577</v>
      </c>
    </row>
    <row r="212" spans="1:14" x14ac:dyDescent="0.25">
      <c r="A212" t="s">
        <v>219</v>
      </c>
      <c r="B212" t="s">
        <v>709</v>
      </c>
      <c r="C212" t="s">
        <v>1192</v>
      </c>
      <c r="D212" t="s">
        <v>1468</v>
      </c>
      <c r="E212" t="s">
        <v>1476</v>
      </c>
      <c r="F212">
        <v>5</v>
      </c>
      <c r="G212">
        <v>2341.84</v>
      </c>
      <c r="H212">
        <v>11709.2</v>
      </c>
      <c r="I212" t="s">
        <v>1484</v>
      </c>
      <c r="J212" s="2">
        <v>45756.523784722223</v>
      </c>
      <c r="K212" t="s">
        <v>1490</v>
      </c>
      <c r="L212" t="s">
        <v>1499</v>
      </c>
      <c r="M212" t="s">
        <v>1500</v>
      </c>
    </row>
    <row r="213" spans="1:14" x14ac:dyDescent="0.25">
      <c r="A213" t="s">
        <v>220</v>
      </c>
      <c r="B213" t="s">
        <v>710</v>
      </c>
      <c r="C213" t="s">
        <v>1193</v>
      </c>
      <c r="D213" t="s">
        <v>1469</v>
      </c>
      <c r="E213" t="s">
        <v>1472</v>
      </c>
      <c r="F213">
        <v>5</v>
      </c>
      <c r="G213">
        <v>1698.42</v>
      </c>
      <c r="H213">
        <v>8492.1</v>
      </c>
      <c r="I213" t="s">
        <v>1488</v>
      </c>
      <c r="J213" s="2">
        <v>45815.222905092603</v>
      </c>
      <c r="K213" t="s">
        <v>1490</v>
      </c>
      <c r="L213" t="s">
        <v>1496</v>
      </c>
      <c r="M213" t="s">
        <v>1500</v>
      </c>
      <c r="N213" t="s">
        <v>1578</v>
      </c>
    </row>
    <row r="214" spans="1:14" x14ac:dyDescent="0.25">
      <c r="A214" t="s">
        <v>221</v>
      </c>
      <c r="B214" t="s">
        <v>711</v>
      </c>
      <c r="C214" t="s">
        <v>1194</v>
      </c>
      <c r="D214" t="s">
        <v>1470</v>
      </c>
      <c r="E214" t="s">
        <v>1475</v>
      </c>
      <c r="F214">
        <v>1</v>
      </c>
      <c r="G214">
        <v>529.28</v>
      </c>
      <c r="H214">
        <v>529.28</v>
      </c>
      <c r="I214" t="s">
        <v>1487</v>
      </c>
      <c r="J214" s="2">
        <v>45670.906747685192</v>
      </c>
      <c r="K214" t="s">
        <v>1492</v>
      </c>
      <c r="L214" t="s">
        <v>1499</v>
      </c>
      <c r="M214">
        <v>5</v>
      </c>
    </row>
    <row r="215" spans="1:14" x14ac:dyDescent="0.25">
      <c r="A215" t="s">
        <v>222</v>
      </c>
      <c r="B215" t="s">
        <v>712</v>
      </c>
      <c r="C215" t="s">
        <v>1195</v>
      </c>
      <c r="D215" t="s">
        <v>1470</v>
      </c>
      <c r="E215" t="s">
        <v>1472</v>
      </c>
      <c r="F215">
        <v>4</v>
      </c>
      <c r="G215">
        <v>683.49</v>
      </c>
      <c r="H215">
        <v>2733.96</v>
      </c>
      <c r="I215" t="s">
        <v>1488</v>
      </c>
      <c r="J215" s="2">
        <v>45782.331203703703</v>
      </c>
      <c r="K215" t="s">
        <v>1490</v>
      </c>
      <c r="L215" t="s">
        <v>1497</v>
      </c>
      <c r="N215" t="s">
        <v>1579</v>
      </c>
    </row>
    <row r="216" spans="1:14" x14ac:dyDescent="0.25">
      <c r="A216" t="s">
        <v>223</v>
      </c>
      <c r="B216" t="s">
        <v>713</v>
      </c>
      <c r="C216" t="s">
        <v>1196</v>
      </c>
      <c r="D216" t="s">
        <v>1471</v>
      </c>
      <c r="E216" t="s">
        <v>1479</v>
      </c>
      <c r="F216">
        <v>1</v>
      </c>
      <c r="G216">
        <v>2494.31</v>
      </c>
      <c r="H216">
        <v>2494.31</v>
      </c>
      <c r="I216" t="s">
        <v>1484</v>
      </c>
      <c r="J216" s="2">
        <v>45772.491365740738</v>
      </c>
      <c r="K216" t="s">
        <v>1493</v>
      </c>
      <c r="L216" t="s">
        <v>1495</v>
      </c>
      <c r="M216">
        <v>5</v>
      </c>
    </row>
    <row r="217" spans="1:14" x14ac:dyDescent="0.25">
      <c r="A217" t="s">
        <v>224</v>
      </c>
      <c r="B217" t="s">
        <v>714</v>
      </c>
      <c r="C217" t="s">
        <v>1197</v>
      </c>
      <c r="D217" t="s">
        <v>1470</v>
      </c>
      <c r="E217" t="s">
        <v>1475</v>
      </c>
      <c r="F217">
        <v>5</v>
      </c>
      <c r="G217">
        <v>2286.98</v>
      </c>
      <c r="H217">
        <v>11434.9</v>
      </c>
      <c r="I217" t="s">
        <v>1484</v>
      </c>
      <c r="J217" s="2">
        <v>45667.264837962961</v>
      </c>
      <c r="K217" t="s">
        <v>1491</v>
      </c>
      <c r="L217" t="s">
        <v>1498</v>
      </c>
      <c r="N217" t="s">
        <v>1580</v>
      </c>
    </row>
    <row r="218" spans="1:14" x14ac:dyDescent="0.25">
      <c r="A218" t="s">
        <v>225</v>
      </c>
      <c r="B218" t="s">
        <v>715</v>
      </c>
      <c r="C218" t="s">
        <v>1198</v>
      </c>
      <c r="D218" t="s">
        <v>1466</v>
      </c>
      <c r="E218" t="s">
        <v>1476</v>
      </c>
      <c r="F218">
        <v>1</v>
      </c>
      <c r="G218">
        <v>930.16</v>
      </c>
      <c r="H218">
        <v>930.16</v>
      </c>
      <c r="I218" t="s">
        <v>1487</v>
      </c>
      <c r="J218" s="2">
        <v>45816.364502314813</v>
      </c>
      <c r="K218" t="s">
        <v>1493</v>
      </c>
      <c r="L218" t="s">
        <v>1495</v>
      </c>
      <c r="N218" t="s">
        <v>1581</v>
      </c>
    </row>
    <row r="219" spans="1:14" x14ac:dyDescent="0.25">
      <c r="A219" t="s">
        <v>226</v>
      </c>
      <c r="B219" t="s">
        <v>716</v>
      </c>
      <c r="C219" t="s">
        <v>1199</v>
      </c>
      <c r="D219" t="s">
        <v>1468</v>
      </c>
      <c r="E219" t="s">
        <v>1477</v>
      </c>
      <c r="F219">
        <v>4</v>
      </c>
      <c r="G219">
        <v>1649.34</v>
      </c>
      <c r="H219">
        <v>6597.36</v>
      </c>
      <c r="I219" t="s">
        <v>1487</v>
      </c>
      <c r="J219" s="2">
        <v>45787.59646990741</v>
      </c>
      <c r="K219" t="s">
        <v>1494</v>
      </c>
      <c r="L219" t="s">
        <v>1498</v>
      </c>
      <c r="M219">
        <v>4</v>
      </c>
      <c r="N219" t="s">
        <v>1582</v>
      </c>
    </row>
    <row r="220" spans="1:14" x14ac:dyDescent="0.25">
      <c r="A220" t="s">
        <v>227</v>
      </c>
      <c r="B220" t="s">
        <v>717</v>
      </c>
      <c r="C220" t="s">
        <v>1200</v>
      </c>
      <c r="D220" t="s">
        <v>1470</v>
      </c>
      <c r="E220" t="s">
        <v>1473</v>
      </c>
      <c r="F220">
        <v>5</v>
      </c>
      <c r="G220">
        <v>2076.4</v>
      </c>
      <c r="H220">
        <v>10382</v>
      </c>
      <c r="I220" t="s">
        <v>1485</v>
      </c>
      <c r="J220" s="2">
        <v>45760.12939814815</v>
      </c>
      <c r="K220" t="s">
        <v>1493</v>
      </c>
      <c r="L220" t="s">
        <v>1498</v>
      </c>
    </row>
    <row r="221" spans="1:14" x14ac:dyDescent="0.25">
      <c r="A221" t="s">
        <v>228</v>
      </c>
      <c r="B221" t="s">
        <v>718</v>
      </c>
      <c r="C221" t="s">
        <v>1201</v>
      </c>
      <c r="D221" t="s">
        <v>1468</v>
      </c>
      <c r="E221" t="s">
        <v>1473</v>
      </c>
      <c r="F221">
        <v>3</v>
      </c>
      <c r="G221">
        <v>536.49</v>
      </c>
      <c r="H221">
        <v>1609.47</v>
      </c>
      <c r="I221" t="s">
        <v>1488</v>
      </c>
      <c r="J221" s="2">
        <v>45795.711539351847</v>
      </c>
      <c r="K221" t="s">
        <v>1491</v>
      </c>
      <c r="L221" t="s">
        <v>1497</v>
      </c>
      <c r="M221">
        <v>4</v>
      </c>
      <c r="N221" t="s">
        <v>1583</v>
      </c>
    </row>
    <row r="222" spans="1:14" x14ac:dyDescent="0.25">
      <c r="A222" t="s">
        <v>229</v>
      </c>
      <c r="B222" t="s">
        <v>719</v>
      </c>
      <c r="C222" t="s">
        <v>1202</v>
      </c>
      <c r="E222" t="s">
        <v>1477</v>
      </c>
      <c r="F222">
        <v>2</v>
      </c>
      <c r="G222">
        <v>1857.01</v>
      </c>
      <c r="H222">
        <v>3714.02</v>
      </c>
      <c r="I222" t="s">
        <v>1489</v>
      </c>
      <c r="J222" s="2">
        <v>45682.519837962973</v>
      </c>
      <c r="K222" t="s">
        <v>1494</v>
      </c>
      <c r="L222" t="s">
        <v>1496</v>
      </c>
      <c r="M222">
        <v>1</v>
      </c>
      <c r="N222" t="s">
        <v>1584</v>
      </c>
    </row>
    <row r="223" spans="1:14" x14ac:dyDescent="0.25">
      <c r="A223" t="s">
        <v>230</v>
      </c>
      <c r="B223" t="s">
        <v>720</v>
      </c>
      <c r="C223" t="s">
        <v>1203</v>
      </c>
      <c r="D223" t="s">
        <v>1467</v>
      </c>
      <c r="E223" t="s">
        <v>1476</v>
      </c>
      <c r="F223">
        <v>3</v>
      </c>
      <c r="G223">
        <v>1814.98</v>
      </c>
      <c r="H223">
        <v>5444.94</v>
      </c>
      <c r="I223" t="s">
        <v>1484</v>
      </c>
      <c r="J223" s="2">
        <v>45714.076736111107</v>
      </c>
      <c r="K223" t="s">
        <v>1491</v>
      </c>
      <c r="L223" t="s">
        <v>1499</v>
      </c>
    </row>
    <row r="224" spans="1:14" x14ac:dyDescent="0.25">
      <c r="A224" t="s">
        <v>231</v>
      </c>
      <c r="B224" t="s">
        <v>721</v>
      </c>
      <c r="C224" t="s">
        <v>1204</v>
      </c>
      <c r="D224" t="s">
        <v>1471</v>
      </c>
      <c r="E224" t="s">
        <v>1480</v>
      </c>
      <c r="F224">
        <v>5</v>
      </c>
      <c r="G224">
        <v>1846.9</v>
      </c>
      <c r="H224">
        <v>9234.5</v>
      </c>
      <c r="I224" t="s">
        <v>1486</v>
      </c>
      <c r="J224" s="2">
        <v>45728.175069444442</v>
      </c>
      <c r="K224" t="s">
        <v>1492</v>
      </c>
      <c r="L224" t="s">
        <v>1498</v>
      </c>
      <c r="M224">
        <v>5</v>
      </c>
    </row>
    <row r="225" spans="1:14" x14ac:dyDescent="0.25">
      <c r="A225" t="s">
        <v>232</v>
      </c>
      <c r="B225" t="s">
        <v>722</v>
      </c>
      <c r="C225" t="s">
        <v>1205</v>
      </c>
      <c r="D225" t="s">
        <v>1468</v>
      </c>
      <c r="E225" t="s">
        <v>1481</v>
      </c>
      <c r="F225">
        <v>1</v>
      </c>
      <c r="G225">
        <v>624.27</v>
      </c>
      <c r="H225">
        <v>624.27</v>
      </c>
      <c r="I225" t="s">
        <v>1485</v>
      </c>
      <c r="J225" s="2">
        <v>45755.279363425929</v>
      </c>
      <c r="K225" t="s">
        <v>1491</v>
      </c>
      <c r="L225" t="s">
        <v>1495</v>
      </c>
      <c r="M225">
        <v>4</v>
      </c>
    </row>
    <row r="226" spans="1:14" x14ac:dyDescent="0.25">
      <c r="A226" t="s">
        <v>233</v>
      </c>
      <c r="B226" t="s">
        <v>723</v>
      </c>
      <c r="C226" t="s">
        <v>1206</v>
      </c>
      <c r="D226" t="s">
        <v>1470</v>
      </c>
      <c r="E226" t="s">
        <v>1477</v>
      </c>
      <c r="F226">
        <v>1</v>
      </c>
      <c r="G226">
        <v>2352.7600000000002</v>
      </c>
      <c r="H226">
        <v>2352.7600000000002</v>
      </c>
      <c r="I226" t="s">
        <v>1489</v>
      </c>
      <c r="J226" s="2">
        <v>45765.326354166667</v>
      </c>
      <c r="K226" t="s">
        <v>1492</v>
      </c>
      <c r="L226" t="s">
        <v>1499</v>
      </c>
      <c r="M226">
        <v>5</v>
      </c>
      <c r="N226" t="s">
        <v>1585</v>
      </c>
    </row>
    <row r="227" spans="1:14" x14ac:dyDescent="0.25">
      <c r="A227" t="s">
        <v>234</v>
      </c>
      <c r="B227" t="s">
        <v>724</v>
      </c>
      <c r="C227" t="s">
        <v>1207</v>
      </c>
      <c r="D227" t="s">
        <v>1471</v>
      </c>
      <c r="E227" t="s">
        <v>1474</v>
      </c>
      <c r="F227">
        <v>5</v>
      </c>
      <c r="G227">
        <v>527.66999999999996</v>
      </c>
      <c r="H227">
        <v>2638.35</v>
      </c>
      <c r="I227" t="s">
        <v>1485</v>
      </c>
      <c r="J227" s="2">
        <v>45703.140972222223</v>
      </c>
      <c r="K227" t="s">
        <v>1493</v>
      </c>
      <c r="L227" t="s">
        <v>1496</v>
      </c>
      <c r="M227">
        <v>5</v>
      </c>
    </row>
    <row r="228" spans="1:14" x14ac:dyDescent="0.25">
      <c r="A228" t="s">
        <v>235</v>
      </c>
      <c r="B228" t="s">
        <v>725</v>
      </c>
      <c r="C228" t="s">
        <v>1208</v>
      </c>
      <c r="D228" t="s">
        <v>1468</v>
      </c>
      <c r="E228" t="s">
        <v>1472</v>
      </c>
      <c r="F228">
        <v>3</v>
      </c>
      <c r="G228">
        <v>715.18</v>
      </c>
      <c r="H228">
        <v>2145.54</v>
      </c>
      <c r="I228" t="s">
        <v>1488</v>
      </c>
      <c r="J228" s="2">
        <v>45724.682696759257</v>
      </c>
      <c r="K228" t="s">
        <v>1493</v>
      </c>
      <c r="L228" t="s">
        <v>1496</v>
      </c>
      <c r="M228" t="s">
        <v>1500</v>
      </c>
    </row>
    <row r="229" spans="1:14" x14ac:dyDescent="0.25">
      <c r="A229" t="s">
        <v>236</v>
      </c>
      <c r="B229" t="s">
        <v>726</v>
      </c>
      <c r="C229" t="s">
        <v>1209</v>
      </c>
      <c r="D229" t="s">
        <v>1471</v>
      </c>
      <c r="E229" t="s">
        <v>1476</v>
      </c>
      <c r="F229">
        <v>4</v>
      </c>
      <c r="G229">
        <v>1714.28</v>
      </c>
      <c r="H229">
        <v>6857.12</v>
      </c>
      <c r="I229" t="s">
        <v>1487</v>
      </c>
      <c r="J229" s="2">
        <v>45689.038703703707</v>
      </c>
      <c r="K229" t="s">
        <v>1494</v>
      </c>
      <c r="L229" t="s">
        <v>1499</v>
      </c>
      <c r="M229" t="s">
        <v>1500</v>
      </c>
    </row>
    <row r="230" spans="1:14" x14ac:dyDescent="0.25">
      <c r="A230" t="s">
        <v>237</v>
      </c>
      <c r="B230" t="s">
        <v>727</v>
      </c>
      <c r="C230" t="s">
        <v>1210</v>
      </c>
      <c r="D230" t="s">
        <v>1470</v>
      </c>
      <c r="E230" t="s">
        <v>1478</v>
      </c>
      <c r="F230">
        <v>4</v>
      </c>
      <c r="G230">
        <v>1837.67</v>
      </c>
      <c r="H230">
        <v>7350.68</v>
      </c>
      <c r="I230" t="s">
        <v>1488</v>
      </c>
      <c r="J230" s="2">
        <v>45698.192974537043</v>
      </c>
      <c r="K230" t="s">
        <v>1491</v>
      </c>
      <c r="L230" t="s">
        <v>1496</v>
      </c>
      <c r="M230">
        <v>3</v>
      </c>
    </row>
    <row r="231" spans="1:14" x14ac:dyDescent="0.25">
      <c r="A231" t="s">
        <v>238</v>
      </c>
      <c r="B231" t="s">
        <v>728</v>
      </c>
      <c r="C231" t="s">
        <v>1211</v>
      </c>
      <c r="D231" t="s">
        <v>1467</v>
      </c>
      <c r="E231" t="s">
        <v>1477</v>
      </c>
      <c r="F231">
        <v>5</v>
      </c>
      <c r="G231">
        <v>1292.07</v>
      </c>
      <c r="H231">
        <v>6460.35</v>
      </c>
      <c r="I231" t="s">
        <v>1485</v>
      </c>
      <c r="J231" s="2">
        <v>45714.82476851852</v>
      </c>
      <c r="K231" t="s">
        <v>1494</v>
      </c>
      <c r="L231" t="s">
        <v>1499</v>
      </c>
      <c r="N231" t="s">
        <v>1586</v>
      </c>
    </row>
    <row r="232" spans="1:14" x14ac:dyDescent="0.25">
      <c r="A232" t="s">
        <v>239</v>
      </c>
      <c r="B232" t="s">
        <v>729</v>
      </c>
      <c r="C232" t="s">
        <v>1212</v>
      </c>
      <c r="D232" t="s">
        <v>1468</v>
      </c>
      <c r="E232" t="s">
        <v>1481</v>
      </c>
      <c r="F232">
        <v>4</v>
      </c>
      <c r="G232">
        <v>687.9</v>
      </c>
      <c r="H232">
        <v>2751.6</v>
      </c>
      <c r="I232" t="s">
        <v>1485</v>
      </c>
      <c r="J232" s="2">
        <v>45667.968807870369</v>
      </c>
      <c r="K232" t="s">
        <v>1492</v>
      </c>
      <c r="L232" t="s">
        <v>1497</v>
      </c>
      <c r="M232" t="s">
        <v>1500</v>
      </c>
      <c r="N232" t="s">
        <v>1587</v>
      </c>
    </row>
    <row r="233" spans="1:14" x14ac:dyDescent="0.25">
      <c r="A233" t="s">
        <v>240</v>
      </c>
      <c r="B233" t="s">
        <v>730</v>
      </c>
      <c r="C233" t="s">
        <v>1213</v>
      </c>
      <c r="D233" t="s">
        <v>1466</v>
      </c>
      <c r="E233" t="s">
        <v>1479</v>
      </c>
      <c r="F233">
        <v>1</v>
      </c>
      <c r="G233">
        <v>2468.4699999999998</v>
      </c>
      <c r="H233">
        <v>2468.4699999999998</v>
      </c>
      <c r="I233" t="s">
        <v>1485</v>
      </c>
      <c r="J233" s="2">
        <v>45807.168958333343</v>
      </c>
      <c r="K233" t="s">
        <v>1493</v>
      </c>
      <c r="L233" t="s">
        <v>1497</v>
      </c>
      <c r="M233">
        <v>1</v>
      </c>
    </row>
    <row r="234" spans="1:14" x14ac:dyDescent="0.25">
      <c r="A234" t="s">
        <v>241</v>
      </c>
      <c r="B234" t="s">
        <v>731</v>
      </c>
      <c r="C234" t="s">
        <v>1214</v>
      </c>
      <c r="D234" t="s">
        <v>1469</v>
      </c>
      <c r="E234" t="s">
        <v>1472</v>
      </c>
      <c r="F234">
        <v>5</v>
      </c>
      <c r="G234">
        <v>1466.15</v>
      </c>
      <c r="H234">
        <v>7330.75</v>
      </c>
      <c r="I234" t="s">
        <v>1486</v>
      </c>
      <c r="J234" s="2">
        <v>45675.623067129629</v>
      </c>
      <c r="K234" t="s">
        <v>1491</v>
      </c>
      <c r="L234" t="s">
        <v>1495</v>
      </c>
      <c r="N234" t="s">
        <v>1588</v>
      </c>
    </row>
    <row r="235" spans="1:14" x14ac:dyDescent="0.25">
      <c r="A235" t="s">
        <v>242</v>
      </c>
      <c r="B235" t="s">
        <v>732</v>
      </c>
      <c r="C235" t="s">
        <v>1215</v>
      </c>
      <c r="D235" t="s">
        <v>1469</v>
      </c>
      <c r="E235" t="s">
        <v>1481</v>
      </c>
      <c r="F235">
        <v>5</v>
      </c>
      <c r="G235">
        <v>947.42</v>
      </c>
      <c r="H235">
        <v>4737.1000000000004</v>
      </c>
      <c r="I235" t="s">
        <v>1486</v>
      </c>
      <c r="J235" s="2">
        <v>45706.952974537038</v>
      </c>
      <c r="K235" t="s">
        <v>1491</v>
      </c>
      <c r="L235" t="s">
        <v>1499</v>
      </c>
      <c r="N235" t="s">
        <v>1589</v>
      </c>
    </row>
    <row r="236" spans="1:14" x14ac:dyDescent="0.25">
      <c r="A236" t="s">
        <v>243</v>
      </c>
      <c r="B236" t="s">
        <v>733</v>
      </c>
      <c r="C236" t="s">
        <v>1216</v>
      </c>
      <c r="D236" t="s">
        <v>1467</v>
      </c>
      <c r="E236" t="s">
        <v>1474</v>
      </c>
      <c r="F236">
        <v>5</v>
      </c>
      <c r="G236">
        <v>1358.64</v>
      </c>
      <c r="H236">
        <v>6793.2</v>
      </c>
      <c r="I236" t="s">
        <v>1486</v>
      </c>
      <c r="J236" s="2">
        <v>45798.296087962961</v>
      </c>
      <c r="K236" t="s">
        <v>1493</v>
      </c>
      <c r="L236" t="s">
        <v>1499</v>
      </c>
    </row>
    <row r="237" spans="1:14" x14ac:dyDescent="0.25">
      <c r="A237" t="s">
        <v>244</v>
      </c>
      <c r="B237" t="s">
        <v>734</v>
      </c>
      <c r="C237" t="s">
        <v>1217</v>
      </c>
      <c r="D237" t="s">
        <v>1469</v>
      </c>
      <c r="E237" t="s">
        <v>1476</v>
      </c>
      <c r="F237">
        <v>2</v>
      </c>
      <c r="G237">
        <v>1543.35</v>
      </c>
      <c r="H237">
        <v>3086.7</v>
      </c>
      <c r="I237" t="s">
        <v>1489</v>
      </c>
      <c r="J237" s="2">
        <v>45733.816064814811</v>
      </c>
      <c r="K237" t="s">
        <v>1491</v>
      </c>
      <c r="L237" t="s">
        <v>1495</v>
      </c>
      <c r="M237">
        <v>4</v>
      </c>
    </row>
    <row r="238" spans="1:14" x14ac:dyDescent="0.25">
      <c r="A238" t="s">
        <v>245</v>
      </c>
      <c r="B238" t="s">
        <v>735</v>
      </c>
      <c r="C238" t="s">
        <v>1218</v>
      </c>
      <c r="D238" t="s">
        <v>1469</v>
      </c>
      <c r="E238" t="s">
        <v>1474</v>
      </c>
      <c r="F238">
        <v>4</v>
      </c>
      <c r="G238">
        <v>1889.81</v>
      </c>
      <c r="H238">
        <v>7559.24</v>
      </c>
      <c r="I238" t="s">
        <v>1484</v>
      </c>
      <c r="J238" s="2">
        <v>45706.16847222222</v>
      </c>
      <c r="K238" t="s">
        <v>1494</v>
      </c>
      <c r="L238" t="s">
        <v>1499</v>
      </c>
      <c r="M238">
        <v>1</v>
      </c>
    </row>
    <row r="239" spans="1:14" x14ac:dyDescent="0.25">
      <c r="A239" t="s">
        <v>246</v>
      </c>
      <c r="B239" t="s">
        <v>736</v>
      </c>
      <c r="C239" t="s">
        <v>1219</v>
      </c>
      <c r="D239" t="s">
        <v>1470</v>
      </c>
      <c r="E239" t="s">
        <v>1472</v>
      </c>
      <c r="F239">
        <v>3</v>
      </c>
      <c r="G239">
        <v>1034.52</v>
      </c>
      <c r="H239">
        <v>3103.56</v>
      </c>
      <c r="I239" t="s">
        <v>1484</v>
      </c>
      <c r="J239" s="2">
        <v>45662.776944444442</v>
      </c>
      <c r="K239" t="s">
        <v>1490</v>
      </c>
      <c r="L239" t="s">
        <v>1498</v>
      </c>
      <c r="M239" t="s">
        <v>1500</v>
      </c>
    </row>
    <row r="240" spans="1:14" x14ac:dyDescent="0.25">
      <c r="A240" t="s">
        <v>247</v>
      </c>
      <c r="B240" t="s">
        <v>737</v>
      </c>
      <c r="C240" t="s">
        <v>1220</v>
      </c>
      <c r="D240" t="s">
        <v>1469</v>
      </c>
      <c r="E240" t="s">
        <v>1479</v>
      </c>
      <c r="F240">
        <v>1</v>
      </c>
      <c r="G240">
        <v>2162.7399999999998</v>
      </c>
      <c r="H240">
        <v>2162.7399999999998</v>
      </c>
      <c r="I240" t="s">
        <v>1484</v>
      </c>
      <c r="J240" s="2">
        <v>45701.925682870373</v>
      </c>
      <c r="K240" t="s">
        <v>1490</v>
      </c>
      <c r="L240" t="s">
        <v>1499</v>
      </c>
    </row>
    <row r="241" spans="1:14" x14ac:dyDescent="0.25">
      <c r="B241" t="s">
        <v>738</v>
      </c>
      <c r="C241" t="s">
        <v>1221</v>
      </c>
      <c r="D241" t="s">
        <v>1471</v>
      </c>
      <c r="E241" t="s">
        <v>1480</v>
      </c>
      <c r="F241">
        <v>4</v>
      </c>
      <c r="G241">
        <v>934.14</v>
      </c>
      <c r="H241">
        <v>3736.56</v>
      </c>
      <c r="I241" t="s">
        <v>1485</v>
      </c>
      <c r="J241" s="2">
        <v>45757.777361111112</v>
      </c>
      <c r="K241" t="s">
        <v>1491</v>
      </c>
      <c r="L241" t="s">
        <v>1495</v>
      </c>
      <c r="M241">
        <v>2</v>
      </c>
    </row>
    <row r="242" spans="1:14" x14ac:dyDescent="0.25">
      <c r="A242" t="s">
        <v>248</v>
      </c>
      <c r="B242" t="s">
        <v>739</v>
      </c>
      <c r="C242" t="s">
        <v>1222</v>
      </c>
      <c r="D242" t="s">
        <v>1470</v>
      </c>
      <c r="E242" t="s">
        <v>1477</v>
      </c>
      <c r="F242">
        <v>1</v>
      </c>
      <c r="G242">
        <v>2062.04</v>
      </c>
      <c r="H242">
        <v>2062.04</v>
      </c>
      <c r="I242" t="s">
        <v>1486</v>
      </c>
      <c r="J242" s="2">
        <v>45738.321747685193</v>
      </c>
      <c r="K242" t="s">
        <v>1492</v>
      </c>
      <c r="L242" t="s">
        <v>1495</v>
      </c>
      <c r="M242">
        <v>5</v>
      </c>
    </row>
    <row r="243" spans="1:14" x14ac:dyDescent="0.25">
      <c r="A243" t="s">
        <v>249</v>
      </c>
      <c r="B243" t="s">
        <v>740</v>
      </c>
      <c r="C243" t="s">
        <v>1223</v>
      </c>
      <c r="D243" t="s">
        <v>1467</v>
      </c>
      <c r="E243" t="s">
        <v>1474</v>
      </c>
      <c r="F243">
        <v>1</v>
      </c>
      <c r="G243">
        <v>1371.87</v>
      </c>
      <c r="H243">
        <v>1371.87</v>
      </c>
      <c r="I243" t="s">
        <v>1489</v>
      </c>
      <c r="J243" s="2">
        <v>45751.475370370368</v>
      </c>
      <c r="K243" t="s">
        <v>1493</v>
      </c>
      <c r="L243" t="s">
        <v>1498</v>
      </c>
      <c r="N243" t="s">
        <v>1590</v>
      </c>
    </row>
    <row r="244" spans="1:14" x14ac:dyDescent="0.25">
      <c r="A244" t="s">
        <v>250</v>
      </c>
      <c r="B244" t="s">
        <v>741</v>
      </c>
      <c r="C244" t="s">
        <v>1224</v>
      </c>
      <c r="D244" t="s">
        <v>1467</v>
      </c>
      <c r="E244" t="s">
        <v>1477</v>
      </c>
      <c r="F244">
        <v>3</v>
      </c>
      <c r="G244">
        <v>1357.44</v>
      </c>
      <c r="H244">
        <v>4072.32</v>
      </c>
      <c r="I244" t="s">
        <v>1487</v>
      </c>
      <c r="J244" s="2">
        <v>45718.542164351849</v>
      </c>
      <c r="K244" t="s">
        <v>1494</v>
      </c>
      <c r="L244" t="s">
        <v>1498</v>
      </c>
      <c r="M244">
        <v>5</v>
      </c>
    </row>
    <row r="245" spans="1:14" x14ac:dyDescent="0.25">
      <c r="A245" t="s">
        <v>251</v>
      </c>
      <c r="B245" t="s">
        <v>742</v>
      </c>
      <c r="C245" t="s">
        <v>1225</v>
      </c>
      <c r="D245" t="s">
        <v>1466</v>
      </c>
      <c r="E245" t="s">
        <v>1480</v>
      </c>
      <c r="F245">
        <v>2</v>
      </c>
      <c r="G245">
        <v>1826.23</v>
      </c>
      <c r="H245">
        <v>3652.46</v>
      </c>
      <c r="I245" t="s">
        <v>1489</v>
      </c>
      <c r="J245" s="2">
        <v>45800.408854166657</v>
      </c>
      <c r="K245" t="s">
        <v>1493</v>
      </c>
      <c r="L245" t="s">
        <v>1496</v>
      </c>
      <c r="M245" t="s">
        <v>1500</v>
      </c>
    </row>
    <row r="246" spans="1:14" x14ac:dyDescent="0.25">
      <c r="A246" t="s">
        <v>252</v>
      </c>
      <c r="B246" t="s">
        <v>743</v>
      </c>
      <c r="C246" t="s">
        <v>1002</v>
      </c>
      <c r="D246" t="s">
        <v>1470</v>
      </c>
      <c r="E246" t="s">
        <v>1475</v>
      </c>
      <c r="F246">
        <v>4</v>
      </c>
      <c r="G246">
        <v>1373.19</v>
      </c>
      <c r="H246">
        <v>5492.76</v>
      </c>
      <c r="I246" t="s">
        <v>1486</v>
      </c>
      <c r="J246" s="2">
        <v>45712.960717592592</v>
      </c>
      <c r="K246" t="s">
        <v>1492</v>
      </c>
      <c r="L246" t="s">
        <v>1497</v>
      </c>
      <c r="M246">
        <v>4</v>
      </c>
    </row>
    <row r="247" spans="1:14" x14ac:dyDescent="0.25">
      <c r="A247" t="s">
        <v>253</v>
      </c>
      <c r="B247" t="s">
        <v>744</v>
      </c>
      <c r="C247" t="s">
        <v>1226</v>
      </c>
      <c r="D247" t="s">
        <v>1470</v>
      </c>
      <c r="E247" t="s">
        <v>1473</v>
      </c>
      <c r="F247">
        <v>2</v>
      </c>
      <c r="G247">
        <v>1263.6400000000001</v>
      </c>
      <c r="H247">
        <v>2527.2800000000002</v>
      </c>
      <c r="I247" t="s">
        <v>1484</v>
      </c>
      <c r="J247" s="2">
        <v>45674.775787037041</v>
      </c>
      <c r="K247" t="s">
        <v>1491</v>
      </c>
      <c r="L247" t="s">
        <v>1497</v>
      </c>
      <c r="M247">
        <v>5</v>
      </c>
    </row>
    <row r="248" spans="1:14" x14ac:dyDescent="0.25">
      <c r="A248" t="s">
        <v>254</v>
      </c>
      <c r="B248" t="s">
        <v>745</v>
      </c>
      <c r="C248" t="s">
        <v>1227</v>
      </c>
      <c r="D248" t="s">
        <v>1466</v>
      </c>
      <c r="E248" t="s">
        <v>1480</v>
      </c>
      <c r="F248">
        <v>1</v>
      </c>
      <c r="G248">
        <v>2274.3000000000002</v>
      </c>
      <c r="H248">
        <v>2274.3000000000002</v>
      </c>
      <c r="I248" t="s">
        <v>1486</v>
      </c>
      <c r="J248" s="2">
        <v>45766.256284722222</v>
      </c>
      <c r="K248" t="s">
        <v>1490</v>
      </c>
      <c r="L248" t="s">
        <v>1495</v>
      </c>
      <c r="N248" t="s">
        <v>1591</v>
      </c>
    </row>
    <row r="249" spans="1:14" x14ac:dyDescent="0.25">
      <c r="A249" t="s">
        <v>255</v>
      </c>
      <c r="B249" t="s">
        <v>746</v>
      </c>
      <c r="C249" t="s">
        <v>1228</v>
      </c>
      <c r="D249" t="s">
        <v>1471</v>
      </c>
      <c r="E249" t="s">
        <v>1477</v>
      </c>
      <c r="F249">
        <v>2</v>
      </c>
      <c r="G249">
        <v>1727.37</v>
      </c>
      <c r="H249">
        <v>3454.74</v>
      </c>
      <c r="I249" t="s">
        <v>1488</v>
      </c>
      <c r="J249" s="2">
        <v>45761.045289351852</v>
      </c>
      <c r="K249" t="s">
        <v>1490</v>
      </c>
      <c r="L249" t="s">
        <v>1499</v>
      </c>
      <c r="M249">
        <v>4</v>
      </c>
    </row>
    <row r="250" spans="1:14" x14ac:dyDescent="0.25">
      <c r="A250" t="s">
        <v>256</v>
      </c>
      <c r="B250" t="s">
        <v>747</v>
      </c>
      <c r="C250" t="s">
        <v>1229</v>
      </c>
      <c r="D250" t="s">
        <v>1466</v>
      </c>
      <c r="E250" t="s">
        <v>1481</v>
      </c>
      <c r="F250">
        <v>1</v>
      </c>
      <c r="G250">
        <v>2092.4899999999998</v>
      </c>
      <c r="H250">
        <v>2092.4899999999998</v>
      </c>
      <c r="I250" t="s">
        <v>1488</v>
      </c>
      <c r="J250" s="2">
        <v>45755.405601851853</v>
      </c>
      <c r="K250" t="s">
        <v>1490</v>
      </c>
      <c r="L250" t="s">
        <v>1498</v>
      </c>
      <c r="N250" t="s">
        <v>1592</v>
      </c>
    </row>
    <row r="251" spans="1:14" x14ac:dyDescent="0.25">
      <c r="A251" t="s">
        <v>257</v>
      </c>
      <c r="B251" t="s">
        <v>748</v>
      </c>
      <c r="C251" t="s">
        <v>1230</v>
      </c>
      <c r="D251" t="s">
        <v>1468</v>
      </c>
      <c r="E251" t="s">
        <v>1479</v>
      </c>
      <c r="F251">
        <v>4</v>
      </c>
      <c r="G251">
        <v>1794.45</v>
      </c>
      <c r="H251">
        <v>7177.8</v>
      </c>
      <c r="I251" t="s">
        <v>1485</v>
      </c>
      <c r="J251" s="2">
        <v>45786.136377314811</v>
      </c>
      <c r="K251" t="s">
        <v>1493</v>
      </c>
      <c r="L251" t="s">
        <v>1495</v>
      </c>
      <c r="M251">
        <v>1</v>
      </c>
    </row>
    <row r="252" spans="1:14" x14ac:dyDescent="0.25">
      <c r="A252" t="s">
        <v>258</v>
      </c>
      <c r="B252" t="s">
        <v>749</v>
      </c>
      <c r="C252" t="s">
        <v>1002</v>
      </c>
      <c r="D252" t="s">
        <v>1467</v>
      </c>
      <c r="E252" t="s">
        <v>1477</v>
      </c>
      <c r="F252">
        <v>3</v>
      </c>
      <c r="G252">
        <v>2006.74</v>
      </c>
      <c r="H252">
        <v>6020.22</v>
      </c>
      <c r="I252" t="s">
        <v>1489</v>
      </c>
      <c r="J252" s="2">
        <v>45733.599293981482</v>
      </c>
      <c r="K252" t="s">
        <v>1491</v>
      </c>
      <c r="L252" t="s">
        <v>1499</v>
      </c>
      <c r="M252">
        <v>1</v>
      </c>
    </row>
    <row r="253" spans="1:14" x14ac:dyDescent="0.25">
      <c r="A253" t="s">
        <v>259</v>
      </c>
      <c r="B253" t="s">
        <v>750</v>
      </c>
      <c r="C253" t="s">
        <v>1231</v>
      </c>
      <c r="D253" t="s">
        <v>1470</v>
      </c>
      <c r="E253" t="s">
        <v>1477</v>
      </c>
      <c r="F253">
        <v>5</v>
      </c>
      <c r="G253">
        <v>2433.31</v>
      </c>
      <c r="H253">
        <v>12166.55</v>
      </c>
      <c r="I253" t="s">
        <v>1487</v>
      </c>
      <c r="J253" s="2">
        <v>45798.511562500003</v>
      </c>
      <c r="K253" t="s">
        <v>1492</v>
      </c>
      <c r="L253" t="s">
        <v>1499</v>
      </c>
      <c r="M253">
        <v>1</v>
      </c>
      <c r="N253" t="s">
        <v>1593</v>
      </c>
    </row>
    <row r="254" spans="1:14" x14ac:dyDescent="0.25">
      <c r="A254" t="s">
        <v>260</v>
      </c>
      <c r="B254" t="s">
        <v>751</v>
      </c>
      <c r="C254" t="s">
        <v>1232</v>
      </c>
      <c r="D254" t="s">
        <v>1471</v>
      </c>
      <c r="E254" t="s">
        <v>1472</v>
      </c>
      <c r="F254">
        <v>1</v>
      </c>
      <c r="G254">
        <v>949.27</v>
      </c>
      <c r="H254">
        <v>949.27</v>
      </c>
      <c r="I254" t="s">
        <v>1488</v>
      </c>
      <c r="J254" s="2">
        <v>45818.07167824074</v>
      </c>
      <c r="K254" t="s">
        <v>1491</v>
      </c>
      <c r="L254" t="s">
        <v>1495</v>
      </c>
      <c r="M254" t="s">
        <v>1500</v>
      </c>
    </row>
    <row r="255" spans="1:14" x14ac:dyDescent="0.25">
      <c r="A255" t="s">
        <v>261</v>
      </c>
      <c r="B255" t="s">
        <v>752</v>
      </c>
      <c r="C255" t="s">
        <v>1233</v>
      </c>
      <c r="D255" t="s">
        <v>1467</v>
      </c>
      <c r="E255" t="s">
        <v>1473</v>
      </c>
      <c r="F255">
        <v>3</v>
      </c>
      <c r="G255">
        <v>672.81</v>
      </c>
      <c r="H255">
        <v>2018.43</v>
      </c>
      <c r="I255" t="s">
        <v>1489</v>
      </c>
      <c r="J255" s="2">
        <v>45732.343344907407</v>
      </c>
      <c r="K255" t="s">
        <v>1490</v>
      </c>
      <c r="L255" t="s">
        <v>1495</v>
      </c>
      <c r="M255">
        <v>2</v>
      </c>
    </row>
    <row r="256" spans="1:14" x14ac:dyDescent="0.25">
      <c r="A256" t="s">
        <v>262</v>
      </c>
      <c r="B256" t="s">
        <v>753</v>
      </c>
      <c r="C256" t="s">
        <v>1234</v>
      </c>
      <c r="D256" t="s">
        <v>1466</v>
      </c>
      <c r="E256" t="s">
        <v>1473</v>
      </c>
      <c r="F256">
        <v>3</v>
      </c>
      <c r="G256">
        <v>2138.9499999999998</v>
      </c>
      <c r="H256">
        <v>6416.85</v>
      </c>
      <c r="I256" t="s">
        <v>1485</v>
      </c>
      <c r="J256" s="2">
        <v>45777.693958333337</v>
      </c>
      <c r="K256" t="s">
        <v>1494</v>
      </c>
      <c r="L256" t="s">
        <v>1498</v>
      </c>
      <c r="M256">
        <v>4</v>
      </c>
      <c r="N256" t="s">
        <v>1594</v>
      </c>
    </row>
    <row r="257" spans="1:14" x14ac:dyDescent="0.25">
      <c r="A257" t="s">
        <v>263</v>
      </c>
      <c r="B257" t="s">
        <v>754</v>
      </c>
      <c r="C257" t="s">
        <v>1235</v>
      </c>
      <c r="D257" t="s">
        <v>1468</v>
      </c>
      <c r="E257" t="s">
        <v>1480</v>
      </c>
      <c r="F257">
        <v>1</v>
      </c>
      <c r="G257">
        <v>1853.15</v>
      </c>
      <c r="H257">
        <v>1853.15</v>
      </c>
      <c r="I257" t="s">
        <v>1485</v>
      </c>
      <c r="J257" s="2">
        <v>45751.609594907408</v>
      </c>
      <c r="K257" t="s">
        <v>1493</v>
      </c>
      <c r="L257" t="s">
        <v>1497</v>
      </c>
      <c r="M257">
        <v>2</v>
      </c>
    </row>
    <row r="258" spans="1:14" x14ac:dyDescent="0.25">
      <c r="A258" t="s">
        <v>264</v>
      </c>
      <c r="B258" t="s">
        <v>755</v>
      </c>
      <c r="C258" t="s">
        <v>1236</v>
      </c>
      <c r="D258" t="s">
        <v>1467</v>
      </c>
      <c r="E258" t="s">
        <v>1478</v>
      </c>
      <c r="F258">
        <v>3</v>
      </c>
      <c r="G258">
        <v>2120.75</v>
      </c>
      <c r="H258">
        <v>6362.25</v>
      </c>
      <c r="I258" t="s">
        <v>1488</v>
      </c>
      <c r="J258" s="2">
        <v>45704.184907407413</v>
      </c>
      <c r="K258" t="s">
        <v>1490</v>
      </c>
      <c r="L258" t="s">
        <v>1498</v>
      </c>
    </row>
    <row r="259" spans="1:14" x14ac:dyDescent="0.25">
      <c r="A259" t="s">
        <v>265</v>
      </c>
      <c r="B259" t="s">
        <v>756</v>
      </c>
      <c r="C259" t="s">
        <v>1237</v>
      </c>
      <c r="D259" t="s">
        <v>1469</v>
      </c>
      <c r="E259" t="s">
        <v>1479</v>
      </c>
      <c r="F259">
        <v>2</v>
      </c>
      <c r="G259">
        <v>1424.59</v>
      </c>
      <c r="H259">
        <v>2849.18</v>
      </c>
      <c r="I259" t="s">
        <v>1489</v>
      </c>
      <c r="J259" s="2">
        <v>45729.249201388891</v>
      </c>
      <c r="K259" t="s">
        <v>1493</v>
      </c>
      <c r="L259" t="s">
        <v>1495</v>
      </c>
      <c r="N259" t="s">
        <v>1595</v>
      </c>
    </row>
    <row r="260" spans="1:14" x14ac:dyDescent="0.25">
      <c r="A260" t="s">
        <v>266</v>
      </c>
      <c r="B260" t="s">
        <v>757</v>
      </c>
      <c r="C260" t="s">
        <v>1238</v>
      </c>
      <c r="D260" t="s">
        <v>1471</v>
      </c>
      <c r="E260" t="s">
        <v>1477</v>
      </c>
      <c r="F260">
        <v>2</v>
      </c>
      <c r="G260">
        <v>1181.6199999999999</v>
      </c>
      <c r="H260">
        <v>2363.2399999999998</v>
      </c>
      <c r="I260" t="s">
        <v>1488</v>
      </c>
      <c r="J260" s="2">
        <v>45669.14402777778</v>
      </c>
      <c r="K260" t="s">
        <v>1490</v>
      </c>
      <c r="L260" t="s">
        <v>1499</v>
      </c>
      <c r="M260">
        <v>2</v>
      </c>
    </row>
    <row r="261" spans="1:14" x14ac:dyDescent="0.25">
      <c r="A261" t="s">
        <v>267</v>
      </c>
      <c r="B261" t="s">
        <v>758</v>
      </c>
      <c r="C261" t="s">
        <v>1239</v>
      </c>
      <c r="D261" t="s">
        <v>1470</v>
      </c>
      <c r="E261" t="s">
        <v>1476</v>
      </c>
      <c r="F261">
        <v>2</v>
      </c>
      <c r="G261">
        <v>524.21</v>
      </c>
      <c r="H261">
        <v>1048.42</v>
      </c>
      <c r="I261" t="s">
        <v>1485</v>
      </c>
      <c r="J261" s="2">
        <v>45756.558946759258</v>
      </c>
      <c r="K261" t="s">
        <v>1493</v>
      </c>
      <c r="L261" t="s">
        <v>1495</v>
      </c>
      <c r="M261" t="s">
        <v>1500</v>
      </c>
    </row>
    <row r="262" spans="1:14" x14ac:dyDescent="0.25">
      <c r="A262" t="s">
        <v>268</v>
      </c>
      <c r="B262" t="s">
        <v>759</v>
      </c>
      <c r="C262" t="s">
        <v>1240</v>
      </c>
      <c r="D262" t="s">
        <v>1466</v>
      </c>
      <c r="E262" t="s">
        <v>1475</v>
      </c>
      <c r="F262">
        <v>5</v>
      </c>
      <c r="G262">
        <v>1315.61</v>
      </c>
      <c r="H262">
        <v>6578.05</v>
      </c>
      <c r="I262" t="s">
        <v>1484</v>
      </c>
      <c r="J262" s="2">
        <v>45691.049803240741</v>
      </c>
      <c r="K262" t="s">
        <v>1491</v>
      </c>
      <c r="L262" t="s">
        <v>1496</v>
      </c>
      <c r="M262">
        <v>1</v>
      </c>
    </row>
    <row r="263" spans="1:14" x14ac:dyDescent="0.25">
      <c r="A263" t="s">
        <v>269</v>
      </c>
      <c r="B263" t="s">
        <v>760</v>
      </c>
      <c r="C263" t="s">
        <v>1241</v>
      </c>
      <c r="D263" t="s">
        <v>1466</v>
      </c>
      <c r="E263" t="s">
        <v>1478</v>
      </c>
      <c r="F263">
        <v>4</v>
      </c>
      <c r="G263">
        <v>1763.18</v>
      </c>
      <c r="H263">
        <v>7052.72</v>
      </c>
      <c r="I263" t="s">
        <v>1488</v>
      </c>
      <c r="J263" s="2">
        <v>45732.121655092589</v>
      </c>
      <c r="K263" t="s">
        <v>1491</v>
      </c>
      <c r="L263" t="s">
        <v>1497</v>
      </c>
      <c r="M263">
        <v>1</v>
      </c>
    </row>
    <row r="264" spans="1:14" x14ac:dyDescent="0.25">
      <c r="A264" t="s">
        <v>270</v>
      </c>
      <c r="B264" t="s">
        <v>761</v>
      </c>
      <c r="C264" t="s">
        <v>1242</v>
      </c>
      <c r="D264" t="s">
        <v>1467</v>
      </c>
      <c r="E264" t="s">
        <v>1480</v>
      </c>
      <c r="F264">
        <v>5</v>
      </c>
      <c r="G264">
        <v>1905.16</v>
      </c>
      <c r="H264">
        <v>9525.7999999999993</v>
      </c>
      <c r="I264" t="s">
        <v>1488</v>
      </c>
      <c r="J264" s="2">
        <v>45665.537824074083</v>
      </c>
      <c r="K264" t="s">
        <v>1493</v>
      </c>
      <c r="L264" t="s">
        <v>1497</v>
      </c>
      <c r="M264" t="s">
        <v>1500</v>
      </c>
      <c r="N264" t="s">
        <v>1596</v>
      </c>
    </row>
    <row r="265" spans="1:14" x14ac:dyDescent="0.25">
      <c r="A265" t="s">
        <v>271</v>
      </c>
      <c r="B265" t="s">
        <v>762</v>
      </c>
      <c r="C265" t="s">
        <v>1243</v>
      </c>
      <c r="D265" t="s">
        <v>1471</v>
      </c>
      <c r="E265" t="s">
        <v>1473</v>
      </c>
      <c r="F265">
        <v>2</v>
      </c>
      <c r="G265">
        <v>1419.9</v>
      </c>
      <c r="H265">
        <v>2839.8</v>
      </c>
      <c r="I265" t="s">
        <v>1487</v>
      </c>
      <c r="J265" s="2">
        <v>45784.266550925917</v>
      </c>
      <c r="K265" t="s">
        <v>1490</v>
      </c>
      <c r="L265" t="s">
        <v>1497</v>
      </c>
    </row>
    <row r="266" spans="1:14" x14ac:dyDescent="0.25">
      <c r="A266" t="s">
        <v>272</v>
      </c>
      <c r="B266" t="s">
        <v>763</v>
      </c>
      <c r="C266" t="s">
        <v>1244</v>
      </c>
      <c r="D266" t="s">
        <v>1467</v>
      </c>
      <c r="E266" t="s">
        <v>1480</v>
      </c>
      <c r="F266">
        <v>4</v>
      </c>
      <c r="G266">
        <v>1728.03</v>
      </c>
      <c r="H266">
        <v>6912.12</v>
      </c>
      <c r="I266" t="s">
        <v>1488</v>
      </c>
      <c r="J266" s="2">
        <v>45766.538854166669</v>
      </c>
      <c r="K266" t="s">
        <v>1492</v>
      </c>
      <c r="L266" t="s">
        <v>1497</v>
      </c>
      <c r="M266" t="s">
        <v>1500</v>
      </c>
    </row>
    <row r="267" spans="1:14" x14ac:dyDescent="0.25">
      <c r="A267" t="s">
        <v>273</v>
      </c>
      <c r="B267" t="s">
        <v>764</v>
      </c>
      <c r="C267" t="s">
        <v>1245</v>
      </c>
      <c r="D267" t="s">
        <v>1469</v>
      </c>
      <c r="E267" t="s">
        <v>1472</v>
      </c>
      <c r="F267">
        <v>2</v>
      </c>
      <c r="G267">
        <v>1814.98</v>
      </c>
      <c r="H267">
        <v>3629.96</v>
      </c>
      <c r="I267" t="s">
        <v>1485</v>
      </c>
      <c r="J267" s="2">
        <v>45690.332453703697</v>
      </c>
      <c r="K267" t="s">
        <v>1492</v>
      </c>
      <c r="L267" t="s">
        <v>1498</v>
      </c>
      <c r="M267">
        <v>3</v>
      </c>
      <c r="N267" t="s">
        <v>1597</v>
      </c>
    </row>
    <row r="268" spans="1:14" x14ac:dyDescent="0.25">
      <c r="A268" t="s">
        <v>274</v>
      </c>
      <c r="B268" t="s">
        <v>765</v>
      </c>
      <c r="C268" t="s">
        <v>1246</v>
      </c>
      <c r="D268" t="s">
        <v>1471</v>
      </c>
      <c r="E268" t="s">
        <v>1478</v>
      </c>
      <c r="F268">
        <v>3</v>
      </c>
      <c r="G268">
        <v>1990.99</v>
      </c>
      <c r="H268">
        <v>5972.97</v>
      </c>
      <c r="I268" t="s">
        <v>1484</v>
      </c>
      <c r="J268" s="2">
        <v>45724.536365740743</v>
      </c>
      <c r="K268" t="s">
        <v>1491</v>
      </c>
      <c r="L268" t="s">
        <v>1498</v>
      </c>
      <c r="M268" t="s">
        <v>1500</v>
      </c>
    </row>
    <row r="269" spans="1:14" x14ac:dyDescent="0.25">
      <c r="A269" t="s">
        <v>275</v>
      </c>
      <c r="B269" t="s">
        <v>766</v>
      </c>
      <c r="C269" t="s">
        <v>1247</v>
      </c>
      <c r="E269" t="s">
        <v>1479</v>
      </c>
      <c r="F269">
        <v>3</v>
      </c>
      <c r="G269">
        <v>1614.14</v>
      </c>
      <c r="H269">
        <v>4842.42</v>
      </c>
      <c r="I269" t="s">
        <v>1485</v>
      </c>
      <c r="J269" s="2">
        <v>45713.047881944447</v>
      </c>
      <c r="K269" t="s">
        <v>1492</v>
      </c>
      <c r="L269" t="s">
        <v>1497</v>
      </c>
    </row>
    <row r="270" spans="1:14" x14ac:dyDescent="0.25">
      <c r="A270" t="s">
        <v>276</v>
      </c>
      <c r="B270" t="s">
        <v>767</v>
      </c>
      <c r="C270" t="s">
        <v>1248</v>
      </c>
      <c r="D270" t="s">
        <v>1470</v>
      </c>
      <c r="E270" t="s">
        <v>1479</v>
      </c>
      <c r="F270">
        <v>3</v>
      </c>
      <c r="G270">
        <v>1659.15</v>
      </c>
      <c r="H270">
        <v>4977.45</v>
      </c>
      <c r="I270" t="s">
        <v>1487</v>
      </c>
      <c r="J270" s="2">
        <v>45785.33766203704</v>
      </c>
      <c r="K270" t="s">
        <v>1494</v>
      </c>
      <c r="L270" t="s">
        <v>1496</v>
      </c>
      <c r="M270" t="s">
        <v>1500</v>
      </c>
    </row>
    <row r="271" spans="1:14" x14ac:dyDescent="0.25">
      <c r="A271" t="s">
        <v>277</v>
      </c>
      <c r="B271" t="s">
        <v>768</v>
      </c>
      <c r="C271" t="s">
        <v>1249</v>
      </c>
      <c r="D271" t="s">
        <v>1469</v>
      </c>
      <c r="E271" t="s">
        <v>1481</v>
      </c>
      <c r="F271">
        <v>5</v>
      </c>
      <c r="G271">
        <v>1185.6199999999999</v>
      </c>
      <c r="H271">
        <v>5928.1</v>
      </c>
      <c r="I271" t="s">
        <v>1486</v>
      </c>
      <c r="J271" s="2">
        <v>45692.071574074071</v>
      </c>
      <c r="K271" t="s">
        <v>1490</v>
      </c>
      <c r="L271" t="s">
        <v>1496</v>
      </c>
      <c r="M271">
        <v>3</v>
      </c>
    </row>
    <row r="272" spans="1:14" x14ac:dyDescent="0.25">
      <c r="A272" t="s">
        <v>278</v>
      </c>
      <c r="B272" t="s">
        <v>769</v>
      </c>
      <c r="C272" t="s">
        <v>1250</v>
      </c>
      <c r="D272" t="s">
        <v>1470</v>
      </c>
      <c r="E272" t="s">
        <v>1472</v>
      </c>
      <c r="F272">
        <v>1</v>
      </c>
      <c r="G272">
        <v>2270.84</v>
      </c>
      <c r="H272">
        <v>2270.84</v>
      </c>
      <c r="I272" t="s">
        <v>1488</v>
      </c>
      <c r="J272" s="2">
        <v>45766.288587962961</v>
      </c>
      <c r="K272" t="s">
        <v>1492</v>
      </c>
      <c r="L272" t="s">
        <v>1498</v>
      </c>
      <c r="M272">
        <v>2</v>
      </c>
      <c r="N272" t="s">
        <v>1598</v>
      </c>
    </row>
    <row r="273" spans="1:14" x14ac:dyDescent="0.25">
      <c r="A273" t="s">
        <v>279</v>
      </c>
      <c r="B273" t="s">
        <v>770</v>
      </c>
      <c r="C273" t="s">
        <v>1251</v>
      </c>
      <c r="D273" t="s">
        <v>1470</v>
      </c>
      <c r="E273" t="s">
        <v>1477</v>
      </c>
      <c r="F273">
        <v>4</v>
      </c>
      <c r="G273">
        <v>905.28</v>
      </c>
      <c r="H273">
        <v>3621.12</v>
      </c>
      <c r="I273" t="s">
        <v>1489</v>
      </c>
      <c r="J273" s="2">
        <v>45794.918495370373</v>
      </c>
      <c r="K273" t="s">
        <v>1490</v>
      </c>
      <c r="L273" t="s">
        <v>1495</v>
      </c>
      <c r="M273">
        <v>5</v>
      </c>
    </row>
    <row r="274" spans="1:14" x14ac:dyDescent="0.25">
      <c r="A274" t="s">
        <v>280</v>
      </c>
      <c r="B274" t="s">
        <v>771</v>
      </c>
      <c r="C274" t="s">
        <v>1252</v>
      </c>
      <c r="D274" t="s">
        <v>1471</v>
      </c>
      <c r="E274" t="s">
        <v>1475</v>
      </c>
      <c r="F274">
        <v>4</v>
      </c>
      <c r="G274">
        <v>2370.12</v>
      </c>
      <c r="H274">
        <v>9480.48</v>
      </c>
      <c r="I274" t="s">
        <v>1488</v>
      </c>
      <c r="J274" s="2">
        <v>45712.266782407409</v>
      </c>
      <c r="K274" t="s">
        <v>1494</v>
      </c>
      <c r="L274" t="s">
        <v>1497</v>
      </c>
    </row>
    <row r="275" spans="1:14" x14ac:dyDescent="0.25">
      <c r="A275" t="s">
        <v>281</v>
      </c>
      <c r="B275" t="s">
        <v>772</v>
      </c>
      <c r="C275" t="s">
        <v>1253</v>
      </c>
      <c r="D275" t="s">
        <v>1469</v>
      </c>
      <c r="E275" t="s">
        <v>1478</v>
      </c>
      <c r="F275">
        <v>4</v>
      </c>
      <c r="G275">
        <v>598.97</v>
      </c>
      <c r="H275">
        <v>2395.88</v>
      </c>
      <c r="I275" t="s">
        <v>1484</v>
      </c>
      <c r="J275" s="2">
        <v>45781.531921296293</v>
      </c>
      <c r="K275" t="s">
        <v>1490</v>
      </c>
      <c r="L275" t="s">
        <v>1495</v>
      </c>
    </row>
    <row r="276" spans="1:14" x14ac:dyDescent="0.25">
      <c r="A276" t="s">
        <v>282</v>
      </c>
      <c r="B276" t="s">
        <v>773</v>
      </c>
      <c r="C276" t="s">
        <v>1254</v>
      </c>
      <c r="D276" t="s">
        <v>1469</v>
      </c>
      <c r="E276" t="s">
        <v>1479</v>
      </c>
      <c r="F276">
        <v>5</v>
      </c>
      <c r="G276">
        <v>1968.99</v>
      </c>
      <c r="H276">
        <v>9844.9500000000007</v>
      </c>
      <c r="I276" t="s">
        <v>1489</v>
      </c>
      <c r="J276" s="2">
        <v>45743.860763888893</v>
      </c>
      <c r="K276" t="s">
        <v>1492</v>
      </c>
      <c r="L276" t="s">
        <v>1496</v>
      </c>
    </row>
    <row r="277" spans="1:14" x14ac:dyDescent="0.25">
      <c r="A277" t="s">
        <v>283</v>
      </c>
      <c r="B277" t="s">
        <v>774</v>
      </c>
      <c r="C277" t="s">
        <v>1255</v>
      </c>
      <c r="D277" t="s">
        <v>1469</v>
      </c>
      <c r="E277" t="s">
        <v>1481</v>
      </c>
      <c r="F277">
        <v>5</v>
      </c>
      <c r="G277">
        <v>701.05</v>
      </c>
      <c r="H277">
        <v>3505.25</v>
      </c>
      <c r="I277" t="s">
        <v>1484</v>
      </c>
      <c r="J277" s="2">
        <v>45814.882048611107</v>
      </c>
      <c r="K277" t="s">
        <v>1490</v>
      </c>
      <c r="L277" t="s">
        <v>1495</v>
      </c>
    </row>
    <row r="278" spans="1:14" x14ac:dyDescent="0.25">
      <c r="A278" t="s">
        <v>284</v>
      </c>
      <c r="B278" t="s">
        <v>775</v>
      </c>
      <c r="C278" t="s">
        <v>1256</v>
      </c>
      <c r="D278" t="s">
        <v>1467</v>
      </c>
      <c r="E278" t="s">
        <v>1473</v>
      </c>
      <c r="F278">
        <v>3</v>
      </c>
      <c r="G278">
        <v>1650.3</v>
      </c>
      <c r="H278">
        <v>4950.8999999999996</v>
      </c>
      <c r="I278" t="s">
        <v>1484</v>
      </c>
      <c r="J278" s="2">
        <v>45759.696203703701</v>
      </c>
      <c r="K278" t="s">
        <v>1493</v>
      </c>
      <c r="L278" t="s">
        <v>1497</v>
      </c>
      <c r="M278">
        <v>3</v>
      </c>
    </row>
    <row r="279" spans="1:14" x14ac:dyDescent="0.25">
      <c r="A279" t="s">
        <v>285</v>
      </c>
      <c r="B279" t="s">
        <v>776</v>
      </c>
      <c r="C279" t="s">
        <v>1257</v>
      </c>
      <c r="D279" t="s">
        <v>1466</v>
      </c>
      <c r="E279" t="s">
        <v>1478</v>
      </c>
      <c r="F279">
        <v>1</v>
      </c>
      <c r="G279">
        <v>1370.23</v>
      </c>
      <c r="H279">
        <v>1370.23</v>
      </c>
      <c r="I279" t="s">
        <v>1488</v>
      </c>
      <c r="J279" s="2">
        <v>45706.343611111108</v>
      </c>
      <c r="K279" t="s">
        <v>1491</v>
      </c>
      <c r="L279" t="s">
        <v>1499</v>
      </c>
      <c r="M279">
        <v>4</v>
      </c>
      <c r="N279" t="s">
        <v>1599</v>
      </c>
    </row>
    <row r="280" spans="1:14" x14ac:dyDescent="0.25">
      <c r="A280" t="s">
        <v>286</v>
      </c>
      <c r="B280" t="s">
        <v>777</v>
      </c>
      <c r="C280" t="s">
        <v>1258</v>
      </c>
      <c r="D280" t="s">
        <v>1466</v>
      </c>
      <c r="E280" t="s">
        <v>1477</v>
      </c>
      <c r="F280">
        <v>3</v>
      </c>
      <c r="G280">
        <v>646.69000000000005</v>
      </c>
      <c r="H280">
        <v>1940.07</v>
      </c>
      <c r="I280" t="s">
        <v>1484</v>
      </c>
      <c r="J280" s="2">
        <v>45804.884733796287</v>
      </c>
      <c r="K280" t="s">
        <v>1491</v>
      </c>
      <c r="L280" t="s">
        <v>1496</v>
      </c>
      <c r="M280">
        <v>4</v>
      </c>
    </row>
    <row r="281" spans="1:14" x14ac:dyDescent="0.25">
      <c r="A281" t="s">
        <v>287</v>
      </c>
      <c r="B281" t="s">
        <v>778</v>
      </c>
      <c r="C281" t="s">
        <v>1259</v>
      </c>
      <c r="D281" t="s">
        <v>1469</v>
      </c>
      <c r="E281" t="s">
        <v>1480</v>
      </c>
      <c r="F281">
        <v>1</v>
      </c>
      <c r="G281">
        <v>2028.04</v>
      </c>
      <c r="H281">
        <v>2028.04</v>
      </c>
      <c r="I281" t="s">
        <v>1488</v>
      </c>
      <c r="J281" s="2">
        <v>45683.664675925917</v>
      </c>
      <c r="K281" t="s">
        <v>1494</v>
      </c>
      <c r="L281" t="s">
        <v>1495</v>
      </c>
      <c r="M281">
        <v>3</v>
      </c>
    </row>
    <row r="282" spans="1:14" x14ac:dyDescent="0.25">
      <c r="A282" t="s">
        <v>288</v>
      </c>
      <c r="B282" t="s">
        <v>779</v>
      </c>
      <c r="C282" t="s">
        <v>1260</v>
      </c>
      <c r="D282" t="s">
        <v>1470</v>
      </c>
      <c r="E282" t="s">
        <v>1473</v>
      </c>
      <c r="F282">
        <v>5</v>
      </c>
      <c r="G282">
        <v>1310</v>
      </c>
      <c r="H282">
        <v>6550</v>
      </c>
      <c r="I282" t="s">
        <v>1487</v>
      </c>
      <c r="J282" s="2">
        <v>45708.487743055557</v>
      </c>
      <c r="K282" t="s">
        <v>1490</v>
      </c>
      <c r="L282" t="s">
        <v>1497</v>
      </c>
      <c r="N282" t="s">
        <v>1600</v>
      </c>
    </row>
    <row r="283" spans="1:14" x14ac:dyDescent="0.25">
      <c r="A283" t="s">
        <v>289</v>
      </c>
      <c r="B283" t="s">
        <v>780</v>
      </c>
      <c r="C283" t="s">
        <v>1261</v>
      </c>
      <c r="D283" t="s">
        <v>1466</v>
      </c>
      <c r="E283" t="s">
        <v>1474</v>
      </c>
      <c r="F283">
        <v>3</v>
      </c>
      <c r="G283">
        <v>1228.95</v>
      </c>
      <c r="H283">
        <v>3686.85</v>
      </c>
      <c r="I283" t="s">
        <v>1486</v>
      </c>
      <c r="J283" s="2">
        <v>45808.387025462973</v>
      </c>
      <c r="K283" t="s">
        <v>1490</v>
      </c>
      <c r="L283" t="s">
        <v>1496</v>
      </c>
    </row>
    <row r="284" spans="1:14" x14ac:dyDescent="0.25">
      <c r="A284" t="s">
        <v>290</v>
      </c>
      <c r="B284" t="s">
        <v>781</v>
      </c>
      <c r="C284" t="s">
        <v>1262</v>
      </c>
      <c r="D284" t="s">
        <v>1466</v>
      </c>
      <c r="E284" t="s">
        <v>1478</v>
      </c>
      <c r="F284">
        <v>5</v>
      </c>
      <c r="G284">
        <v>1751.81</v>
      </c>
      <c r="H284">
        <v>8759.0499999999993</v>
      </c>
      <c r="I284" t="s">
        <v>1486</v>
      </c>
      <c r="J284" s="2">
        <v>45822.827696759261</v>
      </c>
      <c r="K284" t="s">
        <v>1491</v>
      </c>
      <c r="L284" t="s">
        <v>1495</v>
      </c>
      <c r="M284">
        <v>1</v>
      </c>
    </row>
    <row r="285" spans="1:14" x14ac:dyDescent="0.25">
      <c r="A285" t="s">
        <v>291</v>
      </c>
      <c r="B285" t="s">
        <v>782</v>
      </c>
      <c r="C285" t="s">
        <v>1263</v>
      </c>
      <c r="D285" t="s">
        <v>1469</v>
      </c>
      <c r="E285" t="s">
        <v>1473</v>
      </c>
      <c r="F285">
        <v>4</v>
      </c>
      <c r="G285">
        <v>2046.34</v>
      </c>
      <c r="H285">
        <v>8185.36</v>
      </c>
      <c r="I285" t="s">
        <v>1489</v>
      </c>
      <c r="J285" s="2">
        <v>45682.238194444442</v>
      </c>
      <c r="K285" t="s">
        <v>1493</v>
      </c>
      <c r="L285" t="s">
        <v>1496</v>
      </c>
      <c r="M285">
        <v>1</v>
      </c>
      <c r="N285" t="s">
        <v>1601</v>
      </c>
    </row>
    <row r="286" spans="1:14" x14ac:dyDescent="0.25">
      <c r="B286" t="s">
        <v>783</v>
      </c>
      <c r="C286" t="s">
        <v>1264</v>
      </c>
      <c r="D286" t="s">
        <v>1466</v>
      </c>
      <c r="E286" t="s">
        <v>1477</v>
      </c>
      <c r="F286">
        <v>1</v>
      </c>
      <c r="G286">
        <v>1290.68</v>
      </c>
      <c r="H286">
        <v>1290.68</v>
      </c>
      <c r="I286" t="s">
        <v>1489</v>
      </c>
      <c r="J286" s="2">
        <v>45711.733657407407</v>
      </c>
      <c r="K286" t="s">
        <v>1494</v>
      </c>
      <c r="L286" t="s">
        <v>1497</v>
      </c>
      <c r="M286">
        <v>3</v>
      </c>
      <c r="N286" t="s">
        <v>1602</v>
      </c>
    </row>
    <row r="287" spans="1:14" x14ac:dyDescent="0.25">
      <c r="A287" t="s">
        <v>292</v>
      </c>
      <c r="B287" t="s">
        <v>784</v>
      </c>
      <c r="C287" t="s">
        <v>1265</v>
      </c>
      <c r="D287" t="s">
        <v>1469</v>
      </c>
      <c r="E287" t="s">
        <v>1480</v>
      </c>
      <c r="F287">
        <v>5</v>
      </c>
      <c r="G287">
        <v>1331.43</v>
      </c>
      <c r="H287">
        <v>6657.15</v>
      </c>
      <c r="I287" t="s">
        <v>1486</v>
      </c>
      <c r="J287" s="2">
        <v>45791.154340277782</v>
      </c>
      <c r="K287" t="s">
        <v>1490</v>
      </c>
      <c r="L287" t="s">
        <v>1498</v>
      </c>
      <c r="M287">
        <v>2</v>
      </c>
    </row>
    <row r="288" spans="1:14" x14ac:dyDescent="0.25">
      <c r="A288" t="s">
        <v>293</v>
      </c>
      <c r="B288" t="s">
        <v>785</v>
      </c>
      <c r="C288" t="s">
        <v>1266</v>
      </c>
      <c r="D288" t="s">
        <v>1467</v>
      </c>
      <c r="E288" t="s">
        <v>1476</v>
      </c>
      <c r="F288">
        <v>5</v>
      </c>
      <c r="G288">
        <v>832.7</v>
      </c>
      <c r="H288">
        <v>4163.5</v>
      </c>
      <c r="I288" t="s">
        <v>1489</v>
      </c>
      <c r="J288" s="2">
        <v>45740.452280092592</v>
      </c>
      <c r="K288" t="s">
        <v>1491</v>
      </c>
      <c r="L288" t="s">
        <v>1498</v>
      </c>
      <c r="M288" t="s">
        <v>1500</v>
      </c>
    </row>
    <row r="289" spans="1:14" x14ac:dyDescent="0.25">
      <c r="A289" t="s">
        <v>294</v>
      </c>
      <c r="B289" t="s">
        <v>786</v>
      </c>
      <c r="C289" t="s">
        <v>1267</v>
      </c>
      <c r="D289" t="s">
        <v>1466</v>
      </c>
      <c r="E289" t="s">
        <v>1478</v>
      </c>
      <c r="F289">
        <v>5</v>
      </c>
      <c r="G289">
        <v>612.71</v>
      </c>
      <c r="H289">
        <v>3063.55</v>
      </c>
      <c r="I289" t="s">
        <v>1484</v>
      </c>
      <c r="J289" s="2">
        <v>45798.259594907409</v>
      </c>
      <c r="K289" t="s">
        <v>1494</v>
      </c>
      <c r="L289" t="s">
        <v>1496</v>
      </c>
    </row>
    <row r="290" spans="1:14" x14ac:dyDescent="0.25">
      <c r="A290" t="s">
        <v>295</v>
      </c>
      <c r="B290" t="s">
        <v>787</v>
      </c>
      <c r="C290" t="s">
        <v>1268</v>
      </c>
      <c r="E290" t="s">
        <v>1480</v>
      </c>
      <c r="F290">
        <v>4</v>
      </c>
      <c r="G290">
        <v>821.44</v>
      </c>
      <c r="H290">
        <v>3285.76</v>
      </c>
      <c r="I290" t="s">
        <v>1487</v>
      </c>
      <c r="J290" s="2">
        <v>45726.865451388891</v>
      </c>
      <c r="K290" t="s">
        <v>1493</v>
      </c>
      <c r="L290" t="s">
        <v>1496</v>
      </c>
      <c r="M290">
        <v>2</v>
      </c>
    </row>
    <row r="291" spans="1:14" x14ac:dyDescent="0.25">
      <c r="A291" t="s">
        <v>296</v>
      </c>
      <c r="B291" t="s">
        <v>788</v>
      </c>
      <c r="C291" t="s">
        <v>1269</v>
      </c>
      <c r="D291" t="s">
        <v>1471</v>
      </c>
      <c r="E291" t="s">
        <v>1473</v>
      </c>
      <c r="F291">
        <v>1</v>
      </c>
      <c r="G291">
        <v>2006.52</v>
      </c>
      <c r="H291">
        <v>2006.52</v>
      </c>
      <c r="I291" t="s">
        <v>1487</v>
      </c>
      <c r="J291" s="2">
        <v>45768.818726851852</v>
      </c>
      <c r="K291" t="s">
        <v>1493</v>
      </c>
      <c r="L291" t="s">
        <v>1497</v>
      </c>
      <c r="N291" t="s">
        <v>1603</v>
      </c>
    </row>
    <row r="292" spans="1:14" x14ac:dyDescent="0.25">
      <c r="A292" t="s">
        <v>297</v>
      </c>
      <c r="B292" t="s">
        <v>789</v>
      </c>
      <c r="C292" t="s">
        <v>1270</v>
      </c>
      <c r="D292" t="s">
        <v>1466</v>
      </c>
      <c r="E292" t="s">
        <v>1475</v>
      </c>
      <c r="F292">
        <v>3</v>
      </c>
      <c r="G292">
        <v>1708.13</v>
      </c>
      <c r="H292">
        <v>5124.3900000000003</v>
      </c>
      <c r="I292" t="s">
        <v>1486</v>
      </c>
      <c r="J292" s="2">
        <v>45818.56145833333</v>
      </c>
      <c r="K292" t="s">
        <v>1492</v>
      </c>
      <c r="L292" t="s">
        <v>1498</v>
      </c>
      <c r="M292">
        <v>1</v>
      </c>
    </row>
    <row r="293" spans="1:14" x14ac:dyDescent="0.25">
      <c r="A293" t="s">
        <v>298</v>
      </c>
      <c r="B293" t="s">
        <v>790</v>
      </c>
      <c r="C293" t="s">
        <v>1271</v>
      </c>
      <c r="D293" t="s">
        <v>1466</v>
      </c>
      <c r="E293" t="s">
        <v>1479</v>
      </c>
      <c r="F293">
        <v>5</v>
      </c>
      <c r="G293">
        <v>1320.53</v>
      </c>
      <c r="H293">
        <v>6602.65</v>
      </c>
      <c r="I293" t="s">
        <v>1486</v>
      </c>
      <c r="J293" s="2">
        <v>45723.030902777777</v>
      </c>
      <c r="K293" t="s">
        <v>1493</v>
      </c>
      <c r="L293" t="s">
        <v>1495</v>
      </c>
      <c r="M293">
        <v>1</v>
      </c>
      <c r="N293" t="s">
        <v>1604</v>
      </c>
    </row>
    <row r="294" spans="1:14" x14ac:dyDescent="0.25">
      <c r="A294" t="s">
        <v>299</v>
      </c>
      <c r="B294" t="s">
        <v>791</v>
      </c>
      <c r="C294" t="s">
        <v>1272</v>
      </c>
      <c r="D294" t="s">
        <v>1468</v>
      </c>
      <c r="E294" t="s">
        <v>1475</v>
      </c>
      <c r="F294">
        <v>3</v>
      </c>
      <c r="G294">
        <v>1831.15</v>
      </c>
      <c r="H294">
        <v>5493.45</v>
      </c>
      <c r="I294" t="s">
        <v>1489</v>
      </c>
      <c r="J294" s="2">
        <v>45688.045173611114</v>
      </c>
      <c r="K294" t="s">
        <v>1491</v>
      </c>
      <c r="L294" t="s">
        <v>1499</v>
      </c>
      <c r="M294">
        <v>2</v>
      </c>
    </row>
    <row r="295" spans="1:14" x14ac:dyDescent="0.25">
      <c r="A295" t="s">
        <v>300</v>
      </c>
      <c r="B295" t="s">
        <v>792</v>
      </c>
      <c r="C295" t="s">
        <v>1273</v>
      </c>
      <c r="D295" t="s">
        <v>1468</v>
      </c>
      <c r="E295" t="s">
        <v>1475</v>
      </c>
      <c r="F295">
        <v>3</v>
      </c>
      <c r="G295">
        <v>528</v>
      </c>
      <c r="H295">
        <v>1584</v>
      </c>
      <c r="I295" t="s">
        <v>1484</v>
      </c>
      <c r="J295" s="2">
        <v>45667.526585648149</v>
      </c>
      <c r="K295" t="s">
        <v>1491</v>
      </c>
      <c r="L295" t="s">
        <v>1496</v>
      </c>
    </row>
    <row r="296" spans="1:14" x14ac:dyDescent="0.25">
      <c r="A296" t="s">
        <v>301</v>
      </c>
      <c r="B296" t="s">
        <v>793</v>
      </c>
      <c r="C296" t="s">
        <v>1274</v>
      </c>
      <c r="D296" t="s">
        <v>1470</v>
      </c>
      <c r="E296" t="s">
        <v>1472</v>
      </c>
      <c r="F296">
        <v>1</v>
      </c>
      <c r="G296">
        <v>1447.4</v>
      </c>
      <c r="H296">
        <v>1447.4</v>
      </c>
      <c r="I296" t="s">
        <v>1484</v>
      </c>
      <c r="J296" s="2">
        <v>45689.237604166658</v>
      </c>
      <c r="K296" t="s">
        <v>1492</v>
      </c>
      <c r="L296" t="s">
        <v>1496</v>
      </c>
      <c r="M296">
        <v>5</v>
      </c>
    </row>
    <row r="297" spans="1:14" x14ac:dyDescent="0.25">
      <c r="A297" t="s">
        <v>302</v>
      </c>
      <c r="B297" t="s">
        <v>794</v>
      </c>
      <c r="C297" t="s">
        <v>1275</v>
      </c>
      <c r="D297" t="s">
        <v>1469</v>
      </c>
      <c r="E297" t="s">
        <v>1478</v>
      </c>
      <c r="F297">
        <v>5</v>
      </c>
      <c r="G297">
        <v>1902.6</v>
      </c>
      <c r="H297">
        <v>9513</v>
      </c>
      <c r="I297" t="s">
        <v>1485</v>
      </c>
      <c r="J297" s="2">
        <v>45661.820868055547</v>
      </c>
      <c r="K297" t="s">
        <v>1492</v>
      </c>
      <c r="L297" t="s">
        <v>1498</v>
      </c>
      <c r="M297">
        <v>2</v>
      </c>
      <c r="N297" t="s">
        <v>1605</v>
      </c>
    </row>
    <row r="298" spans="1:14" x14ac:dyDescent="0.25">
      <c r="A298" t="s">
        <v>303</v>
      </c>
      <c r="B298" t="s">
        <v>795</v>
      </c>
      <c r="C298" t="s">
        <v>1276</v>
      </c>
      <c r="D298" t="s">
        <v>1471</v>
      </c>
      <c r="E298" t="s">
        <v>1480</v>
      </c>
      <c r="F298">
        <v>1</v>
      </c>
      <c r="G298">
        <v>841.32</v>
      </c>
      <c r="H298">
        <v>841.32</v>
      </c>
      <c r="I298" t="s">
        <v>1486</v>
      </c>
      <c r="J298" s="2">
        <v>45690.673842592587</v>
      </c>
      <c r="K298" t="s">
        <v>1491</v>
      </c>
      <c r="L298" t="s">
        <v>1497</v>
      </c>
      <c r="M298">
        <v>1</v>
      </c>
      <c r="N298" t="s">
        <v>1606</v>
      </c>
    </row>
    <row r="299" spans="1:14" x14ac:dyDescent="0.25">
      <c r="A299" t="s">
        <v>304</v>
      </c>
      <c r="B299" t="s">
        <v>796</v>
      </c>
      <c r="C299" t="s">
        <v>1277</v>
      </c>
      <c r="D299" t="s">
        <v>1470</v>
      </c>
      <c r="E299" t="s">
        <v>1480</v>
      </c>
      <c r="F299">
        <v>2</v>
      </c>
      <c r="G299">
        <v>646.51</v>
      </c>
      <c r="H299">
        <v>1293.02</v>
      </c>
      <c r="I299" t="s">
        <v>1485</v>
      </c>
      <c r="J299" s="2">
        <v>45737.779699074083</v>
      </c>
      <c r="K299" t="s">
        <v>1491</v>
      </c>
      <c r="L299" t="s">
        <v>1498</v>
      </c>
      <c r="M299" t="s">
        <v>1500</v>
      </c>
    </row>
    <row r="300" spans="1:14" x14ac:dyDescent="0.25">
      <c r="B300" t="s">
        <v>797</v>
      </c>
      <c r="C300" t="s">
        <v>1278</v>
      </c>
      <c r="D300" t="s">
        <v>1470</v>
      </c>
      <c r="E300" t="s">
        <v>1477</v>
      </c>
      <c r="F300">
        <v>4</v>
      </c>
      <c r="G300">
        <v>1007.22</v>
      </c>
      <c r="H300">
        <v>4028.88</v>
      </c>
      <c r="I300" t="s">
        <v>1487</v>
      </c>
      <c r="J300" s="2">
        <v>45789.224560185183</v>
      </c>
      <c r="K300" t="s">
        <v>1492</v>
      </c>
      <c r="L300" t="s">
        <v>1496</v>
      </c>
      <c r="M300">
        <v>4</v>
      </c>
      <c r="N300" t="s">
        <v>1607</v>
      </c>
    </row>
    <row r="301" spans="1:14" x14ac:dyDescent="0.25">
      <c r="A301" t="s">
        <v>305</v>
      </c>
      <c r="B301" t="s">
        <v>798</v>
      </c>
      <c r="C301" t="s">
        <v>1002</v>
      </c>
      <c r="D301" t="s">
        <v>1466</v>
      </c>
      <c r="E301" t="s">
        <v>1474</v>
      </c>
      <c r="F301">
        <v>5</v>
      </c>
      <c r="G301">
        <v>1396.5</v>
      </c>
      <c r="H301">
        <v>6982.5</v>
      </c>
      <c r="I301" t="s">
        <v>1485</v>
      </c>
      <c r="J301" s="2">
        <v>45805.914594907408</v>
      </c>
      <c r="K301" t="s">
        <v>1492</v>
      </c>
      <c r="L301" t="s">
        <v>1496</v>
      </c>
      <c r="M301">
        <v>4</v>
      </c>
      <c r="N301" t="s">
        <v>1608</v>
      </c>
    </row>
    <row r="302" spans="1:14" x14ac:dyDescent="0.25">
      <c r="A302" t="s">
        <v>306</v>
      </c>
      <c r="B302" t="s">
        <v>799</v>
      </c>
      <c r="C302" t="s">
        <v>1279</v>
      </c>
      <c r="D302" t="s">
        <v>1470</v>
      </c>
      <c r="E302" t="s">
        <v>1478</v>
      </c>
      <c r="F302">
        <v>4</v>
      </c>
      <c r="G302">
        <v>2437.4699999999998</v>
      </c>
      <c r="H302">
        <v>9749.8799999999992</v>
      </c>
      <c r="I302" t="s">
        <v>1484</v>
      </c>
      <c r="J302" s="2">
        <v>45674.832986111112</v>
      </c>
      <c r="K302" t="s">
        <v>1493</v>
      </c>
      <c r="L302" t="s">
        <v>1497</v>
      </c>
      <c r="M302">
        <v>3</v>
      </c>
    </row>
    <row r="303" spans="1:14" x14ac:dyDescent="0.25">
      <c r="A303" t="s">
        <v>307</v>
      </c>
      <c r="B303" t="s">
        <v>800</v>
      </c>
      <c r="C303" t="s">
        <v>1280</v>
      </c>
      <c r="D303" t="s">
        <v>1467</v>
      </c>
      <c r="E303" t="s">
        <v>1472</v>
      </c>
      <c r="F303">
        <v>2</v>
      </c>
      <c r="G303">
        <v>2230.0700000000002</v>
      </c>
      <c r="H303">
        <v>4460.1400000000003</v>
      </c>
      <c r="I303" t="s">
        <v>1488</v>
      </c>
      <c r="J303" s="2">
        <v>45667.535219907397</v>
      </c>
      <c r="K303" t="s">
        <v>1490</v>
      </c>
      <c r="L303" t="s">
        <v>1496</v>
      </c>
      <c r="M303">
        <v>1</v>
      </c>
    </row>
    <row r="304" spans="1:14" x14ac:dyDescent="0.25">
      <c r="A304" t="s">
        <v>308</v>
      </c>
      <c r="B304" t="s">
        <v>801</v>
      </c>
      <c r="C304" t="s">
        <v>1281</v>
      </c>
      <c r="D304" t="s">
        <v>1467</v>
      </c>
      <c r="E304" t="s">
        <v>1475</v>
      </c>
      <c r="F304">
        <v>5</v>
      </c>
      <c r="G304">
        <v>1660.82</v>
      </c>
      <c r="H304">
        <v>8304.1</v>
      </c>
      <c r="I304" t="s">
        <v>1484</v>
      </c>
      <c r="J304" s="2">
        <v>45821.204143518517</v>
      </c>
      <c r="K304" t="s">
        <v>1490</v>
      </c>
      <c r="L304" t="s">
        <v>1496</v>
      </c>
      <c r="M304">
        <v>2</v>
      </c>
    </row>
    <row r="305" spans="1:14" x14ac:dyDescent="0.25">
      <c r="A305" t="s">
        <v>309</v>
      </c>
      <c r="B305" t="s">
        <v>802</v>
      </c>
      <c r="C305" t="s">
        <v>1282</v>
      </c>
      <c r="D305" t="s">
        <v>1468</v>
      </c>
      <c r="E305" t="s">
        <v>1477</v>
      </c>
      <c r="F305">
        <v>4</v>
      </c>
      <c r="G305">
        <v>738.16</v>
      </c>
      <c r="H305">
        <v>2952.64</v>
      </c>
      <c r="I305" t="s">
        <v>1489</v>
      </c>
      <c r="J305" s="2">
        <v>45812.030613425923</v>
      </c>
      <c r="K305" t="s">
        <v>1493</v>
      </c>
      <c r="L305" t="s">
        <v>1495</v>
      </c>
      <c r="M305">
        <v>2</v>
      </c>
      <c r="N305" t="s">
        <v>1609</v>
      </c>
    </row>
    <row r="306" spans="1:14" x14ac:dyDescent="0.25">
      <c r="A306" t="s">
        <v>310</v>
      </c>
      <c r="B306" t="s">
        <v>803</v>
      </c>
      <c r="C306" t="s">
        <v>1283</v>
      </c>
      <c r="D306" t="s">
        <v>1467</v>
      </c>
      <c r="E306" t="s">
        <v>1474</v>
      </c>
      <c r="F306">
        <v>5</v>
      </c>
      <c r="G306">
        <v>1021.95</v>
      </c>
      <c r="H306">
        <v>5109.75</v>
      </c>
      <c r="I306" t="s">
        <v>1485</v>
      </c>
      <c r="J306" s="2">
        <v>45796.759027777778</v>
      </c>
      <c r="K306" t="s">
        <v>1493</v>
      </c>
      <c r="L306" t="s">
        <v>1496</v>
      </c>
    </row>
    <row r="307" spans="1:14" x14ac:dyDescent="0.25">
      <c r="A307" t="s">
        <v>311</v>
      </c>
      <c r="B307" t="s">
        <v>804</v>
      </c>
      <c r="C307" t="s">
        <v>1284</v>
      </c>
      <c r="D307" t="s">
        <v>1469</v>
      </c>
      <c r="E307" t="s">
        <v>1479</v>
      </c>
      <c r="F307">
        <v>2</v>
      </c>
      <c r="G307">
        <v>2306.3000000000002</v>
      </c>
      <c r="H307">
        <v>4612.6000000000004</v>
      </c>
      <c r="I307" t="s">
        <v>1488</v>
      </c>
      <c r="J307" s="2">
        <v>45701.201018518521</v>
      </c>
      <c r="K307" t="s">
        <v>1493</v>
      </c>
      <c r="L307" t="s">
        <v>1498</v>
      </c>
      <c r="M307" t="s">
        <v>1500</v>
      </c>
      <c r="N307" t="s">
        <v>1610</v>
      </c>
    </row>
    <row r="308" spans="1:14" x14ac:dyDescent="0.25">
      <c r="A308" t="s">
        <v>312</v>
      </c>
      <c r="B308" t="s">
        <v>805</v>
      </c>
      <c r="C308" t="s">
        <v>1285</v>
      </c>
      <c r="D308" t="s">
        <v>1468</v>
      </c>
      <c r="E308" t="s">
        <v>1481</v>
      </c>
      <c r="F308">
        <v>4</v>
      </c>
      <c r="G308">
        <v>2057.13</v>
      </c>
      <c r="H308">
        <v>8228.52</v>
      </c>
      <c r="I308" t="s">
        <v>1489</v>
      </c>
      <c r="J308" s="2">
        <v>45705.748530092591</v>
      </c>
      <c r="K308" t="s">
        <v>1493</v>
      </c>
      <c r="L308" t="s">
        <v>1497</v>
      </c>
      <c r="M308">
        <v>5</v>
      </c>
      <c r="N308" t="s">
        <v>1611</v>
      </c>
    </row>
    <row r="309" spans="1:14" x14ac:dyDescent="0.25">
      <c r="A309" t="s">
        <v>313</v>
      </c>
      <c r="B309" t="s">
        <v>806</v>
      </c>
      <c r="C309" t="s">
        <v>1286</v>
      </c>
      <c r="D309" t="s">
        <v>1470</v>
      </c>
      <c r="E309" t="s">
        <v>1474</v>
      </c>
      <c r="F309">
        <v>4</v>
      </c>
      <c r="G309">
        <v>1040.51</v>
      </c>
      <c r="H309">
        <v>4162.04</v>
      </c>
      <c r="I309" t="s">
        <v>1487</v>
      </c>
      <c r="J309" s="2">
        <v>45776.300092592603</v>
      </c>
      <c r="K309" t="s">
        <v>1492</v>
      </c>
      <c r="L309" t="s">
        <v>1496</v>
      </c>
      <c r="M309">
        <v>4</v>
      </c>
    </row>
    <row r="310" spans="1:14" x14ac:dyDescent="0.25">
      <c r="A310" t="s">
        <v>314</v>
      </c>
      <c r="B310" t="s">
        <v>807</v>
      </c>
      <c r="C310" t="s">
        <v>1287</v>
      </c>
      <c r="D310" t="s">
        <v>1471</v>
      </c>
      <c r="E310" t="s">
        <v>1475</v>
      </c>
      <c r="F310">
        <v>1</v>
      </c>
      <c r="G310" t="s">
        <v>1482</v>
      </c>
      <c r="H310" t="s">
        <v>1483</v>
      </c>
      <c r="I310" t="s">
        <v>1487</v>
      </c>
      <c r="J310" s="2">
        <v>45760.132569444453</v>
      </c>
      <c r="K310" t="s">
        <v>1494</v>
      </c>
      <c r="L310" t="s">
        <v>1498</v>
      </c>
    </row>
    <row r="311" spans="1:14" x14ac:dyDescent="0.25">
      <c r="A311" t="s">
        <v>315</v>
      </c>
      <c r="B311" t="s">
        <v>808</v>
      </c>
      <c r="C311" t="s">
        <v>1288</v>
      </c>
      <c r="D311" t="s">
        <v>1470</v>
      </c>
      <c r="E311" t="s">
        <v>1474</v>
      </c>
      <c r="F311">
        <v>4</v>
      </c>
      <c r="G311">
        <v>854.43</v>
      </c>
      <c r="H311">
        <v>3417.72</v>
      </c>
      <c r="I311" t="s">
        <v>1487</v>
      </c>
      <c r="J311" s="2">
        <v>45750.461053240739</v>
      </c>
      <c r="K311" t="s">
        <v>1490</v>
      </c>
      <c r="L311" t="s">
        <v>1495</v>
      </c>
      <c r="N311" t="s">
        <v>1612</v>
      </c>
    </row>
    <row r="312" spans="1:14" x14ac:dyDescent="0.25">
      <c r="A312" t="s">
        <v>316</v>
      </c>
      <c r="B312" t="s">
        <v>809</v>
      </c>
      <c r="C312" t="s">
        <v>1289</v>
      </c>
      <c r="D312" t="s">
        <v>1468</v>
      </c>
      <c r="E312" t="s">
        <v>1476</v>
      </c>
      <c r="F312">
        <v>4</v>
      </c>
      <c r="G312">
        <v>904.52</v>
      </c>
      <c r="H312">
        <v>3618.08</v>
      </c>
      <c r="I312" t="s">
        <v>1487</v>
      </c>
      <c r="J312" s="2">
        <v>45705.870324074072</v>
      </c>
      <c r="K312" t="s">
        <v>1491</v>
      </c>
      <c r="L312" t="s">
        <v>1498</v>
      </c>
      <c r="M312">
        <v>2</v>
      </c>
    </row>
    <row r="313" spans="1:14" x14ac:dyDescent="0.25">
      <c r="A313" t="s">
        <v>317</v>
      </c>
      <c r="B313" t="s">
        <v>810</v>
      </c>
      <c r="C313" t="s">
        <v>1290</v>
      </c>
      <c r="D313" t="s">
        <v>1471</v>
      </c>
      <c r="E313" t="s">
        <v>1476</v>
      </c>
      <c r="F313">
        <v>1</v>
      </c>
      <c r="G313">
        <v>2099.91</v>
      </c>
      <c r="H313">
        <v>2099.91</v>
      </c>
      <c r="I313" t="s">
        <v>1487</v>
      </c>
      <c r="J313" s="2">
        <v>45665.116805555554</v>
      </c>
      <c r="K313" t="s">
        <v>1490</v>
      </c>
      <c r="L313" t="s">
        <v>1499</v>
      </c>
    </row>
    <row r="314" spans="1:14" x14ac:dyDescent="0.25">
      <c r="A314" t="s">
        <v>318</v>
      </c>
      <c r="B314" t="s">
        <v>811</v>
      </c>
      <c r="C314" t="s">
        <v>1291</v>
      </c>
      <c r="D314" t="s">
        <v>1470</v>
      </c>
      <c r="E314" t="s">
        <v>1474</v>
      </c>
      <c r="F314">
        <v>3</v>
      </c>
      <c r="G314">
        <v>613.20000000000005</v>
      </c>
      <c r="H314">
        <v>1839.6</v>
      </c>
      <c r="I314" t="s">
        <v>1486</v>
      </c>
      <c r="J314" s="2">
        <v>45711.123599537037</v>
      </c>
      <c r="K314" t="s">
        <v>1490</v>
      </c>
      <c r="L314" t="s">
        <v>1495</v>
      </c>
      <c r="M314">
        <v>2</v>
      </c>
      <c r="N314" t="s">
        <v>1613</v>
      </c>
    </row>
    <row r="315" spans="1:14" x14ac:dyDescent="0.25">
      <c r="A315" t="s">
        <v>319</v>
      </c>
      <c r="B315" t="s">
        <v>812</v>
      </c>
      <c r="C315" t="s">
        <v>1292</v>
      </c>
      <c r="D315" t="s">
        <v>1470</v>
      </c>
      <c r="E315" t="s">
        <v>1475</v>
      </c>
      <c r="F315">
        <v>2</v>
      </c>
      <c r="G315">
        <v>1131.5899999999999</v>
      </c>
      <c r="H315">
        <v>2263.1799999999998</v>
      </c>
      <c r="I315" t="s">
        <v>1486</v>
      </c>
      <c r="J315" s="2">
        <v>45803.381643518522</v>
      </c>
      <c r="K315" t="s">
        <v>1494</v>
      </c>
      <c r="L315" t="s">
        <v>1498</v>
      </c>
      <c r="M315">
        <v>2</v>
      </c>
      <c r="N315" t="s">
        <v>1614</v>
      </c>
    </row>
    <row r="316" spans="1:14" x14ac:dyDescent="0.25">
      <c r="A316" t="s">
        <v>320</v>
      </c>
      <c r="B316" t="s">
        <v>813</v>
      </c>
      <c r="C316" t="s">
        <v>1293</v>
      </c>
      <c r="D316" t="s">
        <v>1467</v>
      </c>
      <c r="E316" t="s">
        <v>1476</v>
      </c>
      <c r="F316">
        <v>5</v>
      </c>
      <c r="G316">
        <v>510.87</v>
      </c>
      <c r="H316">
        <v>2554.35</v>
      </c>
      <c r="I316" t="s">
        <v>1484</v>
      </c>
      <c r="J316" s="2">
        <v>45773.780138888891</v>
      </c>
      <c r="K316" t="s">
        <v>1492</v>
      </c>
      <c r="L316" t="s">
        <v>1499</v>
      </c>
      <c r="M316">
        <v>1</v>
      </c>
      <c r="N316" t="s">
        <v>1615</v>
      </c>
    </row>
    <row r="317" spans="1:14" x14ac:dyDescent="0.25">
      <c r="A317" t="s">
        <v>321</v>
      </c>
      <c r="B317" t="s">
        <v>814</v>
      </c>
      <c r="C317" t="s">
        <v>1294</v>
      </c>
      <c r="D317" t="s">
        <v>1469</v>
      </c>
      <c r="E317" t="s">
        <v>1472</v>
      </c>
      <c r="F317">
        <v>3</v>
      </c>
      <c r="G317">
        <v>1184.6400000000001</v>
      </c>
      <c r="H317">
        <v>3553.92</v>
      </c>
      <c r="I317" t="s">
        <v>1486</v>
      </c>
      <c r="J317" s="2">
        <v>45667.200509259259</v>
      </c>
      <c r="K317" t="s">
        <v>1494</v>
      </c>
      <c r="L317" t="s">
        <v>1495</v>
      </c>
      <c r="M317">
        <v>4</v>
      </c>
    </row>
    <row r="318" spans="1:14" x14ac:dyDescent="0.25">
      <c r="A318" t="s">
        <v>322</v>
      </c>
      <c r="B318" t="s">
        <v>815</v>
      </c>
      <c r="C318" t="s">
        <v>1295</v>
      </c>
      <c r="D318" t="s">
        <v>1466</v>
      </c>
      <c r="E318" t="s">
        <v>1480</v>
      </c>
      <c r="F318">
        <v>4</v>
      </c>
      <c r="G318">
        <v>1315.58</v>
      </c>
      <c r="H318">
        <v>5262.32</v>
      </c>
      <c r="I318" t="s">
        <v>1487</v>
      </c>
      <c r="J318" s="2">
        <v>45763.356932870367</v>
      </c>
      <c r="K318" t="s">
        <v>1491</v>
      </c>
      <c r="L318" t="s">
        <v>1499</v>
      </c>
      <c r="M318">
        <v>1</v>
      </c>
    </row>
    <row r="319" spans="1:14" x14ac:dyDescent="0.25">
      <c r="A319" t="s">
        <v>323</v>
      </c>
      <c r="B319" t="s">
        <v>816</v>
      </c>
      <c r="C319" t="s">
        <v>1002</v>
      </c>
      <c r="D319" t="s">
        <v>1468</v>
      </c>
      <c r="E319" t="s">
        <v>1475</v>
      </c>
      <c r="F319">
        <v>3</v>
      </c>
      <c r="G319">
        <v>1879.77</v>
      </c>
      <c r="H319">
        <v>5639.31</v>
      </c>
      <c r="I319" t="s">
        <v>1489</v>
      </c>
      <c r="J319" s="2">
        <v>45755.239421296297</v>
      </c>
      <c r="K319" t="s">
        <v>1491</v>
      </c>
      <c r="L319" t="s">
        <v>1497</v>
      </c>
      <c r="M319" t="s">
        <v>1500</v>
      </c>
    </row>
    <row r="320" spans="1:14" x14ac:dyDescent="0.25">
      <c r="A320" t="s">
        <v>324</v>
      </c>
      <c r="B320" t="s">
        <v>817</v>
      </c>
      <c r="C320" t="s">
        <v>1296</v>
      </c>
      <c r="D320" t="s">
        <v>1468</v>
      </c>
      <c r="E320" t="s">
        <v>1477</v>
      </c>
      <c r="F320">
        <v>3</v>
      </c>
      <c r="G320">
        <v>2241.38</v>
      </c>
      <c r="H320">
        <v>6724.14</v>
      </c>
      <c r="I320" t="s">
        <v>1489</v>
      </c>
      <c r="J320" s="2">
        <v>45698.516064814823</v>
      </c>
      <c r="K320" t="s">
        <v>1493</v>
      </c>
      <c r="L320" t="s">
        <v>1498</v>
      </c>
    </row>
    <row r="321" spans="1:14" x14ac:dyDescent="0.25">
      <c r="A321" t="s">
        <v>325</v>
      </c>
      <c r="B321" t="s">
        <v>818</v>
      </c>
      <c r="C321" t="s">
        <v>1297</v>
      </c>
      <c r="D321" t="s">
        <v>1471</v>
      </c>
      <c r="E321" t="s">
        <v>1481</v>
      </c>
      <c r="F321">
        <v>1</v>
      </c>
      <c r="G321">
        <v>1545.45</v>
      </c>
      <c r="H321">
        <v>1545.45</v>
      </c>
      <c r="I321" t="s">
        <v>1487</v>
      </c>
      <c r="J321" s="2">
        <v>45723.493935185194</v>
      </c>
      <c r="K321" t="s">
        <v>1494</v>
      </c>
      <c r="L321" t="s">
        <v>1495</v>
      </c>
      <c r="M321" t="s">
        <v>1500</v>
      </c>
      <c r="N321" t="s">
        <v>1616</v>
      </c>
    </row>
    <row r="322" spans="1:14" x14ac:dyDescent="0.25">
      <c r="A322" t="s">
        <v>326</v>
      </c>
      <c r="B322" t="s">
        <v>819</v>
      </c>
      <c r="C322" t="s">
        <v>1298</v>
      </c>
      <c r="D322" t="s">
        <v>1467</v>
      </c>
      <c r="E322" t="s">
        <v>1475</v>
      </c>
      <c r="F322">
        <v>1</v>
      </c>
      <c r="G322">
        <v>1181.52</v>
      </c>
      <c r="H322">
        <v>1181.52</v>
      </c>
      <c r="I322" t="s">
        <v>1486</v>
      </c>
      <c r="J322" s="2">
        <v>45669.59783564815</v>
      </c>
      <c r="K322" t="s">
        <v>1492</v>
      </c>
      <c r="L322" t="s">
        <v>1499</v>
      </c>
      <c r="M322">
        <v>2</v>
      </c>
    </row>
    <row r="323" spans="1:14" x14ac:dyDescent="0.25">
      <c r="A323" t="s">
        <v>327</v>
      </c>
      <c r="B323" t="s">
        <v>820</v>
      </c>
      <c r="C323" t="s">
        <v>1299</v>
      </c>
      <c r="D323" t="s">
        <v>1467</v>
      </c>
      <c r="E323" t="s">
        <v>1475</v>
      </c>
      <c r="F323">
        <v>1</v>
      </c>
      <c r="G323">
        <v>2143.09</v>
      </c>
      <c r="H323">
        <v>2143.09</v>
      </c>
      <c r="I323" t="s">
        <v>1486</v>
      </c>
      <c r="J323" s="2">
        <v>45681.576944444438</v>
      </c>
      <c r="K323" t="s">
        <v>1494</v>
      </c>
      <c r="L323" t="s">
        <v>1497</v>
      </c>
      <c r="N323" t="s">
        <v>1617</v>
      </c>
    </row>
    <row r="324" spans="1:14" x14ac:dyDescent="0.25">
      <c r="A324" t="s">
        <v>328</v>
      </c>
      <c r="B324" t="s">
        <v>821</v>
      </c>
      <c r="C324" t="s">
        <v>1300</v>
      </c>
      <c r="D324" t="s">
        <v>1470</v>
      </c>
      <c r="E324" t="s">
        <v>1475</v>
      </c>
      <c r="F324">
        <v>4</v>
      </c>
      <c r="G324">
        <v>503.26</v>
      </c>
      <c r="H324">
        <v>2013.04</v>
      </c>
      <c r="I324" t="s">
        <v>1484</v>
      </c>
      <c r="J324" s="2">
        <v>45661.685972222222</v>
      </c>
      <c r="K324" t="s">
        <v>1491</v>
      </c>
      <c r="L324" t="s">
        <v>1496</v>
      </c>
      <c r="M324" t="s">
        <v>1500</v>
      </c>
    </row>
    <row r="325" spans="1:14" x14ac:dyDescent="0.25">
      <c r="A325" t="s">
        <v>329</v>
      </c>
      <c r="B325" t="s">
        <v>822</v>
      </c>
      <c r="C325" t="s">
        <v>1301</v>
      </c>
      <c r="D325" t="s">
        <v>1469</v>
      </c>
      <c r="E325" t="s">
        <v>1472</v>
      </c>
      <c r="F325">
        <v>3</v>
      </c>
      <c r="G325">
        <v>1249.71</v>
      </c>
      <c r="H325">
        <v>3749.13</v>
      </c>
      <c r="I325" t="s">
        <v>1488</v>
      </c>
      <c r="J325" s="2">
        <v>45700.067175925928</v>
      </c>
      <c r="K325" t="s">
        <v>1490</v>
      </c>
      <c r="L325" t="s">
        <v>1499</v>
      </c>
      <c r="M325">
        <v>2</v>
      </c>
      <c r="N325" t="s">
        <v>1618</v>
      </c>
    </row>
    <row r="326" spans="1:14" x14ac:dyDescent="0.25">
      <c r="A326" t="s">
        <v>330</v>
      </c>
      <c r="B326" t="s">
        <v>823</v>
      </c>
      <c r="C326" t="s">
        <v>1302</v>
      </c>
      <c r="D326" t="s">
        <v>1469</v>
      </c>
      <c r="E326" t="s">
        <v>1474</v>
      </c>
      <c r="F326">
        <v>5</v>
      </c>
      <c r="G326">
        <v>1814.96</v>
      </c>
      <c r="H326">
        <v>9074.7999999999993</v>
      </c>
      <c r="I326" t="s">
        <v>1487</v>
      </c>
      <c r="J326" s="2">
        <v>45659.545729166668</v>
      </c>
      <c r="K326" t="s">
        <v>1493</v>
      </c>
      <c r="L326" t="s">
        <v>1498</v>
      </c>
      <c r="M326" t="s">
        <v>1500</v>
      </c>
      <c r="N326" t="s">
        <v>1619</v>
      </c>
    </row>
    <row r="327" spans="1:14" x14ac:dyDescent="0.25">
      <c r="A327" t="s">
        <v>331</v>
      </c>
      <c r="B327" t="s">
        <v>824</v>
      </c>
      <c r="C327" t="s">
        <v>1303</v>
      </c>
      <c r="D327" t="s">
        <v>1469</v>
      </c>
      <c r="E327" t="s">
        <v>1476</v>
      </c>
      <c r="F327">
        <v>3</v>
      </c>
      <c r="G327">
        <v>1298.1500000000001</v>
      </c>
      <c r="H327">
        <v>3894.45</v>
      </c>
      <c r="I327" t="s">
        <v>1485</v>
      </c>
      <c r="J327" s="2">
        <v>45820.938819444447</v>
      </c>
      <c r="K327" t="s">
        <v>1490</v>
      </c>
      <c r="L327" t="s">
        <v>1496</v>
      </c>
      <c r="M327" t="s">
        <v>1500</v>
      </c>
    </row>
    <row r="328" spans="1:14" x14ac:dyDescent="0.25">
      <c r="A328" t="s">
        <v>332</v>
      </c>
      <c r="B328" t="s">
        <v>825</v>
      </c>
      <c r="C328" t="s">
        <v>1304</v>
      </c>
      <c r="D328" t="s">
        <v>1470</v>
      </c>
      <c r="E328" t="s">
        <v>1473</v>
      </c>
      <c r="F328">
        <v>2</v>
      </c>
      <c r="G328">
        <v>1309.3399999999999</v>
      </c>
      <c r="H328">
        <v>2618.6799999999998</v>
      </c>
      <c r="I328" t="s">
        <v>1487</v>
      </c>
      <c r="J328" s="2">
        <v>45781.840243055558</v>
      </c>
      <c r="K328" t="s">
        <v>1493</v>
      </c>
      <c r="L328" t="s">
        <v>1495</v>
      </c>
      <c r="M328" t="s">
        <v>1500</v>
      </c>
    </row>
    <row r="329" spans="1:14" x14ac:dyDescent="0.25">
      <c r="A329" t="s">
        <v>333</v>
      </c>
      <c r="B329" t="s">
        <v>826</v>
      </c>
      <c r="C329" t="s">
        <v>1305</v>
      </c>
      <c r="D329" t="s">
        <v>1470</v>
      </c>
      <c r="E329" t="s">
        <v>1480</v>
      </c>
      <c r="F329">
        <v>3</v>
      </c>
      <c r="G329">
        <v>811.53</v>
      </c>
      <c r="H329">
        <v>2434.59</v>
      </c>
      <c r="I329" t="s">
        <v>1489</v>
      </c>
      <c r="J329" s="2">
        <v>45712.285208333327</v>
      </c>
      <c r="K329" t="s">
        <v>1490</v>
      </c>
      <c r="L329" t="s">
        <v>1498</v>
      </c>
      <c r="M329">
        <v>3</v>
      </c>
    </row>
    <row r="330" spans="1:14" x14ac:dyDescent="0.25">
      <c r="A330" t="s">
        <v>334</v>
      </c>
      <c r="B330" t="s">
        <v>827</v>
      </c>
      <c r="C330" t="s">
        <v>1306</v>
      </c>
      <c r="D330" t="s">
        <v>1467</v>
      </c>
      <c r="E330" t="s">
        <v>1479</v>
      </c>
      <c r="F330">
        <v>4</v>
      </c>
      <c r="G330">
        <v>2336.73</v>
      </c>
      <c r="H330">
        <v>9346.92</v>
      </c>
      <c r="I330" t="s">
        <v>1487</v>
      </c>
      <c r="J330" s="2">
        <v>45723.516493055547</v>
      </c>
      <c r="K330" t="s">
        <v>1494</v>
      </c>
      <c r="L330" t="s">
        <v>1495</v>
      </c>
    </row>
    <row r="331" spans="1:14" x14ac:dyDescent="0.25">
      <c r="A331" t="s">
        <v>335</v>
      </c>
      <c r="B331" t="s">
        <v>828</v>
      </c>
      <c r="C331" t="s">
        <v>1307</v>
      </c>
      <c r="D331" t="s">
        <v>1470</v>
      </c>
      <c r="E331" t="s">
        <v>1481</v>
      </c>
      <c r="F331">
        <v>1</v>
      </c>
      <c r="G331">
        <v>2360.89</v>
      </c>
      <c r="H331">
        <v>2360.89</v>
      </c>
      <c r="I331" t="s">
        <v>1486</v>
      </c>
      <c r="J331" s="2">
        <v>45823.643796296303</v>
      </c>
      <c r="K331" t="s">
        <v>1492</v>
      </c>
      <c r="L331" t="s">
        <v>1499</v>
      </c>
      <c r="M331">
        <v>2</v>
      </c>
      <c r="N331" t="s">
        <v>1620</v>
      </c>
    </row>
    <row r="332" spans="1:14" x14ac:dyDescent="0.25">
      <c r="A332" t="s">
        <v>336</v>
      </c>
      <c r="B332" t="s">
        <v>829</v>
      </c>
      <c r="C332" t="s">
        <v>1308</v>
      </c>
      <c r="D332" t="s">
        <v>1468</v>
      </c>
      <c r="E332" t="s">
        <v>1479</v>
      </c>
      <c r="F332">
        <v>4</v>
      </c>
      <c r="G332">
        <v>1384.17</v>
      </c>
      <c r="H332">
        <v>5536.68</v>
      </c>
      <c r="I332" t="s">
        <v>1487</v>
      </c>
      <c r="J332" s="2">
        <v>45807.069861111107</v>
      </c>
      <c r="K332" t="s">
        <v>1490</v>
      </c>
      <c r="L332" t="s">
        <v>1495</v>
      </c>
      <c r="M332">
        <v>1</v>
      </c>
      <c r="N332" t="s">
        <v>1621</v>
      </c>
    </row>
    <row r="333" spans="1:14" x14ac:dyDescent="0.25">
      <c r="A333" t="s">
        <v>337</v>
      </c>
      <c r="B333" t="s">
        <v>830</v>
      </c>
      <c r="C333" t="s">
        <v>1309</v>
      </c>
      <c r="D333" t="s">
        <v>1467</v>
      </c>
      <c r="E333" t="s">
        <v>1477</v>
      </c>
      <c r="F333">
        <v>5</v>
      </c>
      <c r="G333">
        <v>1697.18</v>
      </c>
      <c r="H333">
        <v>8485.9</v>
      </c>
      <c r="I333" t="s">
        <v>1488</v>
      </c>
      <c r="J333" s="2">
        <v>45803.756851851853</v>
      </c>
      <c r="K333" t="s">
        <v>1493</v>
      </c>
      <c r="L333" t="s">
        <v>1498</v>
      </c>
      <c r="M333">
        <v>1</v>
      </c>
      <c r="N333" t="s">
        <v>1622</v>
      </c>
    </row>
    <row r="334" spans="1:14" x14ac:dyDescent="0.25">
      <c r="A334" t="s">
        <v>338</v>
      </c>
      <c r="B334" t="s">
        <v>831</v>
      </c>
      <c r="C334" t="s">
        <v>1310</v>
      </c>
      <c r="D334" t="s">
        <v>1470</v>
      </c>
      <c r="E334" t="s">
        <v>1479</v>
      </c>
      <c r="F334">
        <v>2</v>
      </c>
      <c r="G334">
        <v>587.6</v>
      </c>
      <c r="H334">
        <v>1175.2</v>
      </c>
      <c r="I334" t="s">
        <v>1487</v>
      </c>
      <c r="J334" s="2">
        <v>45707.951886574083</v>
      </c>
      <c r="K334" t="s">
        <v>1490</v>
      </c>
      <c r="L334" t="s">
        <v>1496</v>
      </c>
      <c r="M334">
        <v>3</v>
      </c>
      <c r="N334" t="s">
        <v>1623</v>
      </c>
    </row>
    <row r="335" spans="1:14" x14ac:dyDescent="0.25">
      <c r="A335" t="s">
        <v>339</v>
      </c>
      <c r="B335" t="s">
        <v>832</v>
      </c>
      <c r="C335" t="s">
        <v>1002</v>
      </c>
      <c r="D335" t="s">
        <v>1466</v>
      </c>
      <c r="E335" t="s">
        <v>1479</v>
      </c>
      <c r="F335">
        <v>1</v>
      </c>
      <c r="G335">
        <v>2080.59</v>
      </c>
      <c r="H335">
        <v>2080.59</v>
      </c>
      <c r="I335" t="s">
        <v>1485</v>
      </c>
      <c r="J335" s="2">
        <v>45682.628483796303</v>
      </c>
      <c r="K335" t="s">
        <v>1492</v>
      </c>
      <c r="L335" t="s">
        <v>1498</v>
      </c>
      <c r="M335" t="s">
        <v>1500</v>
      </c>
      <c r="N335" t="s">
        <v>1624</v>
      </c>
    </row>
    <row r="336" spans="1:14" x14ac:dyDescent="0.25">
      <c r="A336" t="s">
        <v>340</v>
      </c>
      <c r="B336" t="s">
        <v>833</v>
      </c>
      <c r="C336" t="s">
        <v>1311</v>
      </c>
      <c r="D336" t="s">
        <v>1469</v>
      </c>
      <c r="E336" t="s">
        <v>1475</v>
      </c>
      <c r="F336">
        <v>2</v>
      </c>
      <c r="G336">
        <v>1224.56</v>
      </c>
      <c r="H336">
        <v>2449.12</v>
      </c>
      <c r="I336" t="s">
        <v>1485</v>
      </c>
      <c r="J336" s="2">
        <v>45753.143287037034</v>
      </c>
      <c r="K336" t="s">
        <v>1493</v>
      </c>
      <c r="L336" t="s">
        <v>1496</v>
      </c>
      <c r="M336">
        <v>5</v>
      </c>
    </row>
    <row r="337" spans="1:14" x14ac:dyDescent="0.25">
      <c r="A337" t="s">
        <v>341</v>
      </c>
      <c r="B337" t="s">
        <v>834</v>
      </c>
      <c r="C337" t="s">
        <v>1312</v>
      </c>
      <c r="D337" t="s">
        <v>1469</v>
      </c>
      <c r="E337" t="s">
        <v>1480</v>
      </c>
      <c r="F337">
        <v>1</v>
      </c>
      <c r="G337">
        <v>966.49</v>
      </c>
      <c r="H337">
        <v>966.49</v>
      </c>
      <c r="I337" t="s">
        <v>1484</v>
      </c>
      <c r="J337" s="2">
        <v>45734.575069444443</v>
      </c>
      <c r="K337" t="s">
        <v>1491</v>
      </c>
      <c r="L337" t="s">
        <v>1497</v>
      </c>
      <c r="M337" t="s">
        <v>1500</v>
      </c>
    </row>
    <row r="338" spans="1:14" x14ac:dyDescent="0.25">
      <c r="A338" t="s">
        <v>342</v>
      </c>
      <c r="B338" t="s">
        <v>835</v>
      </c>
      <c r="C338" t="s">
        <v>1313</v>
      </c>
      <c r="D338" t="s">
        <v>1469</v>
      </c>
      <c r="E338" t="s">
        <v>1479</v>
      </c>
      <c r="F338">
        <v>5</v>
      </c>
      <c r="G338">
        <v>1196.24</v>
      </c>
      <c r="H338">
        <v>5981.2</v>
      </c>
      <c r="I338" t="s">
        <v>1488</v>
      </c>
      <c r="J338" s="2">
        <v>45711.097037037027</v>
      </c>
      <c r="K338" t="s">
        <v>1490</v>
      </c>
      <c r="L338" t="s">
        <v>1499</v>
      </c>
      <c r="M338">
        <v>2</v>
      </c>
      <c r="N338" t="s">
        <v>1625</v>
      </c>
    </row>
    <row r="339" spans="1:14" x14ac:dyDescent="0.25">
      <c r="A339" t="s">
        <v>343</v>
      </c>
      <c r="B339" t="s">
        <v>836</v>
      </c>
      <c r="C339" t="s">
        <v>1314</v>
      </c>
      <c r="D339" t="s">
        <v>1469</v>
      </c>
      <c r="E339" t="s">
        <v>1478</v>
      </c>
      <c r="F339">
        <v>2</v>
      </c>
      <c r="G339">
        <v>1566.09</v>
      </c>
      <c r="H339">
        <v>3132.18</v>
      </c>
      <c r="I339" t="s">
        <v>1485</v>
      </c>
      <c r="J339" s="2">
        <v>45716.412222222221</v>
      </c>
      <c r="K339" t="s">
        <v>1490</v>
      </c>
      <c r="L339" t="s">
        <v>1495</v>
      </c>
    </row>
    <row r="340" spans="1:14" x14ac:dyDescent="0.25">
      <c r="A340" t="s">
        <v>344</v>
      </c>
      <c r="B340" t="s">
        <v>837</v>
      </c>
      <c r="C340" t="s">
        <v>1315</v>
      </c>
      <c r="D340" t="s">
        <v>1471</v>
      </c>
      <c r="E340" t="s">
        <v>1475</v>
      </c>
      <c r="F340">
        <v>3</v>
      </c>
      <c r="G340">
        <v>682.41</v>
      </c>
      <c r="H340">
        <v>2047.23</v>
      </c>
      <c r="I340" t="s">
        <v>1486</v>
      </c>
      <c r="J340" s="2">
        <v>45669.717280092591</v>
      </c>
      <c r="K340" t="s">
        <v>1490</v>
      </c>
      <c r="L340" t="s">
        <v>1498</v>
      </c>
      <c r="M340">
        <v>4</v>
      </c>
      <c r="N340" t="s">
        <v>1626</v>
      </c>
    </row>
    <row r="341" spans="1:14" x14ac:dyDescent="0.25">
      <c r="A341" t="s">
        <v>345</v>
      </c>
      <c r="B341" t="s">
        <v>838</v>
      </c>
      <c r="C341" t="s">
        <v>1316</v>
      </c>
      <c r="D341" t="s">
        <v>1466</v>
      </c>
      <c r="E341" t="s">
        <v>1476</v>
      </c>
      <c r="F341">
        <v>4</v>
      </c>
      <c r="G341">
        <v>2086.0500000000002</v>
      </c>
      <c r="H341">
        <v>8344.2000000000007</v>
      </c>
      <c r="I341" t="s">
        <v>1484</v>
      </c>
      <c r="J341" s="2">
        <v>45693.10832175926</v>
      </c>
      <c r="K341" t="s">
        <v>1490</v>
      </c>
      <c r="L341" t="s">
        <v>1498</v>
      </c>
      <c r="M341" t="s">
        <v>1500</v>
      </c>
    </row>
    <row r="342" spans="1:14" x14ac:dyDescent="0.25">
      <c r="A342" t="s">
        <v>346</v>
      </c>
      <c r="B342" t="s">
        <v>839</v>
      </c>
      <c r="C342" t="s">
        <v>1317</v>
      </c>
      <c r="D342" t="s">
        <v>1471</v>
      </c>
      <c r="E342" t="s">
        <v>1476</v>
      </c>
      <c r="F342">
        <v>1</v>
      </c>
      <c r="G342">
        <v>991.18</v>
      </c>
      <c r="H342">
        <v>991.18</v>
      </c>
      <c r="I342" t="s">
        <v>1486</v>
      </c>
      <c r="J342" s="2">
        <v>45701.527175925927</v>
      </c>
      <c r="K342" t="s">
        <v>1491</v>
      </c>
      <c r="L342" t="s">
        <v>1495</v>
      </c>
      <c r="M342">
        <v>2</v>
      </c>
    </row>
    <row r="343" spans="1:14" x14ac:dyDescent="0.25">
      <c r="A343" t="s">
        <v>347</v>
      </c>
      <c r="B343" t="s">
        <v>840</v>
      </c>
      <c r="C343" t="s">
        <v>1318</v>
      </c>
      <c r="D343" t="s">
        <v>1470</v>
      </c>
      <c r="E343" t="s">
        <v>1478</v>
      </c>
      <c r="F343">
        <v>4</v>
      </c>
      <c r="G343" t="s">
        <v>1482</v>
      </c>
      <c r="H343" t="s">
        <v>1483</v>
      </c>
      <c r="I343" t="s">
        <v>1485</v>
      </c>
      <c r="J343" s="2">
        <v>45788.397488425922</v>
      </c>
      <c r="K343" t="s">
        <v>1490</v>
      </c>
      <c r="L343" t="s">
        <v>1499</v>
      </c>
      <c r="M343">
        <v>1</v>
      </c>
    </row>
    <row r="344" spans="1:14" x14ac:dyDescent="0.25">
      <c r="A344" t="s">
        <v>348</v>
      </c>
      <c r="B344" t="s">
        <v>841</v>
      </c>
      <c r="C344" t="s">
        <v>1002</v>
      </c>
      <c r="D344" t="s">
        <v>1468</v>
      </c>
      <c r="E344" t="s">
        <v>1474</v>
      </c>
      <c r="F344">
        <v>5</v>
      </c>
      <c r="G344">
        <v>864.28</v>
      </c>
      <c r="H344">
        <v>4321.3999999999996</v>
      </c>
      <c r="I344" t="s">
        <v>1484</v>
      </c>
      <c r="J344" s="2">
        <v>45773.920034722221</v>
      </c>
      <c r="K344" t="s">
        <v>1494</v>
      </c>
      <c r="L344" t="s">
        <v>1497</v>
      </c>
      <c r="M344">
        <v>3</v>
      </c>
    </row>
    <row r="345" spans="1:14" x14ac:dyDescent="0.25">
      <c r="A345" t="s">
        <v>349</v>
      </c>
      <c r="B345" t="s">
        <v>842</v>
      </c>
      <c r="C345" t="s">
        <v>1319</v>
      </c>
      <c r="D345" t="s">
        <v>1468</v>
      </c>
      <c r="E345" t="s">
        <v>1476</v>
      </c>
      <c r="F345">
        <v>3</v>
      </c>
      <c r="G345">
        <v>645.85</v>
      </c>
      <c r="H345">
        <v>1937.55</v>
      </c>
      <c r="I345" t="s">
        <v>1488</v>
      </c>
      <c r="J345" s="2">
        <v>45822.694224537037</v>
      </c>
      <c r="K345" t="s">
        <v>1493</v>
      </c>
      <c r="L345" t="s">
        <v>1499</v>
      </c>
      <c r="M345">
        <v>3</v>
      </c>
      <c r="N345" t="s">
        <v>1627</v>
      </c>
    </row>
    <row r="346" spans="1:14" x14ac:dyDescent="0.25">
      <c r="A346" t="s">
        <v>350</v>
      </c>
      <c r="B346" t="s">
        <v>843</v>
      </c>
      <c r="C346" t="s">
        <v>1320</v>
      </c>
      <c r="D346" t="s">
        <v>1468</v>
      </c>
      <c r="E346" t="s">
        <v>1474</v>
      </c>
      <c r="F346">
        <v>1</v>
      </c>
      <c r="G346">
        <v>1399.49</v>
      </c>
      <c r="H346">
        <v>1399.49</v>
      </c>
      <c r="I346" t="s">
        <v>1487</v>
      </c>
      <c r="J346" s="2">
        <v>45730.44027777778</v>
      </c>
      <c r="K346" t="s">
        <v>1493</v>
      </c>
      <c r="L346" t="s">
        <v>1496</v>
      </c>
      <c r="M346">
        <v>2</v>
      </c>
      <c r="N346" t="s">
        <v>1628</v>
      </c>
    </row>
    <row r="347" spans="1:14" x14ac:dyDescent="0.25">
      <c r="A347" t="s">
        <v>351</v>
      </c>
      <c r="B347" t="s">
        <v>844</v>
      </c>
      <c r="C347" t="s">
        <v>1321</v>
      </c>
      <c r="D347" t="s">
        <v>1471</v>
      </c>
      <c r="E347" t="s">
        <v>1475</v>
      </c>
      <c r="F347">
        <v>4</v>
      </c>
      <c r="G347">
        <v>2127.64</v>
      </c>
      <c r="H347">
        <v>8510.56</v>
      </c>
      <c r="I347" t="s">
        <v>1486</v>
      </c>
      <c r="J347" s="2">
        <v>45772.138553240737</v>
      </c>
      <c r="K347" t="s">
        <v>1494</v>
      </c>
      <c r="L347" t="s">
        <v>1499</v>
      </c>
      <c r="M347">
        <v>2</v>
      </c>
    </row>
    <row r="348" spans="1:14" x14ac:dyDescent="0.25">
      <c r="A348" t="s">
        <v>352</v>
      </c>
      <c r="B348" t="s">
        <v>845</v>
      </c>
      <c r="C348" t="s">
        <v>1322</v>
      </c>
      <c r="D348" t="s">
        <v>1469</v>
      </c>
      <c r="E348" t="s">
        <v>1476</v>
      </c>
      <c r="F348">
        <v>3</v>
      </c>
      <c r="G348">
        <v>1222.24</v>
      </c>
      <c r="H348">
        <v>3666.72</v>
      </c>
      <c r="I348" t="s">
        <v>1486</v>
      </c>
      <c r="J348" s="2">
        <v>45777.601377314822</v>
      </c>
      <c r="K348" t="s">
        <v>1490</v>
      </c>
      <c r="L348" t="s">
        <v>1499</v>
      </c>
      <c r="M348">
        <v>1</v>
      </c>
      <c r="N348" t="s">
        <v>1629</v>
      </c>
    </row>
    <row r="349" spans="1:14" x14ac:dyDescent="0.25">
      <c r="A349" t="s">
        <v>353</v>
      </c>
      <c r="B349" t="s">
        <v>846</v>
      </c>
      <c r="C349" t="s">
        <v>1323</v>
      </c>
      <c r="D349" t="s">
        <v>1469</v>
      </c>
      <c r="E349" t="s">
        <v>1479</v>
      </c>
      <c r="F349">
        <v>5</v>
      </c>
      <c r="G349">
        <v>1133.99</v>
      </c>
      <c r="H349">
        <v>5669.95</v>
      </c>
      <c r="I349" t="s">
        <v>1486</v>
      </c>
      <c r="J349" s="2">
        <v>45731.461041666669</v>
      </c>
      <c r="K349" t="s">
        <v>1493</v>
      </c>
      <c r="L349" t="s">
        <v>1497</v>
      </c>
    </row>
    <row r="350" spans="1:14" x14ac:dyDescent="0.25">
      <c r="A350" t="s">
        <v>354</v>
      </c>
      <c r="B350" t="s">
        <v>847</v>
      </c>
      <c r="C350" t="s">
        <v>1324</v>
      </c>
      <c r="D350" t="s">
        <v>1467</v>
      </c>
      <c r="E350" t="s">
        <v>1476</v>
      </c>
      <c r="F350">
        <v>5</v>
      </c>
      <c r="G350">
        <v>2319.9</v>
      </c>
      <c r="H350">
        <v>11599.5</v>
      </c>
      <c r="I350" t="s">
        <v>1486</v>
      </c>
      <c r="J350" s="2">
        <v>45679.183159722219</v>
      </c>
      <c r="K350" t="s">
        <v>1493</v>
      </c>
      <c r="L350" t="s">
        <v>1497</v>
      </c>
      <c r="M350">
        <v>1</v>
      </c>
      <c r="N350" t="s">
        <v>1630</v>
      </c>
    </row>
    <row r="351" spans="1:14" x14ac:dyDescent="0.25">
      <c r="A351" t="s">
        <v>355</v>
      </c>
      <c r="B351" t="s">
        <v>848</v>
      </c>
      <c r="C351" t="s">
        <v>1325</v>
      </c>
      <c r="D351" t="s">
        <v>1470</v>
      </c>
      <c r="E351" t="s">
        <v>1480</v>
      </c>
      <c r="F351">
        <v>3</v>
      </c>
      <c r="G351">
        <v>1793.93</v>
      </c>
      <c r="H351">
        <v>5381.79</v>
      </c>
      <c r="I351" t="s">
        <v>1488</v>
      </c>
      <c r="J351" s="2">
        <v>45779.077534722222</v>
      </c>
      <c r="K351" t="s">
        <v>1490</v>
      </c>
      <c r="L351" t="s">
        <v>1495</v>
      </c>
      <c r="M351">
        <v>4</v>
      </c>
      <c r="N351" t="s">
        <v>1631</v>
      </c>
    </row>
    <row r="352" spans="1:14" x14ac:dyDescent="0.25">
      <c r="A352" t="s">
        <v>356</v>
      </c>
      <c r="B352" t="s">
        <v>849</v>
      </c>
      <c r="C352" t="s">
        <v>1326</v>
      </c>
      <c r="D352" t="s">
        <v>1468</v>
      </c>
      <c r="E352" t="s">
        <v>1480</v>
      </c>
      <c r="F352">
        <v>1</v>
      </c>
      <c r="G352">
        <v>793.01</v>
      </c>
      <c r="H352">
        <v>793.01</v>
      </c>
      <c r="I352" t="s">
        <v>1487</v>
      </c>
      <c r="J352" s="2">
        <v>45802.288923611108</v>
      </c>
      <c r="K352" t="s">
        <v>1492</v>
      </c>
      <c r="L352" t="s">
        <v>1496</v>
      </c>
      <c r="M352">
        <v>1</v>
      </c>
    </row>
    <row r="353" spans="1:14" x14ac:dyDescent="0.25">
      <c r="A353" t="s">
        <v>357</v>
      </c>
      <c r="B353" t="s">
        <v>850</v>
      </c>
      <c r="C353" t="s">
        <v>1327</v>
      </c>
      <c r="D353" t="s">
        <v>1467</v>
      </c>
      <c r="E353" t="s">
        <v>1476</v>
      </c>
      <c r="F353">
        <v>3</v>
      </c>
      <c r="G353">
        <v>1496.49</v>
      </c>
      <c r="H353">
        <v>4489.47</v>
      </c>
      <c r="I353" t="s">
        <v>1488</v>
      </c>
      <c r="J353" s="2">
        <v>45678.844131944446</v>
      </c>
      <c r="K353" t="s">
        <v>1492</v>
      </c>
      <c r="L353" t="s">
        <v>1495</v>
      </c>
      <c r="M353">
        <v>1</v>
      </c>
    </row>
    <row r="354" spans="1:14" x14ac:dyDescent="0.25">
      <c r="A354" t="s">
        <v>358</v>
      </c>
      <c r="B354" t="s">
        <v>851</v>
      </c>
      <c r="C354" t="s">
        <v>1328</v>
      </c>
      <c r="D354" t="s">
        <v>1470</v>
      </c>
      <c r="E354" t="s">
        <v>1479</v>
      </c>
      <c r="F354">
        <v>4</v>
      </c>
      <c r="G354">
        <v>1842.89</v>
      </c>
      <c r="H354">
        <v>7371.56</v>
      </c>
      <c r="I354" t="s">
        <v>1489</v>
      </c>
      <c r="J354" s="2">
        <v>45668.130243055559</v>
      </c>
      <c r="K354" t="s">
        <v>1493</v>
      </c>
      <c r="L354" t="s">
        <v>1496</v>
      </c>
      <c r="M354">
        <v>2</v>
      </c>
      <c r="N354" t="s">
        <v>1632</v>
      </c>
    </row>
    <row r="355" spans="1:14" x14ac:dyDescent="0.25">
      <c r="A355" t="s">
        <v>359</v>
      </c>
      <c r="B355" t="s">
        <v>852</v>
      </c>
      <c r="C355" t="s">
        <v>1329</v>
      </c>
      <c r="D355" t="s">
        <v>1468</v>
      </c>
      <c r="E355" t="s">
        <v>1481</v>
      </c>
      <c r="F355">
        <v>3</v>
      </c>
      <c r="G355">
        <v>1318.62</v>
      </c>
      <c r="H355">
        <v>3955.86</v>
      </c>
      <c r="I355" t="s">
        <v>1487</v>
      </c>
      <c r="J355" s="2">
        <v>45776.449143518519</v>
      </c>
      <c r="K355" t="s">
        <v>1493</v>
      </c>
      <c r="L355" t="s">
        <v>1499</v>
      </c>
      <c r="M355">
        <v>1</v>
      </c>
    </row>
    <row r="356" spans="1:14" x14ac:dyDescent="0.25">
      <c r="A356" t="s">
        <v>360</v>
      </c>
      <c r="B356" t="s">
        <v>853</v>
      </c>
      <c r="C356" t="s">
        <v>1330</v>
      </c>
      <c r="D356" t="s">
        <v>1466</v>
      </c>
      <c r="E356" t="s">
        <v>1479</v>
      </c>
      <c r="F356">
        <v>3</v>
      </c>
      <c r="G356">
        <v>2296.46</v>
      </c>
      <c r="H356">
        <v>6889.38</v>
      </c>
      <c r="I356" t="s">
        <v>1487</v>
      </c>
      <c r="J356" s="2">
        <v>45723.137719907398</v>
      </c>
      <c r="K356" t="s">
        <v>1494</v>
      </c>
      <c r="L356" t="s">
        <v>1496</v>
      </c>
      <c r="M356">
        <v>3</v>
      </c>
      <c r="N356" t="s">
        <v>1633</v>
      </c>
    </row>
    <row r="357" spans="1:14" x14ac:dyDescent="0.25">
      <c r="A357" t="s">
        <v>361</v>
      </c>
      <c r="B357" t="s">
        <v>854</v>
      </c>
      <c r="C357" t="s">
        <v>1002</v>
      </c>
      <c r="D357" t="s">
        <v>1471</v>
      </c>
      <c r="E357" t="s">
        <v>1481</v>
      </c>
      <c r="F357">
        <v>4</v>
      </c>
      <c r="G357">
        <v>2389.6799999999998</v>
      </c>
      <c r="H357">
        <v>9558.7199999999993</v>
      </c>
      <c r="I357" t="s">
        <v>1489</v>
      </c>
      <c r="J357" s="2">
        <v>45671.058854166673</v>
      </c>
      <c r="K357" t="s">
        <v>1494</v>
      </c>
      <c r="L357" t="s">
        <v>1495</v>
      </c>
      <c r="M357">
        <v>1</v>
      </c>
    </row>
    <row r="358" spans="1:14" x14ac:dyDescent="0.25">
      <c r="A358" t="s">
        <v>362</v>
      </c>
      <c r="B358" t="s">
        <v>855</v>
      </c>
      <c r="C358" t="s">
        <v>1331</v>
      </c>
      <c r="D358" t="s">
        <v>1467</v>
      </c>
      <c r="E358" t="s">
        <v>1480</v>
      </c>
      <c r="F358">
        <v>2</v>
      </c>
      <c r="G358">
        <v>2037.64</v>
      </c>
      <c r="H358">
        <v>4075.28</v>
      </c>
      <c r="I358" t="s">
        <v>1484</v>
      </c>
      <c r="J358" s="2">
        <v>45723.987060185187</v>
      </c>
      <c r="K358" t="s">
        <v>1493</v>
      </c>
      <c r="L358" t="s">
        <v>1496</v>
      </c>
      <c r="M358">
        <v>5</v>
      </c>
    </row>
    <row r="359" spans="1:14" x14ac:dyDescent="0.25">
      <c r="A359" t="s">
        <v>363</v>
      </c>
      <c r="B359" t="s">
        <v>856</v>
      </c>
      <c r="C359" t="s">
        <v>1002</v>
      </c>
      <c r="D359" t="s">
        <v>1467</v>
      </c>
      <c r="E359" t="s">
        <v>1478</v>
      </c>
      <c r="F359">
        <v>4</v>
      </c>
      <c r="G359">
        <v>2045.42</v>
      </c>
      <c r="H359">
        <v>8181.68</v>
      </c>
      <c r="I359" t="s">
        <v>1486</v>
      </c>
      <c r="J359" s="2">
        <v>45786.207418981481</v>
      </c>
      <c r="K359" t="s">
        <v>1493</v>
      </c>
      <c r="L359" t="s">
        <v>1496</v>
      </c>
    </row>
    <row r="360" spans="1:14" x14ac:dyDescent="0.25">
      <c r="A360" t="s">
        <v>364</v>
      </c>
      <c r="B360" t="s">
        <v>857</v>
      </c>
      <c r="C360" t="s">
        <v>1332</v>
      </c>
      <c r="D360" t="s">
        <v>1470</v>
      </c>
      <c r="E360" t="s">
        <v>1480</v>
      </c>
      <c r="F360">
        <v>3</v>
      </c>
      <c r="G360">
        <v>974.04</v>
      </c>
      <c r="H360">
        <v>2922.12</v>
      </c>
      <c r="I360" t="s">
        <v>1486</v>
      </c>
      <c r="J360" s="2">
        <v>45733.593518518523</v>
      </c>
      <c r="K360" t="s">
        <v>1491</v>
      </c>
      <c r="L360" t="s">
        <v>1498</v>
      </c>
      <c r="M360">
        <v>4</v>
      </c>
      <c r="N360" t="s">
        <v>1634</v>
      </c>
    </row>
    <row r="361" spans="1:14" x14ac:dyDescent="0.25">
      <c r="A361" t="s">
        <v>365</v>
      </c>
      <c r="B361" t="s">
        <v>858</v>
      </c>
      <c r="C361" t="s">
        <v>1333</v>
      </c>
      <c r="D361" t="s">
        <v>1470</v>
      </c>
      <c r="E361" t="s">
        <v>1477</v>
      </c>
      <c r="F361">
        <v>5</v>
      </c>
      <c r="G361">
        <v>2275.21</v>
      </c>
      <c r="H361">
        <v>11376.05</v>
      </c>
      <c r="I361" t="s">
        <v>1489</v>
      </c>
      <c r="J361" s="2">
        <v>45792.742175925923</v>
      </c>
      <c r="K361" t="s">
        <v>1492</v>
      </c>
      <c r="L361" t="s">
        <v>1497</v>
      </c>
      <c r="N361" t="s">
        <v>1635</v>
      </c>
    </row>
    <row r="362" spans="1:14" x14ac:dyDescent="0.25">
      <c r="A362" t="s">
        <v>366</v>
      </c>
      <c r="B362" t="s">
        <v>859</v>
      </c>
      <c r="C362" t="s">
        <v>1334</v>
      </c>
      <c r="D362" t="s">
        <v>1468</v>
      </c>
      <c r="E362" t="s">
        <v>1480</v>
      </c>
      <c r="F362">
        <v>4</v>
      </c>
      <c r="G362">
        <v>1420.03</v>
      </c>
      <c r="H362">
        <v>5680.12</v>
      </c>
      <c r="I362" t="s">
        <v>1488</v>
      </c>
      <c r="J362" s="2">
        <v>45776.823344907411</v>
      </c>
      <c r="K362" t="s">
        <v>1494</v>
      </c>
      <c r="L362" t="s">
        <v>1497</v>
      </c>
      <c r="M362">
        <v>3</v>
      </c>
      <c r="N362" t="s">
        <v>1636</v>
      </c>
    </row>
    <row r="363" spans="1:14" x14ac:dyDescent="0.25">
      <c r="A363" t="s">
        <v>367</v>
      </c>
      <c r="B363" t="s">
        <v>860</v>
      </c>
      <c r="C363" t="s">
        <v>1335</v>
      </c>
      <c r="D363" t="s">
        <v>1466</v>
      </c>
      <c r="E363" t="s">
        <v>1481</v>
      </c>
      <c r="F363">
        <v>2</v>
      </c>
      <c r="G363">
        <v>821.28</v>
      </c>
      <c r="H363">
        <v>1642.56</v>
      </c>
      <c r="I363" t="s">
        <v>1487</v>
      </c>
      <c r="J363" s="2">
        <v>45772.8203125</v>
      </c>
      <c r="K363" t="s">
        <v>1490</v>
      </c>
      <c r="L363" t="s">
        <v>1499</v>
      </c>
      <c r="M363">
        <v>3</v>
      </c>
    </row>
    <row r="364" spans="1:14" x14ac:dyDescent="0.25">
      <c r="A364" t="s">
        <v>368</v>
      </c>
      <c r="B364" t="s">
        <v>861</v>
      </c>
      <c r="C364" t="s">
        <v>1336</v>
      </c>
      <c r="D364" t="s">
        <v>1471</v>
      </c>
      <c r="E364" t="s">
        <v>1477</v>
      </c>
      <c r="F364">
        <v>1</v>
      </c>
      <c r="G364">
        <v>734.6</v>
      </c>
      <c r="H364">
        <v>734.6</v>
      </c>
      <c r="I364" t="s">
        <v>1487</v>
      </c>
      <c r="J364" s="2">
        <v>45767.423680555563</v>
      </c>
      <c r="K364" t="s">
        <v>1491</v>
      </c>
      <c r="L364" t="s">
        <v>1499</v>
      </c>
      <c r="M364">
        <v>5</v>
      </c>
      <c r="N364" t="s">
        <v>1637</v>
      </c>
    </row>
    <row r="365" spans="1:14" x14ac:dyDescent="0.25">
      <c r="A365" t="s">
        <v>369</v>
      </c>
      <c r="B365" t="s">
        <v>862</v>
      </c>
      <c r="C365" t="s">
        <v>1337</v>
      </c>
      <c r="D365" t="s">
        <v>1470</v>
      </c>
      <c r="E365" t="s">
        <v>1472</v>
      </c>
      <c r="F365">
        <v>4</v>
      </c>
      <c r="G365">
        <v>2149.69</v>
      </c>
      <c r="H365">
        <v>8598.76</v>
      </c>
      <c r="I365" t="s">
        <v>1485</v>
      </c>
      <c r="J365" s="2">
        <v>45802.262858796297</v>
      </c>
      <c r="K365" t="s">
        <v>1491</v>
      </c>
      <c r="L365" t="s">
        <v>1495</v>
      </c>
      <c r="M365" t="s">
        <v>1500</v>
      </c>
    </row>
    <row r="366" spans="1:14" x14ac:dyDescent="0.25">
      <c r="A366" t="s">
        <v>370</v>
      </c>
      <c r="B366" t="s">
        <v>863</v>
      </c>
      <c r="C366" t="s">
        <v>1338</v>
      </c>
      <c r="D366" t="s">
        <v>1467</v>
      </c>
      <c r="E366" t="s">
        <v>1478</v>
      </c>
      <c r="F366">
        <v>1</v>
      </c>
      <c r="G366">
        <v>645.12</v>
      </c>
      <c r="H366">
        <v>645.12</v>
      </c>
      <c r="I366" t="s">
        <v>1488</v>
      </c>
      <c r="J366" s="2">
        <v>45742.243530092594</v>
      </c>
      <c r="K366" t="s">
        <v>1491</v>
      </c>
      <c r="L366" t="s">
        <v>1498</v>
      </c>
    </row>
    <row r="367" spans="1:14" x14ac:dyDescent="0.25">
      <c r="A367" t="s">
        <v>371</v>
      </c>
      <c r="B367" t="s">
        <v>864</v>
      </c>
      <c r="C367" t="s">
        <v>1339</v>
      </c>
      <c r="D367" t="s">
        <v>1468</v>
      </c>
      <c r="E367" t="s">
        <v>1474</v>
      </c>
      <c r="F367">
        <v>2</v>
      </c>
      <c r="G367">
        <v>1265.8800000000001</v>
      </c>
      <c r="H367">
        <v>2531.7600000000002</v>
      </c>
      <c r="I367" t="s">
        <v>1488</v>
      </c>
      <c r="J367" s="2">
        <v>45676.762488425928</v>
      </c>
      <c r="K367" t="s">
        <v>1492</v>
      </c>
      <c r="L367" t="s">
        <v>1496</v>
      </c>
      <c r="M367" t="s">
        <v>1500</v>
      </c>
    </row>
    <row r="368" spans="1:14" x14ac:dyDescent="0.25">
      <c r="A368" t="s">
        <v>372</v>
      </c>
      <c r="B368" t="s">
        <v>865</v>
      </c>
      <c r="C368" t="s">
        <v>1340</v>
      </c>
      <c r="D368" t="s">
        <v>1467</v>
      </c>
      <c r="E368" t="s">
        <v>1478</v>
      </c>
      <c r="F368">
        <v>3</v>
      </c>
      <c r="G368">
        <v>735.84</v>
      </c>
      <c r="H368">
        <v>2207.52</v>
      </c>
      <c r="I368" t="s">
        <v>1489</v>
      </c>
      <c r="J368" s="2">
        <v>45776.278449074067</v>
      </c>
      <c r="K368" t="s">
        <v>1493</v>
      </c>
      <c r="L368" t="s">
        <v>1496</v>
      </c>
    </row>
    <row r="369" spans="1:14" x14ac:dyDescent="0.25">
      <c r="A369" t="s">
        <v>373</v>
      </c>
      <c r="B369" t="s">
        <v>866</v>
      </c>
      <c r="C369" t="s">
        <v>1341</v>
      </c>
      <c r="D369" t="s">
        <v>1469</v>
      </c>
      <c r="E369" t="s">
        <v>1473</v>
      </c>
      <c r="F369">
        <v>5</v>
      </c>
      <c r="G369">
        <v>1088.98</v>
      </c>
      <c r="H369">
        <v>5444.9</v>
      </c>
      <c r="I369" t="s">
        <v>1484</v>
      </c>
      <c r="J369" s="2">
        <v>45707.821944444448</v>
      </c>
      <c r="K369" t="s">
        <v>1493</v>
      </c>
      <c r="L369" t="s">
        <v>1496</v>
      </c>
    </row>
    <row r="370" spans="1:14" x14ac:dyDescent="0.25">
      <c r="A370" t="s">
        <v>374</v>
      </c>
      <c r="B370" t="s">
        <v>867</v>
      </c>
      <c r="C370" t="s">
        <v>1002</v>
      </c>
      <c r="D370" t="s">
        <v>1466</v>
      </c>
      <c r="E370" t="s">
        <v>1476</v>
      </c>
      <c r="F370">
        <v>1</v>
      </c>
      <c r="G370">
        <v>944.11</v>
      </c>
      <c r="H370">
        <v>944.11</v>
      </c>
      <c r="I370" t="s">
        <v>1488</v>
      </c>
      <c r="J370" s="2">
        <v>45758.883125</v>
      </c>
      <c r="K370" t="s">
        <v>1494</v>
      </c>
      <c r="L370" t="s">
        <v>1495</v>
      </c>
      <c r="M370" t="s">
        <v>1500</v>
      </c>
    </row>
    <row r="371" spans="1:14" x14ac:dyDescent="0.25">
      <c r="A371" t="s">
        <v>375</v>
      </c>
      <c r="B371" t="s">
        <v>868</v>
      </c>
      <c r="C371" t="s">
        <v>1342</v>
      </c>
      <c r="D371" t="s">
        <v>1470</v>
      </c>
      <c r="E371" t="s">
        <v>1480</v>
      </c>
      <c r="F371">
        <v>4</v>
      </c>
      <c r="G371">
        <v>2397.1799999999998</v>
      </c>
      <c r="H371">
        <v>9588.7199999999993</v>
      </c>
      <c r="I371" t="s">
        <v>1487</v>
      </c>
      <c r="J371" s="2">
        <v>45760.459907407407</v>
      </c>
      <c r="K371" t="s">
        <v>1493</v>
      </c>
      <c r="L371" t="s">
        <v>1499</v>
      </c>
    </row>
    <row r="372" spans="1:14" x14ac:dyDescent="0.25">
      <c r="A372" t="s">
        <v>376</v>
      </c>
      <c r="B372" t="s">
        <v>869</v>
      </c>
      <c r="C372" t="s">
        <v>1343</v>
      </c>
      <c r="D372" t="s">
        <v>1470</v>
      </c>
      <c r="E372" t="s">
        <v>1481</v>
      </c>
      <c r="F372">
        <v>3</v>
      </c>
      <c r="G372">
        <v>2265.2600000000002</v>
      </c>
      <c r="H372">
        <v>6795.78</v>
      </c>
      <c r="I372" t="s">
        <v>1484</v>
      </c>
      <c r="J372" s="2">
        <v>45668.126759259263</v>
      </c>
      <c r="K372" t="s">
        <v>1490</v>
      </c>
      <c r="L372" t="s">
        <v>1499</v>
      </c>
      <c r="M372" t="s">
        <v>1500</v>
      </c>
    </row>
    <row r="373" spans="1:14" x14ac:dyDescent="0.25">
      <c r="A373" t="s">
        <v>377</v>
      </c>
      <c r="B373" t="s">
        <v>870</v>
      </c>
      <c r="C373" t="s">
        <v>1344</v>
      </c>
      <c r="D373" t="s">
        <v>1471</v>
      </c>
      <c r="E373" t="s">
        <v>1481</v>
      </c>
      <c r="F373">
        <v>4</v>
      </c>
      <c r="G373">
        <v>2105.84</v>
      </c>
      <c r="H373">
        <v>8423.36</v>
      </c>
      <c r="I373" t="s">
        <v>1485</v>
      </c>
      <c r="J373" s="2">
        <v>45685.398090277777</v>
      </c>
      <c r="K373" t="s">
        <v>1492</v>
      </c>
      <c r="L373" t="s">
        <v>1498</v>
      </c>
      <c r="M373" t="s">
        <v>1500</v>
      </c>
    </row>
    <row r="374" spans="1:14" x14ac:dyDescent="0.25">
      <c r="B374" t="s">
        <v>871</v>
      </c>
      <c r="C374" t="s">
        <v>1345</v>
      </c>
      <c r="D374" t="s">
        <v>1471</v>
      </c>
      <c r="E374" t="s">
        <v>1473</v>
      </c>
      <c r="F374">
        <v>3</v>
      </c>
      <c r="G374">
        <v>2490.48</v>
      </c>
      <c r="H374">
        <v>7471.44</v>
      </c>
      <c r="I374" t="s">
        <v>1485</v>
      </c>
      <c r="J374" s="2">
        <v>45781.852303240739</v>
      </c>
      <c r="K374" t="s">
        <v>1491</v>
      </c>
      <c r="L374" t="s">
        <v>1498</v>
      </c>
      <c r="M374">
        <v>4</v>
      </c>
      <c r="N374" t="s">
        <v>1638</v>
      </c>
    </row>
    <row r="375" spans="1:14" x14ac:dyDescent="0.25">
      <c r="A375" t="s">
        <v>378</v>
      </c>
      <c r="B375" t="s">
        <v>872</v>
      </c>
      <c r="C375" t="s">
        <v>1346</v>
      </c>
      <c r="D375" t="s">
        <v>1466</v>
      </c>
      <c r="E375" t="s">
        <v>1473</v>
      </c>
      <c r="F375">
        <v>4</v>
      </c>
      <c r="G375">
        <v>2152.52</v>
      </c>
      <c r="H375">
        <v>8610.08</v>
      </c>
      <c r="I375" t="s">
        <v>1486</v>
      </c>
      <c r="J375" s="2">
        <v>45770.362326388888</v>
      </c>
      <c r="K375" t="s">
        <v>1490</v>
      </c>
      <c r="L375" t="s">
        <v>1496</v>
      </c>
      <c r="M375">
        <v>4</v>
      </c>
    </row>
    <row r="376" spans="1:14" x14ac:dyDescent="0.25">
      <c r="A376" t="s">
        <v>379</v>
      </c>
      <c r="B376" t="s">
        <v>873</v>
      </c>
      <c r="C376" t="s">
        <v>1347</v>
      </c>
      <c r="D376" t="s">
        <v>1467</v>
      </c>
      <c r="E376" t="s">
        <v>1473</v>
      </c>
      <c r="F376">
        <v>5</v>
      </c>
      <c r="G376">
        <v>1641.78</v>
      </c>
      <c r="H376">
        <v>8208.9</v>
      </c>
      <c r="I376" t="s">
        <v>1488</v>
      </c>
      <c r="J376" s="2">
        <v>45668.789722222216</v>
      </c>
      <c r="K376" t="s">
        <v>1492</v>
      </c>
      <c r="L376" t="s">
        <v>1498</v>
      </c>
      <c r="M376">
        <v>1</v>
      </c>
      <c r="N376" t="s">
        <v>1639</v>
      </c>
    </row>
    <row r="377" spans="1:14" x14ac:dyDescent="0.25">
      <c r="A377" t="s">
        <v>380</v>
      </c>
      <c r="B377" t="s">
        <v>874</v>
      </c>
      <c r="C377" t="s">
        <v>1348</v>
      </c>
      <c r="D377" t="s">
        <v>1468</v>
      </c>
      <c r="E377" t="s">
        <v>1473</v>
      </c>
      <c r="F377">
        <v>2</v>
      </c>
      <c r="G377">
        <v>1578.27</v>
      </c>
      <c r="H377">
        <v>3156.54</v>
      </c>
      <c r="I377" t="s">
        <v>1488</v>
      </c>
      <c r="J377" s="2">
        <v>45818.937430555547</v>
      </c>
      <c r="K377" t="s">
        <v>1492</v>
      </c>
      <c r="L377" t="s">
        <v>1496</v>
      </c>
    </row>
    <row r="378" spans="1:14" x14ac:dyDescent="0.25">
      <c r="A378" t="s">
        <v>381</v>
      </c>
      <c r="B378" t="s">
        <v>875</v>
      </c>
      <c r="C378" t="s">
        <v>1349</v>
      </c>
      <c r="D378" t="s">
        <v>1470</v>
      </c>
      <c r="E378" t="s">
        <v>1479</v>
      </c>
      <c r="F378">
        <v>5</v>
      </c>
      <c r="G378">
        <v>2311.31</v>
      </c>
      <c r="H378">
        <v>11556.55</v>
      </c>
      <c r="I378" t="s">
        <v>1488</v>
      </c>
      <c r="J378" s="2">
        <v>45678.711875000001</v>
      </c>
      <c r="K378" t="s">
        <v>1494</v>
      </c>
      <c r="L378" t="s">
        <v>1499</v>
      </c>
    </row>
    <row r="379" spans="1:14" x14ac:dyDescent="0.25">
      <c r="A379" t="s">
        <v>382</v>
      </c>
      <c r="B379" t="s">
        <v>876</v>
      </c>
      <c r="C379" t="s">
        <v>1350</v>
      </c>
      <c r="D379" t="s">
        <v>1470</v>
      </c>
      <c r="E379" t="s">
        <v>1475</v>
      </c>
      <c r="F379">
        <v>3</v>
      </c>
      <c r="G379">
        <v>1088.46</v>
      </c>
      <c r="H379">
        <v>3265.38</v>
      </c>
      <c r="I379" t="s">
        <v>1487</v>
      </c>
      <c r="J379" s="2">
        <v>45685.83761574074</v>
      </c>
      <c r="K379" t="s">
        <v>1492</v>
      </c>
      <c r="L379" t="s">
        <v>1496</v>
      </c>
      <c r="M379">
        <v>3</v>
      </c>
      <c r="N379" t="s">
        <v>1640</v>
      </c>
    </row>
    <row r="380" spans="1:14" x14ac:dyDescent="0.25">
      <c r="A380" t="s">
        <v>383</v>
      </c>
      <c r="B380" t="s">
        <v>877</v>
      </c>
      <c r="C380" t="s">
        <v>1351</v>
      </c>
      <c r="D380" t="s">
        <v>1471</v>
      </c>
      <c r="E380" t="s">
        <v>1479</v>
      </c>
      <c r="F380">
        <v>4</v>
      </c>
      <c r="G380">
        <v>1626.99</v>
      </c>
      <c r="H380">
        <v>6507.96</v>
      </c>
      <c r="I380" t="s">
        <v>1489</v>
      </c>
      <c r="J380" s="2">
        <v>45783.835740740738</v>
      </c>
      <c r="K380" t="s">
        <v>1490</v>
      </c>
      <c r="L380" t="s">
        <v>1496</v>
      </c>
    </row>
    <row r="381" spans="1:14" x14ac:dyDescent="0.25">
      <c r="A381" t="s">
        <v>384</v>
      </c>
      <c r="B381" t="s">
        <v>878</v>
      </c>
      <c r="C381" t="s">
        <v>1352</v>
      </c>
      <c r="D381" t="s">
        <v>1470</v>
      </c>
      <c r="E381" t="s">
        <v>1472</v>
      </c>
      <c r="F381">
        <v>2</v>
      </c>
      <c r="G381">
        <v>2387.27</v>
      </c>
      <c r="H381">
        <v>4774.54</v>
      </c>
      <c r="I381" t="s">
        <v>1486</v>
      </c>
      <c r="J381" s="2">
        <v>45686.044421296298</v>
      </c>
      <c r="K381" t="s">
        <v>1493</v>
      </c>
      <c r="L381" t="s">
        <v>1496</v>
      </c>
      <c r="M381">
        <v>3</v>
      </c>
    </row>
    <row r="382" spans="1:14" x14ac:dyDescent="0.25">
      <c r="B382" t="s">
        <v>879</v>
      </c>
      <c r="C382" t="s">
        <v>1353</v>
      </c>
      <c r="E382" t="s">
        <v>1481</v>
      </c>
      <c r="F382">
        <v>4</v>
      </c>
      <c r="G382">
        <v>532.08000000000004</v>
      </c>
      <c r="H382">
        <v>2128.3200000000002</v>
      </c>
      <c r="I382" t="s">
        <v>1488</v>
      </c>
      <c r="J382" s="2">
        <v>45758.458587962959</v>
      </c>
      <c r="K382" t="s">
        <v>1490</v>
      </c>
      <c r="L382" t="s">
        <v>1495</v>
      </c>
      <c r="M382" t="s">
        <v>1500</v>
      </c>
    </row>
    <row r="383" spans="1:14" x14ac:dyDescent="0.25">
      <c r="A383" t="s">
        <v>385</v>
      </c>
      <c r="B383" t="s">
        <v>880</v>
      </c>
      <c r="C383" t="s">
        <v>1002</v>
      </c>
      <c r="D383" t="s">
        <v>1471</v>
      </c>
      <c r="E383" t="s">
        <v>1476</v>
      </c>
      <c r="F383">
        <v>2</v>
      </c>
      <c r="G383">
        <v>2243.11</v>
      </c>
      <c r="H383">
        <v>4486.22</v>
      </c>
      <c r="I383" t="s">
        <v>1489</v>
      </c>
      <c r="J383" s="2">
        <v>45779.39261574074</v>
      </c>
      <c r="K383" t="s">
        <v>1490</v>
      </c>
      <c r="L383" t="s">
        <v>1496</v>
      </c>
      <c r="M383">
        <v>4</v>
      </c>
      <c r="N383" t="s">
        <v>1641</v>
      </c>
    </row>
    <row r="384" spans="1:14" x14ac:dyDescent="0.25">
      <c r="A384" t="s">
        <v>386</v>
      </c>
      <c r="B384" t="s">
        <v>881</v>
      </c>
      <c r="C384" t="s">
        <v>1354</v>
      </c>
      <c r="D384" t="s">
        <v>1470</v>
      </c>
      <c r="E384" t="s">
        <v>1479</v>
      </c>
      <c r="F384">
        <v>2</v>
      </c>
      <c r="G384">
        <v>1398.18</v>
      </c>
      <c r="H384">
        <v>2796.36</v>
      </c>
      <c r="I384" t="s">
        <v>1488</v>
      </c>
      <c r="J384" s="2">
        <v>45823.709016203713</v>
      </c>
      <c r="K384" t="s">
        <v>1491</v>
      </c>
      <c r="L384" t="s">
        <v>1497</v>
      </c>
    </row>
    <row r="385" spans="1:14" x14ac:dyDescent="0.25">
      <c r="A385" t="s">
        <v>387</v>
      </c>
      <c r="B385" t="s">
        <v>882</v>
      </c>
      <c r="C385" t="s">
        <v>1355</v>
      </c>
      <c r="D385" t="s">
        <v>1471</v>
      </c>
      <c r="E385" t="s">
        <v>1481</v>
      </c>
      <c r="F385">
        <v>5</v>
      </c>
      <c r="G385">
        <v>1277.96</v>
      </c>
      <c r="H385">
        <v>6389.8</v>
      </c>
      <c r="I385" t="s">
        <v>1489</v>
      </c>
      <c r="J385" s="2">
        <v>45725.384398148148</v>
      </c>
      <c r="K385" t="s">
        <v>1492</v>
      </c>
      <c r="L385" t="s">
        <v>1498</v>
      </c>
      <c r="M385" t="s">
        <v>1500</v>
      </c>
    </row>
    <row r="386" spans="1:14" x14ac:dyDescent="0.25">
      <c r="A386" t="s">
        <v>388</v>
      </c>
      <c r="B386" t="s">
        <v>883</v>
      </c>
      <c r="C386" t="s">
        <v>1356</v>
      </c>
      <c r="D386" t="s">
        <v>1470</v>
      </c>
      <c r="E386" t="s">
        <v>1481</v>
      </c>
      <c r="F386">
        <v>2</v>
      </c>
      <c r="G386">
        <v>1055.26</v>
      </c>
      <c r="H386">
        <v>2110.52</v>
      </c>
      <c r="I386" t="s">
        <v>1484</v>
      </c>
      <c r="J386" s="2">
        <v>45784.561527777783</v>
      </c>
      <c r="K386" t="s">
        <v>1493</v>
      </c>
      <c r="L386" t="s">
        <v>1499</v>
      </c>
      <c r="M386" t="s">
        <v>1500</v>
      </c>
    </row>
    <row r="387" spans="1:14" x14ac:dyDescent="0.25">
      <c r="A387" t="s">
        <v>389</v>
      </c>
      <c r="B387" t="s">
        <v>884</v>
      </c>
      <c r="C387" t="s">
        <v>1357</v>
      </c>
      <c r="D387" t="s">
        <v>1467</v>
      </c>
      <c r="E387" t="s">
        <v>1472</v>
      </c>
      <c r="F387">
        <v>3</v>
      </c>
      <c r="G387">
        <v>556.85</v>
      </c>
      <c r="H387">
        <v>1670.55</v>
      </c>
      <c r="I387" t="s">
        <v>1487</v>
      </c>
      <c r="J387" s="2">
        <v>45784.787037037036</v>
      </c>
      <c r="K387" t="s">
        <v>1493</v>
      </c>
      <c r="L387" t="s">
        <v>1496</v>
      </c>
      <c r="M387">
        <v>1</v>
      </c>
    </row>
    <row r="388" spans="1:14" x14ac:dyDescent="0.25">
      <c r="A388" t="s">
        <v>390</v>
      </c>
      <c r="B388" t="s">
        <v>885</v>
      </c>
      <c r="C388" t="s">
        <v>1002</v>
      </c>
      <c r="D388" t="s">
        <v>1466</v>
      </c>
      <c r="E388" t="s">
        <v>1477</v>
      </c>
      <c r="F388">
        <v>5</v>
      </c>
      <c r="G388">
        <v>2067.54</v>
      </c>
      <c r="H388">
        <v>10337.700000000001</v>
      </c>
      <c r="I388" t="s">
        <v>1486</v>
      </c>
      <c r="J388" s="2">
        <v>45725.920092592591</v>
      </c>
      <c r="K388" t="s">
        <v>1491</v>
      </c>
      <c r="L388" t="s">
        <v>1497</v>
      </c>
      <c r="M388">
        <v>5</v>
      </c>
      <c r="N388" t="s">
        <v>1642</v>
      </c>
    </row>
    <row r="389" spans="1:14" x14ac:dyDescent="0.25">
      <c r="A389" t="s">
        <v>391</v>
      </c>
      <c r="B389" t="s">
        <v>886</v>
      </c>
      <c r="C389" t="s">
        <v>1358</v>
      </c>
      <c r="D389" t="s">
        <v>1471</v>
      </c>
      <c r="E389" t="s">
        <v>1474</v>
      </c>
      <c r="F389">
        <v>4</v>
      </c>
      <c r="G389">
        <v>1094.1300000000001</v>
      </c>
      <c r="H389">
        <v>4376.5200000000004</v>
      </c>
      <c r="I389" t="s">
        <v>1487</v>
      </c>
      <c r="J389" s="2">
        <v>45805.030729166669</v>
      </c>
      <c r="K389" t="s">
        <v>1493</v>
      </c>
      <c r="L389" t="s">
        <v>1495</v>
      </c>
      <c r="M389">
        <v>4</v>
      </c>
      <c r="N389" t="s">
        <v>1643</v>
      </c>
    </row>
    <row r="390" spans="1:14" x14ac:dyDescent="0.25">
      <c r="A390" t="s">
        <v>392</v>
      </c>
      <c r="B390" t="s">
        <v>887</v>
      </c>
      <c r="C390" t="s">
        <v>1359</v>
      </c>
      <c r="D390" t="s">
        <v>1468</v>
      </c>
      <c r="E390" t="s">
        <v>1475</v>
      </c>
      <c r="F390">
        <v>3</v>
      </c>
      <c r="G390">
        <v>2118.94</v>
      </c>
      <c r="H390">
        <v>6356.82</v>
      </c>
      <c r="I390" t="s">
        <v>1487</v>
      </c>
      <c r="J390" s="2">
        <v>45681.455150462964</v>
      </c>
      <c r="K390" t="s">
        <v>1494</v>
      </c>
      <c r="L390" t="s">
        <v>1499</v>
      </c>
      <c r="M390">
        <v>5</v>
      </c>
    </row>
    <row r="391" spans="1:14" x14ac:dyDescent="0.25">
      <c r="A391" t="s">
        <v>393</v>
      </c>
      <c r="B391" t="s">
        <v>888</v>
      </c>
      <c r="C391" t="s">
        <v>1360</v>
      </c>
      <c r="D391" t="s">
        <v>1470</v>
      </c>
      <c r="E391" t="s">
        <v>1477</v>
      </c>
      <c r="F391">
        <v>3</v>
      </c>
      <c r="G391">
        <v>908.5</v>
      </c>
      <c r="H391">
        <v>2725.5</v>
      </c>
      <c r="I391" t="s">
        <v>1484</v>
      </c>
      <c r="J391" s="2">
        <v>45807.060289351852</v>
      </c>
      <c r="K391" t="s">
        <v>1491</v>
      </c>
      <c r="L391" t="s">
        <v>1498</v>
      </c>
    </row>
    <row r="392" spans="1:14" x14ac:dyDescent="0.25">
      <c r="A392" t="s">
        <v>394</v>
      </c>
      <c r="B392" t="s">
        <v>889</v>
      </c>
      <c r="C392" t="s">
        <v>1361</v>
      </c>
      <c r="D392" t="s">
        <v>1471</v>
      </c>
      <c r="E392" t="s">
        <v>1472</v>
      </c>
      <c r="F392">
        <v>2</v>
      </c>
      <c r="G392">
        <v>766</v>
      </c>
      <c r="H392">
        <v>1532</v>
      </c>
      <c r="I392" t="s">
        <v>1486</v>
      </c>
      <c r="J392" s="2">
        <v>45803.552037037043</v>
      </c>
      <c r="K392" t="s">
        <v>1494</v>
      </c>
      <c r="L392" t="s">
        <v>1498</v>
      </c>
      <c r="N392" t="s">
        <v>1644</v>
      </c>
    </row>
    <row r="393" spans="1:14" x14ac:dyDescent="0.25">
      <c r="A393" t="s">
        <v>395</v>
      </c>
      <c r="B393" t="s">
        <v>890</v>
      </c>
      <c r="C393" t="s">
        <v>1362</v>
      </c>
      <c r="D393" t="s">
        <v>1470</v>
      </c>
      <c r="E393" t="s">
        <v>1473</v>
      </c>
      <c r="F393">
        <v>2</v>
      </c>
      <c r="G393">
        <v>2253.9299999999998</v>
      </c>
      <c r="H393">
        <v>4507.8599999999997</v>
      </c>
      <c r="I393" t="s">
        <v>1485</v>
      </c>
      <c r="J393" s="2">
        <v>45760.414340277777</v>
      </c>
      <c r="K393" t="s">
        <v>1494</v>
      </c>
      <c r="L393" t="s">
        <v>1495</v>
      </c>
      <c r="M393">
        <v>3</v>
      </c>
    </row>
    <row r="394" spans="1:14" x14ac:dyDescent="0.25">
      <c r="A394" t="s">
        <v>396</v>
      </c>
      <c r="B394" t="s">
        <v>891</v>
      </c>
      <c r="C394" t="s">
        <v>1002</v>
      </c>
      <c r="D394" t="s">
        <v>1471</v>
      </c>
      <c r="E394" t="s">
        <v>1472</v>
      </c>
      <c r="F394">
        <v>1</v>
      </c>
      <c r="G394">
        <v>1301.3699999999999</v>
      </c>
      <c r="H394">
        <v>1301.3699999999999</v>
      </c>
      <c r="I394" t="s">
        <v>1487</v>
      </c>
      <c r="J394" s="2">
        <v>45687.874386574083</v>
      </c>
      <c r="K394" t="s">
        <v>1494</v>
      </c>
      <c r="L394" t="s">
        <v>1497</v>
      </c>
    </row>
    <row r="395" spans="1:14" x14ac:dyDescent="0.25">
      <c r="A395" t="s">
        <v>397</v>
      </c>
      <c r="B395" t="s">
        <v>892</v>
      </c>
      <c r="C395" t="s">
        <v>1363</v>
      </c>
      <c r="D395" t="s">
        <v>1469</v>
      </c>
      <c r="E395" t="s">
        <v>1474</v>
      </c>
      <c r="F395">
        <v>1</v>
      </c>
      <c r="G395">
        <v>2127.5</v>
      </c>
      <c r="H395">
        <v>2127.5</v>
      </c>
      <c r="I395" t="s">
        <v>1487</v>
      </c>
      <c r="J395" s="2">
        <v>45708.559548611112</v>
      </c>
      <c r="K395" t="s">
        <v>1494</v>
      </c>
      <c r="L395" t="s">
        <v>1496</v>
      </c>
      <c r="M395">
        <v>5</v>
      </c>
    </row>
    <row r="396" spans="1:14" x14ac:dyDescent="0.25">
      <c r="A396" t="s">
        <v>398</v>
      </c>
      <c r="B396" t="s">
        <v>893</v>
      </c>
      <c r="C396" t="s">
        <v>1364</v>
      </c>
      <c r="D396" t="s">
        <v>1469</v>
      </c>
      <c r="E396" t="s">
        <v>1472</v>
      </c>
      <c r="F396">
        <v>3</v>
      </c>
      <c r="G396">
        <v>2086.5</v>
      </c>
      <c r="H396">
        <v>6259.5</v>
      </c>
      <c r="I396" t="s">
        <v>1484</v>
      </c>
      <c r="J396" s="2">
        <v>45658.927858796298</v>
      </c>
      <c r="K396" t="s">
        <v>1492</v>
      </c>
      <c r="L396" t="s">
        <v>1495</v>
      </c>
      <c r="M396">
        <v>3</v>
      </c>
    </row>
    <row r="397" spans="1:14" x14ac:dyDescent="0.25">
      <c r="A397" t="s">
        <v>399</v>
      </c>
      <c r="B397" t="s">
        <v>894</v>
      </c>
      <c r="C397" t="s">
        <v>1365</v>
      </c>
      <c r="D397" t="s">
        <v>1469</v>
      </c>
      <c r="E397" t="s">
        <v>1478</v>
      </c>
      <c r="F397">
        <v>5</v>
      </c>
      <c r="G397">
        <v>1726.13</v>
      </c>
      <c r="H397">
        <v>8630.65</v>
      </c>
      <c r="I397" t="s">
        <v>1485</v>
      </c>
      <c r="J397" s="2">
        <v>45797.795370370368</v>
      </c>
      <c r="K397" t="s">
        <v>1493</v>
      </c>
      <c r="L397" t="s">
        <v>1495</v>
      </c>
      <c r="N397" t="s">
        <v>1645</v>
      </c>
    </row>
    <row r="398" spans="1:14" x14ac:dyDescent="0.25">
      <c r="A398" t="s">
        <v>400</v>
      </c>
      <c r="B398" t="s">
        <v>895</v>
      </c>
      <c r="C398" t="s">
        <v>1366</v>
      </c>
      <c r="E398" t="s">
        <v>1478</v>
      </c>
      <c r="F398">
        <v>3</v>
      </c>
      <c r="G398">
        <v>1554.49</v>
      </c>
      <c r="H398">
        <v>4663.47</v>
      </c>
      <c r="I398" t="s">
        <v>1488</v>
      </c>
      <c r="J398" s="2">
        <v>45815.771226851852</v>
      </c>
      <c r="K398" t="s">
        <v>1491</v>
      </c>
      <c r="L398" t="s">
        <v>1499</v>
      </c>
      <c r="M398">
        <v>4</v>
      </c>
      <c r="N398" t="s">
        <v>1646</v>
      </c>
    </row>
    <row r="399" spans="1:14" x14ac:dyDescent="0.25">
      <c r="A399" t="s">
        <v>401</v>
      </c>
      <c r="B399" t="s">
        <v>896</v>
      </c>
      <c r="C399" t="s">
        <v>1367</v>
      </c>
      <c r="D399" t="s">
        <v>1471</v>
      </c>
      <c r="E399" t="s">
        <v>1476</v>
      </c>
      <c r="F399">
        <v>1</v>
      </c>
      <c r="G399">
        <v>715.96</v>
      </c>
      <c r="H399">
        <v>715.96</v>
      </c>
      <c r="I399" t="s">
        <v>1486</v>
      </c>
      <c r="J399" s="2">
        <v>45785.858657407407</v>
      </c>
      <c r="K399" t="s">
        <v>1491</v>
      </c>
      <c r="L399" t="s">
        <v>1499</v>
      </c>
      <c r="M399">
        <v>4</v>
      </c>
    </row>
    <row r="400" spans="1:14" x14ac:dyDescent="0.25">
      <c r="A400" t="s">
        <v>402</v>
      </c>
      <c r="B400" t="s">
        <v>897</v>
      </c>
      <c r="C400" t="s">
        <v>1368</v>
      </c>
      <c r="D400" t="s">
        <v>1466</v>
      </c>
      <c r="E400" t="s">
        <v>1479</v>
      </c>
      <c r="F400">
        <v>4</v>
      </c>
      <c r="G400">
        <v>1589.79</v>
      </c>
      <c r="H400">
        <v>6359.16</v>
      </c>
      <c r="I400" t="s">
        <v>1484</v>
      </c>
      <c r="J400" s="2">
        <v>45824.992465277777</v>
      </c>
      <c r="K400" t="s">
        <v>1491</v>
      </c>
      <c r="L400" t="s">
        <v>1498</v>
      </c>
    </row>
    <row r="401" spans="1:14" x14ac:dyDescent="0.25">
      <c r="A401" t="s">
        <v>403</v>
      </c>
      <c r="B401" t="s">
        <v>898</v>
      </c>
      <c r="C401" t="s">
        <v>1369</v>
      </c>
      <c r="D401" t="s">
        <v>1470</v>
      </c>
      <c r="E401" t="s">
        <v>1472</v>
      </c>
      <c r="F401">
        <v>2</v>
      </c>
      <c r="G401">
        <v>1237.46</v>
      </c>
      <c r="H401">
        <v>2474.92</v>
      </c>
      <c r="I401" t="s">
        <v>1488</v>
      </c>
      <c r="J401" s="2">
        <v>45810.097002314818</v>
      </c>
      <c r="K401" t="s">
        <v>1494</v>
      </c>
      <c r="L401" t="s">
        <v>1497</v>
      </c>
      <c r="M401">
        <v>5</v>
      </c>
    </row>
    <row r="402" spans="1:14" x14ac:dyDescent="0.25">
      <c r="A402" t="s">
        <v>404</v>
      </c>
      <c r="B402" t="s">
        <v>899</v>
      </c>
      <c r="C402" t="s">
        <v>1370</v>
      </c>
      <c r="D402" t="s">
        <v>1468</v>
      </c>
      <c r="E402" t="s">
        <v>1478</v>
      </c>
      <c r="F402">
        <v>2</v>
      </c>
      <c r="G402">
        <v>589.01</v>
      </c>
      <c r="H402">
        <v>1178.02</v>
      </c>
      <c r="I402" t="s">
        <v>1489</v>
      </c>
      <c r="J402" s="2">
        <v>45730.228298611109</v>
      </c>
      <c r="K402" t="s">
        <v>1490</v>
      </c>
      <c r="L402" t="s">
        <v>1498</v>
      </c>
      <c r="M402">
        <v>4</v>
      </c>
    </row>
    <row r="403" spans="1:14" x14ac:dyDescent="0.25">
      <c r="A403" t="s">
        <v>405</v>
      </c>
      <c r="B403" t="s">
        <v>900</v>
      </c>
      <c r="C403" t="s">
        <v>1371</v>
      </c>
      <c r="D403" t="s">
        <v>1467</v>
      </c>
      <c r="E403" t="s">
        <v>1481</v>
      </c>
      <c r="F403">
        <v>1</v>
      </c>
      <c r="G403">
        <v>1954.12</v>
      </c>
      <c r="H403">
        <v>1954.12</v>
      </c>
      <c r="I403" t="s">
        <v>1485</v>
      </c>
      <c r="J403" s="2">
        <v>45722.087476851862</v>
      </c>
      <c r="K403" t="s">
        <v>1491</v>
      </c>
      <c r="L403" t="s">
        <v>1498</v>
      </c>
      <c r="M403">
        <v>2</v>
      </c>
    </row>
    <row r="404" spans="1:14" x14ac:dyDescent="0.25">
      <c r="A404" t="s">
        <v>406</v>
      </c>
      <c r="B404" t="s">
        <v>901</v>
      </c>
      <c r="C404" t="s">
        <v>1372</v>
      </c>
      <c r="D404" t="s">
        <v>1466</v>
      </c>
      <c r="E404" t="s">
        <v>1481</v>
      </c>
      <c r="F404">
        <v>4</v>
      </c>
      <c r="G404">
        <v>1776.12</v>
      </c>
      <c r="H404">
        <v>7104.48</v>
      </c>
      <c r="I404" t="s">
        <v>1486</v>
      </c>
      <c r="J404" s="2">
        <v>45673.866840277777</v>
      </c>
      <c r="K404" t="s">
        <v>1491</v>
      </c>
      <c r="L404" t="s">
        <v>1497</v>
      </c>
      <c r="M404">
        <v>4</v>
      </c>
    </row>
    <row r="405" spans="1:14" x14ac:dyDescent="0.25">
      <c r="A405" t="s">
        <v>407</v>
      </c>
      <c r="B405" t="s">
        <v>902</v>
      </c>
      <c r="C405" t="s">
        <v>1373</v>
      </c>
      <c r="D405" t="s">
        <v>1469</v>
      </c>
      <c r="E405" t="s">
        <v>1479</v>
      </c>
      <c r="F405">
        <v>3</v>
      </c>
      <c r="G405">
        <v>2058.7199999999998</v>
      </c>
      <c r="H405">
        <v>6176.16</v>
      </c>
      <c r="I405" t="s">
        <v>1487</v>
      </c>
      <c r="J405" s="2">
        <v>45759.940381944441</v>
      </c>
      <c r="K405" t="s">
        <v>1494</v>
      </c>
      <c r="L405" t="s">
        <v>1498</v>
      </c>
      <c r="M405">
        <v>3</v>
      </c>
    </row>
    <row r="406" spans="1:14" x14ac:dyDescent="0.25">
      <c r="A406" t="s">
        <v>408</v>
      </c>
      <c r="B406" t="s">
        <v>903</v>
      </c>
      <c r="C406" t="s">
        <v>1374</v>
      </c>
      <c r="D406" t="s">
        <v>1471</v>
      </c>
      <c r="E406" t="s">
        <v>1475</v>
      </c>
      <c r="F406">
        <v>2</v>
      </c>
      <c r="G406">
        <v>1861.01</v>
      </c>
      <c r="H406">
        <v>3722.02</v>
      </c>
      <c r="I406" t="s">
        <v>1488</v>
      </c>
      <c r="J406" s="2">
        <v>45695.634074074071</v>
      </c>
      <c r="K406" t="s">
        <v>1492</v>
      </c>
      <c r="L406" t="s">
        <v>1495</v>
      </c>
      <c r="M406">
        <v>4</v>
      </c>
    </row>
    <row r="407" spans="1:14" x14ac:dyDescent="0.25">
      <c r="A407" t="s">
        <v>409</v>
      </c>
      <c r="B407" t="s">
        <v>904</v>
      </c>
      <c r="C407" t="s">
        <v>1375</v>
      </c>
      <c r="D407" t="s">
        <v>1471</v>
      </c>
      <c r="E407" t="s">
        <v>1477</v>
      </c>
      <c r="F407">
        <v>2</v>
      </c>
      <c r="G407">
        <v>1733.64</v>
      </c>
      <c r="H407">
        <v>3467.28</v>
      </c>
      <c r="I407" t="s">
        <v>1486</v>
      </c>
      <c r="J407" s="2">
        <v>45800.142291666663</v>
      </c>
      <c r="K407" t="s">
        <v>1494</v>
      </c>
      <c r="L407" t="s">
        <v>1495</v>
      </c>
      <c r="M407">
        <v>4</v>
      </c>
    </row>
    <row r="408" spans="1:14" x14ac:dyDescent="0.25">
      <c r="A408" t="s">
        <v>410</v>
      </c>
      <c r="B408" t="s">
        <v>905</v>
      </c>
      <c r="C408" t="s">
        <v>1376</v>
      </c>
      <c r="D408" t="s">
        <v>1470</v>
      </c>
      <c r="E408" t="s">
        <v>1472</v>
      </c>
      <c r="F408">
        <v>2</v>
      </c>
      <c r="G408">
        <v>2137.6799999999998</v>
      </c>
      <c r="H408">
        <v>4275.3599999999997</v>
      </c>
      <c r="I408" t="s">
        <v>1484</v>
      </c>
      <c r="J408" s="2">
        <v>45773.856238425928</v>
      </c>
      <c r="K408" t="s">
        <v>1492</v>
      </c>
      <c r="L408" t="s">
        <v>1499</v>
      </c>
      <c r="M408">
        <v>2</v>
      </c>
      <c r="N408" t="s">
        <v>1647</v>
      </c>
    </row>
    <row r="409" spans="1:14" x14ac:dyDescent="0.25">
      <c r="A409" t="s">
        <v>411</v>
      </c>
      <c r="B409" t="s">
        <v>906</v>
      </c>
      <c r="C409" t="s">
        <v>1377</v>
      </c>
      <c r="D409" t="s">
        <v>1469</v>
      </c>
      <c r="E409" t="s">
        <v>1479</v>
      </c>
      <c r="F409">
        <v>2</v>
      </c>
      <c r="G409">
        <v>711.33</v>
      </c>
      <c r="H409">
        <v>1422.66</v>
      </c>
      <c r="I409" t="s">
        <v>1485</v>
      </c>
      <c r="J409" s="2">
        <v>45789.386967592603</v>
      </c>
      <c r="K409" t="s">
        <v>1494</v>
      </c>
      <c r="L409" t="s">
        <v>1496</v>
      </c>
      <c r="M409">
        <v>5</v>
      </c>
    </row>
    <row r="410" spans="1:14" x14ac:dyDescent="0.25">
      <c r="A410" t="s">
        <v>412</v>
      </c>
      <c r="B410" t="s">
        <v>907</v>
      </c>
      <c r="C410" t="s">
        <v>1378</v>
      </c>
      <c r="D410" t="s">
        <v>1470</v>
      </c>
      <c r="E410" t="s">
        <v>1481</v>
      </c>
      <c r="F410">
        <v>3</v>
      </c>
      <c r="G410">
        <v>2383.02</v>
      </c>
      <c r="H410">
        <v>7149.06</v>
      </c>
      <c r="I410" t="s">
        <v>1484</v>
      </c>
      <c r="J410" s="2">
        <v>45676.620567129627</v>
      </c>
      <c r="K410" t="s">
        <v>1492</v>
      </c>
      <c r="L410" t="s">
        <v>1498</v>
      </c>
      <c r="M410">
        <v>3</v>
      </c>
    </row>
    <row r="411" spans="1:14" x14ac:dyDescent="0.25">
      <c r="A411" t="s">
        <v>413</v>
      </c>
      <c r="B411" t="s">
        <v>908</v>
      </c>
      <c r="C411" t="s">
        <v>1379</v>
      </c>
      <c r="D411" t="s">
        <v>1471</v>
      </c>
      <c r="E411" t="s">
        <v>1475</v>
      </c>
      <c r="F411">
        <v>4</v>
      </c>
      <c r="G411">
        <v>1592.28</v>
      </c>
      <c r="H411">
        <v>6369.12</v>
      </c>
      <c r="I411" t="s">
        <v>1485</v>
      </c>
      <c r="J411" s="2">
        <v>45704.383009259262</v>
      </c>
      <c r="K411" t="s">
        <v>1491</v>
      </c>
      <c r="L411" t="s">
        <v>1496</v>
      </c>
      <c r="M411">
        <v>4</v>
      </c>
    </row>
    <row r="412" spans="1:14" x14ac:dyDescent="0.25">
      <c r="A412" t="s">
        <v>414</v>
      </c>
      <c r="B412" t="s">
        <v>909</v>
      </c>
      <c r="C412" t="s">
        <v>1380</v>
      </c>
      <c r="D412" t="s">
        <v>1470</v>
      </c>
      <c r="E412" t="s">
        <v>1473</v>
      </c>
      <c r="F412">
        <v>5</v>
      </c>
      <c r="G412">
        <v>1522.52</v>
      </c>
      <c r="H412">
        <v>7612.6</v>
      </c>
      <c r="I412" t="s">
        <v>1488</v>
      </c>
      <c r="J412" s="2">
        <v>45717.224988425929</v>
      </c>
      <c r="K412" t="s">
        <v>1492</v>
      </c>
      <c r="L412" t="s">
        <v>1497</v>
      </c>
      <c r="M412">
        <v>4</v>
      </c>
    </row>
    <row r="413" spans="1:14" x14ac:dyDescent="0.25">
      <c r="A413" t="s">
        <v>415</v>
      </c>
      <c r="B413" t="s">
        <v>910</v>
      </c>
      <c r="C413" t="s">
        <v>1381</v>
      </c>
      <c r="D413" t="s">
        <v>1466</v>
      </c>
      <c r="E413" t="s">
        <v>1474</v>
      </c>
      <c r="F413">
        <v>4</v>
      </c>
      <c r="G413">
        <v>1427.44</v>
      </c>
      <c r="H413">
        <v>5709.76</v>
      </c>
      <c r="I413" t="s">
        <v>1484</v>
      </c>
      <c r="J413" s="2">
        <v>45662.861064814817</v>
      </c>
      <c r="K413" t="s">
        <v>1493</v>
      </c>
      <c r="L413" t="s">
        <v>1497</v>
      </c>
      <c r="M413">
        <v>1</v>
      </c>
      <c r="N413" t="s">
        <v>1648</v>
      </c>
    </row>
    <row r="414" spans="1:14" x14ac:dyDescent="0.25">
      <c r="A414" t="s">
        <v>416</v>
      </c>
      <c r="B414" t="s">
        <v>911</v>
      </c>
      <c r="C414" t="s">
        <v>1382</v>
      </c>
      <c r="D414" t="s">
        <v>1467</v>
      </c>
      <c r="E414" t="s">
        <v>1478</v>
      </c>
      <c r="F414">
        <v>4</v>
      </c>
      <c r="G414">
        <v>2226.0100000000002</v>
      </c>
      <c r="H414">
        <v>8904.0400000000009</v>
      </c>
      <c r="I414" t="s">
        <v>1486</v>
      </c>
      <c r="J414" s="2">
        <v>45675.149687500001</v>
      </c>
      <c r="K414" t="s">
        <v>1491</v>
      </c>
      <c r="L414" t="s">
        <v>1496</v>
      </c>
    </row>
    <row r="415" spans="1:14" x14ac:dyDescent="0.25">
      <c r="A415" t="s">
        <v>417</v>
      </c>
      <c r="B415" t="s">
        <v>912</v>
      </c>
      <c r="C415" t="s">
        <v>1383</v>
      </c>
      <c r="D415" t="s">
        <v>1470</v>
      </c>
      <c r="E415" t="s">
        <v>1477</v>
      </c>
      <c r="F415">
        <v>4</v>
      </c>
      <c r="G415">
        <v>1864.11</v>
      </c>
      <c r="H415">
        <v>7456.44</v>
      </c>
      <c r="I415" t="s">
        <v>1484</v>
      </c>
      <c r="J415" s="2">
        <v>45675.506666666668</v>
      </c>
      <c r="K415" t="s">
        <v>1490</v>
      </c>
      <c r="L415" t="s">
        <v>1499</v>
      </c>
      <c r="M415">
        <v>4</v>
      </c>
    </row>
    <row r="416" spans="1:14" x14ac:dyDescent="0.25">
      <c r="A416" t="s">
        <v>418</v>
      </c>
      <c r="B416" t="s">
        <v>913</v>
      </c>
      <c r="C416" t="s">
        <v>1002</v>
      </c>
      <c r="D416" t="s">
        <v>1466</v>
      </c>
      <c r="E416" t="s">
        <v>1480</v>
      </c>
      <c r="F416">
        <v>3</v>
      </c>
      <c r="G416">
        <v>1710.28</v>
      </c>
      <c r="H416">
        <v>5130.84</v>
      </c>
      <c r="I416" t="s">
        <v>1485</v>
      </c>
      <c r="J416" s="2">
        <v>45754.957060185188</v>
      </c>
      <c r="K416" t="s">
        <v>1490</v>
      </c>
      <c r="L416" t="s">
        <v>1498</v>
      </c>
      <c r="M416">
        <v>4</v>
      </c>
      <c r="N416" t="s">
        <v>1649</v>
      </c>
    </row>
    <row r="417" spans="1:14" x14ac:dyDescent="0.25">
      <c r="A417" t="s">
        <v>419</v>
      </c>
      <c r="B417" t="s">
        <v>914</v>
      </c>
      <c r="C417" t="s">
        <v>1384</v>
      </c>
      <c r="D417" t="s">
        <v>1468</v>
      </c>
      <c r="E417" t="s">
        <v>1481</v>
      </c>
      <c r="F417">
        <v>3</v>
      </c>
      <c r="G417">
        <v>530.79</v>
      </c>
      <c r="H417">
        <v>1592.37</v>
      </c>
      <c r="I417" t="s">
        <v>1489</v>
      </c>
      <c r="J417" s="2">
        <v>45681.006261574083</v>
      </c>
      <c r="K417" t="s">
        <v>1491</v>
      </c>
      <c r="L417" t="s">
        <v>1497</v>
      </c>
    </row>
    <row r="418" spans="1:14" x14ac:dyDescent="0.25">
      <c r="A418" t="s">
        <v>420</v>
      </c>
      <c r="B418" t="s">
        <v>915</v>
      </c>
      <c r="C418" t="s">
        <v>1385</v>
      </c>
      <c r="D418" t="s">
        <v>1470</v>
      </c>
      <c r="E418" t="s">
        <v>1475</v>
      </c>
      <c r="F418">
        <v>3</v>
      </c>
      <c r="G418">
        <v>1569.13</v>
      </c>
      <c r="H418">
        <v>4707.3900000000003</v>
      </c>
      <c r="I418" t="s">
        <v>1488</v>
      </c>
      <c r="J418" s="2">
        <v>45683.279780092591</v>
      </c>
      <c r="K418" t="s">
        <v>1493</v>
      </c>
      <c r="L418" t="s">
        <v>1499</v>
      </c>
    </row>
    <row r="419" spans="1:14" x14ac:dyDescent="0.25">
      <c r="A419" t="s">
        <v>421</v>
      </c>
      <c r="B419" t="s">
        <v>916</v>
      </c>
      <c r="C419" t="s">
        <v>1386</v>
      </c>
      <c r="D419" t="s">
        <v>1471</v>
      </c>
      <c r="E419" t="s">
        <v>1479</v>
      </c>
      <c r="F419">
        <v>4</v>
      </c>
      <c r="G419">
        <v>1184.1199999999999</v>
      </c>
      <c r="H419">
        <v>4736.4799999999996</v>
      </c>
      <c r="I419" t="s">
        <v>1486</v>
      </c>
      <c r="J419" s="2">
        <v>45755.310266203713</v>
      </c>
      <c r="K419" t="s">
        <v>1491</v>
      </c>
      <c r="L419" t="s">
        <v>1496</v>
      </c>
      <c r="M419">
        <v>2</v>
      </c>
    </row>
    <row r="420" spans="1:14" x14ac:dyDescent="0.25">
      <c r="A420" t="s">
        <v>422</v>
      </c>
      <c r="B420" t="s">
        <v>917</v>
      </c>
      <c r="C420" t="s">
        <v>1387</v>
      </c>
      <c r="D420" t="s">
        <v>1466</v>
      </c>
      <c r="E420" t="s">
        <v>1479</v>
      </c>
      <c r="F420">
        <v>2</v>
      </c>
      <c r="G420">
        <v>2116.9499999999998</v>
      </c>
      <c r="H420">
        <v>4233.8999999999996</v>
      </c>
      <c r="I420" t="s">
        <v>1489</v>
      </c>
      <c r="J420" s="2">
        <v>45701.340798611112</v>
      </c>
      <c r="K420" t="s">
        <v>1493</v>
      </c>
      <c r="L420" t="s">
        <v>1497</v>
      </c>
      <c r="N420" t="s">
        <v>1650</v>
      </c>
    </row>
    <row r="421" spans="1:14" x14ac:dyDescent="0.25">
      <c r="A421" t="s">
        <v>423</v>
      </c>
      <c r="B421" t="s">
        <v>918</v>
      </c>
      <c r="C421" t="s">
        <v>1388</v>
      </c>
      <c r="D421" t="s">
        <v>1467</v>
      </c>
      <c r="E421" t="s">
        <v>1473</v>
      </c>
      <c r="F421">
        <v>4</v>
      </c>
      <c r="G421">
        <v>936.57</v>
      </c>
      <c r="H421">
        <v>3746.28</v>
      </c>
      <c r="I421" t="s">
        <v>1485</v>
      </c>
      <c r="J421" s="2">
        <v>45788.299490740741</v>
      </c>
      <c r="K421" t="s">
        <v>1490</v>
      </c>
      <c r="L421" t="s">
        <v>1498</v>
      </c>
      <c r="M421">
        <v>5</v>
      </c>
    </row>
    <row r="422" spans="1:14" x14ac:dyDescent="0.25">
      <c r="A422" t="s">
        <v>424</v>
      </c>
      <c r="B422" t="s">
        <v>919</v>
      </c>
      <c r="C422" t="s">
        <v>1389</v>
      </c>
      <c r="D422" t="s">
        <v>1470</v>
      </c>
      <c r="E422" t="s">
        <v>1475</v>
      </c>
      <c r="F422">
        <v>1</v>
      </c>
      <c r="G422">
        <v>670.62</v>
      </c>
      <c r="H422">
        <v>670.62</v>
      </c>
      <c r="I422" t="s">
        <v>1489</v>
      </c>
      <c r="J422" s="2">
        <v>45683.473495370366</v>
      </c>
      <c r="K422" t="s">
        <v>1494</v>
      </c>
      <c r="L422" t="s">
        <v>1496</v>
      </c>
      <c r="M422">
        <v>2</v>
      </c>
      <c r="N422" t="s">
        <v>1651</v>
      </c>
    </row>
    <row r="423" spans="1:14" x14ac:dyDescent="0.25">
      <c r="A423" t="s">
        <v>425</v>
      </c>
      <c r="B423" t="s">
        <v>920</v>
      </c>
      <c r="C423" t="s">
        <v>1390</v>
      </c>
      <c r="D423" t="s">
        <v>1466</v>
      </c>
      <c r="E423" t="s">
        <v>1481</v>
      </c>
      <c r="F423">
        <v>1</v>
      </c>
      <c r="G423">
        <v>2452.8000000000002</v>
      </c>
      <c r="H423">
        <v>2452.8000000000002</v>
      </c>
      <c r="I423" t="s">
        <v>1485</v>
      </c>
      <c r="J423" s="2">
        <v>45794.472615740742</v>
      </c>
      <c r="K423" t="s">
        <v>1494</v>
      </c>
      <c r="L423" t="s">
        <v>1498</v>
      </c>
      <c r="M423" t="s">
        <v>1500</v>
      </c>
      <c r="N423" t="s">
        <v>1652</v>
      </c>
    </row>
    <row r="424" spans="1:14" x14ac:dyDescent="0.25">
      <c r="A424" t="s">
        <v>426</v>
      </c>
      <c r="B424" t="s">
        <v>921</v>
      </c>
      <c r="C424" t="s">
        <v>1391</v>
      </c>
      <c r="D424" t="s">
        <v>1471</v>
      </c>
      <c r="E424" t="s">
        <v>1473</v>
      </c>
      <c r="F424">
        <v>1</v>
      </c>
      <c r="G424">
        <v>706.8</v>
      </c>
      <c r="H424">
        <v>706.8</v>
      </c>
      <c r="I424" t="s">
        <v>1488</v>
      </c>
      <c r="J424" s="2">
        <v>45743.291168981479</v>
      </c>
      <c r="K424" t="s">
        <v>1493</v>
      </c>
      <c r="L424" t="s">
        <v>1495</v>
      </c>
      <c r="M424">
        <v>1</v>
      </c>
    </row>
    <row r="425" spans="1:14" x14ac:dyDescent="0.25">
      <c r="A425" t="s">
        <v>427</v>
      </c>
      <c r="B425" t="s">
        <v>922</v>
      </c>
      <c r="C425" t="s">
        <v>1392</v>
      </c>
      <c r="D425" t="s">
        <v>1469</v>
      </c>
      <c r="E425" t="s">
        <v>1472</v>
      </c>
      <c r="F425">
        <v>3</v>
      </c>
      <c r="G425">
        <v>2265.02</v>
      </c>
      <c r="H425">
        <v>6795.06</v>
      </c>
      <c r="I425" t="s">
        <v>1487</v>
      </c>
      <c r="J425" s="2">
        <v>45796.953414351847</v>
      </c>
      <c r="K425" t="s">
        <v>1491</v>
      </c>
      <c r="L425" t="s">
        <v>1498</v>
      </c>
      <c r="M425">
        <v>5</v>
      </c>
      <c r="N425" t="s">
        <v>1653</v>
      </c>
    </row>
    <row r="426" spans="1:14" x14ac:dyDescent="0.25">
      <c r="A426" t="s">
        <v>428</v>
      </c>
      <c r="B426" t="s">
        <v>923</v>
      </c>
      <c r="C426" t="s">
        <v>1393</v>
      </c>
      <c r="D426" t="s">
        <v>1469</v>
      </c>
      <c r="E426" t="s">
        <v>1481</v>
      </c>
      <c r="F426">
        <v>3</v>
      </c>
      <c r="G426">
        <v>1673.51</v>
      </c>
      <c r="H426">
        <v>5020.53</v>
      </c>
      <c r="I426" t="s">
        <v>1487</v>
      </c>
      <c r="J426" s="2">
        <v>45659.899560185193</v>
      </c>
      <c r="K426" t="s">
        <v>1493</v>
      </c>
      <c r="L426" t="s">
        <v>1499</v>
      </c>
      <c r="M426">
        <v>3</v>
      </c>
      <c r="N426" t="s">
        <v>1654</v>
      </c>
    </row>
    <row r="427" spans="1:14" x14ac:dyDescent="0.25">
      <c r="A427" t="s">
        <v>429</v>
      </c>
      <c r="B427" t="s">
        <v>924</v>
      </c>
      <c r="C427" t="s">
        <v>1394</v>
      </c>
      <c r="D427" t="s">
        <v>1470</v>
      </c>
      <c r="E427" t="s">
        <v>1480</v>
      </c>
      <c r="F427">
        <v>2</v>
      </c>
      <c r="G427" t="s">
        <v>1482</v>
      </c>
      <c r="H427" t="s">
        <v>1483</v>
      </c>
      <c r="I427" t="s">
        <v>1486</v>
      </c>
      <c r="J427" s="2">
        <v>45709.232685185183</v>
      </c>
      <c r="K427" t="s">
        <v>1494</v>
      </c>
      <c r="L427" t="s">
        <v>1496</v>
      </c>
    </row>
    <row r="428" spans="1:14" x14ac:dyDescent="0.25">
      <c r="A428" t="s">
        <v>430</v>
      </c>
      <c r="B428" t="s">
        <v>925</v>
      </c>
      <c r="C428" t="s">
        <v>1395</v>
      </c>
      <c r="D428" t="s">
        <v>1466</v>
      </c>
      <c r="E428" t="s">
        <v>1474</v>
      </c>
      <c r="F428">
        <v>5</v>
      </c>
      <c r="G428">
        <v>770.76</v>
      </c>
      <c r="H428">
        <v>3853.8</v>
      </c>
      <c r="I428" t="s">
        <v>1489</v>
      </c>
      <c r="J428" s="2">
        <v>45757.063310185193</v>
      </c>
      <c r="K428" t="s">
        <v>1492</v>
      </c>
      <c r="L428" t="s">
        <v>1496</v>
      </c>
      <c r="M428" t="s">
        <v>1500</v>
      </c>
      <c r="N428" t="s">
        <v>1655</v>
      </c>
    </row>
    <row r="429" spans="1:14" x14ac:dyDescent="0.25">
      <c r="A429" t="s">
        <v>431</v>
      </c>
      <c r="B429" t="s">
        <v>926</v>
      </c>
      <c r="C429" t="s">
        <v>1396</v>
      </c>
      <c r="D429" t="s">
        <v>1468</v>
      </c>
      <c r="E429" t="s">
        <v>1477</v>
      </c>
      <c r="F429">
        <v>5</v>
      </c>
      <c r="G429">
        <v>855.49</v>
      </c>
      <c r="H429">
        <v>4277.45</v>
      </c>
      <c r="I429" t="s">
        <v>1487</v>
      </c>
      <c r="J429" s="2">
        <v>45770.294282407413</v>
      </c>
      <c r="K429" t="s">
        <v>1494</v>
      </c>
      <c r="L429" t="s">
        <v>1498</v>
      </c>
    </row>
    <row r="430" spans="1:14" x14ac:dyDescent="0.25">
      <c r="A430" t="s">
        <v>432</v>
      </c>
      <c r="B430" t="s">
        <v>927</v>
      </c>
      <c r="C430" t="s">
        <v>1397</v>
      </c>
      <c r="D430" t="s">
        <v>1470</v>
      </c>
      <c r="E430" t="s">
        <v>1480</v>
      </c>
      <c r="F430">
        <v>3</v>
      </c>
      <c r="G430">
        <v>1092.79</v>
      </c>
      <c r="H430">
        <v>3278.37</v>
      </c>
      <c r="I430" t="s">
        <v>1486</v>
      </c>
      <c r="J430" s="2">
        <v>45823.47210648148</v>
      </c>
      <c r="K430" t="s">
        <v>1492</v>
      </c>
      <c r="L430" t="s">
        <v>1497</v>
      </c>
      <c r="M430" t="s">
        <v>1500</v>
      </c>
      <c r="N430" t="s">
        <v>1656</v>
      </c>
    </row>
    <row r="431" spans="1:14" x14ac:dyDescent="0.25">
      <c r="A431" t="s">
        <v>433</v>
      </c>
      <c r="B431" t="s">
        <v>928</v>
      </c>
      <c r="C431" t="s">
        <v>1398</v>
      </c>
      <c r="D431" t="s">
        <v>1469</v>
      </c>
      <c r="E431" t="s">
        <v>1479</v>
      </c>
      <c r="F431">
        <v>4</v>
      </c>
      <c r="G431">
        <v>1540.9</v>
      </c>
      <c r="H431">
        <v>6163.6</v>
      </c>
      <c r="I431" t="s">
        <v>1487</v>
      </c>
      <c r="J431" s="2">
        <v>45720.042847222219</v>
      </c>
      <c r="K431" t="s">
        <v>1491</v>
      </c>
      <c r="L431" t="s">
        <v>1496</v>
      </c>
      <c r="M431">
        <v>1</v>
      </c>
    </row>
    <row r="432" spans="1:14" x14ac:dyDescent="0.25">
      <c r="A432" t="s">
        <v>434</v>
      </c>
      <c r="B432" t="s">
        <v>929</v>
      </c>
      <c r="C432" t="s">
        <v>1399</v>
      </c>
      <c r="D432" t="s">
        <v>1466</v>
      </c>
      <c r="E432" t="s">
        <v>1473</v>
      </c>
      <c r="F432">
        <v>5</v>
      </c>
      <c r="G432">
        <v>1059.7</v>
      </c>
      <c r="H432">
        <v>5298.5</v>
      </c>
      <c r="I432" t="s">
        <v>1488</v>
      </c>
      <c r="J432" s="2">
        <v>45792.463229166657</v>
      </c>
      <c r="K432" t="s">
        <v>1491</v>
      </c>
      <c r="L432" t="s">
        <v>1497</v>
      </c>
      <c r="M432">
        <v>2</v>
      </c>
      <c r="N432" t="s">
        <v>1657</v>
      </c>
    </row>
    <row r="433" spans="1:14" x14ac:dyDescent="0.25">
      <c r="A433" t="s">
        <v>435</v>
      </c>
      <c r="B433" t="s">
        <v>930</v>
      </c>
      <c r="C433" t="s">
        <v>1400</v>
      </c>
      <c r="D433" t="s">
        <v>1468</v>
      </c>
      <c r="E433" t="s">
        <v>1473</v>
      </c>
      <c r="F433">
        <v>2</v>
      </c>
      <c r="G433">
        <v>546.37</v>
      </c>
      <c r="H433">
        <v>1092.74</v>
      </c>
      <c r="I433" t="s">
        <v>1485</v>
      </c>
      <c r="J433" s="2">
        <v>45724.0077662037</v>
      </c>
      <c r="K433" t="s">
        <v>1492</v>
      </c>
      <c r="L433" t="s">
        <v>1496</v>
      </c>
      <c r="M433" t="s">
        <v>1500</v>
      </c>
    </row>
    <row r="434" spans="1:14" x14ac:dyDescent="0.25">
      <c r="A434" t="s">
        <v>436</v>
      </c>
      <c r="B434" t="s">
        <v>931</v>
      </c>
      <c r="C434" t="s">
        <v>1401</v>
      </c>
      <c r="D434" t="s">
        <v>1467</v>
      </c>
      <c r="E434" t="s">
        <v>1481</v>
      </c>
      <c r="F434">
        <v>4</v>
      </c>
      <c r="G434">
        <v>2393.39</v>
      </c>
      <c r="H434">
        <v>9573.56</v>
      </c>
      <c r="I434" t="s">
        <v>1485</v>
      </c>
      <c r="J434" s="2">
        <v>45805.180138888893</v>
      </c>
      <c r="K434" t="s">
        <v>1494</v>
      </c>
      <c r="L434" t="s">
        <v>1497</v>
      </c>
      <c r="M434">
        <v>2</v>
      </c>
      <c r="N434" t="s">
        <v>1658</v>
      </c>
    </row>
    <row r="435" spans="1:14" x14ac:dyDescent="0.25">
      <c r="A435" t="s">
        <v>437</v>
      </c>
      <c r="B435" t="s">
        <v>932</v>
      </c>
      <c r="C435" t="s">
        <v>1402</v>
      </c>
      <c r="D435" t="s">
        <v>1470</v>
      </c>
      <c r="E435" t="s">
        <v>1473</v>
      </c>
      <c r="F435">
        <v>3</v>
      </c>
      <c r="G435">
        <v>622.96</v>
      </c>
      <c r="H435">
        <v>1868.88</v>
      </c>
      <c r="I435" t="s">
        <v>1484</v>
      </c>
      <c r="J435" s="2">
        <v>45678.856365740743</v>
      </c>
      <c r="K435" t="s">
        <v>1493</v>
      </c>
      <c r="L435" t="s">
        <v>1497</v>
      </c>
      <c r="M435">
        <v>4</v>
      </c>
      <c r="N435" t="s">
        <v>1659</v>
      </c>
    </row>
    <row r="436" spans="1:14" x14ac:dyDescent="0.25">
      <c r="A436" t="s">
        <v>438</v>
      </c>
      <c r="B436" t="s">
        <v>933</v>
      </c>
      <c r="C436" t="s">
        <v>1002</v>
      </c>
      <c r="D436" t="s">
        <v>1469</v>
      </c>
      <c r="E436" t="s">
        <v>1475</v>
      </c>
      <c r="F436">
        <v>3</v>
      </c>
      <c r="G436">
        <v>1849.09</v>
      </c>
      <c r="H436">
        <v>5547.27</v>
      </c>
      <c r="I436" t="s">
        <v>1489</v>
      </c>
      <c r="J436" s="2">
        <v>45799.380509259259</v>
      </c>
      <c r="K436" t="s">
        <v>1494</v>
      </c>
      <c r="L436" t="s">
        <v>1499</v>
      </c>
      <c r="M436">
        <v>5</v>
      </c>
    </row>
    <row r="437" spans="1:14" x14ac:dyDescent="0.25">
      <c r="A437" t="s">
        <v>439</v>
      </c>
      <c r="B437" t="s">
        <v>934</v>
      </c>
      <c r="C437" t="s">
        <v>1403</v>
      </c>
      <c r="D437" t="s">
        <v>1470</v>
      </c>
      <c r="E437" t="s">
        <v>1475</v>
      </c>
      <c r="F437">
        <v>1</v>
      </c>
      <c r="G437">
        <v>1171.1300000000001</v>
      </c>
      <c r="H437">
        <v>1171.1300000000001</v>
      </c>
      <c r="I437" t="s">
        <v>1484</v>
      </c>
      <c r="J437" s="2">
        <v>45732.477303240739</v>
      </c>
      <c r="K437" t="s">
        <v>1490</v>
      </c>
      <c r="L437" t="s">
        <v>1497</v>
      </c>
      <c r="M437">
        <v>4</v>
      </c>
      <c r="N437" t="s">
        <v>1660</v>
      </c>
    </row>
    <row r="438" spans="1:14" x14ac:dyDescent="0.25">
      <c r="A438" t="s">
        <v>440</v>
      </c>
      <c r="B438" t="s">
        <v>935</v>
      </c>
      <c r="C438" t="s">
        <v>1404</v>
      </c>
      <c r="D438" t="s">
        <v>1469</v>
      </c>
      <c r="E438" t="s">
        <v>1479</v>
      </c>
      <c r="F438">
        <v>1</v>
      </c>
      <c r="G438">
        <v>997.66</v>
      </c>
      <c r="H438">
        <v>997.66</v>
      </c>
      <c r="I438" t="s">
        <v>1488</v>
      </c>
      <c r="J438" s="2">
        <v>45734.411793981482</v>
      </c>
      <c r="K438" t="s">
        <v>1491</v>
      </c>
      <c r="L438" t="s">
        <v>1497</v>
      </c>
    </row>
    <row r="439" spans="1:14" x14ac:dyDescent="0.25">
      <c r="A439" t="s">
        <v>441</v>
      </c>
      <c r="B439" t="s">
        <v>936</v>
      </c>
      <c r="C439" t="s">
        <v>1405</v>
      </c>
      <c r="D439" t="s">
        <v>1470</v>
      </c>
      <c r="E439" t="s">
        <v>1475</v>
      </c>
      <c r="F439">
        <v>3</v>
      </c>
      <c r="G439">
        <v>1621.78</v>
      </c>
      <c r="H439">
        <v>4865.34</v>
      </c>
      <c r="I439" t="s">
        <v>1487</v>
      </c>
      <c r="J439" s="2">
        <v>45741.192118055558</v>
      </c>
      <c r="K439" t="s">
        <v>1491</v>
      </c>
      <c r="L439" t="s">
        <v>1496</v>
      </c>
      <c r="M439">
        <v>1</v>
      </c>
    </row>
    <row r="440" spans="1:14" x14ac:dyDescent="0.25">
      <c r="A440" t="s">
        <v>442</v>
      </c>
      <c r="B440" t="s">
        <v>937</v>
      </c>
      <c r="C440" t="s">
        <v>1406</v>
      </c>
      <c r="D440" t="s">
        <v>1466</v>
      </c>
      <c r="E440" t="s">
        <v>1474</v>
      </c>
      <c r="F440">
        <v>3</v>
      </c>
      <c r="G440">
        <v>875.95</v>
      </c>
      <c r="H440">
        <v>2627.85</v>
      </c>
      <c r="I440" t="s">
        <v>1486</v>
      </c>
      <c r="J440" s="2">
        <v>45785.267291666663</v>
      </c>
      <c r="K440" t="s">
        <v>1490</v>
      </c>
      <c r="L440" t="s">
        <v>1495</v>
      </c>
    </row>
    <row r="441" spans="1:14" x14ac:dyDescent="0.25">
      <c r="A441" t="s">
        <v>443</v>
      </c>
      <c r="B441" t="s">
        <v>938</v>
      </c>
      <c r="C441" t="s">
        <v>1407</v>
      </c>
      <c r="D441" t="s">
        <v>1467</v>
      </c>
      <c r="E441" t="s">
        <v>1477</v>
      </c>
      <c r="F441">
        <v>4</v>
      </c>
      <c r="G441">
        <v>1202.76</v>
      </c>
      <c r="H441">
        <v>4811.04</v>
      </c>
      <c r="I441" t="s">
        <v>1484</v>
      </c>
      <c r="J441" s="2">
        <v>45676.037766203714</v>
      </c>
      <c r="K441" t="s">
        <v>1494</v>
      </c>
      <c r="L441" t="s">
        <v>1495</v>
      </c>
      <c r="M441">
        <v>4</v>
      </c>
    </row>
    <row r="442" spans="1:14" x14ac:dyDescent="0.25">
      <c r="A442" t="s">
        <v>444</v>
      </c>
      <c r="B442" t="s">
        <v>939</v>
      </c>
      <c r="C442" t="s">
        <v>1408</v>
      </c>
      <c r="D442" t="s">
        <v>1471</v>
      </c>
      <c r="E442" t="s">
        <v>1481</v>
      </c>
      <c r="F442">
        <v>2</v>
      </c>
      <c r="G442">
        <v>715.21</v>
      </c>
      <c r="H442">
        <v>1430.42</v>
      </c>
      <c r="I442" t="s">
        <v>1485</v>
      </c>
      <c r="J442" s="2">
        <v>45746.997141203698</v>
      </c>
      <c r="K442" t="s">
        <v>1491</v>
      </c>
      <c r="L442" t="s">
        <v>1497</v>
      </c>
      <c r="M442">
        <v>5</v>
      </c>
    </row>
    <row r="443" spans="1:14" x14ac:dyDescent="0.25">
      <c r="A443" t="s">
        <v>445</v>
      </c>
      <c r="B443" t="s">
        <v>940</v>
      </c>
      <c r="C443" t="s">
        <v>1409</v>
      </c>
      <c r="D443" t="s">
        <v>1466</v>
      </c>
      <c r="E443" t="s">
        <v>1479</v>
      </c>
      <c r="F443">
        <v>1</v>
      </c>
      <c r="G443">
        <v>752.66</v>
      </c>
      <c r="H443">
        <v>752.66</v>
      </c>
      <c r="I443" t="s">
        <v>1488</v>
      </c>
      <c r="J443" s="2">
        <v>45697.577881944453</v>
      </c>
      <c r="K443" t="s">
        <v>1490</v>
      </c>
      <c r="L443" t="s">
        <v>1497</v>
      </c>
      <c r="M443">
        <v>5</v>
      </c>
      <c r="N443" t="s">
        <v>1661</v>
      </c>
    </row>
    <row r="444" spans="1:14" x14ac:dyDescent="0.25">
      <c r="A444" t="s">
        <v>446</v>
      </c>
      <c r="B444" t="s">
        <v>941</v>
      </c>
      <c r="C444" t="s">
        <v>1002</v>
      </c>
      <c r="D444" t="s">
        <v>1470</v>
      </c>
      <c r="E444" t="s">
        <v>1476</v>
      </c>
      <c r="F444">
        <v>5</v>
      </c>
      <c r="G444">
        <v>1464.57</v>
      </c>
      <c r="H444">
        <v>7322.85</v>
      </c>
      <c r="I444" t="s">
        <v>1487</v>
      </c>
      <c r="J444" s="2">
        <v>45816.773668981477</v>
      </c>
      <c r="K444" t="s">
        <v>1493</v>
      </c>
      <c r="L444" t="s">
        <v>1499</v>
      </c>
      <c r="M444">
        <v>1</v>
      </c>
    </row>
    <row r="445" spans="1:14" x14ac:dyDescent="0.25">
      <c r="A445" t="s">
        <v>447</v>
      </c>
      <c r="B445" t="s">
        <v>942</v>
      </c>
      <c r="C445" t="s">
        <v>1410</v>
      </c>
      <c r="E445" t="s">
        <v>1480</v>
      </c>
      <c r="F445">
        <v>5</v>
      </c>
      <c r="G445">
        <v>1499.93</v>
      </c>
      <c r="H445">
        <v>7499.65</v>
      </c>
      <c r="I445" t="s">
        <v>1485</v>
      </c>
      <c r="J445" s="2">
        <v>45673.045486111107</v>
      </c>
      <c r="K445" t="s">
        <v>1492</v>
      </c>
      <c r="L445" t="s">
        <v>1498</v>
      </c>
      <c r="M445">
        <v>3</v>
      </c>
      <c r="N445" t="s">
        <v>1662</v>
      </c>
    </row>
    <row r="446" spans="1:14" x14ac:dyDescent="0.25">
      <c r="A446" t="s">
        <v>448</v>
      </c>
      <c r="B446" t="s">
        <v>943</v>
      </c>
      <c r="C446" t="s">
        <v>1002</v>
      </c>
      <c r="D446" t="s">
        <v>1470</v>
      </c>
      <c r="E446" t="s">
        <v>1481</v>
      </c>
      <c r="F446">
        <v>2</v>
      </c>
      <c r="G446">
        <v>2477.39</v>
      </c>
      <c r="H446">
        <v>4954.78</v>
      </c>
      <c r="I446" t="s">
        <v>1489</v>
      </c>
      <c r="J446" s="2">
        <v>45660.61917824074</v>
      </c>
      <c r="K446" t="s">
        <v>1491</v>
      </c>
      <c r="L446" t="s">
        <v>1499</v>
      </c>
      <c r="M446" t="s">
        <v>1500</v>
      </c>
      <c r="N446" t="s">
        <v>1663</v>
      </c>
    </row>
    <row r="447" spans="1:14" x14ac:dyDescent="0.25">
      <c r="A447" t="s">
        <v>449</v>
      </c>
      <c r="B447" t="s">
        <v>944</v>
      </c>
      <c r="C447" t="s">
        <v>1411</v>
      </c>
      <c r="D447" t="s">
        <v>1470</v>
      </c>
      <c r="E447" t="s">
        <v>1472</v>
      </c>
      <c r="F447">
        <v>4</v>
      </c>
      <c r="G447">
        <v>2086.54</v>
      </c>
      <c r="H447">
        <v>8346.16</v>
      </c>
      <c r="I447" t="s">
        <v>1488</v>
      </c>
      <c r="J447" s="2">
        <v>45800.66605324074</v>
      </c>
      <c r="K447" t="s">
        <v>1493</v>
      </c>
      <c r="L447" t="s">
        <v>1496</v>
      </c>
      <c r="M447">
        <v>1</v>
      </c>
    </row>
    <row r="448" spans="1:14" x14ac:dyDescent="0.25">
      <c r="B448" t="s">
        <v>945</v>
      </c>
      <c r="C448" t="s">
        <v>1412</v>
      </c>
      <c r="D448" t="s">
        <v>1468</v>
      </c>
      <c r="E448" t="s">
        <v>1472</v>
      </c>
      <c r="F448">
        <v>4</v>
      </c>
      <c r="G448">
        <v>529.55999999999995</v>
      </c>
      <c r="H448">
        <v>2118.2399999999998</v>
      </c>
      <c r="I448" t="s">
        <v>1485</v>
      </c>
      <c r="J448" s="2">
        <v>45685.274583333332</v>
      </c>
      <c r="K448" t="s">
        <v>1492</v>
      </c>
      <c r="L448" t="s">
        <v>1496</v>
      </c>
    </row>
    <row r="449" spans="1:14" x14ac:dyDescent="0.25">
      <c r="A449" t="s">
        <v>450</v>
      </c>
      <c r="B449" t="s">
        <v>946</v>
      </c>
      <c r="C449" t="s">
        <v>1413</v>
      </c>
      <c r="D449" t="s">
        <v>1467</v>
      </c>
      <c r="E449" t="s">
        <v>1478</v>
      </c>
      <c r="F449">
        <v>5</v>
      </c>
      <c r="G449">
        <v>2000.3</v>
      </c>
      <c r="H449">
        <v>10001.5</v>
      </c>
      <c r="I449" t="s">
        <v>1484</v>
      </c>
      <c r="J449" s="2">
        <v>45699.483784722222</v>
      </c>
      <c r="K449" t="s">
        <v>1494</v>
      </c>
      <c r="L449" t="s">
        <v>1496</v>
      </c>
    </row>
    <row r="450" spans="1:14" x14ac:dyDescent="0.25">
      <c r="A450" t="s">
        <v>451</v>
      </c>
      <c r="B450" t="s">
        <v>947</v>
      </c>
      <c r="C450" t="s">
        <v>1414</v>
      </c>
      <c r="D450" t="s">
        <v>1468</v>
      </c>
      <c r="E450" t="s">
        <v>1475</v>
      </c>
      <c r="F450">
        <v>5</v>
      </c>
      <c r="G450">
        <v>2080.56</v>
      </c>
      <c r="H450">
        <v>10402.799999999999</v>
      </c>
      <c r="I450" t="s">
        <v>1488</v>
      </c>
      <c r="J450" s="2">
        <v>45717.751458333332</v>
      </c>
      <c r="K450" t="s">
        <v>1493</v>
      </c>
      <c r="L450" t="s">
        <v>1499</v>
      </c>
      <c r="M450" t="s">
        <v>1500</v>
      </c>
      <c r="N450" t="s">
        <v>1664</v>
      </c>
    </row>
    <row r="451" spans="1:14" x14ac:dyDescent="0.25">
      <c r="A451" t="s">
        <v>452</v>
      </c>
      <c r="B451" t="s">
        <v>948</v>
      </c>
      <c r="C451" t="s">
        <v>1415</v>
      </c>
      <c r="D451" t="s">
        <v>1466</v>
      </c>
      <c r="E451" t="s">
        <v>1472</v>
      </c>
      <c r="F451">
        <v>4</v>
      </c>
      <c r="G451">
        <v>1667.85</v>
      </c>
      <c r="H451">
        <v>6671.4</v>
      </c>
      <c r="I451" t="s">
        <v>1488</v>
      </c>
      <c r="J451" s="2">
        <v>45674.886365740742</v>
      </c>
      <c r="K451" t="s">
        <v>1491</v>
      </c>
      <c r="L451" t="s">
        <v>1498</v>
      </c>
      <c r="M451">
        <v>5</v>
      </c>
      <c r="N451" t="s">
        <v>1665</v>
      </c>
    </row>
    <row r="452" spans="1:14" x14ac:dyDescent="0.25">
      <c r="A452" t="s">
        <v>453</v>
      </c>
      <c r="B452" t="s">
        <v>684</v>
      </c>
      <c r="C452" t="s">
        <v>1416</v>
      </c>
      <c r="D452" t="s">
        <v>1468</v>
      </c>
      <c r="E452" t="s">
        <v>1477</v>
      </c>
      <c r="F452">
        <v>4</v>
      </c>
      <c r="G452">
        <v>1621.25</v>
      </c>
      <c r="H452">
        <v>6485</v>
      </c>
      <c r="I452" t="s">
        <v>1485</v>
      </c>
      <c r="J452" s="2">
        <v>45782.522418981483</v>
      </c>
      <c r="K452" t="s">
        <v>1494</v>
      </c>
      <c r="L452" t="s">
        <v>1496</v>
      </c>
      <c r="N452" t="s">
        <v>1666</v>
      </c>
    </row>
    <row r="453" spans="1:14" x14ac:dyDescent="0.25">
      <c r="A453" t="s">
        <v>454</v>
      </c>
      <c r="B453" t="s">
        <v>949</v>
      </c>
      <c r="C453" t="s">
        <v>1417</v>
      </c>
      <c r="D453" t="s">
        <v>1470</v>
      </c>
      <c r="E453" t="s">
        <v>1475</v>
      </c>
      <c r="F453">
        <v>2</v>
      </c>
      <c r="G453">
        <v>1485.05</v>
      </c>
      <c r="H453">
        <v>2970.1</v>
      </c>
      <c r="I453" t="s">
        <v>1486</v>
      </c>
      <c r="J453" s="2">
        <v>45685.903240740743</v>
      </c>
      <c r="K453" t="s">
        <v>1494</v>
      </c>
      <c r="L453" t="s">
        <v>1498</v>
      </c>
      <c r="M453">
        <v>3</v>
      </c>
      <c r="N453" t="s">
        <v>1667</v>
      </c>
    </row>
    <row r="454" spans="1:14" x14ac:dyDescent="0.25">
      <c r="A454" t="s">
        <v>455</v>
      </c>
      <c r="B454" t="s">
        <v>950</v>
      </c>
      <c r="C454" t="s">
        <v>1418</v>
      </c>
      <c r="D454" t="s">
        <v>1471</v>
      </c>
      <c r="E454" t="s">
        <v>1478</v>
      </c>
      <c r="F454">
        <v>4</v>
      </c>
      <c r="G454">
        <v>2057.4</v>
      </c>
      <c r="H454">
        <v>8229.6</v>
      </c>
      <c r="I454" t="s">
        <v>1484</v>
      </c>
      <c r="J454" s="2">
        <v>45698.415821759263</v>
      </c>
      <c r="K454" t="s">
        <v>1491</v>
      </c>
      <c r="L454" t="s">
        <v>1497</v>
      </c>
      <c r="M454">
        <v>1</v>
      </c>
    </row>
    <row r="455" spans="1:14" x14ac:dyDescent="0.25">
      <c r="A455" t="s">
        <v>456</v>
      </c>
      <c r="B455" t="s">
        <v>951</v>
      </c>
      <c r="C455" t="s">
        <v>1419</v>
      </c>
      <c r="D455" t="s">
        <v>1469</v>
      </c>
      <c r="E455" t="s">
        <v>1472</v>
      </c>
      <c r="F455">
        <v>1</v>
      </c>
      <c r="G455">
        <v>1169.23</v>
      </c>
      <c r="H455">
        <v>1169.23</v>
      </c>
      <c r="I455" t="s">
        <v>1485</v>
      </c>
      <c r="J455" s="2">
        <v>45675.602511574078</v>
      </c>
      <c r="K455" t="s">
        <v>1493</v>
      </c>
      <c r="L455" t="s">
        <v>1497</v>
      </c>
      <c r="M455">
        <v>3</v>
      </c>
    </row>
    <row r="456" spans="1:14" x14ac:dyDescent="0.25">
      <c r="A456" t="s">
        <v>457</v>
      </c>
      <c r="B456" t="s">
        <v>952</v>
      </c>
      <c r="C456" t="s">
        <v>1420</v>
      </c>
      <c r="D456" t="s">
        <v>1466</v>
      </c>
      <c r="E456" t="s">
        <v>1481</v>
      </c>
      <c r="F456">
        <v>1</v>
      </c>
      <c r="G456">
        <v>1877.56</v>
      </c>
      <c r="H456">
        <v>1877.56</v>
      </c>
      <c r="I456" t="s">
        <v>1488</v>
      </c>
      <c r="J456" s="2">
        <v>45773.180706018517</v>
      </c>
      <c r="K456" t="s">
        <v>1494</v>
      </c>
      <c r="L456" t="s">
        <v>1499</v>
      </c>
      <c r="M456">
        <v>5</v>
      </c>
    </row>
    <row r="457" spans="1:14" x14ac:dyDescent="0.25">
      <c r="A457" t="s">
        <v>458</v>
      </c>
      <c r="B457" t="s">
        <v>953</v>
      </c>
      <c r="C457" t="s">
        <v>1421</v>
      </c>
      <c r="D457" t="s">
        <v>1467</v>
      </c>
      <c r="E457" t="s">
        <v>1475</v>
      </c>
      <c r="F457">
        <v>3</v>
      </c>
      <c r="G457">
        <v>1115.31</v>
      </c>
      <c r="H457">
        <v>3345.93</v>
      </c>
      <c r="I457" t="s">
        <v>1489</v>
      </c>
      <c r="J457" s="2">
        <v>45776.513171296298</v>
      </c>
      <c r="K457" t="s">
        <v>1492</v>
      </c>
      <c r="L457" t="s">
        <v>1496</v>
      </c>
      <c r="M457">
        <v>3</v>
      </c>
    </row>
    <row r="458" spans="1:14" x14ac:dyDescent="0.25">
      <c r="A458" t="s">
        <v>459</v>
      </c>
      <c r="B458" t="s">
        <v>954</v>
      </c>
      <c r="C458" t="s">
        <v>1422</v>
      </c>
      <c r="D458" t="s">
        <v>1467</v>
      </c>
      <c r="E458" t="s">
        <v>1476</v>
      </c>
      <c r="F458">
        <v>1</v>
      </c>
      <c r="G458">
        <v>2360.4699999999998</v>
      </c>
      <c r="H458">
        <v>2360.4699999999998</v>
      </c>
      <c r="I458" t="s">
        <v>1484</v>
      </c>
      <c r="J458" s="2">
        <v>45803.662326388891</v>
      </c>
      <c r="K458" t="s">
        <v>1494</v>
      </c>
      <c r="L458" t="s">
        <v>1499</v>
      </c>
      <c r="M458">
        <v>2</v>
      </c>
    </row>
    <row r="459" spans="1:14" x14ac:dyDescent="0.25">
      <c r="A459" t="s">
        <v>460</v>
      </c>
      <c r="B459" t="s">
        <v>955</v>
      </c>
      <c r="C459" t="s">
        <v>1423</v>
      </c>
      <c r="D459" t="s">
        <v>1467</v>
      </c>
      <c r="E459" t="s">
        <v>1475</v>
      </c>
      <c r="F459">
        <v>2</v>
      </c>
      <c r="G459">
        <v>2176.4299999999998</v>
      </c>
      <c r="H459">
        <v>4352.8599999999997</v>
      </c>
      <c r="I459" t="s">
        <v>1484</v>
      </c>
      <c r="J459" s="2">
        <v>45716.550578703696</v>
      </c>
      <c r="K459" t="s">
        <v>1490</v>
      </c>
      <c r="L459" t="s">
        <v>1497</v>
      </c>
    </row>
    <row r="460" spans="1:14" x14ac:dyDescent="0.25">
      <c r="A460" t="s">
        <v>461</v>
      </c>
      <c r="B460" t="s">
        <v>956</v>
      </c>
      <c r="C460" t="s">
        <v>1424</v>
      </c>
      <c r="D460" t="s">
        <v>1470</v>
      </c>
      <c r="E460" t="s">
        <v>1480</v>
      </c>
      <c r="F460">
        <v>1</v>
      </c>
      <c r="G460">
        <v>857.85</v>
      </c>
      <c r="H460">
        <v>857.85</v>
      </c>
      <c r="I460" t="s">
        <v>1488</v>
      </c>
      <c r="J460" s="2">
        <v>45702.027673611112</v>
      </c>
      <c r="K460" t="s">
        <v>1490</v>
      </c>
      <c r="L460" t="s">
        <v>1497</v>
      </c>
      <c r="M460">
        <v>3</v>
      </c>
    </row>
    <row r="461" spans="1:14" x14ac:dyDescent="0.25">
      <c r="A461" t="s">
        <v>462</v>
      </c>
      <c r="B461" t="s">
        <v>957</v>
      </c>
      <c r="C461" t="s">
        <v>1425</v>
      </c>
      <c r="D461" t="s">
        <v>1471</v>
      </c>
      <c r="E461" t="s">
        <v>1478</v>
      </c>
      <c r="F461">
        <v>3</v>
      </c>
      <c r="G461">
        <v>1295.8800000000001</v>
      </c>
      <c r="H461">
        <v>3887.64</v>
      </c>
      <c r="I461" t="s">
        <v>1485</v>
      </c>
      <c r="J461" s="2">
        <v>45753.114039351851</v>
      </c>
      <c r="K461" t="s">
        <v>1492</v>
      </c>
      <c r="L461" t="s">
        <v>1499</v>
      </c>
      <c r="M461">
        <v>4</v>
      </c>
    </row>
    <row r="462" spans="1:14" x14ac:dyDescent="0.25">
      <c r="A462" t="s">
        <v>463</v>
      </c>
      <c r="B462" t="s">
        <v>958</v>
      </c>
      <c r="C462" t="s">
        <v>1426</v>
      </c>
      <c r="D462" t="s">
        <v>1470</v>
      </c>
      <c r="E462" t="s">
        <v>1478</v>
      </c>
      <c r="F462">
        <v>2</v>
      </c>
      <c r="G462">
        <v>520.98</v>
      </c>
      <c r="H462">
        <v>1041.96</v>
      </c>
      <c r="I462" t="s">
        <v>1488</v>
      </c>
      <c r="J462" s="2">
        <v>45658.146990740737</v>
      </c>
      <c r="K462" t="s">
        <v>1493</v>
      </c>
      <c r="L462" t="s">
        <v>1496</v>
      </c>
      <c r="M462">
        <v>5</v>
      </c>
      <c r="N462" t="s">
        <v>1668</v>
      </c>
    </row>
    <row r="463" spans="1:14" x14ac:dyDescent="0.25">
      <c r="A463" t="s">
        <v>464</v>
      </c>
      <c r="B463" t="s">
        <v>959</v>
      </c>
      <c r="C463" t="s">
        <v>1427</v>
      </c>
      <c r="D463" t="s">
        <v>1467</v>
      </c>
      <c r="E463" t="s">
        <v>1478</v>
      </c>
      <c r="F463">
        <v>3</v>
      </c>
      <c r="G463">
        <v>1629.37</v>
      </c>
      <c r="H463">
        <v>4888.1099999999997</v>
      </c>
      <c r="I463" t="s">
        <v>1488</v>
      </c>
      <c r="J463" s="2">
        <v>45795.50273148148</v>
      </c>
      <c r="K463" t="s">
        <v>1494</v>
      </c>
      <c r="L463" t="s">
        <v>1495</v>
      </c>
      <c r="M463">
        <v>2</v>
      </c>
    </row>
    <row r="464" spans="1:14" x14ac:dyDescent="0.25">
      <c r="A464" t="s">
        <v>465</v>
      </c>
      <c r="B464" t="s">
        <v>960</v>
      </c>
      <c r="C464" t="s">
        <v>1428</v>
      </c>
      <c r="D464" t="s">
        <v>1469</v>
      </c>
      <c r="E464" t="s">
        <v>1473</v>
      </c>
      <c r="F464">
        <v>3</v>
      </c>
      <c r="G464">
        <v>2239.41</v>
      </c>
      <c r="H464">
        <v>6718.23</v>
      </c>
      <c r="I464" t="s">
        <v>1484</v>
      </c>
      <c r="J464" s="2">
        <v>45811.027222222219</v>
      </c>
      <c r="K464" t="s">
        <v>1491</v>
      </c>
      <c r="L464" t="s">
        <v>1498</v>
      </c>
    </row>
    <row r="465" spans="1:14" x14ac:dyDescent="0.25">
      <c r="A465" t="s">
        <v>466</v>
      </c>
      <c r="B465" t="s">
        <v>961</v>
      </c>
      <c r="C465" t="s">
        <v>1429</v>
      </c>
      <c r="D465" t="s">
        <v>1469</v>
      </c>
      <c r="E465" t="s">
        <v>1476</v>
      </c>
      <c r="F465">
        <v>2</v>
      </c>
      <c r="G465">
        <v>1644.52</v>
      </c>
      <c r="H465">
        <v>3289.04</v>
      </c>
      <c r="I465" t="s">
        <v>1489</v>
      </c>
      <c r="J465" s="2">
        <v>45729.408946759257</v>
      </c>
      <c r="K465" t="s">
        <v>1494</v>
      </c>
      <c r="L465" t="s">
        <v>1496</v>
      </c>
    </row>
    <row r="466" spans="1:14" x14ac:dyDescent="0.25">
      <c r="A466" t="s">
        <v>467</v>
      </c>
      <c r="B466" t="s">
        <v>962</v>
      </c>
      <c r="C466" t="s">
        <v>1430</v>
      </c>
      <c r="D466" t="s">
        <v>1469</v>
      </c>
      <c r="E466" t="s">
        <v>1477</v>
      </c>
      <c r="F466">
        <v>4</v>
      </c>
      <c r="G466">
        <v>1228.55</v>
      </c>
      <c r="H466">
        <v>4914.2</v>
      </c>
      <c r="I466" t="s">
        <v>1489</v>
      </c>
      <c r="J466" s="2">
        <v>45687.728009259263</v>
      </c>
      <c r="K466" t="s">
        <v>1494</v>
      </c>
      <c r="L466" t="s">
        <v>1496</v>
      </c>
    </row>
    <row r="467" spans="1:14" x14ac:dyDescent="0.25">
      <c r="A467" t="s">
        <v>468</v>
      </c>
      <c r="B467" t="s">
        <v>963</v>
      </c>
      <c r="C467" t="s">
        <v>1431</v>
      </c>
      <c r="D467" t="s">
        <v>1471</v>
      </c>
      <c r="E467" t="s">
        <v>1475</v>
      </c>
      <c r="F467">
        <v>2</v>
      </c>
      <c r="G467" t="s">
        <v>1482</v>
      </c>
      <c r="H467" t="s">
        <v>1483</v>
      </c>
      <c r="I467" t="s">
        <v>1485</v>
      </c>
      <c r="J467" s="2">
        <v>45729.905868055554</v>
      </c>
      <c r="K467" t="s">
        <v>1492</v>
      </c>
      <c r="L467" t="s">
        <v>1499</v>
      </c>
    </row>
    <row r="468" spans="1:14" x14ac:dyDescent="0.25">
      <c r="A468" t="s">
        <v>469</v>
      </c>
      <c r="B468" t="s">
        <v>964</v>
      </c>
      <c r="C468" t="s">
        <v>1432</v>
      </c>
      <c r="D468" t="s">
        <v>1467</v>
      </c>
      <c r="E468" t="s">
        <v>1478</v>
      </c>
      <c r="F468">
        <v>5</v>
      </c>
      <c r="G468">
        <v>1665.74</v>
      </c>
      <c r="H468">
        <v>8328.7000000000007</v>
      </c>
      <c r="I468" t="s">
        <v>1486</v>
      </c>
      <c r="J468" s="2">
        <v>45813.541724537034</v>
      </c>
      <c r="K468" t="s">
        <v>1490</v>
      </c>
      <c r="L468" t="s">
        <v>1497</v>
      </c>
      <c r="M468">
        <v>3</v>
      </c>
    </row>
    <row r="469" spans="1:14" x14ac:dyDescent="0.25">
      <c r="A469" t="s">
        <v>470</v>
      </c>
      <c r="B469" t="s">
        <v>965</v>
      </c>
      <c r="C469" t="s">
        <v>1433</v>
      </c>
      <c r="D469" t="s">
        <v>1468</v>
      </c>
      <c r="E469" t="s">
        <v>1480</v>
      </c>
      <c r="F469">
        <v>3</v>
      </c>
      <c r="G469">
        <v>2005.4</v>
      </c>
      <c r="H469">
        <v>6016.2</v>
      </c>
      <c r="I469" t="s">
        <v>1488</v>
      </c>
      <c r="J469" s="2">
        <v>45743.284988425927</v>
      </c>
      <c r="K469" t="s">
        <v>1494</v>
      </c>
      <c r="L469" t="s">
        <v>1496</v>
      </c>
    </row>
    <row r="470" spans="1:14" x14ac:dyDescent="0.25">
      <c r="A470" t="s">
        <v>471</v>
      </c>
      <c r="B470" t="s">
        <v>966</v>
      </c>
      <c r="C470" t="s">
        <v>1434</v>
      </c>
      <c r="D470" t="s">
        <v>1467</v>
      </c>
      <c r="E470" t="s">
        <v>1475</v>
      </c>
      <c r="F470">
        <v>1</v>
      </c>
      <c r="G470">
        <v>1568.18</v>
      </c>
      <c r="H470">
        <v>1568.18</v>
      </c>
      <c r="I470" t="s">
        <v>1488</v>
      </c>
      <c r="J470" s="2">
        <v>45818.796736111108</v>
      </c>
      <c r="K470" t="s">
        <v>1493</v>
      </c>
      <c r="L470" t="s">
        <v>1498</v>
      </c>
    </row>
    <row r="471" spans="1:14" x14ac:dyDescent="0.25">
      <c r="A471" t="s">
        <v>472</v>
      </c>
      <c r="B471" t="s">
        <v>967</v>
      </c>
      <c r="C471" t="s">
        <v>1435</v>
      </c>
      <c r="D471" t="s">
        <v>1467</v>
      </c>
      <c r="E471" t="s">
        <v>1481</v>
      </c>
      <c r="F471">
        <v>3</v>
      </c>
      <c r="G471">
        <v>1260.76</v>
      </c>
      <c r="H471">
        <v>3782.28</v>
      </c>
      <c r="I471" t="s">
        <v>1485</v>
      </c>
      <c r="J471" s="2">
        <v>45735.040798611109</v>
      </c>
      <c r="K471" t="s">
        <v>1491</v>
      </c>
      <c r="L471" t="s">
        <v>1495</v>
      </c>
      <c r="M471">
        <v>3</v>
      </c>
      <c r="N471" t="s">
        <v>1669</v>
      </c>
    </row>
    <row r="472" spans="1:14" x14ac:dyDescent="0.25">
      <c r="A472" t="s">
        <v>473</v>
      </c>
      <c r="B472" t="s">
        <v>968</v>
      </c>
      <c r="C472" t="s">
        <v>1436</v>
      </c>
      <c r="D472" t="s">
        <v>1466</v>
      </c>
      <c r="E472" t="s">
        <v>1480</v>
      </c>
      <c r="F472">
        <v>4</v>
      </c>
      <c r="G472">
        <v>1576.94</v>
      </c>
      <c r="H472">
        <v>6307.76</v>
      </c>
      <c r="I472" t="s">
        <v>1485</v>
      </c>
      <c r="J472" s="2">
        <v>45674.83730324074</v>
      </c>
      <c r="K472" t="s">
        <v>1491</v>
      </c>
      <c r="L472" t="s">
        <v>1495</v>
      </c>
      <c r="M472">
        <v>3</v>
      </c>
    </row>
    <row r="473" spans="1:14" x14ac:dyDescent="0.25">
      <c r="A473" t="s">
        <v>474</v>
      </c>
      <c r="B473" t="s">
        <v>969</v>
      </c>
      <c r="C473" t="s">
        <v>1437</v>
      </c>
      <c r="D473" t="s">
        <v>1468</v>
      </c>
      <c r="E473" t="s">
        <v>1474</v>
      </c>
      <c r="F473">
        <v>2</v>
      </c>
      <c r="G473">
        <v>2292.2800000000002</v>
      </c>
      <c r="H473">
        <v>4584.5600000000004</v>
      </c>
      <c r="I473" t="s">
        <v>1485</v>
      </c>
      <c r="J473" s="2">
        <v>45732.01253472222</v>
      </c>
      <c r="K473" t="s">
        <v>1494</v>
      </c>
      <c r="L473" t="s">
        <v>1495</v>
      </c>
      <c r="M473">
        <v>3</v>
      </c>
      <c r="N473" t="s">
        <v>1670</v>
      </c>
    </row>
    <row r="474" spans="1:14" x14ac:dyDescent="0.25">
      <c r="A474" t="s">
        <v>475</v>
      </c>
      <c r="B474" t="s">
        <v>970</v>
      </c>
      <c r="C474" t="s">
        <v>1438</v>
      </c>
      <c r="D474" t="s">
        <v>1466</v>
      </c>
      <c r="E474" t="s">
        <v>1481</v>
      </c>
      <c r="F474">
        <v>1</v>
      </c>
      <c r="G474">
        <v>1613.58</v>
      </c>
      <c r="H474">
        <v>1613.58</v>
      </c>
      <c r="I474" t="s">
        <v>1487</v>
      </c>
      <c r="J474" s="2">
        <v>45777.6252662037</v>
      </c>
      <c r="K474" t="s">
        <v>1494</v>
      </c>
      <c r="L474" t="s">
        <v>1498</v>
      </c>
      <c r="M474">
        <v>2</v>
      </c>
    </row>
    <row r="475" spans="1:14" x14ac:dyDescent="0.25">
      <c r="A475" t="s">
        <v>476</v>
      </c>
      <c r="B475" t="s">
        <v>971</v>
      </c>
      <c r="C475" t="s">
        <v>1439</v>
      </c>
      <c r="D475" t="s">
        <v>1470</v>
      </c>
      <c r="E475" t="s">
        <v>1477</v>
      </c>
      <c r="F475">
        <v>1</v>
      </c>
      <c r="G475">
        <v>819.35</v>
      </c>
      <c r="H475">
        <v>819.35</v>
      </c>
      <c r="I475" t="s">
        <v>1484</v>
      </c>
      <c r="J475" s="2">
        <v>45679.400150462963</v>
      </c>
      <c r="K475" t="s">
        <v>1491</v>
      </c>
      <c r="L475" t="s">
        <v>1498</v>
      </c>
      <c r="M475">
        <v>2</v>
      </c>
    </row>
    <row r="476" spans="1:14" x14ac:dyDescent="0.25">
      <c r="A476" t="s">
        <v>477</v>
      </c>
      <c r="B476" t="s">
        <v>972</v>
      </c>
      <c r="C476" t="s">
        <v>1440</v>
      </c>
      <c r="D476" t="s">
        <v>1469</v>
      </c>
      <c r="E476" t="s">
        <v>1475</v>
      </c>
      <c r="F476">
        <v>1</v>
      </c>
      <c r="G476">
        <v>989.83</v>
      </c>
      <c r="H476">
        <v>989.83</v>
      </c>
      <c r="I476" t="s">
        <v>1489</v>
      </c>
      <c r="J476" s="2">
        <v>45784.582407407397</v>
      </c>
      <c r="K476" t="s">
        <v>1494</v>
      </c>
      <c r="L476" t="s">
        <v>1495</v>
      </c>
      <c r="M476">
        <v>3</v>
      </c>
    </row>
    <row r="477" spans="1:14" x14ac:dyDescent="0.25">
      <c r="A477" t="s">
        <v>478</v>
      </c>
      <c r="B477" t="s">
        <v>973</v>
      </c>
      <c r="C477" t="s">
        <v>1441</v>
      </c>
      <c r="E477" t="s">
        <v>1475</v>
      </c>
      <c r="F477">
        <v>4</v>
      </c>
      <c r="G477">
        <v>1016.27</v>
      </c>
      <c r="H477">
        <v>4065.08</v>
      </c>
      <c r="I477" t="s">
        <v>1485</v>
      </c>
      <c r="J477" s="2">
        <v>45774.1565162037</v>
      </c>
      <c r="K477" t="s">
        <v>1492</v>
      </c>
      <c r="L477" t="s">
        <v>1499</v>
      </c>
      <c r="M477">
        <v>2</v>
      </c>
    </row>
    <row r="478" spans="1:14" x14ac:dyDescent="0.25">
      <c r="A478" t="s">
        <v>479</v>
      </c>
      <c r="B478" t="s">
        <v>974</v>
      </c>
      <c r="C478" t="s">
        <v>1442</v>
      </c>
      <c r="D478" t="s">
        <v>1466</v>
      </c>
      <c r="E478" t="s">
        <v>1475</v>
      </c>
      <c r="F478">
        <v>5</v>
      </c>
      <c r="G478">
        <v>1524.95</v>
      </c>
      <c r="H478">
        <v>7624.75</v>
      </c>
      <c r="I478" t="s">
        <v>1484</v>
      </c>
      <c r="J478" s="2">
        <v>45662.15111111111</v>
      </c>
      <c r="K478" t="s">
        <v>1490</v>
      </c>
      <c r="L478" t="s">
        <v>1497</v>
      </c>
      <c r="M478">
        <v>4</v>
      </c>
    </row>
    <row r="479" spans="1:14" x14ac:dyDescent="0.25">
      <c r="A479" t="s">
        <v>480</v>
      </c>
      <c r="B479" t="s">
        <v>975</v>
      </c>
      <c r="C479" t="s">
        <v>1443</v>
      </c>
      <c r="D479" t="s">
        <v>1466</v>
      </c>
      <c r="E479" t="s">
        <v>1477</v>
      </c>
      <c r="F479">
        <v>3</v>
      </c>
      <c r="G479">
        <v>2139.79</v>
      </c>
      <c r="H479">
        <v>6419.37</v>
      </c>
      <c r="I479" t="s">
        <v>1485</v>
      </c>
      <c r="J479" s="2">
        <v>45693.404490740737</v>
      </c>
      <c r="K479" t="s">
        <v>1494</v>
      </c>
      <c r="L479" t="s">
        <v>1496</v>
      </c>
      <c r="M479">
        <v>2</v>
      </c>
    </row>
    <row r="480" spans="1:14" x14ac:dyDescent="0.25">
      <c r="A480" t="s">
        <v>481</v>
      </c>
      <c r="B480" t="s">
        <v>976</v>
      </c>
      <c r="C480" t="s">
        <v>1444</v>
      </c>
      <c r="D480" t="s">
        <v>1467</v>
      </c>
      <c r="E480" t="s">
        <v>1481</v>
      </c>
      <c r="F480">
        <v>5</v>
      </c>
      <c r="G480">
        <v>1605.44</v>
      </c>
      <c r="H480">
        <v>8027.2</v>
      </c>
      <c r="I480" t="s">
        <v>1488</v>
      </c>
      <c r="J480" s="2">
        <v>45807.633217592593</v>
      </c>
      <c r="K480" t="s">
        <v>1491</v>
      </c>
      <c r="L480" t="s">
        <v>1496</v>
      </c>
      <c r="M480">
        <v>5</v>
      </c>
    </row>
    <row r="481" spans="1:14" x14ac:dyDescent="0.25">
      <c r="A481" t="s">
        <v>482</v>
      </c>
      <c r="B481" t="s">
        <v>977</v>
      </c>
      <c r="C481" t="s">
        <v>1445</v>
      </c>
      <c r="D481" t="s">
        <v>1469</v>
      </c>
      <c r="E481" t="s">
        <v>1475</v>
      </c>
      <c r="F481">
        <v>5</v>
      </c>
      <c r="G481">
        <v>1564.93</v>
      </c>
      <c r="H481">
        <v>7824.65</v>
      </c>
      <c r="I481" t="s">
        <v>1488</v>
      </c>
      <c r="J481" s="2">
        <v>45693.361226851863</v>
      </c>
      <c r="K481" t="s">
        <v>1492</v>
      </c>
      <c r="L481" t="s">
        <v>1498</v>
      </c>
      <c r="M481">
        <v>5</v>
      </c>
    </row>
    <row r="482" spans="1:14" x14ac:dyDescent="0.25">
      <c r="A482" t="s">
        <v>483</v>
      </c>
      <c r="B482" t="s">
        <v>978</v>
      </c>
      <c r="C482" t="s">
        <v>1446</v>
      </c>
      <c r="D482" t="s">
        <v>1470</v>
      </c>
      <c r="E482" t="s">
        <v>1479</v>
      </c>
      <c r="F482">
        <v>5</v>
      </c>
      <c r="G482">
        <v>938.58</v>
      </c>
      <c r="H482">
        <v>4692.8999999999996</v>
      </c>
      <c r="I482" t="s">
        <v>1488</v>
      </c>
      <c r="J482" s="2">
        <v>45800.629340277781</v>
      </c>
      <c r="K482" t="s">
        <v>1494</v>
      </c>
      <c r="L482" t="s">
        <v>1495</v>
      </c>
      <c r="M482" t="s">
        <v>1500</v>
      </c>
      <c r="N482" t="s">
        <v>1671</v>
      </c>
    </row>
    <row r="483" spans="1:14" x14ac:dyDescent="0.25">
      <c r="A483" t="s">
        <v>484</v>
      </c>
      <c r="B483" t="s">
        <v>979</v>
      </c>
      <c r="C483" t="s">
        <v>1447</v>
      </c>
      <c r="D483" t="s">
        <v>1469</v>
      </c>
      <c r="E483" t="s">
        <v>1481</v>
      </c>
      <c r="F483">
        <v>2</v>
      </c>
      <c r="G483">
        <v>2154.0100000000002</v>
      </c>
      <c r="H483">
        <v>4308.0200000000004</v>
      </c>
      <c r="I483" t="s">
        <v>1487</v>
      </c>
      <c r="J483" s="2">
        <v>45763.181273148148</v>
      </c>
      <c r="K483" t="s">
        <v>1491</v>
      </c>
      <c r="L483" t="s">
        <v>1498</v>
      </c>
      <c r="N483" t="s">
        <v>1672</v>
      </c>
    </row>
    <row r="484" spans="1:14" x14ac:dyDescent="0.25">
      <c r="A484" t="s">
        <v>485</v>
      </c>
      <c r="B484" t="s">
        <v>980</v>
      </c>
      <c r="C484" t="s">
        <v>1448</v>
      </c>
      <c r="D484" t="s">
        <v>1468</v>
      </c>
      <c r="E484" t="s">
        <v>1472</v>
      </c>
      <c r="F484">
        <v>1</v>
      </c>
      <c r="G484">
        <v>2129.5</v>
      </c>
      <c r="H484">
        <v>2129.5</v>
      </c>
      <c r="I484" t="s">
        <v>1487</v>
      </c>
      <c r="J484" s="2">
        <v>45795.38003472222</v>
      </c>
      <c r="K484" t="s">
        <v>1494</v>
      </c>
      <c r="L484" t="s">
        <v>1496</v>
      </c>
      <c r="N484" t="s">
        <v>1673</v>
      </c>
    </row>
    <row r="485" spans="1:14" x14ac:dyDescent="0.25">
      <c r="A485" t="s">
        <v>486</v>
      </c>
      <c r="B485" t="s">
        <v>981</v>
      </c>
      <c r="C485" t="s">
        <v>1449</v>
      </c>
      <c r="D485" t="s">
        <v>1468</v>
      </c>
      <c r="E485" t="s">
        <v>1475</v>
      </c>
      <c r="F485">
        <v>1</v>
      </c>
      <c r="G485">
        <v>1232.42</v>
      </c>
      <c r="H485">
        <v>1232.42</v>
      </c>
      <c r="I485" t="s">
        <v>1489</v>
      </c>
      <c r="J485" s="2">
        <v>45735.665324074071</v>
      </c>
      <c r="K485" t="s">
        <v>1493</v>
      </c>
      <c r="L485" t="s">
        <v>1495</v>
      </c>
      <c r="M485" t="s">
        <v>1500</v>
      </c>
    </row>
    <row r="486" spans="1:14" x14ac:dyDescent="0.25">
      <c r="B486" t="s">
        <v>982</v>
      </c>
      <c r="C486" t="s">
        <v>1450</v>
      </c>
      <c r="E486" t="s">
        <v>1481</v>
      </c>
      <c r="F486">
        <v>3</v>
      </c>
      <c r="G486">
        <v>957.5</v>
      </c>
      <c r="H486">
        <v>2872.5</v>
      </c>
      <c r="I486" t="s">
        <v>1488</v>
      </c>
      <c r="J486" s="2">
        <v>45673.057141203702</v>
      </c>
      <c r="K486" t="s">
        <v>1494</v>
      </c>
      <c r="L486" t="s">
        <v>1496</v>
      </c>
      <c r="N486" t="s">
        <v>1674</v>
      </c>
    </row>
    <row r="487" spans="1:14" x14ac:dyDescent="0.25">
      <c r="A487" t="s">
        <v>487</v>
      </c>
      <c r="C487" t="s">
        <v>1451</v>
      </c>
      <c r="D487" t="s">
        <v>1471</v>
      </c>
      <c r="E487" t="s">
        <v>1480</v>
      </c>
      <c r="F487">
        <v>3</v>
      </c>
      <c r="G487">
        <v>1979.88</v>
      </c>
      <c r="H487">
        <v>5939.64</v>
      </c>
      <c r="I487" t="s">
        <v>1486</v>
      </c>
      <c r="J487" s="2">
        <v>45676.920659722222</v>
      </c>
      <c r="K487" t="s">
        <v>1494</v>
      </c>
      <c r="L487" t="s">
        <v>1497</v>
      </c>
      <c r="M487">
        <v>1</v>
      </c>
    </row>
    <row r="488" spans="1:14" x14ac:dyDescent="0.25">
      <c r="A488" t="s">
        <v>488</v>
      </c>
      <c r="B488" t="s">
        <v>983</v>
      </c>
      <c r="C488" t="s">
        <v>1452</v>
      </c>
      <c r="D488" t="s">
        <v>1471</v>
      </c>
      <c r="E488" t="s">
        <v>1472</v>
      </c>
      <c r="F488">
        <v>1</v>
      </c>
      <c r="G488">
        <v>1989.67</v>
      </c>
      <c r="H488">
        <v>1989.67</v>
      </c>
      <c r="I488" t="s">
        <v>1487</v>
      </c>
      <c r="J488" s="2">
        <v>45716.360208333332</v>
      </c>
      <c r="K488" t="s">
        <v>1493</v>
      </c>
      <c r="L488" t="s">
        <v>1499</v>
      </c>
      <c r="M488">
        <v>4</v>
      </c>
      <c r="N488" t="s">
        <v>1675</v>
      </c>
    </row>
    <row r="489" spans="1:14" x14ac:dyDescent="0.25">
      <c r="A489" t="s">
        <v>489</v>
      </c>
      <c r="B489" t="s">
        <v>984</v>
      </c>
      <c r="C489" t="s">
        <v>1453</v>
      </c>
      <c r="D489" t="s">
        <v>1466</v>
      </c>
      <c r="E489" t="s">
        <v>1481</v>
      </c>
      <c r="F489">
        <v>1</v>
      </c>
      <c r="G489">
        <v>1937.11</v>
      </c>
      <c r="H489">
        <v>1937.11</v>
      </c>
      <c r="I489" t="s">
        <v>1484</v>
      </c>
      <c r="J489" s="2">
        <v>45684.762627314813</v>
      </c>
      <c r="K489" t="s">
        <v>1494</v>
      </c>
      <c r="L489" t="s">
        <v>1499</v>
      </c>
      <c r="M489">
        <v>2</v>
      </c>
    </row>
    <row r="490" spans="1:14" x14ac:dyDescent="0.25">
      <c r="A490" t="s">
        <v>490</v>
      </c>
      <c r="B490" t="s">
        <v>985</v>
      </c>
      <c r="C490" t="s">
        <v>1454</v>
      </c>
      <c r="D490" t="s">
        <v>1469</v>
      </c>
      <c r="E490" t="s">
        <v>1476</v>
      </c>
      <c r="F490">
        <v>1</v>
      </c>
      <c r="G490">
        <v>857.37</v>
      </c>
      <c r="H490">
        <v>857.37</v>
      </c>
      <c r="I490" t="s">
        <v>1485</v>
      </c>
      <c r="J490" s="2">
        <v>45659.257094907407</v>
      </c>
      <c r="K490" t="s">
        <v>1493</v>
      </c>
      <c r="L490" t="s">
        <v>1496</v>
      </c>
      <c r="M490">
        <v>4</v>
      </c>
    </row>
    <row r="491" spans="1:14" x14ac:dyDescent="0.25">
      <c r="A491" t="s">
        <v>491</v>
      </c>
      <c r="B491" t="s">
        <v>986</v>
      </c>
      <c r="C491" t="s">
        <v>1455</v>
      </c>
      <c r="D491" t="s">
        <v>1471</v>
      </c>
      <c r="E491" t="s">
        <v>1480</v>
      </c>
      <c r="F491">
        <v>3</v>
      </c>
      <c r="G491">
        <v>2249.3000000000002</v>
      </c>
      <c r="H491">
        <v>6747.9</v>
      </c>
      <c r="I491" t="s">
        <v>1489</v>
      </c>
      <c r="J491" s="2">
        <v>45756.255497685182</v>
      </c>
      <c r="K491" t="s">
        <v>1490</v>
      </c>
      <c r="L491" t="s">
        <v>1498</v>
      </c>
      <c r="M491">
        <v>2</v>
      </c>
    </row>
    <row r="492" spans="1:14" x14ac:dyDescent="0.25">
      <c r="A492" t="s">
        <v>492</v>
      </c>
      <c r="B492" t="s">
        <v>987</v>
      </c>
      <c r="C492" t="s">
        <v>1456</v>
      </c>
      <c r="D492" t="s">
        <v>1468</v>
      </c>
      <c r="E492" t="s">
        <v>1479</v>
      </c>
      <c r="F492">
        <v>3</v>
      </c>
      <c r="G492">
        <v>2395.27</v>
      </c>
      <c r="H492">
        <v>7185.81</v>
      </c>
      <c r="I492" t="s">
        <v>1484</v>
      </c>
      <c r="J492" s="2">
        <v>45793.141076388893</v>
      </c>
      <c r="K492" t="s">
        <v>1494</v>
      </c>
      <c r="L492" t="s">
        <v>1497</v>
      </c>
    </row>
    <row r="493" spans="1:14" x14ac:dyDescent="0.25">
      <c r="A493" t="s">
        <v>493</v>
      </c>
      <c r="B493" t="s">
        <v>988</v>
      </c>
      <c r="C493" t="s">
        <v>1457</v>
      </c>
      <c r="D493" t="s">
        <v>1468</v>
      </c>
      <c r="E493" t="s">
        <v>1476</v>
      </c>
      <c r="F493">
        <v>3</v>
      </c>
      <c r="G493">
        <v>2465.2800000000002</v>
      </c>
      <c r="H493">
        <v>7395.84</v>
      </c>
      <c r="I493" t="s">
        <v>1487</v>
      </c>
      <c r="J493" s="2">
        <v>45663.069305555553</v>
      </c>
      <c r="K493" t="s">
        <v>1493</v>
      </c>
      <c r="L493" t="s">
        <v>1498</v>
      </c>
    </row>
    <row r="494" spans="1:14" x14ac:dyDescent="0.25">
      <c r="A494" t="s">
        <v>494</v>
      </c>
      <c r="B494" t="s">
        <v>989</v>
      </c>
      <c r="C494" t="s">
        <v>1458</v>
      </c>
      <c r="D494" t="s">
        <v>1471</v>
      </c>
      <c r="E494" t="s">
        <v>1472</v>
      </c>
      <c r="F494">
        <v>3</v>
      </c>
      <c r="G494">
        <v>1224.5899999999999</v>
      </c>
      <c r="H494">
        <v>3673.77</v>
      </c>
      <c r="I494" t="s">
        <v>1485</v>
      </c>
      <c r="J494" s="2">
        <v>45763.219166666669</v>
      </c>
      <c r="K494" t="s">
        <v>1494</v>
      </c>
      <c r="L494" t="s">
        <v>1495</v>
      </c>
      <c r="M494" t="s">
        <v>1500</v>
      </c>
    </row>
    <row r="495" spans="1:14" x14ac:dyDescent="0.25">
      <c r="A495" t="s">
        <v>495</v>
      </c>
      <c r="B495" t="s">
        <v>990</v>
      </c>
      <c r="C495" t="s">
        <v>1459</v>
      </c>
      <c r="D495" t="s">
        <v>1469</v>
      </c>
      <c r="E495" t="s">
        <v>1478</v>
      </c>
      <c r="F495">
        <v>4</v>
      </c>
      <c r="G495">
        <v>1039.3499999999999</v>
      </c>
      <c r="H495">
        <v>4157.3999999999996</v>
      </c>
      <c r="I495" t="s">
        <v>1484</v>
      </c>
      <c r="J495" s="2">
        <v>45808.172037037039</v>
      </c>
      <c r="K495" t="s">
        <v>1494</v>
      </c>
      <c r="L495" t="s">
        <v>1496</v>
      </c>
      <c r="M495" t="s">
        <v>1500</v>
      </c>
    </row>
    <row r="496" spans="1:14" x14ac:dyDescent="0.25">
      <c r="A496" t="s">
        <v>496</v>
      </c>
      <c r="B496" t="s">
        <v>991</v>
      </c>
      <c r="C496" t="s">
        <v>1460</v>
      </c>
      <c r="D496" t="s">
        <v>1469</v>
      </c>
      <c r="E496" t="s">
        <v>1472</v>
      </c>
      <c r="F496">
        <v>5</v>
      </c>
      <c r="G496">
        <v>1333.65</v>
      </c>
      <c r="H496">
        <v>6668.25</v>
      </c>
      <c r="I496" t="s">
        <v>1484</v>
      </c>
      <c r="J496" s="2">
        <v>45778.908912037034</v>
      </c>
      <c r="K496" t="s">
        <v>1492</v>
      </c>
      <c r="L496" t="s">
        <v>1495</v>
      </c>
      <c r="M496">
        <v>4</v>
      </c>
    </row>
    <row r="497" spans="1:14" x14ac:dyDescent="0.25">
      <c r="A497" t="s">
        <v>497</v>
      </c>
      <c r="B497" t="s">
        <v>992</v>
      </c>
      <c r="C497" t="s">
        <v>1461</v>
      </c>
      <c r="D497" t="s">
        <v>1471</v>
      </c>
      <c r="E497" t="s">
        <v>1481</v>
      </c>
      <c r="F497">
        <v>5</v>
      </c>
      <c r="G497">
        <v>1805.76</v>
      </c>
      <c r="H497">
        <v>9028.7999999999993</v>
      </c>
      <c r="I497" t="s">
        <v>1489</v>
      </c>
      <c r="J497" s="2">
        <v>45752.012650462973</v>
      </c>
      <c r="K497" t="s">
        <v>1493</v>
      </c>
      <c r="L497" t="s">
        <v>1497</v>
      </c>
    </row>
    <row r="498" spans="1:14" x14ac:dyDescent="0.25">
      <c r="A498" t="s">
        <v>498</v>
      </c>
      <c r="B498" t="s">
        <v>993</v>
      </c>
      <c r="C498" t="s">
        <v>1462</v>
      </c>
      <c r="D498" t="s">
        <v>1467</v>
      </c>
      <c r="E498" t="s">
        <v>1473</v>
      </c>
      <c r="F498">
        <v>2</v>
      </c>
      <c r="G498">
        <v>2424.29</v>
      </c>
      <c r="H498">
        <v>4848.58</v>
      </c>
      <c r="I498" t="s">
        <v>1484</v>
      </c>
      <c r="J498" s="2">
        <v>45759.7971412037</v>
      </c>
      <c r="K498" t="s">
        <v>1494</v>
      </c>
      <c r="L498" t="s">
        <v>1497</v>
      </c>
      <c r="M498">
        <v>5</v>
      </c>
      <c r="N498" t="s">
        <v>1676</v>
      </c>
    </row>
    <row r="499" spans="1:14" x14ac:dyDescent="0.25">
      <c r="A499" t="s">
        <v>499</v>
      </c>
      <c r="B499" t="s">
        <v>994</v>
      </c>
      <c r="C499" t="s">
        <v>1463</v>
      </c>
      <c r="D499" t="s">
        <v>1468</v>
      </c>
      <c r="E499" t="s">
        <v>1479</v>
      </c>
      <c r="F499">
        <v>4</v>
      </c>
      <c r="G499">
        <v>1058.48</v>
      </c>
      <c r="H499">
        <v>4233.92</v>
      </c>
      <c r="I499" t="s">
        <v>1485</v>
      </c>
      <c r="J499" s="2">
        <v>45781.873240740737</v>
      </c>
      <c r="K499" t="s">
        <v>1494</v>
      </c>
      <c r="L499" t="s">
        <v>1497</v>
      </c>
      <c r="M499">
        <v>5</v>
      </c>
      <c r="N499" t="s">
        <v>1677</v>
      </c>
    </row>
    <row r="500" spans="1:14" x14ac:dyDescent="0.25">
      <c r="A500" t="s">
        <v>500</v>
      </c>
      <c r="B500" t="s">
        <v>995</v>
      </c>
      <c r="C500" t="s">
        <v>1464</v>
      </c>
      <c r="D500" t="s">
        <v>1468</v>
      </c>
      <c r="E500" t="s">
        <v>1478</v>
      </c>
      <c r="F500">
        <v>5</v>
      </c>
      <c r="G500">
        <v>766.89</v>
      </c>
      <c r="H500">
        <v>3834.45</v>
      </c>
      <c r="I500" t="s">
        <v>1488</v>
      </c>
      <c r="J500" s="2">
        <v>45803.158553240741</v>
      </c>
      <c r="K500" t="s">
        <v>1494</v>
      </c>
      <c r="L500" t="s">
        <v>1499</v>
      </c>
      <c r="M500">
        <v>3</v>
      </c>
    </row>
    <row r="501" spans="1:14" x14ac:dyDescent="0.25">
      <c r="A501" t="s">
        <v>501</v>
      </c>
      <c r="B501" t="s">
        <v>996</v>
      </c>
      <c r="C501" t="s">
        <v>1465</v>
      </c>
      <c r="D501" t="s">
        <v>1467</v>
      </c>
      <c r="E501" t="s">
        <v>1478</v>
      </c>
      <c r="F501">
        <v>1</v>
      </c>
      <c r="G501">
        <v>1220.6500000000001</v>
      </c>
      <c r="H501">
        <v>1220.6500000000001</v>
      </c>
      <c r="I501" t="s">
        <v>1484</v>
      </c>
      <c r="J501" s="2">
        <v>45803.77715277778</v>
      </c>
      <c r="K501" t="s">
        <v>1493</v>
      </c>
      <c r="L501" t="s">
        <v>1499</v>
      </c>
      <c r="M501">
        <v>4</v>
      </c>
      <c r="N501" t="s">
        <v>1678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F2F2C-16EF-4215-A9A4-0ECE015BCF57}">
  <dimension ref="A1:N501"/>
  <sheetViews>
    <sheetView workbookViewId="0">
      <selection activeCell="D490" sqref="D490"/>
    </sheetView>
  </sheetViews>
  <sheetFormatPr defaultRowHeight="15" x14ac:dyDescent="0.25"/>
  <cols>
    <col min="1" max="1" width="38.28515625" bestFit="1" customWidth="1"/>
    <col min="2" max="2" width="20.5703125" bestFit="1" customWidth="1"/>
    <col min="3" max="3" width="22.5703125" bestFit="1" customWidth="1"/>
    <col min="4" max="4" width="16.7109375" bestFit="1" customWidth="1"/>
    <col min="5" max="6" width="13.28515625" bestFit="1" customWidth="1"/>
    <col min="7" max="7" width="19.28515625" style="4" bestFit="1" customWidth="1"/>
    <col min="8" max="8" width="15.42578125" style="4" bestFit="1" customWidth="1"/>
    <col min="9" max="9" width="18.5703125" bestFit="1" customWidth="1"/>
    <col min="10" max="10" width="18.28515625" style="3" bestFit="1" customWidth="1"/>
    <col min="11" max="11" width="21.85546875" bestFit="1" customWidth="1"/>
    <col min="12" max="12" width="19.5703125" bestFit="1" customWidth="1"/>
    <col min="13" max="13" width="20.85546875" style="5" bestFit="1" customWidth="1"/>
    <col min="14" max="14" width="18.28515625" bestFit="1"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t="s">
        <v>14</v>
      </c>
      <c r="B2" t="s">
        <v>1681</v>
      </c>
      <c r="C2" t="s">
        <v>997</v>
      </c>
      <c r="D2" t="s">
        <v>1466</v>
      </c>
      <c r="E2" t="s">
        <v>1472</v>
      </c>
      <c r="F2">
        <v>3</v>
      </c>
      <c r="G2" s="4">
        <v>1976.95</v>
      </c>
      <c r="H2" s="4">
        <v>5930.85</v>
      </c>
      <c r="I2" t="s">
        <v>1484</v>
      </c>
      <c r="J2" s="3">
        <v>45708.196608796286</v>
      </c>
      <c r="K2" t="s">
        <v>1490</v>
      </c>
      <c r="L2" t="s">
        <v>1495</v>
      </c>
      <c r="M2" s="5">
        <v>5</v>
      </c>
      <c r="N2" t="s">
        <v>1501</v>
      </c>
    </row>
    <row r="3" spans="1:14" x14ac:dyDescent="0.25">
      <c r="A3" t="s">
        <v>15</v>
      </c>
      <c r="B3" t="s">
        <v>1682</v>
      </c>
      <c r="C3" t="s">
        <v>998</v>
      </c>
      <c r="D3" t="s">
        <v>1467</v>
      </c>
      <c r="E3" t="s">
        <v>1473</v>
      </c>
      <c r="F3">
        <v>4</v>
      </c>
      <c r="G3" s="4">
        <v>1069.5</v>
      </c>
      <c r="H3" s="4">
        <v>4278</v>
      </c>
      <c r="I3" t="s">
        <v>1485</v>
      </c>
      <c r="J3" s="3">
        <v>45685.767534722218</v>
      </c>
      <c r="K3" t="s">
        <v>1491</v>
      </c>
      <c r="L3" t="s">
        <v>1496</v>
      </c>
      <c r="M3" s="5">
        <v>5</v>
      </c>
      <c r="N3" t="s">
        <v>1502</v>
      </c>
    </row>
    <row r="4" spans="1:14" x14ac:dyDescent="0.25">
      <c r="A4" t="s">
        <v>16</v>
      </c>
      <c r="B4" t="s">
        <v>1683</v>
      </c>
      <c r="C4" t="s">
        <v>999</v>
      </c>
      <c r="D4" t="s">
        <v>1466</v>
      </c>
      <c r="E4" t="s">
        <v>1474</v>
      </c>
      <c r="F4">
        <v>3</v>
      </c>
      <c r="G4" s="4">
        <v>649.11</v>
      </c>
      <c r="H4" s="4">
        <v>1947.33</v>
      </c>
      <c r="I4" t="s">
        <v>1484</v>
      </c>
      <c r="J4" s="3">
        <v>45704.604247685187</v>
      </c>
      <c r="K4" t="s">
        <v>1490</v>
      </c>
      <c r="L4" t="s">
        <v>1497</v>
      </c>
      <c r="M4" s="5">
        <v>2</v>
      </c>
      <c r="N4" t="s">
        <v>1680</v>
      </c>
    </row>
    <row r="5" spans="1:14" x14ac:dyDescent="0.25">
      <c r="A5" t="s">
        <v>17</v>
      </c>
      <c r="B5" t="s">
        <v>1684</v>
      </c>
      <c r="C5" t="s">
        <v>1000</v>
      </c>
      <c r="D5" t="s">
        <v>1468</v>
      </c>
      <c r="E5" t="s">
        <v>1472</v>
      </c>
      <c r="F5">
        <v>3</v>
      </c>
      <c r="G5" s="4">
        <v>2018.82</v>
      </c>
      <c r="H5" s="4">
        <v>6056.46</v>
      </c>
      <c r="I5" t="s">
        <v>1486</v>
      </c>
      <c r="J5" s="3">
        <v>45799.784895833327</v>
      </c>
      <c r="K5" t="s">
        <v>1492</v>
      </c>
      <c r="L5" t="s">
        <v>1498</v>
      </c>
      <c r="M5" s="5">
        <v>3</v>
      </c>
      <c r="N5" t="s">
        <v>1503</v>
      </c>
    </row>
    <row r="6" spans="1:14" x14ac:dyDescent="0.25">
      <c r="A6" t="s">
        <v>18</v>
      </c>
      <c r="B6" t="s">
        <v>1685</v>
      </c>
      <c r="C6" t="s">
        <v>1001</v>
      </c>
      <c r="D6" t="s">
        <v>1466</v>
      </c>
      <c r="E6" t="s">
        <v>1473</v>
      </c>
      <c r="F6">
        <v>5</v>
      </c>
      <c r="G6" s="4">
        <v>951.94</v>
      </c>
      <c r="H6" s="4">
        <v>4759.7</v>
      </c>
      <c r="I6" t="s">
        <v>1485</v>
      </c>
      <c r="J6" s="3">
        <v>45694.958796296298</v>
      </c>
      <c r="K6" t="s">
        <v>1493</v>
      </c>
      <c r="L6" t="s">
        <v>1495</v>
      </c>
      <c r="M6" s="5">
        <v>2</v>
      </c>
      <c r="N6" t="s">
        <v>1680</v>
      </c>
    </row>
    <row r="7" spans="1:14" x14ac:dyDescent="0.25">
      <c r="A7" t="s">
        <v>19</v>
      </c>
      <c r="B7" t="s">
        <v>1686</v>
      </c>
      <c r="C7" t="s">
        <v>1679</v>
      </c>
      <c r="D7" t="s">
        <v>1469</v>
      </c>
      <c r="E7" t="s">
        <v>1474</v>
      </c>
      <c r="F7">
        <v>1</v>
      </c>
      <c r="G7" s="4">
        <v>1204.3699999999999</v>
      </c>
      <c r="H7" s="4">
        <v>1204.3699999999999</v>
      </c>
      <c r="I7" t="s">
        <v>1485</v>
      </c>
      <c r="J7" s="3">
        <v>45706.653819444437</v>
      </c>
      <c r="K7" t="s">
        <v>1494</v>
      </c>
      <c r="L7" t="s">
        <v>1499</v>
      </c>
      <c r="M7" s="5">
        <v>1</v>
      </c>
      <c r="N7" t="s">
        <v>1680</v>
      </c>
    </row>
    <row r="8" spans="1:14" x14ac:dyDescent="0.25">
      <c r="A8" t="s">
        <v>20</v>
      </c>
      <c r="B8" t="s">
        <v>1687</v>
      </c>
      <c r="C8" t="s">
        <v>1003</v>
      </c>
      <c r="D8" t="s">
        <v>1470</v>
      </c>
      <c r="E8" t="s">
        <v>1475</v>
      </c>
      <c r="F8">
        <v>1</v>
      </c>
      <c r="G8" s="4">
        <f>AVERAGEIF(E:E,  E2,  G:G)</f>
        <v>1543.1065982286632</v>
      </c>
      <c r="H8" s="4">
        <f>IF(ISNUMBER(F2)*ISNUMBER(G2), F2*G2, " ")</f>
        <v>5930.85</v>
      </c>
      <c r="I8" t="s">
        <v>1487</v>
      </c>
      <c r="J8" s="3">
        <v>45705.462488425917</v>
      </c>
      <c r="K8" t="s">
        <v>1491</v>
      </c>
      <c r="L8" t="s">
        <v>1498</v>
      </c>
      <c r="M8" s="5">
        <v>3</v>
      </c>
      <c r="N8" t="s">
        <v>1680</v>
      </c>
    </row>
    <row r="9" spans="1:14" x14ac:dyDescent="0.25">
      <c r="A9" t="s">
        <v>21</v>
      </c>
      <c r="B9" t="s">
        <v>1688</v>
      </c>
      <c r="C9" t="s">
        <v>1004</v>
      </c>
      <c r="D9" t="s">
        <v>1467</v>
      </c>
      <c r="E9" t="s">
        <v>1476</v>
      </c>
      <c r="F9">
        <v>3</v>
      </c>
      <c r="G9" s="4">
        <v>829.99</v>
      </c>
      <c r="H9" s="4">
        <v>2489.9699999999998</v>
      </c>
      <c r="I9" t="s">
        <v>1486</v>
      </c>
      <c r="J9" s="3">
        <v>45665.917719907397</v>
      </c>
      <c r="K9" t="s">
        <v>1494</v>
      </c>
      <c r="L9" t="s">
        <v>1496</v>
      </c>
      <c r="M9" s="5">
        <v>3</v>
      </c>
      <c r="N9" t="s">
        <v>1680</v>
      </c>
    </row>
    <row r="10" spans="1:14" x14ac:dyDescent="0.25">
      <c r="A10" t="s">
        <v>22</v>
      </c>
      <c r="B10" t="s">
        <v>1689</v>
      </c>
      <c r="C10" t="s">
        <v>1005</v>
      </c>
      <c r="D10" t="s">
        <v>1471</v>
      </c>
      <c r="E10" t="s">
        <v>1477</v>
      </c>
      <c r="F10">
        <v>2</v>
      </c>
      <c r="G10" s="4">
        <v>575.73</v>
      </c>
      <c r="H10" s="4">
        <v>1151.46</v>
      </c>
      <c r="I10" t="s">
        <v>1484</v>
      </c>
      <c r="J10" s="3">
        <v>45824.55636574074</v>
      </c>
      <c r="K10" t="s">
        <v>1490</v>
      </c>
      <c r="L10" t="s">
        <v>1495</v>
      </c>
      <c r="M10" s="5">
        <v>3</v>
      </c>
      <c r="N10" t="s">
        <v>1680</v>
      </c>
    </row>
    <row r="11" spans="1:14" x14ac:dyDescent="0.25">
      <c r="A11" t="s">
        <v>23</v>
      </c>
      <c r="B11" t="s">
        <v>1690</v>
      </c>
      <c r="C11" t="s">
        <v>1006</v>
      </c>
      <c r="D11" t="s">
        <v>1466</v>
      </c>
      <c r="E11" t="s">
        <v>1473</v>
      </c>
      <c r="F11">
        <v>4</v>
      </c>
      <c r="G11" s="4">
        <v>818.92</v>
      </c>
      <c r="H11" s="4">
        <v>3275.68</v>
      </c>
      <c r="I11" t="s">
        <v>1485</v>
      </c>
      <c r="J11" s="3">
        <v>45791.810578703713</v>
      </c>
      <c r="K11" t="s">
        <v>1490</v>
      </c>
      <c r="L11" t="s">
        <v>1496</v>
      </c>
      <c r="M11" s="5">
        <v>2</v>
      </c>
      <c r="N11" t="s">
        <v>1504</v>
      </c>
    </row>
    <row r="12" spans="1:14" x14ac:dyDescent="0.25">
      <c r="A12" t="s">
        <v>24</v>
      </c>
      <c r="B12" t="s">
        <v>1691</v>
      </c>
      <c r="C12" t="s">
        <v>1007</v>
      </c>
      <c r="D12" t="s">
        <v>1467</v>
      </c>
      <c r="E12" t="s">
        <v>1472</v>
      </c>
      <c r="F12">
        <v>5</v>
      </c>
      <c r="G12" s="4">
        <v>1098.2</v>
      </c>
      <c r="H12" s="4">
        <v>5491</v>
      </c>
      <c r="I12" t="s">
        <v>1488</v>
      </c>
      <c r="J12" s="3">
        <v>45727.040231481478</v>
      </c>
      <c r="K12" t="s">
        <v>1490</v>
      </c>
      <c r="L12" t="s">
        <v>1497</v>
      </c>
      <c r="M12" s="5">
        <v>3</v>
      </c>
      <c r="N12" t="s">
        <v>1680</v>
      </c>
    </row>
    <row r="13" spans="1:14" x14ac:dyDescent="0.25">
      <c r="A13" t="s">
        <v>25</v>
      </c>
      <c r="B13" t="s">
        <v>1692</v>
      </c>
      <c r="C13" t="s">
        <v>1008</v>
      </c>
      <c r="D13" t="s">
        <v>1471</v>
      </c>
      <c r="E13" t="s">
        <v>1478</v>
      </c>
      <c r="F13">
        <v>5</v>
      </c>
      <c r="G13" s="4">
        <v>1589.54</v>
      </c>
      <c r="H13" s="4">
        <v>7947.7</v>
      </c>
      <c r="I13" t="s">
        <v>1485</v>
      </c>
      <c r="J13" s="3">
        <v>45803.571921296287</v>
      </c>
      <c r="K13" t="s">
        <v>1494</v>
      </c>
      <c r="L13" t="s">
        <v>1496</v>
      </c>
      <c r="M13" s="5">
        <v>3</v>
      </c>
      <c r="N13" t="s">
        <v>1680</v>
      </c>
    </row>
    <row r="14" spans="1:14" x14ac:dyDescent="0.25">
      <c r="A14" t="s">
        <v>26</v>
      </c>
      <c r="B14" t="s">
        <v>1693</v>
      </c>
      <c r="C14" t="s">
        <v>1009</v>
      </c>
      <c r="D14" t="s">
        <v>1468</v>
      </c>
      <c r="E14" t="s">
        <v>1474</v>
      </c>
      <c r="F14">
        <v>4</v>
      </c>
      <c r="G14" s="4">
        <v>2256.48</v>
      </c>
      <c r="H14" s="4">
        <v>9025.92</v>
      </c>
      <c r="I14" t="s">
        <v>1487</v>
      </c>
      <c r="J14" s="3">
        <v>45792.669189814813</v>
      </c>
      <c r="K14" t="s">
        <v>1490</v>
      </c>
      <c r="L14" t="s">
        <v>1497</v>
      </c>
      <c r="M14" s="5">
        <v>3</v>
      </c>
      <c r="N14" t="s">
        <v>1680</v>
      </c>
    </row>
    <row r="15" spans="1:14" x14ac:dyDescent="0.25">
      <c r="A15" t="s">
        <v>27</v>
      </c>
      <c r="B15" t="s">
        <v>1694</v>
      </c>
      <c r="C15" t="s">
        <v>1010</v>
      </c>
      <c r="D15" t="s">
        <v>1470</v>
      </c>
      <c r="E15" t="s">
        <v>1477</v>
      </c>
      <c r="F15">
        <v>1</v>
      </c>
      <c r="G15" s="4">
        <v>646.09</v>
      </c>
      <c r="H15" s="4">
        <v>646.09</v>
      </c>
      <c r="I15" t="s">
        <v>1489</v>
      </c>
      <c r="J15" s="3">
        <v>45817.302129629628</v>
      </c>
      <c r="K15" t="s">
        <v>1490</v>
      </c>
      <c r="L15" t="s">
        <v>1495</v>
      </c>
      <c r="M15" s="5">
        <v>2</v>
      </c>
      <c r="N15" t="s">
        <v>1505</v>
      </c>
    </row>
    <row r="16" spans="1:14" x14ac:dyDescent="0.25">
      <c r="A16" t="s">
        <v>28</v>
      </c>
      <c r="B16" t="s">
        <v>1695</v>
      </c>
      <c r="C16" t="s">
        <v>1011</v>
      </c>
      <c r="D16" t="s">
        <v>1469</v>
      </c>
      <c r="E16" t="s">
        <v>1473</v>
      </c>
      <c r="F16">
        <v>2</v>
      </c>
      <c r="G16" s="4">
        <v>1944.77</v>
      </c>
      <c r="H16" s="4">
        <v>3889.54</v>
      </c>
      <c r="I16" t="s">
        <v>1489</v>
      </c>
      <c r="J16" s="3">
        <v>45688.331932870373</v>
      </c>
      <c r="K16" t="s">
        <v>1490</v>
      </c>
      <c r="L16" t="s">
        <v>1495</v>
      </c>
      <c r="M16" s="5">
        <v>3</v>
      </c>
      <c r="N16" t="s">
        <v>1506</v>
      </c>
    </row>
    <row r="17" spans="1:14" x14ac:dyDescent="0.25">
      <c r="A17" t="s">
        <v>29</v>
      </c>
      <c r="B17" t="s">
        <v>1696</v>
      </c>
      <c r="C17" t="s">
        <v>1012</v>
      </c>
      <c r="D17" t="s">
        <v>1466</v>
      </c>
      <c r="E17" t="s">
        <v>1479</v>
      </c>
      <c r="F17">
        <v>4</v>
      </c>
      <c r="G17" s="4">
        <v>966.76</v>
      </c>
      <c r="H17" s="4">
        <v>3867.04</v>
      </c>
      <c r="I17" t="s">
        <v>1484</v>
      </c>
      <c r="J17" s="3">
        <v>45679.629131944443</v>
      </c>
      <c r="K17" t="s">
        <v>1490</v>
      </c>
      <c r="L17" t="s">
        <v>1498</v>
      </c>
      <c r="M17" s="5">
        <v>3</v>
      </c>
      <c r="N17" t="s">
        <v>1507</v>
      </c>
    </row>
    <row r="18" spans="1:14" x14ac:dyDescent="0.25">
      <c r="A18" t="s">
        <v>30</v>
      </c>
      <c r="B18" t="s">
        <v>1697</v>
      </c>
      <c r="C18" t="s">
        <v>1013</v>
      </c>
      <c r="D18" t="s">
        <v>1466</v>
      </c>
      <c r="E18" t="s">
        <v>1473</v>
      </c>
      <c r="F18">
        <v>4</v>
      </c>
      <c r="G18" s="4">
        <v>1013.12</v>
      </c>
      <c r="H18" s="4">
        <v>4052.48</v>
      </c>
      <c r="I18" t="s">
        <v>1489</v>
      </c>
      <c r="J18" s="3">
        <v>45682.192372685182</v>
      </c>
      <c r="K18" t="s">
        <v>1492</v>
      </c>
      <c r="L18" t="s">
        <v>1495</v>
      </c>
      <c r="M18" s="5">
        <v>3</v>
      </c>
      <c r="N18" t="s">
        <v>1508</v>
      </c>
    </row>
    <row r="19" spans="1:14" x14ac:dyDescent="0.25">
      <c r="A19" t="s">
        <v>31</v>
      </c>
      <c r="B19" t="s">
        <v>1698</v>
      </c>
      <c r="C19" t="s">
        <v>1014</v>
      </c>
      <c r="D19" t="s">
        <v>1469</v>
      </c>
      <c r="E19" t="s">
        <v>1480</v>
      </c>
      <c r="F19">
        <v>1</v>
      </c>
      <c r="G19" s="4">
        <v>656.09</v>
      </c>
      <c r="H19" s="4">
        <v>656.09</v>
      </c>
      <c r="I19" t="s">
        <v>1487</v>
      </c>
      <c r="J19" s="3">
        <v>45725.910057870373</v>
      </c>
      <c r="K19" t="s">
        <v>1494</v>
      </c>
      <c r="L19" t="s">
        <v>1499</v>
      </c>
      <c r="M19" s="5">
        <f>IF(ISNUMBER(L2), L2, 4)</f>
        <v>4</v>
      </c>
      <c r="N19" t="s">
        <v>1680</v>
      </c>
    </row>
    <row r="20" spans="1:14" x14ac:dyDescent="0.25">
      <c r="A20" t="s">
        <v>32</v>
      </c>
      <c r="B20" t="s">
        <v>1699</v>
      </c>
      <c r="C20" t="s">
        <v>1015</v>
      </c>
      <c r="D20" t="s">
        <v>1466</v>
      </c>
      <c r="E20" t="s">
        <v>1474</v>
      </c>
      <c r="F20">
        <v>4</v>
      </c>
      <c r="G20" s="4">
        <v>1691.33</v>
      </c>
      <c r="H20" s="4">
        <v>6765.32</v>
      </c>
      <c r="I20" t="s">
        <v>1485</v>
      </c>
      <c r="J20" s="3">
        <v>45774.296458333331</v>
      </c>
      <c r="K20" t="s">
        <v>1491</v>
      </c>
      <c r="L20" t="s">
        <v>1495</v>
      </c>
      <c r="M20" s="5">
        <v>2</v>
      </c>
      <c r="N20" t="s">
        <v>1509</v>
      </c>
    </row>
    <row r="21" spans="1:14" x14ac:dyDescent="0.25">
      <c r="A21" t="s">
        <v>33</v>
      </c>
      <c r="B21" t="s">
        <v>1700</v>
      </c>
      <c r="C21" t="s">
        <v>1016</v>
      </c>
      <c r="D21" t="s">
        <v>1467</v>
      </c>
      <c r="E21" t="s">
        <v>1476</v>
      </c>
      <c r="F21">
        <v>5</v>
      </c>
      <c r="G21" s="4">
        <v>1039.96</v>
      </c>
      <c r="H21" s="4">
        <v>5199.8</v>
      </c>
      <c r="I21" t="s">
        <v>1486</v>
      </c>
      <c r="J21" s="3">
        <v>45723.130289351851</v>
      </c>
      <c r="K21" t="s">
        <v>1494</v>
      </c>
      <c r="L21" t="s">
        <v>1497</v>
      </c>
      <c r="M21" s="5">
        <f>IF(ISNUMBER(#REF!),#REF!, 4)</f>
        <v>4</v>
      </c>
      <c r="N21" t="s">
        <v>1510</v>
      </c>
    </row>
    <row r="22" spans="1:14" x14ac:dyDescent="0.25">
      <c r="A22" t="s">
        <v>34</v>
      </c>
      <c r="B22" t="s">
        <v>1701</v>
      </c>
      <c r="C22" t="s">
        <v>1018</v>
      </c>
      <c r="D22" t="s">
        <v>1466</v>
      </c>
      <c r="E22" t="s">
        <v>1475</v>
      </c>
      <c r="F22">
        <v>3</v>
      </c>
      <c r="G22" s="4">
        <v>2176.69</v>
      </c>
      <c r="H22" s="4">
        <v>6530.07</v>
      </c>
      <c r="I22" t="s">
        <v>1489</v>
      </c>
      <c r="J22" s="3">
        <v>45783.784513888888</v>
      </c>
      <c r="K22" t="s">
        <v>1490</v>
      </c>
      <c r="L22" t="s">
        <v>1499</v>
      </c>
      <c r="M22" s="5">
        <v>3</v>
      </c>
      <c r="N22" t="s">
        <v>1511</v>
      </c>
    </row>
    <row r="23" spans="1:14" x14ac:dyDescent="0.25">
      <c r="A23" t="s">
        <v>35</v>
      </c>
      <c r="B23" t="s">
        <v>1702</v>
      </c>
      <c r="C23" t="s">
        <v>1019</v>
      </c>
      <c r="D23" t="s">
        <v>1467</v>
      </c>
      <c r="E23" t="s">
        <v>1475</v>
      </c>
      <c r="F23">
        <v>4</v>
      </c>
      <c r="G23" s="4">
        <v>1585.08</v>
      </c>
      <c r="H23" s="4">
        <v>6340.32</v>
      </c>
      <c r="I23" t="s">
        <v>1487</v>
      </c>
      <c r="J23" s="3">
        <v>45701.829884259263</v>
      </c>
      <c r="K23" t="s">
        <v>1491</v>
      </c>
      <c r="L23" t="s">
        <v>1498</v>
      </c>
      <c r="M23" s="5">
        <v>3</v>
      </c>
      <c r="N23" t="s">
        <v>1680</v>
      </c>
    </row>
    <row r="24" spans="1:14" x14ac:dyDescent="0.25">
      <c r="A24" t="s">
        <v>36</v>
      </c>
      <c r="B24" t="s">
        <v>1703</v>
      </c>
      <c r="C24" t="s">
        <v>1020</v>
      </c>
      <c r="D24" t="s">
        <v>1471</v>
      </c>
      <c r="E24" t="s">
        <v>1479</v>
      </c>
      <c r="F24">
        <v>3</v>
      </c>
      <c r="G24" s="4">
        <v>2231.38</v>
      </c>
      <c r="H24" s="4">
        <v>6694.14</v>
      </c>
      <c r="I24" t="s">
        <v>1485</v>
      </c>
      <c r="J24" s="3">
        <v>45744.890601851846</v>
      </c>
      <c r="K24" t="s">
        <v>1494</v>
      </c>
      <c r="L24" t="s">
        <v>1499</v>
      </c>
      <c r="M24" s="5">
        <v>3</v>
      </c>
      <c r="N24" t="s">
        <v>1680</v>
      </c>
    </row>
    <row r="25" spans="1:14" x14ac:dyDescent="0.25">
      <c r="A25" t="s">
        <v>37</v>
      </c>
      <c r="B25" t="s">
        <v>1704</v>
      </c>
      <c r="C25" t="s">
        <v>1021</v>
      </c>
      <c r="D25" t="s">
        <v>1470</v>
      </c>
      <c r="E25" t="s">
        <v>1476</v>
      </c>
      <c r="F25">
        <v>2</v>
      </c>
      <c r="G25" s="4">
        <v>853.1</v>
      </c>
      <c r="H25" s="4">
        <v>1706.2</v>
      </c>
      <c r="I25" t="s">
        <v>1487</v>
      </c>
      <c r="J25" s="3">
        <v>45746.262569444443</v>
      </c>
      <c r="K25" t="s">
        <v>1492</v>
      </c>
      <c r="L25" t="s">
        <v>1497</v>
      </c>
      <c r="M25" s="5">
        <v>3</v>
      </c>
      <c r="N25" t="s">
        <v>1680</v>
      </c>
    </row>
    <row r="26" spans="1:14" x14ac:dyDescent="0.25">
      <c r="A26" t="s">
        <v>38</v>
      </c>
      <c r="B26" t="s">
        <v>1705</v>
      </c>
      <c r="C26" t="s">
        <v>1022</v>
      </c>
      <c r="D26" t="s">
        <v>1468</v>
      </c>
      <c r="E26" t="s">
        <v>1476</v>
      </c>
      <c r="F26">
        <v>4</v>
      </c>
      <c r="G26" s="4">
        <v>2397.38</v>
      </c>
      <c r="H26" s="4">
        <v>9589.52</v>
      </c>
      <c r="I26" t="s">
        <v>1485</v>
      </c>
      <c r="J26" s="3">
        <v>45690.301678240743</v>
      </c>
      <c r="K26" t="s">
        <v>1491</v>
      </c>
      <c r="L26" t="s">
        <v>1497</v>
      </c>
      <c r="M26" s="5">
        <f>IF(ISNUMBER(#REF!),#REF!, 4)</f>
        <v>4</v>
      </c>
      <c r="N26" t="s">
        <v>1680</v>
      </c>
    </row>
    <row r="27" spans="1:14" x14ac:dyDescent="0.25">
      <c r="A27" t="s">
        <v>39</v>
      </c>
      <c r="B27" t="s">
        <v>1706</v>
      </c>
      <c r="C27" t="s">
        <v>1023</v>
      </c>
      <c r="D27" t="s">
        <v>1467</v>
      </c>
      <c r="E27" t="s">
        <v>1478</v>
      </c>
      <c r="F27">
        <v>2</v>
      </c>
      <c r="G27" s="4">
        <v>862.61</v>
      </c>
      <c r="H27" s="4">
        <v>1725.22</v>
      </c>
      <c r="I27" t="s">
        <v>1485</v>
      </c>
      <c r="J27" s="3">
        <v>45739.088125000002</v>
      </c>
      <c r="K27" t="s">
        <v>1491</v>
      </c>
      <c r="L27" t="s">
        <v>1498</v>
      </c>
      <c r="M27" s="5">
        <v>3</v>
      </c>
      <c r="N27" t="s">
        <v>1680</v>
      </c>
    </row>
    <row r="28" spans="1:14" x14ac:dyDescent="0.25">
      <c r="A28" t="s">
        <v>40</v>
      </c>
      <c r="B28" t="s">
        <v>1707</v>
      </c>
      <c r="C28" t="s">
        <v>1024</v>
      </c>
      <c r="D28" t="s">
        <v>1468</v>
      </c>
      <c r="E28" t="s">
        <v>1476</v>
      </c>
      <c r="F28">
        <v>5</v>
      </c>
      <c r="G28" s="4">
        <v>655.8</v>
      </c>
      <c r="H28" s="4">
        <v>3279</v>
      </c>
      <c r="I28" t="s">
        <v>1489</v>
      </c>
      <c r="J28" s="3">
        <v>45699.250462962962</v>
      </c>
      <c r="K28" t="s">
        <v>1494</v>
      </c>
      <c r="L28" t="s">
        <v>1498</v>
      </c>
      <c r="M28" s="5">
        <v>5</v>
      </c>
      <c r="N28" t="s">
        <v>1680</v>
      </c>
    </row>
    <row r="29" spans="1:14" x14ac:dyDescent="0.25">
      <c r="A29" t="s">
        <v>41</v>
      </c>
      <c r="B29" t="s">
        <v>1708</v>
      </c>
      <c r="C29" t="s">
        <v>1025</v>
      </c>
      <c r="D29" t="s">
        <v>1467</v>
      </c>
      <c r="E29" t="s">
        <v>1478</v>
      </c>
      <c r="F29">
        <v>4</v>
      </c>
      <c r="G29" s="4">
        <v>938.66</v>
      </c>
      <c r="H29" s="4">
        <v>3754.64</v>
      </c>
      <c r="I29" t="s">
        <v>1489</v>
      </c>
      <c r="J29" s="3">
        <v>45796.697314814817</v>
      </c>
      <c r="K29" t="s">
        <v>1491</v>
      </c>
      <c r="L29" t="s">
        <v>1495</v>
      </c>
      <c r="M29" s="5">
        <v>1</v>
      </c>
      <c r="N29" t="s">
        <v>1680</v>
      </c>
    </row>
    <row r="30" spans="1:14" x14ac:dyDescent="0.25">
      <c r="A30" t="s">
        <v>42</v>
      </c>
      <c r="B30" t="s">
        <v>1709</v>
      </c>
      <c r="C30" t="s">
        <v>1026</v>
      </c>
      <c r="D30" t="s">
        <v>1470</v>
      </c>
      <c r="E30" t="s">
        <v>1480</v>
      </c>
      <c r="F30">
        <v>4</v>
      </c>
      <c r="G30" s="4">
        <v>2389.91</v>
      </c>
      <c r="H30" s="4">
        <v>9559.64</v>
      </c>
      <c r="I30" t="s">
        <v>1484</v>
      </c>
      <c r="J30" s="3">
        <v>45769.302523148152</v>
      </c>
      <c r="K30" t="s">
        <v>1490</v>
      </c>
      <c r="L30" t="s">
        <v>1495</v>
      </c>
      <c r="M30" s="5">
        <v>5</v>
      </c>
      <c r="N30" t="s">
        <v>1680</v>
      </c>
    </row>
    <row r="31" spans="1:14" x14ac:dyDescent="0.25">
      <c r="A31" t="s">
        <v>43</v>
      </c>
      <c r="B31" t="s">
        <v>1710</v>
      </c>
      <c r="C31" t="s">
        <v>1027</v>
      </c>
      <c r="D31" t="s">
        <v>1471</v>
      </c>
      <c r="E31" t="s">
        <v>1473</v>
      </c>
      <c r="F31">
        <v>3</v>
      </c>
      <c r="G31" s="4">
        <v>747.68</v>
      </c>
      <c r="H31" s="4">
        <v>2243.04</v>
      </c>
      <c r="I31" t="s">
        <v>1488</v>
      </c>
      <c r="J31" s="3">
        <v>45715.707800925928</v>
      </c>
      <c r="K31" t="s">
        <v>1491</v>
      </c>
      <c r="L31" t="s">
        <v>1497</v>
      </c>
      <c r="M31" s="5">
        <v>3</v>
      </c>
      <c r="N31" t="s">
        <v>1512</v>
      </c>
    </row>
    <row r="32" spans="1:14" x14ac:dyDescent="0.25">
      <c r="A32" t="s">
        <v>44</v>
      </c>
      <c r="B32" t="s">
        <v>1711</v>
      </c>
      <c r="C32" t="s">
        <v>1028</v>
      </c>
      <c r="D32" t="s">
        <v>1470</v>
      </c>
      <c r="E32" t="s">
        <v>1473</v>
      </c>
      <c r="F32">
        <v>4</v>
      </c>
      <c r="G32" s="4">
        <v>576.67999999999995</v>
      </c>
      <c r="H32" s="4">
        <v>2306.7199999999998</v>
      </c>
      <c r="I32" t="s">
        <v>1485</v>
      </c>
      <c r="J32" s="3">
        <v>45737.64434027778</v>
      </c>
      <c r="K32" t="s">
        <v>1492</v>
      </c>
      <c r="L32" t="s">
        <v>1499</v>
      </c>
      <c r="M32" s="5">
        <v>1</v>
      </c>
      <c r="N32" t="s">
        <v>1513</v>
      </c>
    </row>
    <row r="33" spans="1:14" x14ac:dyDescent="0.25">
      <c r="A33" t="s">
        <v>45</v>
      </c>
      <c r="B33" t="s">
        <v>1699</v>
      </c>
      <c r="C33" t="s">
        <v>1029</v>
      </c>
      <c r="D33" t="s">
        <v>1470</v>
      </c>
      <c r="E33" t="s">
        <v>1473</v>
      </c>
      <c r="F33">
        <v>4</v>
      </c>
      <c r="G33" s="4">
        <v>822.84</v>
      </c>
      <c r="H33" s="4">
        <v>3291.36</v>
      </c>
      <c r="I33" t="s">
        <v>1485</v>
      </c>
      <c r="J33" s="3">
        <v>45660.929814814823</v>
      </c>
      <c r="K33" t="s">
        <v>1493</v>
      </c>
      <c r="L33" t="s">
        <v>1495</v>
      </c>
      <c r="M33" s="5">
        <v>1</v>
      </c>
      <c r="N33" t="s">
        <v>1680</v>
      </c>
    </row>
    <row r="34" spans="1:14" x14ac:dyDescent="0.25">
      <c r="A34" t="s">
        <v>46</v>
      </c>
      <c r="B34" t="s">
        <v>1699</v>
      </c>
      <c r="C34" t="s">
        <v>1030</v>
      </c>
      <c r="D34" t="s">
        <v>1470</v>
      </c>
      <c r="E34" t="s">
        <v>1477</v>
      </c>
      <c r="F34">
        <v>5</v>
      </c>
      <c r="G34" s="4">
        <v>2382.84</v>
      </c>
      <c r="H34" s="4">
        <v>11914.2</v>
      </c>
      <c r="I34" t="s">
        <v>1488</v>
      </c>
      <c r="J34" s="3">
        <v>45820.09034722222</v>
      </c>
      <c r="K34" t="s">
        <v>1494</v>
      </c>
      <c r="L34" t="s">
        <v>1496</v>
      </c>
      <c r="M34" s="5">
        <v>5</v>
      </c>
      <c r="N34" t="s">
        <v>1680</v>
      </c>
    </row>
    <row r="35" spans="1:14" x14ac:dyDescent="0.25">
      <c r="A35" t="s">
        <v>47</v>
      </c>
      <c r="B35" t="s">
        <v>1710</v>
      </c>
      <c r="C35" t="s">
        <v>1031</v>
      </c>
      <c r="D35" t="s">
        <v>1466</v>
      </c>
      <c r="E35" t="s">
        <v>1476</v>
      </c>
      <c r="F35">
        <v>2</v>
      </c>
      <c r="G35" s="4">
        <v>576.64</v>
      </c>
      <c r="H35" s="4">
        <v>1153.28</v>
      </c>
      <c r="I35" t="s">
        <v>1488</v>
      </c>
      <c r="J35" s="3">
        <v>45768.642361111109</v>
      </c>
      <c r="K35" t="s">
        <v>1494</v>
      </c>
      <c r="L35" t="s">
        <v>1495</v>
      </c>
      <c r="M35" s="5">
        <v>3</v>
      </c>
      <c r="N35" t="s">
        <v>1680</v>
      </c>
    </row>
    <row r="36" spans="1:14" x14ac:dyDescent="0.25">
      <c r="A36" t="s">
        <v>48</v>
      </c>
      <c r="B36" t="s">
        <v>1690</v>
      </c>
      <c r="C36" t="s">
        <v>1032</v>
      </c>
      <c r="D36" t="s">
        <v>1468</v>
      </c>
      <c r="E36" t="s">
        <v>1473</v>
      </c>
      <c r="F36">
        <v>4</v>
      </c>
      <c r="G36" s="4">
        <v>1312.86</v>
      </c>
      <c r="H36" s="4">
        <v>5251.44</v>
      </c>
      <c r="I36" t="s">
        <v>1488</v>
      </c>
      <c r="J36" s="3">
        <v>45728.579988425918</v>
      </c>
      <c r="K36" t="s">
        <v>1491</v>
      </c>
      <c r="L36" t="s">
        <v>1499</v>
      </c>
      <c r="M36" s="5">
        <v>3</v>
      </c>
      <c r="N36" t="s">
        <v>1514</v>
      </c>
    </row>
    <row r="37" spans="1:14" x14ac:dyDescent="0.25">
      <c r="A37" t="s">
        <v>49</v>
      </c>
      <c r="B37" t="s">
        <v>1712</v>
      </c>
      <c r="C37" t="s">
        <v>1033</v>
      </c>
      <c r="D37" t="s">
        <v>1470</v>
      </c>
      <c r="E37" t="s">
        <v>1473</v>
      </c>
      <c r="F37">
        <v>1</v>
      </c>
      <c r="G37" s="4">
        <v>2062.81</v>
      </c>
      <c r="H37" s="4">
        <v>2062.81</v>
      </c>
      <c r="I37" t="s">
        <v>1484</v>
      </c>
      <c r="J37" s="3">
        <v>45823.553761574083</v>
      </c>
      <c r="K37" t="s">
        <v>1494</v>
      </c>
      <c r="L37" t="s">
        <v>1495</v>
      </c>
      <c r="M37" s="5">
        <v>5</v>
      </c>
      <c r="N37" t="s">
        <v>1680</v>
      </c>
    </row>
    <row r="38" spans="1:14" x14ac:dyDescent="0.25">
      <c r="A38" t="s">
        <v>50</v>
      </c>
      <c r="B38" t="s">
        <v>1713</v>
      </c>
      <c r="C38" t="s">
        <v>1034</v>
      </c>
      <c r="D38" t="s">
        <v>1467</v>
      </c>
      <c r="E38" t="s">
        <v>1475</v>
      </c>
      <c r="F38">
        <v>2</v>
      </c>
      <c r="G38" s="4">
        <v>1668.98</v>
      </c>
      <c r="H38" s="4">
        <v>3337.96</v>
      </c>
      <c r="I38" t="s">
        <v>1489</v>
      </c>
      <c r="J38" s="3">
        <v>45663.778067129628</v>
      </c>
      <c r="K38" t="s">
        <v>1491</v>
      </c>
      <c r="L38" t="s">
        <v>1495</v>
      </c>
      <c r="M38" s="5">
        <v>4</v>
      </c>
      <c r="N38" t="s">
        <v>1515</v>
      </c>
    </row>
    <row r="39" spans="1:14" x14ac:dyDescent="0.25">
      <c r="A39" t="s">
        <v>51</v>
      </c>
      <c r="B39" t="s">
        <v>1714</v>
      </c>
      <c r="C39" t="s">
        <v>1035</v>
      </c>
      <c r="D39" t="s">
        <v>1466</v>
      </c>
      <c r="E39" t="s">
        <v>1473</v>
      </c>
      <c r="F39">
        <v>5</v>
      </c>
      <c r="G39" s="4">
        <v>840.39</v>
      </c>
      <c r="H39" s="4">
        <v>4201.95</v>
      </c>
      <c r="I39" t="s">
        <v>1489</v>
      </c>
      <c r="J39" s="3">
        <v>45673.184907407413</v>
      </c>
      <c r="K39" t="s">
        <v>1490</v>
      </c>
      <c r="L39" t="s">
        <v>1496</v>
      </c>
      <c r="M39" s="5">
        <v>5</v>
      </c>
      <c r="N39" t="s">
        <v>1516</v>
      </c>
    </row>
    <row r="40" spans="1:14" x14ac:dyDescent="0.25">
      <c r="A40" t="s">
        <v>52</v>
      </c>
      <c r="B40" t="s">
        <v>1715</v>
      </c>
      <c r="C40" t="s">
        <v>1036</v>
      </c>
      <c r="D40" t="s">
        <v>1468</v>
      </c>
      <c r="E40" t="s">
        <v>1474</v>
      </c>
      <c r="F40">
        <v>3</v>
      </c>
      <c r="G40" s="4">
        <v>1286.04</v>
      </c>
      <c r="H40" s="4">
        <v>3858.12</v>
      </c>
      <c r="I40" t="s">
        <v>1485</v>
      </c>
      <c r="J40" s="3">
        <v>45790.089224537027</v>
      </c>
      <c r="K40" t="s">
        <v>1492</v>
      </c>
      <c r="L40" t="s">
        <v>1498</v>
      </c>
      <c r="M40" s="5">
        <v>1</v>
      </c>
      <c r="N40" t="s">
        <v>1680</v>
      </c>
    </row>
    <row r="41" spans="1:14" x14ac:dyDescent="0.25">
      <c r="A41" t="s">
        <v>53</v>
      </c>
      <c r="B41" t="s">
        <v>1683</v>
      </c>
      <c r="C41" t="s">
        <v>1037</v>
      </c>
      <c r="D41" t="s">
        <v>1470</v>
      </c>
      <c r="E41" t="s">
        <v>1480</v>
      </c>
      <c r="F41">
        <v>4</v>
      </c>
      <c r="G41" s="4">
        <v>612.73</v>
      </c>
      <c r="H41" s="4">
        <v>2450.92</v>
      </c>
      <c r="I41" t="s">
        <v>1484</v>
      </c>
      <c r="J41" s="3">
        <v>45744.967349537037</v>
      </c>
      <c r="K41" t="s">
        <v>1494</v>
      </c>
      <c r="L41" t="s">
        <v>1499</v>
      </c>
      <c r="M41" s="5">
        <v>3</v>
      </c>
      <c r="N41" t="s">
        <v>1680</v>
      </c>
    </row>
    <row r="42" spans="1:14" x14ac:dyDescent="0.25">
      <c r="A42" t="s">
        <v>54</v>
      </c>
      <c r="B42" t="s">
        <v>1716</v>
      </c>
      <c r="C42" t="s">
        <v>1038</v>
      </c>
      <c r="D42" t="s">
        <v>1470</v>
      </c>
      <c r="E42" t="s">
        <v>1477</v>
      </c>
      <c r="F42">
        <v>2</v>
      </c>
      <c r="G42" s="4">
        <v>2275.4699999999998</v>
      </c>
      <c r="H42" s="4">
        <v>4550.9399999999996</v>
      </c>
      <c r="I42" t="s">
        <v>1488</v>
      </c>
      <c r="J42" s="3">
        <v>45765.007361111107</v>
      </c>
      <c r="K42" t="s">
        <v>1491</v>
      </c>
      <c r="L42" t="s">
        <v>1497</v>
      </c>
      <c r="M42" s="5">
        <v>5</v>
      </c>
      <c r="N42" t="s">
        <v>1680</v>
      </c>
    </row>
    <row r="43" spans="1:14" x14ac:dyDescent="0.25">
      <c r="A43" t="s">
        <v>55</v>
      </c>
      <c r="B43" t="s">
        <v>1717</v>
      </c>
      <c r="C43" t="s">
        <v>1039</v>
      </c>
      <c r="D43" t="s">
        <v>1469</v>
      </c>
      <c r="E43" t="s">
        <v>1476</v>
      </c>
      <c r="F43">
        <v>1</v>
      </c>
      <c r="G43" s="4">
        <v>679.27</v>
      </c>
      <c r="H43" s="4">
        <v>679.27</v>
      </c>
      <c r="I43" t="s">
        <v>1487</v>
      </c>
      <c r="J43" s="3">
        <v>45704.71974537037</v>
      </c>
      <c r="K43" t="s">
        <v>1490</v>
      </c>
      <c r="L43" t="s">
        <v>1496</v>
      </c>
      <c r="M43" s="5">
        <v>3</v>
      </c>
      <c r="N43" t="s">
        <v>1517</v>
      </c>
    </row>
    <row r="44" spans="1:14" x14ac:dyDescent="0.25">
      <c r="A44" t="s">
        <v>56</v>
      </c>
      <c r="B44" t="s">
        <v>1718</v>
      </c>
      <c r="C44" t="s">
        <v>1040</v>
      </c>
      <c r="D44" t="s">
        <v>1470</v>
      </c>
      <c r="E44" t="s">
        <v>1479</v>
      </c>
      <c r="F44">
        <v>2</v>
      </c>
      <c r="G44" s="4">
        <v>819.08</v>
      </c>
      <c r="H44" s="4">
        <v>1638.16</v>
      </c>
      <c r="I44" t="s">
        <v>1486</v>
      </c>
      <c r="J44" s="3">
        <v>45803.013854166667</v>
      </c>
      <c r="K44" t="s">
        <v>1493</v>
      </c>
      <c r="L44" t="s">
        <v>1496</v>
      </c>
      <c r="M44" s="5">
        <v>5</v>
      </c>
      <c r="N44" t="s">
        <v>1680</v>
      </c>
    </row>
    <row r="45" spans="1:14" x14ac:dyDescent="0.25">
      <c r="A45" t="s">
        <v>57</v>
      </c>
      <c r="B45" t="s">
        <v>1719</v>
      </c>
      <c r="C45" t="s">
        <v>1041</v>
      </c>
      <c r="D45" t="s">
        <v>1468</v>
      </c>
      <c r="E45" t="s">
        <v>1479</v>
      </c>
      <c r="F45">
        <v>5</v>
      </c>
      <c r="G45" s="4">
        <v>698.98</v>
      </c>
      <c r="H45" s="4">
        <v>3494.9</v>
      </c>
      <c r="I45" t="s">
        <v>1484</v>
      </c>
      <c r="J45" s="3">
        <v>45672.116076388891</v>
      </c>
      <c r="K45" t="s">
        <v>1493</v>
      </c>
      <c r="L45" t="s">
        <v>1499</v>
      </c>
      <c r="M45" s="5">
        <v>5</v>
      </c>
      <c r="N45" t="s">
        <v>1680</v>
      </c>
    </row>
    <row r="46" spans="1:14" x14ac:dyDescent="0.25">
      <c r="A46" t="s">
        <v>58</v>
      </c>
      <c r="B46" t="s">
        <v>1720</v>
      </c>
      <c r="C46" t="s">
        <v>1042</v>
      </c>
      <c r="D46" t="s">
        <v>1466</v>
      </c>
      <c r="E46" t="s">
        <v>1477</v>
      </c>
      <c r="F46">
        <v>3</v>
      </c>
      <c r="G46" s="4">
        <v>2089.36</v>
      </c>
      <c r="H46" s="4">
        <v>6268.08</v>
      </c>
      <c r="I46" t="s">
        <v>1484</v>
      </c>
      <c r="J46" s="3">
        <v>45691.528310185182</v>
      </c>
      <c r="K46" t="s">
        <v>1490</v>
      </c>
      <c r="L46" t="s">
        <v>1497</v>
      </c>
      <c r="M46" s="5">
        <v>3</v>
      </c>
      <c r="N46" t="s">
        <v>1518</v>
      </c>
    </row>
    <row r="47" spans="1:14" x14ac:dyDescent="0.25">
      <c r="A47" t="s">
        <v>59</v>
      </c>
      <c r="B47" t="s">
        <v>1721</v>
      </c>
      <c r="C47" t="s">
        <v>1043</v>
      </c>
      <c r="D47" t="s">
        <v>1468</v>
      </c>
      <c r="E47" t="s">
        <v>1480</v>
      </c>
      <c r="F47">
        <v>2</v>
      </c>
      <c r="G47" s="4">
        <v>1883.53</v>
      </c>
      <c r="H47" s="4">
        <v>3767.06</v>
      </c>
      <c r="I47" t="s">
        <v>1486</v>
      </c>
      <c r="J47" s="3">
        <v>45792.095729166656</v>
      </c>
      <c r="K47" t="s">
        <v>1491</v>
      </c>
      <c r="L47" t="s">
        <v>1497</v>
      </c>
      <c r="M47" s="5">
        <v>2</v>
      </c>
      <c r="N47" t="s">
        <v>1680</v>
      </c>
    </row>
    <row r="48" spans="1:14" x14ac:dyDescent="0.25">
      <c r="A48" t="s">
        <v>60</v>
      </c>
      <c r="B48" t="s">
        <v>1722</v>
      </c>
      <c r="C48" t="s">
        <v>1044</v>
      </c>
      <c r="D48" t="s">
        <v>1467</v>
      </c>
      <c r="E48" t="s">
        <v>1477</v>
      </c>
      <c r="F48">
        <v>5</v>
      </c>
      <c r="G48" s="4">
        <v>749.54</v>
      </c>
      <c r="H48" s="4">
        <v>3747.7</v>
      </c>
      <c r="I48" t="s">
        <v>1486</v>
      </c>
      <c r="J48" s="3">
        <v>45789.287476851852</v>
      </c>
      <c r="K48" t="s">
        <v>1490</v>
      </c>
      <c r="L48" t="s">
        <v>1497</v>
      </c>
      <c r="M48" s="5">
        <v>4</v>
      </c>
      <c r="N48" t="s">
        <v>1519</v>
      </c>
    </row>
    <row r="49" spans="1:14" x14ac:dyDescent="0.25">
      <c r="A49" t="s">
        <v>61</v>
      </c>
      <c r="B49" t="s">
        <v>1723</v>
      </c>
      <c r="C49" t="s">
        <v>1045</v>
      </c>
      <c r="D49" t="s">
        <v>1469</v>
      </c>
      <c r="E49" t="s">
        <v>1479</v>
      </c>
      <c r="F49">
        <v>5</v>
      </c>
      <c r="G49" s="4">
        <v>1873.04</v>
      </c>
      <c r="H49" s="4">
        <v>9365.2000000000007</v>
      </c>
      <c r="I49" t="s">
        <v>1488</v>
      </c>
      <c r="J49" s="3">
        <v>45767.091550925928</v>
      </c>
      <c r="K49" t="s">
        <v>1492</v>
      </c>
      <c r="L49" t="s">
        <v>1499</v>
      </c>
      <c r="M49" s="5">
        <v>2</v>
      </c>
      <c r="N49" t="s">
        <v>1680</v>
      </c>
    </row>
    <row r="50" spans="1:14" x14ac:dyDescent="0.25">
      <c r="A50" t="s">
        <v>62</v>
      </c>
      <c r="B50" t="s">
        <v>1724</v>
      </c>
      <c r="C50" t="s">
        <v>1046</v>
      </c>
      <c r="D50" t="s">
        <v>1469</v>
      </c>
      <c r="E50" t="s">
        <v>1476</v>
      </c>
      <c r="F50">
        <v>3</v>
      </c>
      <c r="G50" s="4">
        <v>2339.9299999999998</v>
      </c>
      <c r="H50" s="4">
        <v>7019.79</v>
      </c>
      <c r="I50" t="s">
        <v>1487</v>
      </c>
      <c r="J50" s="3">
        <v>45667.327881944453</v>
      </c>
      <c r="K50" t="s">
        <v>1494</v>
      </c>
      <c r="L50" t="s">
        <v>1495</v>
      </c>
      <c r="M50" s="5">
        <v>2</v>
      </c>
      <c r="N50" t="s">
        <v>1680</v>
      </c>
    </row>
    <row r="51" spans="1:14" x14ac:dyDescent="0.25">
      <c r="A51" t="s">
        <v>63</v>
      </c>
      <c r="B51" t="s">
        <v>1725</v>
      </c>
      <c r="C51" t="s">
        <v>1047</v>
      </c>
      <c r="D51" t="s">
        <v>1471</v>
      </c>
      <c r="E51" t="s">
        <v>1479</v>
      </c>
      <c r="F51">
        <v>2</v>
      </c>
      <c r="G51" s="4">
        <v>2229.52</v>
      </c>
      <c r="H51" s="4">
        <v>4459.04</v>
      </c>
      <c r="I51" t="s">
        <v>1487</v>
      </c>
      <c r="J51" s="3">
        <v>45745.728379629632</v>
      </c>
      <c r="K51" t="s">
        <v>1494</v>
      </c>
      <c r="L51" t="s">
        <v>1495</v>
      </c>
      <c r="M51" s="5">
        <v>3</v>
      </c>
      <c r="N51" t="s">
        <v>1520</v>
      </c>
    </row>
    <row r="52" spans="1:14" x14ac:dyDescent="0.25">
      <c r="A52" t="s">
        <v>64</v>
      </c>
      <c r="B52" t="s">
        <v>1726</v>
      </c>
      <c r="C52" t="s">
        <v>1048</v>
      </c>
      <c r="D52" t="s">
        <v>1470</v>
      </c>
      <c r="E52" t="s">
        <v>1481</v>
      </c>
      <c r="F52">
        <v>1</v>
      </c>
      <c r="G52" s="4">
        <v>978.44</v>
      </c>
      <c r="H52" s="4">
        <v>978.44</v>
      </c>
      <c r="I52" t="s">
        <v>1489</v>
      </c>
      <c r="J52" s="3">
        <v>45797.536076388889</v>
      </c>
      <c r="K52" t="s">
        <v>1492</v>
      </c>
      <c r="L52" t="s">
        <v>1497</v>
      </c>
      <c r="M52" s="5">
        <v>3</v>
      </c>
      <c r="N52" t="s">
        <v>1680</v>
      </c>
    </row>
    <row r="53" spans="1:14" x14ac:dyDescent="0.25">
      <c r="A53" t="s">
        <v>65</v>
      </c>
      <c r="B53" t="s">
        <v>1720</v>
      </c>
      <c r="C53" t="s">
        <v>1049</v>
      </c>
      <c r="D53" t="s">
        <v>1469</v>
      </c>
      <c r="E53" t="s">
        <v>1481</v>
      </c>
      <c r="F53">
        <v>2</v>
      </c>
      <c r="G53" s="4">
        <v>1271.33</v>
      </c>
      <c r="H53" s="4">
        <v>2542.66</v>
      </c>
      <c r="I53" t="s">
        <v>1485</v>
      </c>
      <c r="J53" s="3">
        <v>45713.782696759263</v>
      </c>
      <c r="K53" t="s">
        <v>1492</v>
      </c>
      <c r="L53" t="s">
        <v>1495</v>
      </c>
      <c r="M53" s="5">
        <f>IF(ISNUMBER(#REF!),#REF!, 4)</f>
        <v>4</v>
      </c>
      <c r="N53" t="s">
        <v>1680</v>
      </c>
    </row>
    <row r="54" spans="1:14" x14ac:dyDescent="0.25">
      <c r="A54" t="s">
        <v>66</v>
      </c>
      <c r="B54" t="s">
        <v>1727</v>
      </c>
      <c r="C54" t="s">
        <v>1050</v>
      </c>
      <c r="D54" t="s">
        <v>1471</v>
      </c>
      <c r="E54" t="s">
        <v>1481</v>
      </c>
      <c r="F54">
        <v>5</v>
      </c>
      <c r="G54" s="4">
        <v>1859.4</v>
      </c>
      <c r="H54" s="4">
        <v>9297</v>
      </c>
      <c r="I54" t="s">
        <v>1484</v>
      </c>
      <c r="J54" s="3">
        <v>45687.185150462959</v>
      </c>
      <c r="K54" t="s">
        <v>1492</v>
      </c>
      <c r="L54" t="s">
        <v>1496</v>
      </c>
      <c r="M54" s="5">
        <v>3</v>
      </c>
      <c r="N54" t="s">
        <v>1680</v>
      </c>
    </row>
    <row r="55" spans="1:14" x14ac:dyDescent="0.25">
      <c r="A55" t="s">
        <v>67</v>
      </c>
      <c r="B55" t="s">
        <v>1728</v>
      </c>
      <c r="C55" t="s">
        <v>1679</v>
      </c>
      <c r="D55" t="s">
        <v>1471</v>
      </c>
      <c r="E55" t="s">
        <v>1481</v>
      </c>
      <c r="F55">
        <v>2</v>
      </c>
      <c r="G55" s="4">
        <v>1921.19</v>
      </c>
      <c r="H55" s="4">
        <v>3842.38</v>
      </c>
      <c r="I55" t="s">
        <v>1488</v>
      </c>
      <c r="J55" s="3">
        <v>45779.741620370369</v>
      </c>
      <c r="K55" t="s">
        <v>1493</v>
      </c>
      <c r="L55" t="s">
        <v>1495</v>
      </c>
      <c r="M55" s="5">
        <v>3</v>
      </c>
      <c r="N55" t="s">
        <v>1680</v>
      </c>
    </row>
    <row r="56" spans="1:14" x14ac:dyDescent="0.25">
      <c r="A56" t="s">
        <v>68</v>
      </c>
      <c r="B56" t="s">
        <v>1729</v>
      </c>
      <c r="C56" t="s">
        <v>1052</v>
      </c>
      <c r="D56" t="s">
        <v>1471</v>
      </c>
      <c r="E56" t="s">
        <v>1481</v>
      </c>
      <c r="F56">
        <v>1</v>
      </c>
      <c r="G56" s="4">
        <v>1556.38</v>
      </c>
      <c r="H56" s="4">
        <v>1556.38</v>
      </c>
      <c r="I56" t="s">
        <v>1488</v>
      </c>
      <c r="J56" s="3">
        <v>45742.231886574067</v>
      </c>
      <c r="K56" t="s">
        <v>1494</v>
      </c>
      <c r="L56" t="s">
        <v>1495</v>
      </c>
      <c r="M56" s="5">
        <v>5</v>
      </c>
      <c r="N56" t="s">
        <v>1521</v>
      </c>
    </row>
    <row r="57" spans="1:14" x14ac:dyDescent="0.25">
      <c r="A57" t="s">
        <v>69</v>
      </c>
      <c r="B57" t="s">
        <v>1730</v>
      </c>
      <c r="C57" t="s">
        <v>1053</v>
      </c>
      <c r="D57" t="s">
        <v>1469</v>
      </c>
      <c r="E57" t="s">
        <v>1480</v>
      </c>
      <c r="F57">
        <v>4</v>
      </c>
      <c r="G57" s="4">
        <v>1775.99</v>
      </c>
      <c r="H57" s="4">
        <v>7103.96</v>
      </c>
      <c r="I57" t="s">
        <v>1484</v>
      </c>
      <c r="J57" s="3">
        <v>45785.116689814808</v>
      </c>
      <c r="K57" t="s">
        <v>1490</v>
      </c>
      <c r="L57" t="s">
        <v>1498</v>
      </c>
      <c r="M57" s="5">
        <v>3</v>
      </c>
      <c r="N57" t="s">
        <v>1680</v>
      </c>
    </row>
    <row r="58" spans="1:14" x14ac:dyDescent="0.25">
      <c r="A58" t="s">
        <v>70</v>
      </c>
      <c r="B58" t="s">
        <v>1731</v>
      </c>
      <c r="C58" t="s">
        <v>1054</v>
      </c>
      <c r="D58" t="s">
        <v>1468</v>
      </c>
      <c r="E58" t="s">
        <v>1473</v>
      </c>
      <c r="F58">
        <v>1</v>
      </c>
      <c r="G58" s="4">
        <v>1384.62</v>
      </c>
      <c r="H58" s="4">
        <v>1384.62</v>
      </c>
      <c r="I58" t="s">
        <v>1487</v>
      </c>
      <c r="J58" s="3">
        <v>45691.356828703712</v>
      </c>
      <c r="K58" t="s">
        <v>1490</v>
      </c>
      <c r="L58" t="s">
        <v>1497</v>
      </c>
      <c r="M58" s="5">
        <f>IF(ISNUMBER(#REF!),#REF!, 4)</f>
        <v>4</v>
      </c>
      <c r="N58" t="s">
        <v>1680</v>
      </c>
    </row>
    <row r="59" spans="1:14" x14ac:dyDescent="0.25">
      <c r="A59" t="s">
        <v>71</v>
      </c>
      <c r="B59" t="s">
        <v>1732</v>
      </c>
      <c r="C59" t="s">
        <v>1055</v>
      </c>
      <c r="D59" t="s">
        <v>1466</v>
      </c>
      <c r="E59" t="s">
        <v>1481</v>
      </c>
      <c r="F59">
        <v>4</v>
      </c>
      <c r="G59" s="4">
        <v>2061.38</v>
      </c>
      <c r="H59" s="4">
        <v>8245.52</v>
      </c>
      <c r="I59" t="s">
        <v>1488</v>
      </c>
      <c r="J59" s="3">
        <v>45816.906469907408</v>
      </c>
      <c r="K59" t="s">
        <v>1494</v>
      </c>
      <c r="L59" t="s">
        <v>1497</v>
      </c>
      <c r="M59" s="5">
        <v>2</v>
      </c>
      <c r="N59" t="s">
        <v>1680</v>
      </c>
    </row>
    <row r="60" spans="1:14" x14ac:dyDescent="0.25">
      <c r="A60" t="s">
        <v>72</v>
      </c>
      <c r="B60" t="s">
        <v>1733</v>
      </c>
      <c r="C60" t="s">
        <v>1056</v>
      </c>
      <c r="D60" t="s">
        <v>1468</v>
      </c>
      <c r="E60" t="s">
        <v>1481</v>
      </c>
      <c r="F60">
        <v>2</v>
      </c>
      <c r="G60" s="4">
        <v>2350.7399999999998</v>
      </c>
      <c r="H60" s="4">
        <v>4701.4799999999996</v>
      </c>
      <c r="I60" t="s">
        <v>1489</v>
      </c>
      <c r="J60" s="3">
        <v>45719.667893518519</v>
      </c>
      <c r="K60" t="s">
        <v>1494</v>
      </c>
      <c r="L60" t="s">
        <v>1496</v>
      </c>
      <c r="M60" s="5">
        <v>3</v>
      </c>
      <c r="N60" t="s">
        <v>1522</v>
      </c>
    </row>
    <row r="61" spans="1:14" x14ac:dyDescent="0.25">
      <c r="A61" t="s">
        <v>73</v>
      </c>
      <c r="B61" t="s">
        <v>1734</v>
      </c>
      <c r="C61" t="s">
        <v>1057</v>
      </c>
      <c r="D61" t="s">
        <v>1469</v>
      </c>
      <c r="E61" t="s">
        <v>1481</v>
      </c>
      <c r="F61">
        <v>2</v>
      </c>
      <c r="G61" s="4">
        <v>1308.01</v>
      </c>
      <c r="H61" s="4">
        <v>2616.02</v>
      </c>
      <c r="I61" t="s">
        <v>1486</v>
      </c>
      <c r="J61" s="3">
        <v>45733.658715277779</v>
      </c>
      <c r="K61" t="s">
        <v>1491</v>
      </c>
      <c r="L61" t="s">
        <v>1495</v>
      </c>
      <c r="M61" s="5">
        <v>5</v>
      </c>
      <c r="N61" t="s">
        <v>1680</v>
      </c>
    </row>
    <row r="62" spans="1:14" x14ac:dyDescent="0.25">
      <c r="A62" t="s">
        <v>74</v>
      </c>
      <c r="B62" t="s">
        <v>1734</v>
      </c>
      <c r="C62" t="s">
        <v>1058</v>
      </c>
      <c r="D62" t="s">
        <v>1470</v>
      </c>
      <c r="E62" t="s">
        <v>1480</v>
      </c>
      <c r="F62">
        <v>2</v>
      </c>
      <c r="G62" s="4">
        <v>2146.7800000000002</v>
      </c>
      <c r="H62" s="4">
        <v>4293.5600000000004</v>
      </c>
      <c r="I62" t="s">
        <v>1489</v>
      </c>
      <c r="J62" s="3">
        <v>45739.980879629627</v>
      </c>
      <c r="K62" t="s">
        <v>1490</v>
      </c>
      <c r="L62" t="s">
        <v>1495</v>
      </c>
      <c r="M62" s="5">
        <v>3</v>
      </c>
      <c r="N62" t="s">
        <v>1680</v>
      </c>
    </row>
    <row r="63" spans="1:14" x14ac:dyDescent="0.25">
      <c r="A63" t="s">
        <v>75</v>
      </c>
      <c r="B63" t="s">
        <v>1735</v>
      </c>
      <c r="C63" t="s">
        <v>1059</v>
      </c>
      <c r="D63" t="s">
        <v>1466</v>
      </c>
      <c r="E63" t="s">
        <v>1479</v>
      </c>
      <c r="F63">
        <v>1</v>
      </c>
      <c r="G63" s="4">
        <v>1302.48</v>
      </c>
      <c r="H63" s="4">
        <v>1302.48</v>
      </c>
      <c r="I63" t="s">
        <v>1489</v>
      </c>
      <c r="J63" s="3">
        <v>45793.46565972222</v>
      </c>
      <c r="K63" t="s">
        <v>1490</v>
      </c>
      <c r="L63" t="s">
        <v>1499</v>
      </c>
      <c r="M63" s="5">
        <v>5</v>
      </c>
      <c r="N63" t="s">
        <v>1523</v>
      </c>
    </row>
    <row r="64" spans="1:14" x14ac:dyDescent="0.25">
      <c r="A64" t="s">
        <v>76</v>
      </c>
      <c r="B64" t="s">
        <v>1724</v>
      </c>
      <c r="C64" t="s">
        <v>1060</v>
      </c>
      <c r="D64" t="s">
        <v>1470</v>
      </c>
      <c r="E64" t="s">
        <v>1475</v>
      </c>
      <c r="F64">
        <v>3</v>
      </c>
      <c r="G64" s="4">
        <v>2408.9499999999998</v>
      </c>
      <c r="H64" s="4">
        <v>7226.85</v>
      </c>
      <c r="I64" t="s">
        <v>1489</v>
      </c>
      <c r="J64" s="3">
        <v>45694.369386574072</v>
      </c>
      <c r="K64" t="s">
        <v>1492</v>
      </c>
      <c r="L64" t="s">
        <v>1497</v>
      </c>
      <c r="M64" s="5">
        <v>2</v>
      </c>
      <c r="N64" t="s">
        <v>1680</v>
      </c>
    </row>
    <row r="65" spans="1:14" x14ac:dyDescent="0.25">
      <c r="A65" t="s">
        <v>77</v>
      </c>
      <c r="B65" t="s">
        <v>1736</v>
      </c>
      <c r="C65" t="s">
        <v>1061</v>
      </c>
      <c r="D65" t="s">
        <v>1468</v>
      </c>
      <c r="E65" t="s">
        <v>1472</v>
      </c>
      <c r="F65">
        <v>1</v>
      </c>
      <c r="G65" s="4">
        <v>1422.96</v>
      </c>
      <c r="H65" s="4">
        <v>1422.96</v>
      </c>
      <c r="I65" t="s">
        <v>1487</v>
      </c>
      <c r="J65" s="3">
        <v>45739.543842592589</v>
      </c>
      <c r="K65" t="s">
        <v>1490</v>
      </c>
      <c r="L65" t="s">
        <v>1496</v>
      </c>
      <c r="M65" s="5">
        <v>2</v>
      </c>
      <c r="N65" t="s">
        <v>1524</v>
      </c>
    </row>
    <row r="66" spans="1:14" x14ac:dyDescent="0.25">
      <c r="A66" t="s">
        <v>78</v>
      </c>
      <c r="B66" t="s">
        <v>1699</v>
      </c>
      <c r="C66" t="s">
        <v>1062</v>
      </c>
      <c r="D66" t="s">
        <v>1471</v>
      </c>
      <c r="E66" t="s">
        <v>1480</v>
      </c>
      <c r="F66">
        <v>3</v>
      </c>
      <c r="G66" s="4">
        <v>1623.64</v>
      </c>
      <c r="H66" s="4">
        <v>4870.92</v>
      </c>
      <c r="I66" t="s">
        <v>1487</v>
      </c>
      <c r="J66" s="3">
        <v>45685.42292824074</v>
      </c>
      <c r="K66" t="s">
        <v>1494</v>
      </c>
      <c r="L66" t="s">
        <v>1495</v>
      </c>
      <c r="M66" s="5">
        <v>3</v>
      </c>
      <c r="N66" t="s">
        <v>1525</v>
      </c>
    </row>
    <row r="67" spans="1:14" x14ac:dyDescent="0.25">
      <c r="A67" t="s">
        <v>79</v>
      </c>
      <c r="B67" t="s">
        <v>1737</v>
      </c>
      <c r="C67" t="s">
        <v>1063</v>
      </c>
      <c r="D67" t="s">
        <v>1467</v>
      </c>
      <c r="E67" t="s">
        <v>1472</v>
      </c>
      <c r="F67">
        <v>4</v>
      </c>
      <c r="G67" s="4">
        <v>933.42</v>
      </c>
      <c r="H67" s="4">
        <v>3733.68</v>
      </c>
      <c r="I67" t="s">
        <v>1484</v>
      </c>
      <c r="J67" s="3">
        <v>45663.333460648151</v>
      </c>
      <c r="K67" t="s">
        <v>1493</v>
      </c>
      <c r="L67" t="s">
        <v>1495</v>
      </c>
      <c r="M67" s="5">
        <v>3</v>
      </c>
      <c r="N67" t="s">
        <v>1526</v>
      </c>
    </row>
    <row r="68" spans="1:14" x14ac:dyDescent="0.25">
      <c r="A68" t="s">
        <v>80</v>
      </c>
      <c r="B68" t="s">
        <v>1738</v>
      </c>
      <c r="C68" t="s">
        <v>1064</v>
      </c>
      <c r="D68" t="s">
        <v>1470</v>
      </c>
      <c r="E68" t="s">
        <v>1475</v>
      </c>
      <c r="F68">
        <v>4</v>
      </c>
      <c r="G68" s="4">
        <v>1525.44</v>
      </c>
      <c r="H68" s="4">
        <v>6101.76</v>
      </c>
      <c r="I68" t="s">
        <v>1485</v>
      </c>
      <c r="J68" s="3">
        <v>45779.082766203697</v>
      </c>
      <c r="K68" t="s">
        <v>1492</v>
      </c>
      <c r="L68" t="s">
        <v>1496</v>
      </c>
      <c r="M68" s="5">
        <f>IF(ISNUMBER(#REF!),#REF!, 4)</f>
        <v>4</v>
      </c>
      <c r="N68" t="s">
        <v>1680</v>
      </c>
    </row>
    <row r="69" spans="1:14" x14ac:dyDescent="0.25">
      <c r="A69" t="s">
        <v>81</v>
      </c>
      <c r="B69" t="s">
        <v>1739</v>
      </c>
      <c r="C69" t="s">
        <v>1065</v>
      </c>
      <c r="D69" t="s">
        <v>1469</v>
      </c>
      <c r="E69" t="s">
        <v>1478</v>
      </c>
      <c r="F69">
        <v>5</v>
      </c>
      <c r="G69" s="4">
        <v>2142.56</v>
      </c>
      <c r="H69" s="4">
        <v>10712.8</v>
      </c>
      <c r="I69" t="s">
        <v>1484</v>
      </c>
      <c r="J69" s="3">
        <v>45793.390659722223</v>
      </c>
      <c r="K69" t="s">
        <v>1492</v>
      </c>
      <c r="L69" t="s">
        <v>1498</v>
      </c>
      <c r="M69" s="5">
        <f>IF(ISNUMBER(#REF!),#REF!, 4)</f>
        <v>4</v>
      </c>
      <c r="N69" t="s">
        <v>1680</v>
      </c>
    </row>
    <row r="70" spans="1:14" x14ac:dyDescent="0.25">
      <c r="A70" t="s">
        <v>82</v>
      </c>
      <c r="B70" t="s">
        <v>1740</v>
      </c>
      <c r="C70" t="s">
        <v>1066</v>
      </c>
      <c r="D70" t="s">
        <v>1471</v>
      </c>
      <c r="E70" t="s">
        <v>1478</v>
      </c>
      <c r="F70">
        <v>3</v>
      </c>
      <c r="G70" s="4">
        <v>1168.24</v>
      </c>
      <c r="H70" s="4">
        <v>3504.72</v>
      </c>
      <c r="I70" t="s">
        <v>1484</v>
      </c>
      <c r="J70" s="3">
        <v>45746.216273148151</v>
      </c>
      <c r="K70" t="s">
        <v>1490</v>
      </c>
      <c r="L70" t="s">
        <v>1499</v>
      </c>
      <c r="M70" s="5">
        <v>1</v>
      </c>
      <c r="N70" t="s">
        <v>1680</v>
      </c>
    </row>
    <row r="71" spans="1:14" x14ac:dyDescent="0.25">
      <c r="A71" t="s">
        <v>83</v>
      </c>
      <c r="B71" t="s">
        <v>1741</v>
      </c>
      <c r="C71" t="s">
        <v>1067</v>
      </c>
      <c r="D71" t="s">
        <v>1470</v>
      </c>
      <c r="E71" t="s">
        <v>1472</v>
      </c>
      <c r="F71">
        <v>3</v>
      </c>
      <c r="G71" s="4">
        <v>1242.07</v>
      </c>
      <c r="H71" s="4">
        <v>3726.21</v>
      </c>
      <c r="I71" t="s">
        <v>1487</v>
      </c>
      <c r="J71" s="3">
        <v>45701.582083333327</v>
      </c>
      <c r="K71" t="s">
        <v>1490</v>
      </c>
      <c r="L71" t="s">
        <v>1496</v>
      </c>
      <c r="M71" s="5">
        <v>3</v>
      </c>
      <c r="N71" t="s">
        <v>1527</v>
      </c>
    </row>
    <row r="72" spans="1:14" x14ac:dyDescent="0.25">
      <c r="A72" t="s">
        <v>84</v>
      </c>
      <c r="B72" t="s">
        <v>1742</v>
      </c>
      <c r="C72" t="s">
        <v>1068</v>
      </c>
      <c r="D72" t="s">
        <v>1468</v>
      </c>
      <c r="E72" t="s">
        <v>1481</v>
      </c>
      <c r="F72">
        <v>1</v>
      </c>
      <c r="G72" s="4">
        <v>1197.42</v>
      </c>
      <c r="H72" s="4">
        <v>1197.42</v>
      </c>
      <c r="I72" t="s">
        <v>1488</v>
      </c>
      <c r="J72" s="3">
        <v>45824.391574074078</v>
      </c>
      <c r="K72" t="s">
        <v>1492</v>
      </c>
      <c r="L72" t="s">
        <v>1498</v>
      </c>
      <c r="M72" s="5">
        <v>1</v>
      </c>
      <c r="N72" t="s">
        <v>1528</v>
      </c>
    </row>
    <row r="73" spans="1:14" x14ac:dyDescent="0.25">
      <c r="A73" t="s">
        <v>85</v>
      </c>
      <c r="B73" t="s">
        <v>1743</v>
      </c>
      <c r="C73" t="s">
        <v>1069</v>
      </c>
      <c r="D73" t="s">
        <v>1466</v>
      </c>
      <c r="E73" t="s">
        <v>1473</v>
      </c>
      <c r="F73">
        <v>3</v>
      </c>
      <c r="G73" s="4">
        <v>840.67</v>
      </c>
      <c r="H73" s="4">
        <v>2522.0100000000002</v>
      </c>
      <c r="I73" t="s">
        <v>1486</v>
      </c>
      <c r="J73" s="3">
        <v>45695.180844907409</v>
      </c>
      <c r="K73" t="s">
        <v>1494</v>
      </c>
      <c r="L73" t="s">
        <v>1497</v>
      </c>
      <c r="M73" s="5">
        <v>4</v>
      </c>
      <c r="N73" t="s">
        <v>1680</v>
      </c>
    </row>
    <row r="74" spans="1:14" x14ac:dyDescent="0.25">
      <c r="A74" t="s">
        <v>86</v>
      </c>
      <c r="B74" t="s">
        <v>1744</v>
      </c>
      <c r="C74" t="s">
        <v>1070</v>
      </c>
      <c r="D74" t="s">
        <v>1468</v>
      </c>
      <c r="E74" t="s">
        <v>1475</v>
      </c>
      <c r="F74">
        <v>1</v>
      </c>
      <c r="G74" s="4">
        <v>1710.29</v>
      </c>
      <c r="H74" s="4">
        <v>1710.29</v>
      </c>
      <c r="I74" t="s">
        <v>1489</v>
      </c>
      <c r="J74" s="3">
        <v>45821.960185185177</v>
      </c>
      <c r="K74" t="s">
        <v>1490</v>
      </c>
      <c r="L74" t="s">
        <v>1497</v>
      </c>
      <c r="M74" s="5">
        <v>5</v>
      </c>
      <c r="N74" t="s">
        <v>1529</v>
      </c>
    </row>
    <row r="75" spans="1:14" x14ac:dyDescent="0.25">
      <c r="A75" t="s">
        <v>87</v>
      </c>
      <c r="B75" t="s">
        <v>1745</v>
      </c>
      <c r="C75" t="s">
        <v>1071</v>
      </c>
      <c r="D75" t="s">
        <v>1471</v>
      </c>
      <c r="E75" t="s">
        <v>1476</v>
      </c>
      <c r="F75">
        <v>1</v>
      </c>
      <c r="G75" s="4">
        <v>1325.43</v>
      </c>
      <c r="H75" s="4">
        <v>1325.43</v>
      </c>
      <c r="I75" t="s">
        <v>1487</v>
      </c>
      <c r="J75" s="3">
        <v>45661.071076388893</v>
      </c>
      <c r="K75" t="s">
        <v>1493</v>
      </c>
      <c r="L75" t="s">
        <v>1496</v>
      </c>
      <c r="M75" s="5">
        <v>5</v>
      </c>
      <c r="N75" t="s">
        <v>1680</v>
      </c>
    </row>
    <row r="76" spans="1:14" x14ac:dyDescent="0.25">
      <c r="A76" t="s">
        <v>88</v>
      </c>
      <c r="B76" t="s">
        <v>1746</v>
      </c>
      <c r="C76" t="s">
        <v>1679</v>
      </c>
      <c r="D76" t="s">
        <v>1470</v>
      </c>
      <c r="E76" t="s">
        <v>1475</v>
      </c>
      <c r="F76">
        <v>2</v>
      </c>
      <c r="G76" s="4">
        <v>1048.56</v>
      </c>
      <c r="H76" s="4">
        <v>2097.12</v>
      </c>
      <c r="I76" t="s">
        <v>1487</v>
      </c>
      <c r="J76" s="3">
        <v>45659.242627314823</v>
      </c>
      <c r="K76" t="s">
        <v>1492</v>
      </c>
      <c r="L76" t="s">
        <v>1495</v>
      </c>
      <c r="M76" s="5">
        <v>2</v>
      </c>
      <c r="N76" t="s">
        <v>1680</v>
      </c>
    </row>
    <row r="77" spans="1:14" x14ac:dyDescent="0.25">
      <c r="A77" t="s">
        <v>89</v>
      </c>
      <c r="B77" t="s">
        <v>1747</v>
      </c>
      <c r="C77" t="s">
        <v>1072</v>
      </c>
      <c r="D77" t="s">
        <v>1467</v>
      </c>
      <c r="E77" t="s">
        <v>1473</v>
      </c>
      <c r="F77">
        <v>5</v>
      </c>
      <c r="G77" s="4">
        <v>1272.52</v>
      </c>
      <c r="H77" s="4">
        <v>6362.6</v>
      </c>
      <c r="I77" t="s">
        <v>1485</v>
      </c>
      <c r="J77" s="3">
        <v>45673.80672453704</v>
      </c>
      <c r="K77" t="s">
        <v>1492</v>
      </c>
      <c r="L77" t="s">
        <v>1497</v>
      </c>
      <c r="M77" s="5">
        <v>5</v>
      </c>
      <c r="N77" t="s">
        <v>1530</v>
      </c>
    </row>
    <row r="78" spans="1:14" x14ac:dyDescent="0.25">
      <c r="A78" t="s">
        <v>90</v>
      </c>
      <c r="B78" t="s">
        <v>1748</v>
      </c>
      <c r="C78" t="s">
        <v>1073</v>
      </c>
      <c r="D78" t="s">
        <v>1470</v>
      </c>
      <c r="E78" t="s">
        <v>1478</v>
      </c>
      <c r="F78">
        <v>3</v>
      </c>
      <c r="G78" s="4">
        <v>2360.88</v>
      </c>
      <c r="H78" s="4">
        <v>7082.64</v>
      </c>
      <c r="I78" t="s">
        <v>1485</v>
      </c>
      <c r="J78" s="3">
        <v>45688.718136574083</v>
      </c>
      <c r="K78" t="s">
        <v>1491</v>
      </c>
      <c r="L78" t="s">
        <v>1499</v>
      </c>
      <c r="M78" s="5">
        <v>4</v>
      </c>
      <c r="N78" t="s">
        <v>1531</v>
      </c>
    </row>
    <row r="79" spans="1:14" x14ac:dyDescent="0.25">
      <c r="A79" t="s">
        <v>91</v>
      </c>
      <c r="B79" t="s">
        <v>1729</v>
      </c>
      <c r="C79" t="s">
        <v>1074</v>
      </c>
      <c r="D79" t="s">
        <v>1466</v>
      </c>
      <c r="E79" t="s">
        <v>1475</v>
      </c>
      <c r="F79">
        <v>2</v>
      </c>
      <c r="G79" s="4">
        <v>1134.0899999999999</v>
      </c>
      <c r="H79" s="4">
        <v>2268.1799999999998</v>
      </c>
      <c r="I79" t="s">
        <v>1486</v>
      </c>
      <c r="J79" s="3">
        <v>45795.066574074073</v>
      </c>
      <c r="K79" t="s">
        <v>1494</v>
      </c>
      <c r="L79" t="s">
        <v>1498</v>
      </c>
      <c r="M79" s="5">
        <v>5</v>
      </c>
      <c r="N79" t="s">
        <v>1532</v>
      </c>
    </row>
    <row r="80" spans="1:14" x14ac:dyDescent="0.25">
      <c r="A80" t="s">
        <v>92</v>
      </c>
      <c r="B80" t="s">
        <v>1749</v>
      </c>
      <c r="C80" t="s">
        <v>1075</v>
      </c>
      <c r="D80" t="s">
        <v>1471</v>
      </c>
      <c r="E80" t="s">
        <v>1479</v>
      </c>
      <c r="F80">
        <v>4</v>
      </c>
      <c r="G80" s="4">
        <v>555.80999999999995</v>
      </c>
      <c r="H80" s="4">
        <v>2223.2399999999998</v>
      </c>
      <c r="I80" t="s">
        <v>1484</v>
      </c>
      <c r="J80" s="3">
        <v>45806.401053240741</v>
      </c>
      <c r="K80" t="s">
        <v>1493</v>
      </c>
      <c r="L80" t="s">
        <v>1498</v>
      </c>
      <c r="M80" s="5">
        <v>1</v>
      </c>
      <c r="N80" t="s">
        <v>1680</v>
      </c>
    </row>
    <row r="81" spans="1:14" x14ac:dyDescent="0.25">
      <c r="A81" t="s">
        <v>93</v>
      </c>
      <c r="B81" t="s">
        <v>1740</v>
      </c>
      <c r="C81" t="s">
        <v>1076</v>
      </c>
      <c r="D81" t="s">
        <v>1466</v>
      </c>
      <c r="E81" t="s">
        <v>1476</v>
      </c>
      <c r="F81">
        <v>5</v>
      </c>
      <c r="G81" s="4">
        <v>1619.77</v>
      </c>
      <c r="H81" s="4">
        <v>8098.85</v>
      </c>
      <c r="I81" t="s">
        <v>1485</v>
      </c>
      <c r="J81" s="3">
        <v>45715.427604166667</v>
      </c>
      <c r="K81" t="s">
        <v>1494</v>
      </c>
      <c r="L81" t="s">
        <v>1499</v>
      </c>
      <c r="M81" s="5">
        <f>IF(ISNUMBER(#REF!),#REF!, 4)</f>
        <v>4</v>
      </c>
      <c r="N81" t="s">
        <v>1680</v>
      </c>
    </row>
    <row r="82" spans="1:14" x14ac:dyDescent="0.25">
      <c r="A82" t="s">
        <v>94</v>
      </c>
      <c r="B82" t="s">
        <v>1750</v>
      </c>
      <c r="C82" t="s">
        <v>1077</v>
      </c>
      <c r="D82" t="s">
        <v>1469</v>
      </c>
      <c r="E82" t="s">
        <v>1478</v>
      </c>
      <c r="F82">
        <v>5</v>
      </c>
      <c r="G82" s="4">
        <v>1841.58</v>
      </c>
      <c r="H82" s="4">
        <v>9207.9</v>
      </c>
      <c r="I82" t="s">
        <v>1484</v>
      </c>
      <c r="J82" s="3">
        <v>45735.611724537041</v>
      </c>
      <c r="K82" t="s">
        <v>1491</v>
      </c>
      <c r="L82" t="s">
        <v>1496</v>
      </c>
      <c r="M82" s="5">
        <f>IF(ISNUMBER(#REF!),#REF!, 4)</f>
        <v>4</v>
      </c>
      <c r="N82" t="s">
        <v>1533</v>
      </c>
    </row>
    <row r="83" spans="1:14" x14ac:dyDescent="0.25">
      <c r="A83" t="s">
        <v>95</v>
      </c>
      <c r="B83" t="s">
        <v>1751</v>
      </c>
      <c r="C83" t="s">
        <v>1078</v>
      </c>
      <c r="D83" t="s">
        <v>1469</v>
      </c>
      <c r="E83" t="s">
        <v>1474</v>
      </c>
      <c r="F83">
        <v>4</v>
      </c>
      <c r="G83" s="4">
        <f>AVERAGEIF(E:E,  E77,  G:G)</f>
        <v>1430.0735185185185</v>
      </c>
      <c r="H83" s="4">
        <f>IF(ISNUMBER(F77)*ISNUMBER(G77), F77*G77, " ")</f>
        <v>6362.6</v>
      </c>
      <c r="I83" t="s">
        <v>1484</v>
      </c>
      <c r="J83" s="3">
        <v>45700.656643518523</v>
      </c>
      <c r="K83" t="s">
        <v>1490</v>
      </c>
      <c r="L83" t="s">
        <v>1498</v>
      </c>
      <c r="M83" s="5">
        <v>2</v>
      </c>
      <c r="N83" t="s">
        <v>1680</v>
      </c>
    </row>
    <row r="84" spans="1:14" x14ac:dyDescent="0.25">
      <c r="A84" t="s">
        <v>96</v>
      </c>
      <c r="B84" t="s">
        <v>1752</v>
      </c>
      <c r="C84" t="s">
        <v>1079</v>
      </c>
      <c r="D84" t="s">
        <v>1467</v>
      </c>
      <c r="E84" t="s">
        <v>1472</v>
      </c>
      <c r="F84">
        <v>2</v>
      </c>
      <c r="G84" s="4">
        <v>1143.2</v>
      </c>
      <c r="H84" s="4">
        <v>2286.4</v>
      </c>
      <c r="I84" t="s">
        <v>1487</v>
      </c>
      <c r="J84" s="3">
        <v>45783.382986111108</v>
      </c>
      <c r="K84" t="s">
        <v>1494</v>
      </c>
      <c r="L84" t="s">
        <v>1499</v>
      </c>
      <c r="M84" s="5">
        <v>2</v>
      </c>
      <c r="N84" t="s">
        <v>1680</v>
      </c>
    </row>
    <row r="85" spans="1:14" x14ac:dyDescent="0.25">
      <c r="A85" t="s">
        <v>97</v>
      </c>
      <c r="B85" t="s">
        <v>1753</v>
      </c>
      <c r="C85" t="s">
        <v>1080</v>
      </c>
      <c r="D85" t="s">
        <v>1471</v>
      </c>
      <c r="E85" t="s">
        <v>1475</v>
      </c>
      <c r="F85">
        <v>5</v>
      </c>
      <c r="G85" s="4">
        <v>2400.5300000000002</v>
      </c>
      <c r="H85" s="4">
        <v>12002.65</v>
      </c>
      <c r="I85" t="s">
        <v>1485</v>
      </c>
      <c r="J85" s="3">
        <v>45768.799027777779</v>
      </c>
      <c r="K85" t="s">
        <v>1490</v>
      </c>
      <c r="L85" t="s">
        <v>1495</v>
      </c>
      <c r="M85" s="5">
        <f>IF(ISNUMBER(#REF!),#REF!, 4)</f>
        <v>4</v>
      </c>
      <c r="N85" t="s">
        <v>1534</v>
      </c>
    </row>
    <row r="86" spans="1:14" x14ac:dyDescent="0.25">
      <c r="A86" t="s">
        <v>98</v>
      </c>
      <c r="B86" t="s">
        <v>1729</v>
      </c>
      <c r="C86" t="s">
        <v>1081</v>
      </c>
      <c r="D86" t="s">
        <v>1468</v>
      </c>
      <c r="E86" t="s">
        <v>1473</v>
      </c>
      <c r="F86">
        <v>2</v>
      </c>
      <c r="G86" s="4">
        <v>1415.71</v>
      </c>
      <c r="H86" s="4">
        <v>2831.42</v>
      </c>
      <c r="I86" t="s">
        <v>1488</v>
      </c>
      <c r="J86" s="3">
        <v>45798.448379629634</v>
      </c>
      <c r="K86" t="s">
        <v>1491</v>
      </c>
      <c r="L86" t="s">
        <v>1495</v>
      </c>
      <c r="M86" s="5">
        <v>3</v>
      </c>
      <c r="N86" t="s">
        <v>1535</v>
      </c>
    </row>
    <row r="87" spans="1:14" x14ac:dyDescent="0.25">
      <c r="A87" t="s">
        <v>99</v>
      </c>
      <c r="B87" t="s">
        <v>1754</v>
      </c>
      <c r="C87" t="s">
        <v>1082</v>
      </c>
      <c r="D87" t="s">
        <v>1466</v>
      </c>
      <c r="E87" t="s">
        <v>1474</v>
      </c>
      <c r="F87">
        <v>2</v>
      </c>
      <c r="G87" s="4">
        <v>1964.22</v>
      </c>
      <c r="H87" s="4">
        <v>3928.44</v>
      </c>
      <c r="I87" t="s">
        <v>1485</v>
      </c>
      <c r="J87" s="3">
        <v>45759.38821759259</v>
      </c>
      <c r="K87" t="s">
        <v>1491</v>
      </c>
      <c r="L87" t="s">
        <v>1496</v>
      </c>
      <c r="M87" s="5">
        <v>4</v>
      </c>
      <c r="N87" t="s">
        <v>1536</v>
      </c>
    </row>
    <row r="88" spans="1:14" x14ac:dyDescent="0.25">
      <c r="A88" t="s">
        <v>100</v>
      </c>
      <c r="B88" t="s">
        <v>1755</v>
      </c>
      <c r="C88" t="s">
        <v>1084</v>
      </c>
      <c r="D88" t="s">
        <v>1471</v>
      </c>
      <c r="E88" t="s">
        <v>1476</v>
      </c>
      <c r="F88">
        <v>1</v>
      </c>
      <c r="G88" s="4">
        <v>1274.6300000000001</v>
      </c>
      <c r="H88" s="4">
        <v>1274.6300000000001</v>
      </c>
      <c r="I88" t="s">
        <v>1485</v>
      </c>
      <c r="J88" s="3">
        <v>45678.725138888891</v>
      </c>
      <c r="K88" t="s">
        <v>1490</v>
      </c>
      <c r="L88" t="s">
        <v>1498</v>
      </c>
      <c r="M88" s="5">
        <v>4</v>
      </c>
      <c r="N88" t="s">
        <v>1537</v>
      </c>
    </row>
    <row r="89" spans="1:14" x14ac:dyDescent="0.25">
      <c r="A89" t="s">
        <v>101</v>
      </c>
      <c r="B89" t="s">
        <v>1756</v>
      </c>
      <c r="C89" t="s">
        <v>1085</v>
      </c>
      <c r="D89" t="s">
        <v>1467</v>
      </c>
      <c r="E89" t="s">
        <v>1477</v>
      </c>
      <c r="F89">
        <v>5</v>
      </c>
      <c r="G89" s="4">
        <v>2114.94</v>
      </c>
      <c r="H89" s="4">
        <v>10574.7</v>
      </c>
      <c r="I89" t="s">
        <v>1484</v>
      </c>
      <c r="J89" s="3">
        <v>45661.622476851851</v>
      </c>
      <c r="K89" t="s">
        <v>1490</v>
      </c>
      <c r="L89" t="s">
        <v>1498</v>
      </c>
      <c r="M89" s="5">
        <v>3</v>
      </c>
      <c r="N89" t="s">
        <v>1680</v>
      </c>
    </row>
    <row r="90" spans="1:14" x14ac:dyDescent="0.25">
      <c r="A90" t="s">
        <v>102</v>
      </c>
      <c r="B90" t="s">
        <v>1757</v>
      </c>
      <c r="C90" t="s">
        <v>1086</v>
      </c>
      <c r="D90" t="s">
        <v>1471</v>
      </c>
      <c r="E90" t="s">
        <v>1473</v>
      </c>
      <c r="F90">
        <v>4</v>
      </c>
      <c r="G90" s="4">
        <v>1605.46</v>
      </c>
      <c r="H90" s="4">
        <v>6421.84</v>
      </c>
      <c r="I90" t="s">
        <v>1486</v>
      </c>
      <c r="J90" s="3">
        <v>45805.549155092587</v>
      </c>
      <c r="K90" t="s">
        <v>1492</v>
      </c>
      <c r="L90" t="s">
        <v>1495</v>
      </c>
      <c r="M90" s="5">
        <f>IF(ISNUMBER(#REF!),#REF!, 4)</f>
        <v>4</v>
      </c>
      <c r="N90" t="s">
        <v>1538</v>
      </c>
    </row>
    <row r="91" spans="1:14" x14ac:dyDescent="0.25">
      <c r="A91" t="s">
        <v>103</v>
      </c>
      <c r="B91" t="s">
        <v>1758</v>
      </c>
      <c r="C91" t="s">
        <v>1087</v>
      </c>
      <c r="D91" t="s">
        <v>1470</v>
      </c>
      <c r="E91" t="s">
        <v>1472</v>
      </c>
      <c r="F91">
        <v>3</v>
      </c>
      <c r="G91" s="4">
        <v>2362.42</v>
      </c>
      <c r="H91" s="4">
        <v>7087.26</v>
      </c>
      <c r="I91" t="s">
        <v>1488</v>
      </c>
      <c r="J91" s="3">
        <v>45709.859386574077</v>
      </c>
      <c r="K91" t="s">
        <v>1492</v>
      </c>
      <c r="L91" t="s">
        <v>1495</v>
      </c>
      <c r="M91" s="5">
        <v>3</v>
      </c>
      <c r="N91" t="s">
        <v>1680</v>
      </c>
    </row>
    <row r="92" spans="1:14" x14ac:dyDescent="0.25">
      <c r="A92" t="s">
        <v>104</v>
      </c>
      <c r="B92" t="s">
        <v>1759</v>
      </c>
      <c r="C92" t="s">
        <v>1088</v>
      </c>
      <c r="D92" t="s">
        <v>1468</v>
      </c>
      <c r="E92" t="s">
        <v>1481</v>
      </c>
      <c r="F92">
        <v>3</v>
      </c>
      <c r="G92" s="4">
        <v>954.89</v>
      </c>
      <c r="H92" s="4">
        <v>2864.67</v>
      </c>
      <c r="I92" t="s">
        <v>1487</v>
      </c>
      <c r="J92" s="3">
        <v>45698.060428240737</v>
      </c>
      <c r="K92" t="s">
        <v>1494</v>
      </c>
      <c r="L92" t="s">
        <v>1498</v>
      </c>
      <c r="M92" s="5">
        <v>5</v>
      </c>
      <c r="N92" t="s">
        <v>1680</v>
      </c>
    </row>
    <row r="93" spans="1:14" x14ac:dyDescent="0.25">
      <c r="A93" t="s">
        <v>105</v>
      </c>
      <c r="B93" t="s">
        <v>1689</v>
      </c>
      <c r="C93" t="s">
        <v>1089</v>
      </c>
      <c r="D93" t="s">
        <v>1470</v>
      </c>
      <c r="E93" t="s">
        <v>1479</v>
      </c>
      <c r="F93">
        <v>2</v>
      </c>
      <c r="G93" s="4">
        <v>2463.5500000000002</v>
      </c>
      <c r="H93" s="4">
        <v>4927.1000000000004</v>
      </c>
      <c r="I93" t="s">
        <v>1486</v>
      </c>
      <c r="J93" s="3">
        <v>45797.341874999998</v>
      </c>
      <c r="K93" t="s">
        <v>1493</v>
      </c>
      <c r="L93" t="s">
        <v>1497</v>
      </c>
      <c r="M93" s="5">
        <v>3</v>
      </c>
      <c r="N93" t="s">
        <v>1680</v>
      </c>
    </row>
    <row r="94" spans="1:14" x14ac:dyDescent="0.25">
      <c r="A94" t="s">
        <v>106</v>
      </c>
      <c r="B94" t="s">
        <v>1760</v>
      </c>
      <c r="C94" t="s">
        <v>1090</v>
      </c>
      <c r="D94" t="s">
        <v>1468</v>
      </c>
      <c r="E94" t="s">
        <v>1474</v>
      </c>
      <c r="F94">
        <v>4</v>
      </c>
      <c r="G94" s="4">
        <v>2343.6799999999998</v>
      </c>
      <c r="H94" s="4">
        <v>9374.7199999999993</v>
      </c>
      <c r="I94" t="s">
        <v>1489</v>
      </c>
      <c r="J94" s="3">
        <v>45669.376597222217</v>
      </c>
      <c r="K94" t="s">
        <v>1491</v>
      </c>
      <c r="L94" t="s">
        <v>1498</v>
      </c>
      <c r="M94" s="5">
        <f>IF(ISNUMBER(#REF!),#REF!, 4)</f>
        <v>4</v>
      </c>
      <c r="N94" t="s">
        <v>1680</v>
      </c>
    </row>
    <row r="95" spans="1:14" x14ac:dyDescent="0.25">
      <c r="A95" t="s">
        <v>107</v>
      </c>
      <c r="B95" t="s">
        <v>1761</v>
      </c>
      <c r="C95" t="s">
        <v>1091</v>
      </c>
      <c r="D95" t="s">
        <v>1468</v>
      </c>
      <c r="E95" t="s">
        <v>1480</v>
      </c>
      <c r="F95">
        <v>4</v>
      </c>
      <c r="G95" s="4">
        <v>1370.53</v>
      </c>
      <c r="H95" s="4">
        <v>5482.12</v>
      </c>
      <c r="I95" t="s">
        <v>1488</v>
      </c>
      <c r="J95" s="3">
        <v>45717.65898148148</v>
      </c>
      <c r="K95" t="s">
        <v>1494</v>
      </c>
      <c r="L95" t="s">
        <v>1499</v>
      </c>
      <c r="M95" s="5">
        <f>IF(ISNUMBER(#REF!),#REF!, 4)</f>
        <v>4</v>
      </c>
      <c r="N95" t="s">
        <v>1680</v>
      </c>
    </row>
    <row r="96" spans="1:14" x14ac:dyDescent="0.25">
      <c r="A96" t="s">
        <v>108</v>
      </c>
      <c r="B96" t="s">
        <v>1762</v>
      </c>
      <c r="C96" t="s">
        <v>1679</v>
      </c>
      <c r="D96" t="s">
        <v>1470</v>
      </c>
      <c r="E96" t="s">
        <v>1481</v>
      </c>
      <c r="F96">
        <v>2</v>
      </c>
      <c r="G96" s="4">
        <v>1880.86</v>
      </c>
      <c r="H96" s="4">
        <v>3761.72</v>
      </c>
      <c r="I96" t="s">
        <v>1488</v>
      </c>
      <c r="J96" s="3">
        <v>45732.910555555558</v>
      </c>
      <c r="K96" t="s">
        <v>1494</v>
      </c>
      <c r="L96" t="s">
        <v>1499</v>
      </c>
      <c r="M96" s="5">
        <v>4</v>
      </c>
      <c r="N96" t="s">
        <v>1680</v>
      </c>
    </row>
    <row r="97" spans="1:14" x14ac:dyDescent="0.25">
      <c r="A97" t="s">
        <v>109</v>
      </c>
      <c r="B97" t="s">
        <v>1763</v>
      </c>
      <c r="C97" t="s">
        <v>1092</v>
      </c>
      <c r="D97" t="s">
        <v>1470</v>
      </c>
      <c r="E97" t="s">
        <v>1477</v>
      </c>
      <c r="F97">
        <v>2</v>
      </c>
      <c r="G97" s="4">
        <v>680.28</v>
      </c>
      <c r="H97" s="4">
        <v>1360.56</v>
      </c>
      <c r="I97" t="s">
        <v>1489</v>
      </c>
      <c r="J97" s="3">
        <v>45691.330057870371</v>
      </c>
      <c r="K97" t="s">
        <v>1491</v>
      </c>
      <c r="L97" t="s">
        <v>1499</v>
      </c>
      <c r="M97" s="5">
        <v>4</v>
      </c>
      <c r="N97" t="s">
        <v>1539</v>
      </c>
    </row>
    <row r="98" spans="1:14" x14ac:dyDescent="0.25">
      <c r="A98" t="s">
        <v>110</v>
      </c>
      <c r="B98" t="s">
        <v>1764</v>
      </c>
      <c r="C98" t="s">
        <v>1093</v>
      </c>
      <c r="D98" t="s">
        <v>1469</v>
      </c>
      <c r="E98" t="s">
        <v>1472</v>
      </c>
      <c r="F98">
        <v>4</v>
      </c>
      <c r="G98" s="4">
        <v>565.36</v>
      </c>
      <c r="H98" s="4">
        <v>2261.44</v>
      </c>
      <c r="I98" t="s">
        <v>1487</v>
      </c>
      <c r="J98" s="3">
        <v>45779.691979166673</v>
      </c>
      <c r="K98" t="s">
        <v>1494</v>
      </c>
      <c r="L98" t="s">
        <v>1499</v>
      </c>
      <c r="M98" s="5">
        <v>4</v>
      </c>
      <c r="N98" t="s">
        <v>1680</v>
      </c>
    </row>
    <row r="99" spans="1:14" x14ac:dyDescent="0.25">
      <c r="A99" t="s">
        <v>111</v>
      </c>
      <c r="B99" t="s">
        <v>1702</v>
      </c>
      <c r="C99" t="s">
        <v>1094</v>
      </c>
      <c r="D99" t="s">
        <v>1467</v>
      </c>
      <c r="E99" t="s">
        <v>1481</v>
      </c>
      <c r="F99">
        <v>4</v>
      </c>
      <c r="G99" s="4">
        <v>1705.03</v>
      </c>
      <c r="H99" s="4">
        <v>6820.12</v>
      </c>
      <c r="I99" t="s">
        <v>1489</v>
      </c>
      <c r="J99" s="3">
        <v>45724.906712962962</v>
      </c>
      <c r="K99" t="s">
        <v>1493</v>
      </c>
      <c r="L99" t="s">
        <v>1499</v>
      </c>
      <c r="M99" s="5">
        <v>4</v>
      </c>
      <c r="N99" t="s">
        <v>1680</v>
      </c>
    </row>
    <row r="100" spans="1:14" x14ac:dyDescent="0.25">
      <c r="A100" t="s">
        <v>112</v>
      </c>
      <c r="B100" t="s">
        <v>1765</v>
      </c>
      <c r="C100" t="s">
        <v>1095</v>
      </c>
      <c r="D100" t="s">
        <v>1468</v>
      </c>
      <c r="E100" t="s">
        <v>1479</v>
      </c>
      <c r="F100">
        <v>5</v>
      </c>
      <c r="G100" s="4">
        <v>1596.85</v>
      </c>
      <c r="H100" s="4">
        <v>7984.25</v>
      </c>
      <c r="I100" t="s">
        <v>1485</v>
      </c>
      <c r="J100" s="3">
        <v>45668.7424537037</v>
      </c>
      <c r="K100" t="s">
        <v>1492</v>
      </c>
      <c r="L100" t="s">
        <v>1496</v>
      </c>
      <c r="M100" s="5">
        <v>2</v>
      </c>
      <c r="N100" t="s">
        <v>1680</v>
      </c>
    </row>
    <row r="101" spans="1:14" x14ac:dyDescent="0.25">
      <c r="A101" t="s">
        <v>113</v>
      </c>
      <c r="B101" t="s">
        <v>1766</v>
      </c>
      <c r="C101" t="s">
        <v>1679</v>
      </c>
      <c r="D101" t="s">
        <v>1466</v>
      </c>
      <c r="E101" t="s">
        <v>1476</v>
      </c>
      <c r="F101">
        <v>2</v>
      </c>
      <c r="G101" s="4">
        <v>1242.03</v>
      </c>
      <c r="H101" s="4">
        <v>2484.06</v>
      </c>
      <c r="I101" t="s">
        <v>1487</v>
      </c>
      <c r="J101" s="3">
        <v>45757.375486111108</v>
      </c>
      <c r="K101" t="s">
        <v>1493</v>
      </c>
      <c r="L101" t="s">
        <v>1496</v>
      </c>
      <c r="M101" s="5">
        <v>3</v>
      </c>
      <c r="N101" t="s">
        <v>1680</v>
      </c>
    </row>
    <row r="102" spans="1:14" x14ac:dyDescent="0.25">
      <c r="A102" t="s">
        <v>114</v>
      </c>
      <c r="B102" t="s">
        <v>1726</v>
      </c>
      <c r="C102" t="s">
        <v>1096</v>
      </c>
      <c r="D102" t="s">
        <v>1471</v>
      </c>
      <c r="E102" t="s">
        <v>1474</v>
      </c>
      <c r="F102">
        <v>4</v>
      </c>
      <c r="G102" s="4">
        <v>2037.66</v>
      </c>
      <c r="H102" s="4">
        <v>8150.64</v>
      </c>
      <c r="I102" t="s">
        <v>1487</v>
      </c>
      <c r="J102" s="3">
        <v>45781.022719907407</v>
      </c>
      <c r="K102" t="s">
        <v>1492</v>
      </c>
      <c r="L102" t="s">
        <v>1496</v>
      </c>
      <c r="M102" s="5">
        <v>4</v>
      </c>
      <c r="N102" t="s">
        <v>1680</v>
      </c>
    </row>
    <row r="103" spans="1:14" x14ac:dyDescent="0.25">
      <c r="A103" t="s">
        <v>115</v>
      </c>
      <c r="B103" t="s">
        <v>1767</v>
      </c>
      <c r="C103" t="s">
        <v>1097</v>
      </c>
      <c r="D103" t="s">
        <v>1471</v>
      </c>
      <c r="E103" t="s">
        <v>1478</v>
      </c>
      <c r="F103">
        <v>4</v>
      </c>
      <c r="G103" s="4">
        <v>1897.38</v>
      </c>
      <c r="H103" s="4">
        <v>7589.52</v>
      </c>
      <c r="I103" t="s">
        <v>1488</v>
      </c>
      <c r="J103" s="3">
        <v>45778.52952546296</v>
      </c>
      <c r="K103" t="s">
        <v>1494</v>
      </c>
      <c r="L103" t="s">
        <v>1497</v>
      </c>
      <c r="M103" s="5">
        <v>4</v>
      </c>
      <c r="N103" t="s">
        <v>1680</v>
      </c>
    </row>
    <row r="104" spans="1:14" x14ac:dyDescent="0.25">
      <c r="A104" t="s">
        <v>116</v>
      </c>
      <c r="B104" t="s">
        <v>1706</v>
      </c>
      <c r="C104" t="s">
        <v>1098</v>
      </c>
      <c r="D104" t="s">
        <v>1470</v>
      </c>
      <c r="E104" t="s">
        <v>1480</v>
      </c>
      <c r="F104">
        <v>3</v>
      </c>
      <c r="G104" s="4">
        <v>578.16999999999996</v>
      </c>
      <c r="H104" s="4">
        <v>1734.51</v>
      </c>
      <c r="I104" t="s">
        <v>1486</v>
      </c>
      <c r="J104" s="3">
        <v>45686.849363425928</v>
      </c>
      <c r="K104" t="s">
        <v>1492</v>
      </c>
      <c r="L104" t="s">
        <v>1495</v>
      </c>
      <c r="M104" s="5">
        <v>5</v>
      </c>
      <c r="N104" t="s">
        <v>1680</v>
      </c>
    </row>
    <row r="105" spans="1:14" x14ac:dyDescent="0.25">
      <c r="A105" t="s">
        <v>117</v>
      </c>
      <c r="B105" t="s">
        <v>1768</v>
      </c>
      <c r="C105" t="s">
        <v>1099</v>
      </c>
      <c r="D105" t="s">
        <v>1469</v>
      </c>
      <c r="E105" t="s">
        <v>1481</v>
      </c>
      <c r="F105">
        <v>4</v>
      </c>
      <c r="G105" s="4">
        <v>1629.44</v>
      </c>
      <c r="H105" s="4">
        <v>6517.76</v>
      </c>
      <c r="I105" t="s">
        <v>1489</v>
      </c>
      <c r="J105" s="3">
        <v>45775.772534722222</v>
      </c>
      <c r="K105" t="s">
        <v>1494</v>
      </c>
      <c r="L105" t="s">
        <v>1498</v>
      </c>
      <c r="M105" s="5">
        <v>2</v>
      </c>
      <c r="N105" t="s">
        <v>1540</v>
      </c>
    </row>
    <row r="106" spans="1:14" x14ac:dyDescent="0.25">
      <c r="A106" t="s">
        <v>118</v>
      </c>
      <c r="B106" t="s">
        <v>1745</v>
      </c>
      <c r="C106" t="s">
        <v>1100</v>
      </c>
      <c r="D106" t="s">
        <v>1469</v>
      </c>
      <c r="E106" t="s">
        <v>1473</v>
      </c>
      <c r="F106">
        <v>4</v>
      </c>
      <c r="G106" s="4">
        <v>2094.4299999999998</v>
      </c>
      <c r="H106" s="4">
        <v>8377.7199999999993</v>
      </c>
      <c r="I106" t="s">
        <v>1484</v>
      </c>
      <c r="J106" s="3">
        <v>45824.532488425917</v>
      </c>
      <c r="K106" t="s">
        <v>1494</v>
      </c>
      <c r="L106" t="s">
        <v>1496</v>
      </c>
      <c r="M106" s="5">
        <v>5</v>
      </c>
      <c r="N106" t="s">
        <v>1680</v>
      </c>
    </row>
    <row r="107" spans="1:14" x14ac:dyDescent="0.25">
      <c r="A107" t="s">
        <v>119</v>
      </c>
      <c r="B107" t="s">
        <v>1725</v>
      </c>
      <c r="C107" t="s">
        <v>1679</v>
      </c>
      <c r="D107" t="s">
        <v>1466</v>
      </c>
      <c r="E107" t="s">
        <v>1478</v>
      </c>
      <c r="F107">
        <v>5</v>
      </c>
      <c r="G107" s="4">
        <v>1953.38</v>
      </c>
      <c r="H107" s="4">
        <v>9766.9</v>
      </c>
      <c r="I107" t="s">
        <v>1486</v>
      </c>
      <c r="J107" s="3">
        <v>45661.288923611108</v>
      </c>
      <c r="K107" t="s">
        <v>1494</v>
      </c>
      <c r="L107" t="s">
        <v>1499</v>
      </c>
      <c r="M107" s="5">
        <f>IF(ISNUMBER(#REF!),#REF!, 4)</f>
        <v>4</v>
      </c>
      <c r="N107" t="s">
        <v>1680</v>
      </c>
    </row>
    <row r="108" spans="1:14" x14ac:dyDescent="0.25">
      <c r="A108" t="s">
        <v>120</v>
      </c>
      <c r="B108" t="s">
        <v>1769</v>
      </c>
      <c r="C108" t="s">
        <v>1101</v>
      </c>
      <c r="D108" t="s">
        <v>1466</v>
      </c>
      <c r="E108" t="s">
        <v>1474</v>
      </c>
      <c r="F108">
        <v>5</v>
      </c>
      <c r="G108" s="4">
        <v>1698.52</v>
      </c>
      <c r="H108" s="4">
        <v>8492.6</v>
      </c>
      <c r="I108" t="s">
        <v>1486</v>
      </c>
      <c r="J108" s="3">
        <v>45770.362430555557</v>
      </c>
      <c r="K108" t="s">
        <v>1490</v>
      </c>
      <c r="L108" t="s">
        <v>1496</v>
      </c>
      <c r="M108" s="5">
        <v>3</v>
      </c>
      <c r="N108" t="s">
        <v>1680</v>
      </c>
    </row>
    <row r="109" spans="1:14" x14ac:dyDescent="0.25">
      <c r="A109" t="s">
        <v>121</v>
      </c>
      <c r="B109" t="s">
        <v>1770</v>
      </c>
      <c r="C109" t="s">
        <v>1102</v>
      </c>
      <c r="D109" t="s">
        <v>1468</v>
      </c>
      <c r="E109" t="s">
        <v>1481</v>
      </c>
      <c r="F109">
        <v>5</v>
      </c>
      <c r="G109" s="4">
        <v>1999.81</v>
      </c>
      <c r="H109" s="4">
        <v>9999.0499999999993</v>
      </c>
      <c r="I109" t="s">
        <v>1488</v>
      </c>
      <c r="J109" s="3">
        <v>45750.510358796288</v>
      </c>
      <c r="K109" t="s">
        <v>1491</v>
      </c>
      <c r="L109" t="s">
        <v>1495</v>
      </c>
      <c r="M109" s="5">
        <v>4</v>
      </c>
      <c r="N109" t="s">
        <v>1680</v>
      </c>
    </row>
    <row r="110" spans="1:14" x14ac:dyDescent="0.25">
      <c r="A110" t="s">
        <v>122</v>
      </c>
      <c r="B110" t="s">
        <v>1771</v>
      </c>
      <c r="C110" t="s">
        <v>1103</v>
      </c>
      <c r="D110" t="s">
        <v>1471</v>
      </c>
      <c r="E110" t="s">
        <v>1472</v>
      </c>
      <c r="F110">
        <v>2</v>
      </c>
      <c r="G110" s="4">
        <v>2072.38</v>
      </c>
      <c r="H110" s="4">
        <v>4144.76</v>
      </c>
      <c r="I110" t="s">
        <v>1487</v>
      </c>
      <c r="J110" s="3">
        <v>45680.304097222222</v>
      </c>
      <c r="K110" t="s">
        <v>1491</v>
      </c>
      <c r="L110" t="s">
        <v>1497</v>
      </c>
      <c r="M110" s="5">
        <f>IF(ISNUMBER(#REF!),#REF!, 4)</f>
        <v>4</v>
      </c>
      <c r="N110" t="s">
        <v>1680</v>
      </c>
    </row>
    <row r="111" spans="1:14" x14ac:dyDescent="0.25">
      <c r="A111" t="s">
        <v>123</v>
      </c>
      <c r="B111" t="s">
        <v>1772</v>
      </c>
      <c r="C111" t="s">
        <v>1105</v>
      </c>
      <c r="D111" t="s">
        <v>1467</v>
      </c>
      <c r="E111" t="s">
        <v>1478</v>
      </c>
      <c r="F111">
        <v>5</v>
      </c>
      <c r="G111" s="4">
        <v>894.04</v>
      </c>
      <c r="H111" s="4">
        <v>4470.2</v>
      </c>
      <c r="I111" t="s">
        <v>1486</v>
      </c>
      <c r="J111" s="3">
        <v>45709.645671296297</v>
      </c>
      <c r="K111" t="s">
        <v>1491</v>
      </c>
      <c r="L111" t="s">
        <v>1495</v>
      </c>
      <c r="M111" s="5">
        <f>IF(ISNUMBER(#REF!),#REF!, 4)</f>
        <v>4</v>
      </c>
      <c r="N111" t="s">
        <v>1542</v>
      </c>
    </row>
    <row r="112" spans="1:14" x14ac:dyDescent="0.25">
      <c r="A112" t="s">
        <v>124</v>
      </c>
      <c r="B112" t="s">
        <v>1730</v>
      </c>
      <c r="C112" t="s">
        <v>1106</v>
      </c>
      <c r="D112" t="s">
        <v>1471</v>
      </c>
      <c r="E112" t="s">
        <v>1472</v>
      </c>
      <c r="F112">
        <v>1</v>
      </c>
      <c r="G112" s="4">
        <v>2096.69</v>
      </c>
      <c r="H112" s="4">
        <v>2096.69</v>
      </c>
      <c r="I112" t="s">
        <v>1487</v>
      </c>
      <c r="J112" s="3">
        <v>45800.791076388887</v>
      </c>
      <c r="K112" t="s">
        <v>1493</v>
      </c>
      <c r="L112" t="s">
        <v>1496</v>
      </c>
      <c r="M112" s="5">
        <v>3</v>
      </c>
      <c r="N112" t="s">
        <v>1680</v>
      </c>
    </row>
    <row r="113" spans="1:14" x14ac:dyDescent="0.25">
      <c r="A113" t="s">
        <v>125</v>
      </c>
      <c r="B113" t="s">
        <v>1773</v>
      </c>
      <c r="C113" t="s">
        <v>1107</v>
      </c>
      <c r="D113" t="s">
        <v>1471</v>
      </c>
      <c r="E113" t="s">
        <v>1472</v>
      </c>
      <c r="F113">
        <v>5</v>
      </c>
      <c r="G113" s="4">
        <v>1019.32</v>
      </c>
      <c r="H113" s="4">
        <v>5096.6000000000004</v>
      </c>
      <c r="I113" t="s">
        <v>1484</v>
      </c>
      <c r="J113" s="3">
        <v>45822.052245370367</v>
      </c>
      <c r="K113" t="s">
        <v>1493</v>
      </c>
      <c r="L113" t="s">
        <v>1496</v>
      </c>
      <c r="M113" s="5">
        <v>2</v>
      </c>
      <c r="N113" t="s">
        <v>1680</v>
      </c>
    </row>
    <row r="114" spans="1:14" x14ac:dyDescent="0.25">
      <c r="A114" t="s">
        <v>126</v>
      </c>
      <c r="B114" t="s">
        <v>1745</v>
      </c>
      <c r="C114" t="s">
        <v>1108</v>
      </c>
      <c r="D114" t="s">
        <v>1468</v>
      </c>
      <c r="E114" t="s">
        <v>1476</v>
      </c>
      <c r="F114">
        <v>3</v>
      </c>
      <c r="G114" s="4">
        <v>2494.7399999999998</v>
      </c>
      <c r="H114" s="4">
        <v>7484.22</v>
      </c>
      <c r="I114" t="s">
        <v>1486</v>
      </c>
      <c r="J114" s="3">
        <v>45749.726018518522</v>
      </c>
      <c r="K114" t="s">
        <v>1493</v>
      </c>
      <c r="L114" t="s">
        <v>1499</v>
      </c>
      <c r="M114" s="5">
        <v>3</v>
      </c>
      <c r="N114" t="s">
        <v>1680</v>
      </c>
    </row>
    <row r="115" spans="1:14" x14ac:dyDescent="0.25">
      <c r="A115" t="s">
        <v>127</v>
      </c>
      <c r="B115" t="s">
        <v>1688</v>
      </c>
      <c r="C115" t="s">
        <v>1109</v>
      </c>
      <c r="D115" t="s">
        <v>1471</v>
      </c>
      <c r="E115" t="s">
        <v>1477</v>
      </c>
      <c r="F115">
        <v>3</v>
      </c>
      <c r="G115" s="4">
        <v>1893.03</v>
      </c>
      <c r="H115" s="4">
        <v>5679.09</v>
      </c>
      <c r="I115" t="s">
        <v>1488</v>
      </c>
      <c r="J115" s="3">
        <v>45771.256307870368</v>
      </c>
      <c r="K115" t="s">
        <v>1494</v>
      </c>
      <c r="L115" t="s">
        <v>1498</v>
      </c>
      <c r="M115" s="5">
        <v>5</v>
      </c>
      <c r="N115" t="s">
        <v>1680</v>
      </c>
    </row>
    <row r="116" spans="1:14" x14ac:dyDescent="0.25">
      <c r="A116" t="s">
        <v>128</v>
      </c>
      <c r="B116" t="s">
        <v>1774</v>
      </c>
      <c r="C116" t="s">
        <v>1110</v>
      </c>
      <c r="D116" t="s">
        <v>1469</v>
      </c>
      <c r="E116" t="s">
        <v>1480</v>
      </c>
      <c r="F116">
        <v>3</v>
      </c>
      <c r="G116" s="4">
        <v>2237.86</v>
      </c>
      <c r="H116" s="4">
        <v>6713.58</v>
      </c>
      <c r="I116" t="s">
        <v>1484</v>
      </c>
      <c r="J116" s="3">
        <v>45707.363113425927</v>
      </c>
      <c r="K116" t="s">
        <v>1494</v>
      </c>
      <c r="L116" t="s">
        <v>1498</v>
      </c>
      <c r="M116" s="5">
        <v>3</v>
      </c>
      <c r="N116" t="s">
        <v>1543</v>
      </c>
    </row>
    <row r="117" spans="1:14" x14ac:dyDescent="0.25">
      <c r="A117" t="s">
        <v>129</v>
      </c>
      <c r="B117" t="s">
        <v>1726</v>
      </c>
      <c r="C117" t="s">
        <v>1111</v>
      </c>
      <c r="D117" t="s">
        <v>1470</v>
      </c>
      <c r="E117" t="s">
        <v>1481</v>
      </c>
      <c r="F117">
        <v>3</v>
      </c>
      <c r="G117" s="4">
        <v>1579.26</v>
      </c>
      <c r="H117" s="4">
        <v>4737.78</v>
      </c>
      <c r="I117" t="s">
        <v>1484</v>
      </c>
      <c r="J117" s="3">
        <v>45739.539548611108</v>
      </c>
      <c r="K117" t="s">
        <v>1490</v>
      </c>
      <c r="L117" t="s">
        <v>1498</v>
      </c>
      <c r="M117" s="5">
        <v>1</v>
      </c>
      <c r="N117" t="s">
        <v>1544</v>
      </c>
    </row>
    <row r="118" spans="1:14" x14ac:dyDescent="0.25">
      <c r="A118" t="s">
        <v>130</v>
      </c>
      <c r="B118" t="s">
        <v>1775</v>
      </c>
      <c r="C118" t="s">
        <v>1112</v>
      </c>
      <c r="D118" t="s">
        <v>1467</v>
      </c>
      <c r="E118" t="s">
        <v>1475</v>
      </c>
      <c r="F118">
        <v>2</v>
      </c>
      <c r="G118" s="4">
        <v>1418.55</v>
      </c>
      <c r="H118" s="4">
        <v>2837.1</v>
      </c>
      <c r="I118" t="s">
        <v>1489</v>
      </c>
      <c r="J118" s="3">
        <v>45713.796377314808</v>
      </c>
      <c r="K118" t="s">
        <v>1490</v>
      </c>
      <c r="L118" t="s">
        <v>1499</v>
      </c>
      <c r="M118" s="5">
        <f>IF(ISNUMBER(#REF!),#REF!, 4)</f>
        <v>4</v>
      </c>
      <c r="N118" t="s">
        <v>1680</v>
      </c>
    </row>
    <row r="119" spans="1:14" x14ac:dyDescent="0.25">
      <c r="A119" t="s">
        <v>131</v>
      </c>
      <c r="B119" t="s">
        <v>1776</v>
      </c>
      <c r="C119" t="s">
        <v>1113</v>
      </c>
      <c r="D119" t="s">
        <v>1466</v>
      </c>
      <c r="E119" t="s">
        <v>1480</v>
      </c>
      <c r="F119">
        <v>4</v>
      </c>
      <c r="G119" s="4">
        <v>2129.7199999999998</v>
      </c>
      <c r="H119" s="4">
        <v>8518.8799999999992</v>
      </c>
      <c r="I119" t="s">
        <v>1486</v>
      </c>
      <c r="J119" s="3">
        <v>45795.98914351852</v>
      </c>
      <c r="K119" t="s">
        <v>1493</v>
      </c>
      <c r="L119" t="s">
        <v>1495</v>
      </c>
      <c r="M119" s="5">
        <f>IF(ISNUMBER(#REF!),#REF!, 4)</f>
        <v>4</v>
      </c>
      <c r="N119" t="s">
        <v>1545</v>
      </c>
    </row>
    <row r="120" spans="1:14" x14ac:dyDescent="0.25">
      <c r="A120" t="s">
        <v>132</v>
      </c>
      <c r="B120" t="s">
        <v>1777</v>
      </c>
      <c r="C120" t="s">
        <v>1114</v>
      </c>
      <c r="D120" t="s">
        <v>1471</v>
      </c>
      <c r="E120" t="s">
        <v>1480</v>
      </c>
      <c r="F120">
        <v>1</v>
      </c>
      <c r="G120" s="4">
        <v>2358.98</v>
      </c>
      <c r="H120" s="4">
        <v>2358.98</v>
      </c>
      <c r="I120" t="s">
        <v>1488</v>
      </c>
      <c r="J120" s="3">
        <v>45731.149259259262</v>
      </c>
      <c r="K120" t="s">
        <v>1494</v>
      </c>
      <c r="L120" t="s">
        <v>1496</v>
      </c>
      <c r="M120" s="5">
        <v>1</v>
      </c>
      <c r="N120" t="s">
        <v>1680</v>
      </c>
    </row>
    <row r="121" spans="1:14" x14ac:dyDescent="0.25">
      <c r="A121" t="s">
        <v>133</v>
      </c>
      <c r="B121" t="s">
        <v>1778</v>
      </c>
      <c r="C121" t="s">
        <v>1679</v>
      </c>
      <c r="D121" t="s">
        <v>1466</v>
      </c>
      <c r="E121" t="s">
        <v>1474</v>
      </c>
      <c r="F121">
        <v>5</v>
      </c>
      <c r="G121" s="4">
        <v>2193.34</v>
      </c>
      <c r="H121" s="4">
        <v>10966.7</v>
      </c>
      <c r="I121" t="s">
        <v>1489</v>
      </c>
      <c r="J121" s="3">
        <v>45761.424537037034</v>
      </c>
      <c r="K121" t="s">
        <v>1492</v>
      </c>
      <c r="L121" t="s">
        <v>1499</v>
      </c>
      <c r="M121" s="5">
        <v>3</v>
      </c>
      <c r="N121" t="s">
        <v>1546</v>
      </c>
    </row>
    <row r="122" spans="1:14" x14ac:dyDescent="0.25">
      <c r="A122" t="s">
        <v>134</v>
      </c>
      <c r="B122" t="s">
        <v>1777</v>
      </c>
      <c r="C122" t="s">
        <v>1115</v>
      </c>
      <c r="D122" t="s">
        <v>1471</v>
      </c>
      <c r="E122" t="s">
        <v>1473</v>
      </c>
      <c r="F122">
        <v>1</v>
      </c>
      <c r="G122" s="4">
        <v>2097.17</v>
      </c>
      <c r="H122" s="4">
        <v>2097.17</v>
      </c>
      <c r="I122" t="s">
        <v>1489</v>
      </c>
      <c r="J122" s="3">
        <v>45736.897361111107</v>
      </c>
      <c r="K122" t="s">
        <v>1491</v>
      </c>
      <c r="L122" t="s">
        <v>1496</v>
      </c>
      <c r="M122" s="5">
        <v>1</v>
      </c>
      <c r="N122" t="s">
        <v>1680</v>
      </c>
    </row>
    <row r="123" spans="1:14" x14ac:dyDescent="0.25">
      <c r="A123" t="s">
        <v>135</v>
      </c>
      <c r="B123" t="s">
        <v>1746</v>
      </c>
      <c r="C123" t="s">
        <v>1679</v>
      </c>
      <c r="D123" t="s">
        <v>1469</v>
      </c>
      <c r="E123" t="s">
        <v>1477</v>
      </c>
      <c r="F123">
        <v>4</v>
      </c>
      <c r="G123" s="4">
        <v>2448.4</v>
      </c>
      <c r="H123" s="4">
        <v>9793.6</v>
      </c>
      <c r="I123" t="s">
        <v>1484</v>
      </c>
      <c r="J123" s="3">
        <v>45673.742719907408</v>
      </c>
      <c r="K123" t="s">
        <v>1490</v>
      </c>
      <c r="L123" t="s">
        <v>1498</v>
      </c>
      <c r="M123" s="5">
        <v>2</v>
      </c>
      <c r="N123" t="s">
        <v>1547</v>
      </c>
    </row>
    <row r="124" spans="1:14" x14ac:dyDescent="0.25">
      <c r="A124" t="s">
        <v>136</v>
      </c>
      <c r="B124" t="s">
        <v>1779</v>
      </c>
      <c r="C124" t="s">
        <v>1116</v>
      </c>
      <c r="D124" t="s">
        <v>1470</v>
      </c>
      <c r="E124" t="s">
        <v>1479</v>
      </c>
      <c r="F124">
        <v>3</v>
      </c>
      <c r="G124" s="4">
        <v>1884.98</v>
      </c>
      <c r="H124" s="4">
        <v>5654.94</v>
      </c>
      <c r="I124" t="s">
        <v>1489</v>
      </c>
      <c r="J124" s="3">
        <v>45816.769108796303</v>
      </c>
      <c r="K124" t="s">
        <v>1491</v>
      </c>
      <c r="L124" t="s">
        <v>1497</v>
      </c>
      <c r="M124" s="5">
        <v>5</v>
      </c>
      <c r="N124" t="s">
        <v>1680</v>
      </c>
    </row>
    <row r="125" spans="1:14" x14ac:dyDescent="0.25">
      <c r="A125" t="s">
        <v>137</v>
      </c>
      <c r="B125" t="s">
        <v>1749</v>
      </c>
      <c r="C125" t="s">
        <v>1117</v>
      </c>
      <c r="D125" t="s">
        <v>1466</v>
      </c>
      <c r="E125" t="s">
        <v>1480</v>
      </c>
      <c r="F125">
        <v>2</v>
      </c>
      <c r="G125" s="4">
        <v>2099.77</v>
      </c>
      <c r="H125" s="4">
        <v>4199.54</v>
      </c>
      <c r="I125" t="s">
        <v>1489</v>
      </c>
      <c r="J125" s="3">
        <v>45672.690046296288</v>
      </c>
      <c r="K125" t="s">
        <v>1491</v>
      </c>
      <c r="L125" t="s">
        <v>1497</v>
      </c>
      <c r="M125" s="5">
        <v>5</v>
      </c>
      <c r="N125" t="s">
        <v>1548</v>
      </c>
    </row>
    <row r="126" spans="1:14" x14ac:dyDescent="0.25">
      <c r="A126" t="s">
        <v>138</v>
      </c>
      <c r="B126" t="s">
        <v>1740</v>
      </c>
      <c r="C126" t="s">
        <v>1679</v>
      </c>
      <c r="D126" t="s">
        <v>1470</v>
      </c>
      <c r="E126" t="s">
        <v>1473</v>
      </c>
      <c r="F126">
        <v>4</v>
      </c>
      <c r="G126" s="4">
        <v>849.09</v>
      </c>
      <c r="H126" s="4">
        <v>3396.36</v>
      </c>
      <c r="I126" t="s">
        <v>1487</v>
      </c>
      <c r="J126" s="3">
        <v>45800.107673611114</v>
      </c>
      <c r="K126" t="s">
        <v>1493</v>
      </c>
      <c r="L126" t="s">
        <v>1499</v>
      </c>
      <c r="M126" s="5">
        <v>2</v>
      </c>
      <c r="N126" t="s">
        <v>1680</v>
      </c>
    </row>
    <row r="127" spans="1:14" x14ac:dyDescent="0.25">
      <c r="A127" t="s">
        <v>139</v>
      </c>
      <c r="B127" t="s">
        <v>1780</v>
      </c>
      <c r="C127" t="s">
        <v>1118</v>
      </c>
      <c r="D127" t="s">
        <v>1466</v>
      </c>
      <c r="E127" t="s">
        <v>1474</v>
      </c>
      <c r="F127">
        <v>1</v>
      </c>
      <c r="G127" s="4">
        <v>1427.34</v>
      </c>
      <c r="H127" s="4">
        <v>1427.34</v>
      </c>
      <c r="I127" t="s">
        <v>1487</v>
      </c>
      <c r="J127" s="3">
        <v>45723.463831018518</v>
      </c>
      <c r="K127" t="s">
        <v>1490</v>
      </c>
      <c r="L127" t="s">
        <v>1499</v>
      </c>
      <c r="M127" s="5">
        <v>5</v>
      </c>
      <c r="N127" t="s">
        <v>1680</v>
      </c>
    </row>
    <row r="128" spans="1:14" x14ac:dyDescent="0.25">
      <c r="A128" t="s">
        <v>140</v>
      </c>
      <c r="B128" t="s">
        <v>1781</v>
      </c>
      <c r="C128" t="s">
        <v>1119</v>
      </c>
      <c r="D128" t="s">
        <v>1466</v>
      </c>
      <c r="E128" t="s">
        <v>1479</v>
      </c>
      <c r="F128">
        <v>2</v>
      </c>
      <c r="G128" s="4">
        <v>1329.94</v>
      </c>
      <c r="H128" s="4">
        <v>2659.88</v>
      </c>
      <c r="I128" t="s">
        <v>1489</v>
      </c>
      <c r="J128" s="3">
        <v>45740.213506944441</v>
      </c>
      <c r="K128" t="s">
        <v>1493</v>
      </c>
      <c r="L128" t="s">
        <v>1497</v>
      </c>
      <c r="M128" s="5">
        <v>3</v>
      </c>
      <c r="N128" t="s">
        <v>1549</v>
      </c>
    </row>
    <row r="129" spans="1:14" x14ac:dyDescent="0.25">
      <c r="A129" t="s">
        <v>141</v>
      </c>
      <c r="B129" t="s">
        <v>1782</v>
      </c>
      <c r="C129" t="s">
        <v>1120</v>
      </c>
      <c r="D129" t="s">
        <v>1471</v>
      </c>
      <c r="E129" t="s">
        <v>1480</v>
      </c>
      <c r="F129">
        <v>2</v>
      </c>
      <c r="G129" s="4">
        <v>1518.31</v>
      </c>
      <c r="H129" s="4">
        <v>3036.62</v>
      </c>
      <c r="I129" t="s">
        <v>1485</v>
      </c>
      <c r="J129" s="3">
        <v>45731.888425925928</v>
      </c>
      <c r="K129" t="s">
        <v>1491</v>
      </c>
      <c r="L129" t="s">
        <v>1499</v>
      </c>
      <c r="M129" s="5">
        <v>1</v>
      </c>
      <c r="N129" t="s">
        <v>1680</v>
      </c>
    </row>
    <row r="130" spans="1:14" x14ac:dyDescent="0.25">
      <c r="A130" t="s">
        <v>142</v>
      </c>
      <c r="B130" t="s">
        <v>1710</v>
      </c>
      <c r="C130" t="s">
        <v>1121</v>
      </c>
      <c r="D130" t="s">
        <v>1466</v>
      </c>
      <c r="E130" t="s">
        <v>1478</v>
      </c>
      <c r="F130">
        <v>1</v>
      </c>
      <c r="G130" s="4">
        <v>677.64</v>
      </c>
      <c r="H130" s="4">
        <v>677.64</v>
      </c>
      <c r="I130" t="s">
        <v>1484</v>
      </c>
      <c r="J130" s="3">
        <v>45765.561793981477</v>
      </c>
      <c r="K130" t="s">
        <v>1492</v>
      </c>
      <c r="L130" t="s">
        <v>1498</v>
      </c>
      <c r="M130" s="5">
        <f>IF(ISNUMBER(#REF!),#REF!, 4)</f>
        <v>4</v>
      </c>
      <c r="N130" t="s">
        <v>1550</v>
      </c>
    </row>
    <row r="131" spans="1:14" x14ac:dyDescent="0.25">
      <c r="A131" t="s">
        <v>143</v>
      </c>
      <c r="B131" t="s">
        <v>1774</v>
      </c>
      <c r="C131" t="s">
        <v>1122</v>
      </c>
      <c r="D131" t="s">
        <v>1468</v>
      </c>
      <c r="E131" t="s">
        <v>1475</v>
      </c>
      <c r="F131">
        <v>3</v>
      </c>
      <c r="G131" s="4">
        <v>2080.84</v>
      </c>
      <c r="H131" s="4">
        <v>6242.52</v>
      </c>
      <c r="I131" t="s">
        <v>1487</v>
      </c>
      <c r="J131" s="3">
        <v>45735.115902777783</v>
      </c>
      <c r="K131" t="s">
        <v>1492</v>
      </c>
      <c r="L131" t="s">
        <v>1496</v>
      </c>
      <c r="M131" s="5">
        <f>IF(ISNUMBER(#REF!),#REF!, 4)</f>
        <v>4</v>
      </c>
      <c r="N131" t="s">
        <v>1551</v>
      </c>
    </row>
    <row r="132" spans="1:14" x14ac:dyDescent="0.25">
      <c r="A132" t="s">
        <v>144</v>
      </c>
      <c r="B132" t="s">
        <v>1783</v>
      </c>
      <c r="C132" t="s">
        <v>1123</v>
      </c>
      <c r="D132" t="s">
        <v>1471</v>
      </c>
      <c r="E132" t="s">
        <v>1472</v>
      </c>
      <c r="F132">
        <v>3</v>
      </c>
      <c r="G132" s="4">
        <f>AVERAGEIF(E:E,  E126,  G:G)</f>
        <v>1430.0735185185185</v>
      </c>
      <c r="H132" s="4">
        <f>IF(ISNUMBER(F126)*ISNUMBER(G126), F126*G126, " ")</f>
        <v>3396.36</v>
      </c>
      <c r="I132" t="s">
        <v>1484</v>
      </c>
      <c r="J132" s="3">
        <v>45672.796319444453</v>
      </c>
      <c r="K132" t="s">
        <v>1491</v>
      </c>
      <c r="L132" t="s">
        <v>1496</v>
      </c>
      <c r="M132" s="5">
        <v>2</v>
      </c>
      <c r="N132" t="s">
        <v>1552</v>
      </c>
    </row>
    <row r="133" spans="1:14" x14ac:dyDescent="0.25">
      <c r="A133" t="s">
        <v>145</v>
      </c>
      <c r="B133" t="s">
        <v>1773</v>
      </c>
      <c r="C133" t="s">
        <v>1124</v>
      </c>
      <c r="D133" t="s">
        <v>1467</v>
      </c>
      <c r="E133" t="s">
        <v>1473</v>
      </c>
      <c r="F133">
        <v>2</v>
      </c>
      <c r="G133" s="4">
        <v>2246.2199999999998</v>
      </c>
      <c r="H133" s="4">
        <v>4492.4399999999996</v>
      </c>
      <c r="I133" t="s">
        <v>1486</v>
      </c>
      <c r="J133" s="3">
        <v>45679.953449074077</v>
      </c>
      <c r="K133" t="s">
        <v>1490</v>
      </c>
      <c r="L133" t="s">
        <v>1498</v>
      </c>
      <c r="M133" s="5">
        <v>3</v>
      </c>
      <c r="N133" t="s">
        <v>1680</v>
      </c>
    </row>
    <row r="134" spans="1:14" x14ac:dyDescent="0.25">
      <c r="A134" t="s">
        <v>146</v>
      </c>
      <c r="B134" t="s">
        <v>1784</v>
      </c>
      <c r="C134" t="s">
        <v>1125</v>
      </c>
      <c r="D134" t="s">
        <v>1470</v>
      </c>
      <c r="E134" t="s">
        <v>1481</v>
      </c>
      <c r="F134">
        <v>3</v>
      </c>
      <c r="G134" s="4">
        <v>2358.83</v>
      </c>
      <c r="H134" s="4">
        <v>7076.49</v>
      </c>
      <c r="I134" t="s">
        <v>1486</v>
      </c>
      <c r="J134" s="3">
        <v>45663.188460648147</v>
      </c>
      <c r="K134" t="s">
        <v>1490</v>
      </c>
      <c r="L134" t="s">
        <v>1495</v>
      </c>
      <c r="M134" s="5">
        <v>3</v>
      </c>
      <c r="N134" t="s">
        <v>1553</v>
      </c>
    </row>
    <row r="135" spans="1:14" x14ac:dyDescent="0.25">
      <c r="A135" t="s">
        <v>147</v>
      </c>
      <c r="B135" t="s">
        <v>1785</v>
      </c>
      <c r="C135" t="s">
        <v>1126</v>
      </c>
      <c r="D135" t="s">
        <v>1470</v>
      </c>
      <c r="E135" t="s">
        <v>1480</v>
      </c>
      <c r="F135">
        <v>3</v>
      </c>
      <c r="G135" s="4">
        <v>1437.24</v>
      </c>
      <c r="H135" s="4">
        <v>4311.72</v>
      </c>
      <c r="I135" t="s">
        <v>1487</v>
      </c>
      <c r="J135" s="3">
        <v>45677.951053240737</v>
      </c>
      <c r="K135" t="s">
        <v>1492</v>
      </c>
      <c r="L135" t="s">
        <v>1498</v>
      </c>
      <c r="M135" s="5">
        <v>4</v>
      </c>
      <c r="N135" t="s">
        <v>1680</v>
      </c>
    </row>
    <row r="136" spans="1:14" x14ac:dyDescent="0.25">
      <c r="A136" t="s">
        <v>148</v>
      </c>
      <c r="B136" t="s">
        <v>1734</v>
      </c>
      <c r="C136" t="s">
        <v>1127</v>
      </c>
      <c r="D136" t="s">
        <v>1466</v>
      </c>
      <c r="E136" t="s">
        <v>1473</v>
      </c>
      <c r="F136">
        <v>2</v>
      </c>
      <c r="G136" s="4">
        <v>1387.83</v>
      </c>
      <c r="H136" s="4">
        <v>2775.66</v>
      </c>
      <c r="I136" t="s">
        <v>1487</v>
      </c>
      <c r="J136" s="3">
        <v>45716.964444444442</v>
      </c>
      <c r="K136" t="s">
        <v>1493</v>
      </c>
      <c r="L136" t="s">
        <v>1499</v>
      </c>
      <c r="M136" s="5">
        <v>4</v>
      </c>
      <c r="N136" t="s">
        <v>1554</v>
      </c>
    </row>
    <row r="137" spans="1:14" x14ac:dyDescent="0.25">
      <c r="A137" t="s">
        <v>149</v>
      </c>
      <c r="B137" t="s">
        <v>1699</v>
      </c>
      <c r="C137" t="s">
        <v>1128</v>
      </c>
      <c r="D137" t="s">
        <v>1471</v>
      </c>
      <c r="E137" t="s">
        <v>1481</v>
      </c>
      <c r="F137">
        <v>2</v>
      </c>
      <c r="G137" s="4">
        <v>1830.53</v>
      </c>
      <c r="H137" s="4">
        <v>3661.06</v>
      </c>
      <c r="I137" t="s">
        <v>1484</v>
      </c>
      <c r="J137" s="3">
        <v>45800.963865740741</v>
      </c>
      <c r="K137" t="s">
        <v>1493</v>
      </c>
      <c r="L137" t="s">
        <v>1495</v>
      </c>
      <c r="M137" s="5">
        <f>IF(ISNUMBER(#REF!),#REF!, 4)</f>
        <v>4</v>
      </c>
      <c r="N137" t="s">
        <v>1680</v>
      </c>
    </row>
    <row r="138" spans="1:14" x14ac:dyDescent="0.25">
      <c r="A138" t="s">
        <v>150</v>
      </c>
      <c r="B138" t="s">
        <v>1786</v>
      </c>
      <c r="C138" t="s">
        <v>1129</v>
      </c>
      <c r="D138" t="s">
        <v>1469</v>
      </c>
      <c r="E138" t="s">
        <v>1472</v>
      </c>
      <c r="F138">
        <v>1</v>
      </c>
      <c r="G138" s="4">
        <v>828.86</v>
      </c>
      <c r="H138" s="4">
        <v>828.86</v>
      </c>
      <c r="I138" t="s">
        <v>1489</v>
      </c>
      <c r="J138" s="3">
        <v>45821.069328703707</v>
      </c>
      <c r="K138" t="s">
        <v>1492</v>
      </c>
      <c r="L138" t="s">
        <v>1498</v>
      </c>
      <c r="M138" s="5">
        <f>IF(ISNUMBER(#REF!),#REF!, 4)</f>
        <v>4</v>
      </c>
      <c r="N138" t="s">
        <v>1680</v>
      </c>
    </row>
    <row r="139" spans="1:14" x14ac:dyDescent="0.25">
      <c r="A139" t="s">
        <v>151</v>
      </c>
      <c r="B139" t="s">
        <v>1757</v>
      </c>
      <c r="C139" t="s">
        <v>1130</v>
      </c>
      <c r="D139" t="s">
        <v>1467</v>
      </c>
      <c r="E139" t="s">
        <v>1481</v>
      </c>
      <c r="F139">
        <v>5</v>
      </c>
      <c r="G139" s="4">
        <v>504.13</v>
      </c>
      <c r="H139" s="4">
        <v>2520.65</v>
      </c>
      <c r="I139" t="s">
        <v>1487</v>
      </c>
      <c r="J139" s="3">
        <v>45812.897106481483</v>
      </c>
      <c r="K139" t="s">
        <v>1494</v>
      </c>
      <c r="L139" t="s">
        <v>1499</v>
      </c>
      <c r="M139" s="5">
        <v>3</v>
      </c>
      <c r="N139" t="s">
        <v>1680</v>
      </c>
    </row>
    <row r="140" spans="1:14" x14ac:dyDescent="0.25">
      <c r="A140" t="s">
        <v>152</v>
      </c>
      <c r="B140" t="s">
        <v>1731</v>
      </c>
      <c r="C140" t="s">
        <v>1131</v>
      </c>
      <c r="D140" t="str">
        <f>D3</f>
        <v>Ita-Opo</v>
      </c>
      <c r="E140" t="s">
        <v>1474</v>
      </c>
      <c r="F140">
        <v>3</v>
      </c>
      <c r="G140" s="4">
        <v>1587.39</v>
      </c>
      <c r="H140" s="4">
        <v>4762.17</v>
      </c>
      <c r="I140" t="s">
        <v>1488</v>
      </c>
      <c r="J140" s="3">
        <v>45702.952615740738</v>
      </c>
      <c r="K140" t="s">
        <v>1490</v>
      </c>
      <c r="L140" t="s">
        <v>1499</v>
      </c>
      <c r="M140" s="5">
        <v>4</v>
      </c>
      <c r="N140" t="s">
        <v>1680</v>
      </c>
    </row>
    <row r="141" spans="1:14" x14ac:dyDescent="0.25">
      <c r="A141" t="s">
        <v>153</v>
      </c>
      <c r="B141" t="s">
        <v>1694</v>
      </c>
      <c r="C141" t="s">
        <v>1132</v>
      </c>
      <c r="D141" t="s">
        <v>1471</v>
      </c>
      <c r="E141" t="s">
        <v>1474</v>
      </c>
      <c r="F141">
        <v>5</v>
      </c>
      <c r="G141" s="4">
        <v>2494.34</v>
      </c>
      <c r="H141" s="4">
        <v>12471.7</v>
      </c>
      <c r="I141" t="s">
        <v>1488</v>
      </c>
      <c r="J141" s="3">
        <v>45664.686828703707</v>
      </c>
      <c r="K141" t="s">
        <v>1490</v>
      </c>
      <c r="L141" t="s">
        <v>1495</v>
      </c>
      <c r="M141" s="5">
        <v>5</v>
      </c>
      <c r="N141" t="s">
        <v>1680</v>
      </c>
    </row>
    <row r="142" spans="1:14" x14ac:dyDescent="0.25">
      <c r="A142" t="s">
        <v>154</v>
      </c>
      <c r="B142" t="s">
        <v>1726</v>
      </c>
      <c r="C142" t="s">
        <v>1133</v>
      </c>
      <c r="D142" t="s">
        <v>1469</v>
      </c>
      <c r="E142" t="s">
        <v>1472</v>
      </c>
      <c r="F142">
        <v>5</v>
      </c>
      <c r="G142" s="4">
        <v>1912.2</v>
      </c>
      <c r="H142" s="4">
        <v>9561</v>
      </c>
      <c r="I142" t="s">
        <v>1487</v>
      </c>
      <c r="J142" s="3">
        <v>45760.065092592587</v>
      </c>
      <c r="K142" t="s">
        <v>1491</v>
      </c>
      <c r="L142" t="s">
        <v>1499</v>
      </c>
      <c r="M142" s="5">
        <v>4</v>
      </c>
      <c r="N142" t="s">
        <v>1680</v>
      </c>
    </row>
    <row r="143" spans="1:14" x14ac:dyDescent="0.25">
      <c r="A143" t="s">
        <v>155</v>
      </c>
      <c r="B143" t="s">
        <v>1787</v>
      </c>
      <c r="C143" t="s">
        <v>1134</v>
      </c>
      <c r="D143" t="s">
        <v>1466</v>
      </c>
      <c r="E143" t="s">
        <v>1474</v>
      </c>
      <c r="F143">
        <v>2</v>
      </c>
      <c r="G143" s="4">
        <f>AVERAGEIF(E:E,  E137,  G:G)</f>
        <v>1631.9601818181816</v>
      </c>
      <c r="H143" s="4">
        <f>IF(ISNUMBER(F137)*ISNUMBER(G137), F137*G137, " ")</f>
        <v>3661.06</v>
      </c>
      <c r="I143" t="s">
        <v>1485</v>
      </c>
      <c r="J143" s="3">
        <v>45815.322962962957</v>
      </c>
      <c r="K143" t="s">
        <v>1494</v>
      </c>
      <c r="L143" t="s">
        <v>1497</v>
      </c>
      <c r="M143" s="5">
        <v>3</v>
      </c>
      <c r="N143" t="s">
        <v>1555</v>
      </c>
    </row>
    <row r="144" spans="1:14" x14ac:dyDescent="0.25">
      <c r="A144" t="s">
        <v>156</v>
      </c>
      <c r="B144" t="s">
        <v>1788</v>
      </c>
      <c r="C144" t="s">
        <v>1135</v>
      </c>
      <c r="D144" t="s">
        <v>1468</v>
      </c>
      <c r="E144" t="s">
        <v>1475</v>
      </c>
      <c r="F144">
        <v>3</v>
      </c>
      <c r="G144" s="4">
        <v>1663.66</v>
      </c>
      <c r="H144" s="4">
        <v>4990.9799999999996</v>
      </c>
      <c r="I144" t="s">
        <v>1484</v>
      </c>
      <c r="J144" s="3">
        <v>45664.282488425917</v>
      </c>
      <c r="K144" t="s">
        <v>1491</v>
      </c>
      <c r="L144" t="s">
        <v>1495</v>
      </c>
      <c r="M144" s="5">
        <v>4</v>
      </c>
      <c r="N144" t="s">
        <v>1680</v>
      </c>
    </row>
    <row r="145" spans="1:14" x14ac:dyDescent="0.25">
      <c r="A145" t="s">
        <v>157</v>
      </c>
      <c r="B145" t="s">
        <v>1789</v>
      </c>
      <c r="C145" t="s">
        <v>1136</v>
      </c>
      <c r="D145" t="s">
        <v>1471</v>
      </c>
      <c r="E145" t="s">
        <v>1473</v>
      </c>
      <c r="F145">
        <v>3</v>
      </c>
      <c r="G145" s="4">
        <v>1402.35</v>
      </c>
      <c r="H145" s="4">
        <v>4207.05</v>
      </c>
      <c r="I145" t="s">
        <v>1486</v>
      </c>
      <c r="J145" s="3">
        <v>45764.777789351851</v>
      </c>
      <c r="K145" t="s">
        <v>1492</v>
      </c>
      <c r="L145" t="s">
        <v>1497</v>
      </c>
      <c r="M145" s="5">
        <v>4</v>
      </c>
      <c r="N145" t="s">
        <v>1680</v>
      </c>
    </row>
    <row r="146" spans="1:14" x14ac:dyDescent="0.25">
      <c r="A146" t="s">
        <v>158</v>
      </c>
      <c r="B146" t="s">
        <v>1740</v>
      </c>
      <c r="C146" t="s">
        <v>1137</v>
      </c>
      <c r="D146" t="s">
        <v>1468</v>
      </c>
      <c r="E146" t="s">
        <v>1475</v>
      </c>
      <c r="F146">
        <v>4</v>
      </c>
      <c r="G146" s="4">
        <f>AVERAGEIF(E:E,  E140,  G:G)</f>
        <v>1439.9106236930706</v>
      </c>
      <c r="H146" s="4">
        <f>IF(ISNUMBER(F140)*ISNUMBER(G140), F140*G140, " ")</f>
        <v>4762.17</v>
      </c>
      <c r="I146" t="s">
        <v>1484</v>
      </c>
      <c r="J146" s="3">
        <v>45790.292557870373</v>
      </c>
      <c r="K146" t="s">
        <v>1492</v>
      </c>
      <c r="L146" t="s">
        <v>1497</v>
      </c>
      <c r="M146" s="5">
        <v>3</v>
      </c>
      <c r="N146" t="s">
        <v>1556</v>
      </c>
    </row>
    <row r="147" spans="1:14" x14ac:dyDescent="0.25">
      <c r="A147" t="s">
        <v>159</v>
      </c>
      <c r="B147" t="s">
        <v>1771</v>
      </c>
      <c r="C147" t="s">
        <v>1138</v>
      </c>
      <c r="D147" t="s">
        <v>1466</v>
      </c>
      <c r="E147" t="s">
        <v>1480</v>
      </c>
      <c r="F147">
        <v>5</v>
      </c>
      <c r="G147" s="4">
        <v>1780.31</v>
      </c>
      <c r="H147" s="4">
        <v>8901.5499999999993</v>
      </c>
      <c r="I147" t="s">
        <v>1485</v>
      </c>
      <c r="J147" s="3">
        <v>45769.023993055547</v>
      </c>
      <c r="K147" t="s">
        <v>1493</v>
      </c>
      <c r="L147" t="s">
        <v>1496</v>
      </c>
      <c r="M147" s="5">
        <v>3</v>
      </c>
      <c r="N147" t="s">
        <v>1680</v>
      </c>
    </row>
    <row r="148" spans="1:14" x14ac:dyDescent="0.25">
      <c r="A148" t="s">
        <v>160</v>
      </c>
      <c r="B148" t="s">
        <v>1790</v>
      </c>
      <c r="C148" t="s">
        <v>1139</v>
      </c>
      <c r="D148" t="s">
        <v>1471</v>
      </c>
      <c r="E148" t="s">
        <v>1475</v>
      </c>
      <c r="F148">
        <v>4</v>
      </c>
      <c r="G148" s="4">
        <v>995.61</v>
      </c>
      <c r="H148" s="4">
        <v>3982.44</v>
      </c>
      <c r="I148" t="s">
        <v>1485</v>
      </c>
      <c r="J148" s="3">
        <v>45721.077280092592</v>
      </c>
      <c r="K148" t="s">
        <v>1490</v>
      </c>
      <c r="L148" t="s">
        <v>1496</v>
      </c>
      <c r="M148" s="5">
        <v>5</v>
      </c>
      <c r="N148" t="s">
        <v>1557</v>
      </c>
    </row>
    <row r="149" spans="1:14" x14ac:dyDescent="0.25">
      <c r="A149" t="s">
        <v>161</v>
      </c>
      <c r="B149" t="s">
        <v>1791</v>
      </c>
      <c r="C149" t="s">
        <v>1140</v>
      </c>
      <c r="D149" t="s">
        <v>1470</v>
      </c>
      <c r="E149" t="s">
        <v>1481</v>
      </c>
      <c r="F149">
        <v>3</v>
      </c>
      <c r="G149" s="4">
        <v>1353.67</v>
      </c>
      <c r="H149" s="4">
        <v>4061.01</v>
      </c>
      <c r="I149" t="s">
        <v>1487</v>
      </c>
      <c r="J149" s="3">
        <v>45771.734259259261</v>
      </c>
      <c r="K149" t="s">
        <v>1490</v>
      </c>
      <c r="L149" t="s">
        <v>1499</v>
      </c>
      <c r="M149" s="5">
        <v>3</v>
      </c>
      <c r="N149" t="s">
        <v>1680</v>
      </c>
    </row>
    <row r="150" spans="1:14" x14ac:dyDescent="0.25">
      <c r="A150" t="s">
        <v>162</v>
      </c>
      <c r="B150" t="s">
        <v>1792</v>
      </c>
      <c r="C150" t="s">
        <v>1141</v>
      </c>
      <c r="D150" t="s">
        <v>1468</v>
      </c>
      <c r="E150" t="s">
        <v>1473</v>
      </c>
      <c r="F150">
        <v>5</v>
      </c>
      <c r="G150" s="4">
        <v>2273.87</v>
      </c>
      <c r="H150" s="4">
        <v>11369.35</v>
      </c>
      <c r="I150" t="s">
        <v>1488</v>
      </c>
      <c r="J150" s="3">
        <v>45692.714143518519</v>
      </c>
      <c r="K150" t="s">
        <v>1494</v>
      </c>
      <c r="L150" t="s">
        <v>1496</v>
      </c>
      <c r="M150" s="5">
        <v>5</v>
      </c>
      <c r="N150" t="s">
        <v>1680</v>
      </c>
    </row>
    <row r="151" spans="1:14" x14ac:dyDescent="0.25">
      <c r="A151" t="s">
        <v>163</v>
      </c>
      <c r="B151" t="s">
        <v>1793</v>
      </c>
      <c r="C151" t="s">
        <v>1142</v>
      </c>
      <c r="D151" t="s">
        <v>1469</v>
      </c>
      <c r="E151" t="s">
        <v>1478</v>
      </c>
      <c r="F151">
        <v>3</v>
      </c>
      <c r="G151" s="4">
        <v>665.61</v>
      </c>
      <c r="H151" s="4">
        <v>1996.83</v>
      </c>
      <c r="I151" t="s">
        <v>1488</v>
      </c>
      <c r="J151" s="3">
        <v>45785.706979166673</v>
      </c>
      <c r="K151" t="s">
        <v>1493</v>
      </c>
      <c r="L151" t="s">
        <v>1498</v>
      </c>
      <c r="M151" s="5">
        <v>3</v>
      </c>
      <c r="N151" t="s">
        <v>1680</v>
      </c>
    </row>
    <row r="152" spans="1:14" x14ac:dyDescent="0.25">
      <c r="A152" t="s">
        <v>164</v>
      </c>
      <c r="B152" t="s">
        <v>1794</v>
      </c>
      <c r="C152" t="s">
        <v>1143</v>
      </c>
      <c r="D152" t="s">
        <v>1470</v>
      </c>
      <c r="E152" t="s">
        <v>1475</v>
      </c>
      <c r="F152">
        <v>1</v>
      </c>
      <c r="G152" s="4">
        <v>991.56</v>
      </c>
      <c r="H152" s="4">
        <v>991.56</v>
      </c>
      <c r="I152" t="s">
        <v>1488</v>
      </c>
      <c r="J152" s="3">
        <v>45805.411493055559</v>
      </c>
      <c r="K152" t="s">
        <v>1493</v>
      </c>
      <c r="L152" t="s">
        <v>1498</v>
      </c>
      <c r="M152" s="5">
        <v>3</v>
      </c>
      <c r="N152" t="s">
        <v>1558</v>
      </c>
    </row>
    <row r="153" spans="1:14" x14ac:dyDescent="0.25">
      <c r="A153" t="s">
        <v>165</v>
      </c>
      <c r="B153" t="s">
        <v>1754</v>
      </c>
      <c r="C153" t="s">
        <v>1144</v>
      </c>
      <c r="D153" t="s">
        <v>1467</v>
      </c>
      <c r="E153" t="s">
        <v>1472</v>
      </c>
      <c r="F153">
        <v>1</v>
      </c>
      <c r="G153" s="4">
        <v>2115.37</v>
      </c>
      <c r="H153" s="4">
        <v>2115.37</v>
      </c>
      <c r="I153" t="s">
        <v>1489</v>
      </c>
      <c r="J153" s="3">
        <v>45802.694374999999</v>
      </c>
      <c r="K153" t="s">
        <v>1493</v>
      </c>
      <c r="L153" t="s">
        <v>1497</v>
      </c>
      <c r="M153" s="5">
        <v>2</v>
      </c>
      <c r="N153" t="s">
        <v>1559</v>
      </c>
    </row>
    <row r="154" spans="1:14" x14ac:dyDescent="0.25">
      <c r="A154" t="s">
        <v>166</v>
      </c>
      <c r="B154" t="s">
        <v>1795</v>
      </c>
      <c r="C154" t="s">
        <v>1679</v>
      </c>
      <c r="D154" t="s">
        <v>1466</v>
      </c>
      <c r="E154" t="s">
        <v>1477</v>
      </c>
      <c r="F154">
        <v>3</v>
      </c>
      <c r="G154" s="4">
        <v>2430.54</v>
      </c>
      <c r="H154" s="4">
        <v>7291.62</v>
      </c>
      <c r="I154" t="s">
        <v>1488</v>
      </c>
      <c r="J154" s="3">
        <v>45697.512372685182</v>
      </c>
      <c r="K154" t="s">
        <v>1491</v>
      </c>
      <c r="L154" t="s">
        <v>1495</v>
      </c>
      <c r="M154" s="5">
        <v>4</v>
      </c>
      <c r="N154" t="s">
        <v>1680</v>
      </c>
    </row>
    <row r="155" spans="1:14" x14ac:dyDescent="0.25">
      <c r="A155" t="s">
        <v>167</v>
      </c>
      <c r="B155" t="s">
        <v>1796</v>
      </c>
      <c r="C155" t="s">
        <v>1145</v>
      </c>
      <c r="D155" t="s">
        <v>1468</v>
      </c>
      <c r="E155" t="s">
        <v>1477</v>
      </c>
      <c r="F155">
        <v>2</v>
      </c>
      <c r="G155" s="4">
        <v>1811.82</v>
      </c>
      <c r="H155" s="4">
        <v>3623.64</v>
      </c>
      <c r="I155" t="s">
        <v>1485</v>
      </c>
      <c r="J155" s="3">
        <v>45812.55945601852</v>
      </c>
      <c r="K155" t="s">
        <v>1491</v>
      </c>
      <c r="L155" t="s">
        <v>1498</v>
      </c>
      <c r="M155" s="5">
        <v>5</v>
      </c>
      <c r="N155" t="s">
        <v>1680</v>
      </c>
    </row>
    <row r="156" spans="1:14" x14ac:dyDescent="0.25">
      <c r="A156" t="s">
        <v>168</v>
      </c>
      <c r="B156" t="s">
        <v>1710</v>
      </c>
      <c r="C156" t="s">
        <v>1146</v>
      </c>
      <c r="D156" t="s">
        <v>1467</v>
      </c>
      <c r="E156" t="s">
        <v>1477</v>
      </c>
      <c r="F156">
        <v>1</v>
      </c>
      <c r="G156" s="4">
        <f>AVERAGEIF(E:E,  E150,  G:G)</f>
        <v>1430.0735185185185</v>
      </c>
      <c r="H156" s="4">
        <f>IF(ISNUMBER(F150)*ISNUMBER(G150), F150*G150, " ")</f>
        <v>11369.349999999999</v>
      </c>
      <c r="I156" t="s">
        <v>1486</v>
      </c>
      <c r="J156" s="3">
        <v>45715.509386574071</v>
      </c>
      <c r="K156" t="s">
        <v>1493</v>
      </c>
      <c r="L156" t="s">
        <v>1495</v>
      </c>
      <c r="M156" s="5">
        <v>3</v>
      </c>
      <c r="N156" t="s">
        <v>1560</v>
      </c>
    </row>
    <row r="157" spans="1:14" x14ac:dyDescent="0.25">
      <c r="A157" t="s">
        <v>169</v>
      </c>
      <c r="B157" t="s">
        <v>1751</v>
      </c>
      <c r="C157" t="s">
        <v>1147</v>
      </c>
      <c r="D157" t="s">
        <v>1469</v>
      </c>
      <c r="E157" t="s">
        <v>1480</v>
      </c>
      <c r="F157">
        <v>3</v>
      </c>
      <c r="G157" s="4">
        <v>1754.54</v>
      </c>
      <c r="H157" s="4">
        <v>5263.62</v>
      </c>
      <c r="I157" t="s">
        <v>1486</v>
      </c>
      <c r="J157" s="3">
        <v>45762.081979166673</v>
      </c>
      <c r="K157" t="s">
        <v>1490</v>
      </c>
      <c r="L157" t="s">
        <v>1495</v>
      </c>
      <c r="M157" s="5">
        <f>IF(ISNUMBER(#REF!),#REF!, 4)</f>
        <v>4</v>
      </c>
      <c r="N157" t="s">
        <v>1680</v>
      </c>
    </row>
    <row r="158" spans="1:14" x14ac:dyDescent="0.25">
      <c r="A158" t="s">
        <v>170</v>
      </c>
      <c r="B158" t="s">
        <v>1797</v>
      </c>
      <c r="C158" t="s">
        <v>1148</v>
      </c>
      <c r="D158" t="s">
        <v>1468</v>
      </c>
      <c r="E158" t="s">
        <v>1478</v>
      </c>
      <c r="F158">
        <v>4</v>
      </c>
      <c r="G158" s="4">
        <v>1874.2</v>
      </c>
      <c r="H158" s="4">
        <v>7496.8</v>
      </c>
      <c r="I158" t="s">
        <v>1489</v>
      </c>
      <c r="J158" s="3">
        <v>45708.26253472222</v>
      </c>
      <c r="K158" t="s">
        <v>1493</v>
      </c>
      <c r="L158" t="s">
        <v>1499</v>
      </c>
      <c r="M158" s="5">
        <v>1</v>
      </c>
      <c r="N158" t="s">
        <v>1680</v>
      </c>
    </row>
    <row r="159" spans="1:14" x14ac:dyDescent="0.25">
      <c r="A159" t="s">
        <v>171</v>
      </c>
      <c r="B159" t="s">
        <v>1783</v>
      </c>
      <c r="C159" t="s">
        <v>1149</v>
      </c>
      <c r="D159" t="s">
        <v>1469</v>
      </c>
      <c r="E159" t="s">
        <v>1476</v>
      </c>
      <c r="F159">
        <v>2</v>
      </c>
      <c r="G159" s="4">
        <v>2485.98</v>
      </c>
      <c r="H159" s="4">
        <v>4971.96</v>
      </c>
      <c r="I159" t="s">
        <v>1484</v>
      </c>
      <c r="J159" s="3">
        <v>45712.782083333332</v>
      </c>
      <c r="K159" t="s">
        <v>1490</v>
      </c>
      <c r="L159" t="s">
        <v>1496</v>
      </c>
      <c r="M159" s="5">
        <v>2</v>
      </c>
      <c r="N159" t="s">
        <v>1680</v>
      </c>
    </row>
    <row r="160" spans="1:14" x14ac:dyDescent="0.25">
      <c r="A160" t="s">
        <v>172</v>
      </c>
      <c r="B160" t="s">
        <v>1798</v>
      </c>
      <c r="C160" t="s">
        <v>1150</v>
      </c>
      <c r="D160" t="s">
        <v>1470</v>
      </c>
      <c r="E160" t="s">
        <v>1480</v>
      </c>
      <c r="F160">
        <v>5</v>
      </c>
      <c r="G160" s="4">
        <v>1820.09</v>
      </c>
      <c r="H160" s="4">
        <v>9100.4500000000007</v>
      </c>
      <c r="I160" t="s">
        <v>1489</v>
      </c>
      <c r="J160" s="3">
        <v>45694.543576388889</v>
      </c>
      <c r="K160" t="s">
        <v>1494</v>
      </c>
      <c r="L160" t="s">
        <v>1498</v>
      </c>
      <c r="M160" s="5">
        <v>2</v>
      </c>
      <c r="N160" t="s">
        <v>1561</v>
      </c>
    </row>
    <row r="161" spans="1:14" x14ac:dyDescent="0.25">
      <c r="A161" t="s">
        <v>173</v>
      </c>
      <c r="B161" t="s">
        <v>1723</v>
      </c>
      <c r="C161" t="s">
        <v>1679</v>
      </c>
      <c r="D161" t="s">
        <v>1469</v>
      </c>
      <c r="E161" t="s">
        <v>1474</v>
      </c>
      <c r="F161">
        <v>1</v>
      </c>
      <c r="G161" s="4">
        <v>675.88</v>
      </c>
      <c r="H161" s="4">
        <v>675.88</v>
      </c>
      <c r="I161" t="s">
        <v>1487</v>
      </c>
      <c r="J161" s="3">
        <v>45780.500034722223</v>
      </c>
      <c r="K161" t="s">
        <v>1492</v>
      </c>
      <c r="L161" t="s">
        <v>1496</v>
      </c>
      <c r="M161" s="5">
        <v>3</v>
      </c>
      <c r="N161" t="s">
        <v>1562</v>
      </c>
    </row>
    <row r="162" spans="1:14" x14ac:dyDescent="0.25">
      <c r="A162" t="s">
        <v>174</v>
      </c>
      <c r="B162" t="s">
        <v>1745</v>
      </c>
      <c r="C162" t="s">
        <v>1151</v>
      </c>
      <c r="D162" t="s">
        <v>1470</v>
      </c>
      <c r="E162" t="s">
        <v>1475</v>
      </c>
      <c r="F162">
        <v>2</v>
      </c>
      <c r="G162" s="4">
        <v>2161.4899999999998</v>
      </c>
      <c r="H162" s="4">
        <v>4322.9799999999996</v>
      </c>
      <c r="I162" t="s">
        <v>1486</v>
      </c>
      <c r="J162" s="3">
        <v>45716.025509259263</v>
      </c>
      <c r="K162" t="s">
        <v>1492</v>
      </c>
      <c r="L162" t="s">
        <v>1497</v>
      </c>
      <c r="M162" s="5">
        <v>5</v>
      </c>
      <c r="N162" t="s">
        <v>1680</v>
      </c>
    </row>
    <row r="163" spans="1:14" x14ac:dyDescent="0.25">
      <c r="A163" t="s">
        <v>175</v>
      </c>
      <c r="B163" t="s">
        <v>1799</v>
      </c>
      <c r="C163" t="s">
        <v>1152</v>
      </c>
      <c r="D163" t="s">
        <v>1467</v>
      </c>
      <c r="E163" t="s">
        <v>1476</v>
      </c>
      <c r="F163">
        <v>1</v>
      </c>
      <c r="G163" s="4">
        <v>1077.46</v>
      </c>
      <c r="H163" s="4">
        <v>1077.46</v>
      </c>
      <c r="I163" t="s">
        <v>1485</v>
      </c>
      <c r="J163" s="3">
        <v>45798.66951388889</v>
      </c>
      <c r="K163" t="s">
        <v>1492</v>
      </c>
      <c r="L163" t="s">
        <v>1496</v>
      </c>
      <c r="M163" s="5">
        <v>3</v>
      </c>
      <c r="N163" t="s">
        <v>1680</v>
      </c>
    </row>
    <row r="164" spans="1:14" x14ac:dyDescent="0.25">
      <c r="A164" t="s">
        <v>176</v>
      </c>
      <c r="B164" t="s">
        <v>1800</v>
      </c>
      <c r="C164" t="s">
        <v>1153</v>
      </c>
      <c r="D164" t="s">
        <v>1469</v>
      </c>
      <c r="E164" t="s">
        <v>1478</v>
      </c>
      <c r="F164">
        <v>5</v>
      </c>
      <c r="G164" s="4">
        <v>2188.1799999999998</v>
      </c>
      <c r="H164" s="4">
        <v>10940.9</v>
      </c>
      <c r="I164" t="s">
        <v>1484</v>
      </c>
      <c r="J164" s="3">
        <v>45715.132962962962</v>
      </c>
      <c r="K164" t="s">
        <v>1490</v>
      </c>
      <c r="L164" t="s">
        <v>1496</v>
      </c>
      <c r="M164" s="5">
        <v>2</v>
      </c>
      <c r="N164" t="s">
        <v>1563</v>
      </c>
    </row>
    <row r="165" spans="1:14" x14ac:dyDescent="0.25">
      <c r="A165" t="s">
        <v>177</v>
      </c>
      <c r="B165" t="s">
        <v>1692</v>
      </c>
      <c r="C165" t="s">
        <v>1154</v>
      </c>
      <c r="D165" t="s">
        <v>1469</v>
      </c>
      <c r="E165" t="s">
        <v>1477</v>
      </c>
      <c r="F165">
        <v>3</v>
      </c>
      <c r="G165" s="4">
        <v>1449.81</v>
      </c>
      <c r="H165" s="4">
        <v>4349.43</v>
      </c>
      <c r="I165" t="s">
        <v>1487</v>
      </c>
      <c r="J165" s="3">
        <v>45779.313518518517</v>
      </c>
      <c r="K165" t="s">
        <v>1490</v>
      </c>
      <c r="L165" t="s">
        <v>1498</v>
      </c>
      <c r="M165" s="5">
        <v>3</v>
      </c>
      <c r="N165" t="s">
        <v>1680</v>
      </c>
    </row>
    <row r="166" spans="1:14" x14ac:dyDescent="0.25">
      <c r="A166" t="s">
        <v>178</v>
      </c>
      <c r="B166" t="s">
        <v>1801</v>
      </c>
      <c r="C166" t="s">
        <v>1155</v>
      </c>
      <c r="D166" t="s">
        <v>1469</v>
      </c>
      <c r="E166" t="s">
        <v>1479</v>
      </c>
      <c r="F166">
        <v>1</v>
      </c>
      <c r="G166" s="4">
        <v>733.73</v>
      </c>
      <c r="H166" s="4">
        <v>733.73</v>
      </c>
      <c r="I166" t="s">
        <v>1487</v>
      </c>
      <c r="J166" s="3">
        <v>45659.571539351848</v>
      </c>
      <c r="K166" t="s">
        <v>1493</v>
      </c>
      <c r="L166" t="s">
        <v>1496</v>
      </c>
      <c r="M166" s="5">
        <v>3</v>
      </c>
      <c r="N166" t="s">
        <v>1680</v>
      </c>
    </row>
    <row r="167" spans="1:14" x14ac:dyDescent="0.25">
      <c r="A167" t="s">
        <v>179</v>
      </c>
      <c r="B167" t="s">
        <v>1696</v>
      </c>
      <c r="C167" t="s">
        <v>1156</v>
      </c>
      <c r="D167" t="s">
        <v>1467</v>
      </c>
      <c r="E167" t="s">
        <v>1476</v>
      </c>
      <c r="F167">
        <v>3</v>
      </c>
      <c r="G167" s="4">
        <v>1484.51</v>
      </c>
      <c r="H167" s="4">
        <v>4453.53</v>
      </c>
      <c r="I167" t="s">
        <v>1489</v>
      </c>
      <c r="J167" s="3">
        <v>45666.124097222222</v>
      </c>
      <c r="K167" t="s">
        <v>1493</v>
      </c>
      <c r="L167" t="s">
        <v>1498</v>
      </c>
      <c r="M167" s="5">
        <v>5</v>
      </c>
      <c r="N167" t="s">
        <v>1680</v>
      </c>
    </row>
    <row r="168" spans="1:14" x14ac:dyDescent="0.25">
      <c r="A168" t="s">
        <v>180</v>
      </c>
      <c r="B168" t="s">
        <v>1802</v>
      </c>
      <c r="C168" t="s">
        <v>1157</v>
      </c>
      <c r="D168" t="s">
        <v>1469</v>
      </c>
      <c r="E168" t="s">
        <v>1473</v>
      </c>
      <c r="F168">
        <v>2</v>
      </c>
      <c r="G168" s="4">
        <v>2306.1999999999998</v>
      </c>
      <c r="H168" s="4">
        <v>4612.3999999999996</v>
      </c>
      <c r="I168" t="s">
        <v>1486</v>
      </c>
      <c r="J168" s="3">
        <v>45812.202013888891</v>
      </c>
      <c r="K168" t="s">
        <v>1491</v>
      </c>
      <c r="L168" t="s">
        <v>1497</v>
      </c>
      <c r="M168" s="5">
        <v>1</v>
      </c>
      <c r="N168" t="s">
        <v>1564</v>
      </c>
    </row>
    <row r="169" spans="1:14" x14ac:dyDescent="0.25">
      <c r="A169" t="s">
        <v>181</v>
      </c>
      <c r="B169" t="s">
        <v>1803</v>
      </c>
      <c r="C169" t="s">
        <v>1158</v>
      </c>
      <c r="D169" t="s">
        <v>1469</v>
      </c>
      <c r="E169" t="s">
        <v>1476</v>
      </c>
      <c r="F169">
        <v>4</v>
      </c>
      <c r="G169" s="4">
        <v>1052.24</v>
      </c>
      <c r="H169" s="4">
        <v>4208.96</v>
      </c>
      <c r="I169" t="s">
        <v>1484</v>
      </c>
      <c r="J169" s="3">
        <v>45818.694247685176</v>
      </c>
      <c r="K169" t="s">
        <v>1491</v>
      </c>
      <c r="L169" t="s">
        <v>1496</v>
      </c>
      <c r="M169" s="5">
        <f>IF(ISNUMBER(#REF!),#REF!, 4)</f>
        <v>4</v>
      </c>
      <c r="N169" t="s">
        <v>1680</v>
      </c>
    </row>
    <row r="170" spans="1:14" x14ac:dyDescent="0.25">
      <c r="A170" t="s">
        <v>182</v>
      </c>
      <c r="B170" t="s">
        <v>1704</v>
      </c>
      <c r="C170" t="s">
        <v>1679</v>
      </c>
      <c r="D170" t="s">
        <v>1471</v>
      </c>
      <c r="E170" t="s">
        <v>1473</v>
      </c>
      <c r="F170">
        <v>2</v>
      </c>
      <c r="G170" s="4">
        <v>2128.71</v>
      </c>
      <c r="H170" s="4">
        <v>4257.42</v>
      </c>
      <c r="I170" t="s">
        <v>1487</v>
      </c>
      <c r="J170" s="3">
        <v>45736.484664351847</v>
      </c>
      <c r="K170" t="s">
        <v>1492</v>
      </c>
      <c r="L170" t="s">
        <v>1495</v>
      </c>
      <c r="M170" s="5">
        <v>1</v>
      </c>
      <c r="N170" t="s">
        <v>1680</v>
      </c>
    </row>
    <row r="171" spans="1:14" x14ac:dyDescent="0.25">
      <c r="A171" t="s">
        <v>183</v>
      </c>
      <c r="B171" t="s">
        <v>1804</v>
      </c>
      <c r="C171" t="s">
        <v>1159</v>
      </c>
      <c r="D171" t="s">
        <v>1469</v>
      </c>
      <c r="E171" t="s">
        <v>1479</v>
      </c>
      <c r="F171">
        <v>1</v>
      </c>
      <c r="G171" s="4">
        <v>2499.96</v>
      </c>
      <c r="H171" s="4">
        <v>2499.96</v>
      </c>
      <c r="I171" t="s">
        <v>1484</v>
      </c>
      <c r="J171" s="3">
        <v>45786.144224537027</v>
      </c>
      <c r="K171" t="s">
        <v>1493</v>
      </c>
      <c r="L171" t="s">
        <v>1496</v>
      </c>
      <c r="M171" s="5">
        <v>4</v>
      </c>
      <c r="N171" t="s">
        <v>1680</v>
      </c>
    </row>
    <row r="172" spans="1:14" x14ac:dyDescent="0.25">
      <c r="A172" t="s">
        <v>184</v>
      </c>
      <c r="B172" t="s">
        <v>1805</v>
      </c>
      <c r="C172" t="s">
        <v>1160</v>
      </c>
      <c r="D172" t="s">
        <v>1466</v>
      </c>
      <c r="E172" t="s">
        <v>1476</v>
      </c>
      <c r="F172">
        <v>2</v>
      </c>
      <c r="G172" s="4">
        <v>1196.82</v>
      </c>
      <c r="H172" s="4">
        <v>2393.64</v>
      </c>
      <c r="I172" t="s">
        <v>1487</v>
      </c>
      <c r="J172" s="3">
        <v>45768.141550925917</v>
      </c>
      <c r="K172" t="s">
        <v>1493</v>
      </c>
      <c r="L172" t="s">
        <v>1495</v>
      </c>
      <c r="M172" s="5">
        <v>2</v>
      </c>
      <c r="N172" t="s">
        <v>1680</v>
      </c>
    </row>
    <row r="173" spans="1:14" x14ac:dyDescent="0.25">
      <c r="A173" t="s">
        <v>185</v>
      </c>
      <c r="B173" t="s">
        <v>1710</v>
      </c>
      <c r="C173" t="s">
        <v>1161</v>
      </c>
      <c r="D173" t="s">
        <v>1471</v>
      </c>
      <c r="E173" t="s">
        <v>1473</v>
      </c>
      <c r="F173">
        <v>1</v>
      </c>
      <c r="G173" s="4">
        <v>1897.3</v>
      </c>
      <c r="H173" s="4">
        <v>1897.3</v>
      </c>
      <c r="I173" t="s">
        <v>1487</v>
      </c>
      <c r="J173" s="3">
        <v>45779.441736111112</v>
      </c>
      <c r="K173" t="s">
        <v>1490</v>
      </c>
      <c r="L173" t="s">
        <v>1495</v>
      </c>
      <c r="M173" s="5">
        <v>5</v>
      </c>
      <c r="N173" t="s">
        <v>1565</v>
      </c>
    </row>
    <row r="174" spans="1:14" x14ac:dyDescent="0.25">
      <c r="A174" t="s">
        <v>186</v>
      </c>
      <c r="B174" t="s">
        <v>1752</v>
      </c>
      <c r="C174" t="s">
        <v>1162</v>
      </c>
      <c r="D174" t="s">
        <v>1468</v>
      </c>
      <c r="E174" t="s">
        <v>1478</v>
      </c>
      <c r="F174">
        <v>5</v>
      </c>
      <c r="G174" s="4">
        <v>1937.22</v>
      </c>
      <c r="H174" s="4">
        <v>9686.1</v>
      </c>
      <c r="I174" t="s">
        <v>1486</v>
      </c>
      <c r="J174" s="3">
        <v>45659.709189814806</v>
      </c>
      <c r="K174" t="s">
        <v>1492</v>
      </c>
      <c r="L174" t="s">
        <v>1497</v>
      </c>
      <c r="M174" s="5">
        <v>4</v>
      </c>
      <c r="N174" t="s">
        <v>1680</v>
      </c>
    </row>
    <row r="175" spans="1:14" x14ac:dyDescent="0.25">
      <c r="A175" t="s">
        <v>187</v>
      </c>
      <c r="B175" t="s">
        <v>1799</v>
      </c>
      <c r="C175" t="s">
        <v>1163</v>
      </c>
      <c r="D175" t="s">
        <v>1467</v>
      </c>
      <c r="E175" t="s">
        <v>1481</v>
      </c>
      <c r="F175">
        <v>1</v>
      </c>
      <c r="G175" s="4">
        <v>1698.3</v>
      </c>
      <c r="H175" s="4">
        <v>1698.3</v>
      </c>
      <c r="I175" t="s">
        <v>1484</v>
      </c>
      <c r="J175" s="3">
        <v>45698.022407407407</v>
      </c>
      <c r="K175" t="s">
        <v>1490</v>
      </c>
      <c r="L175" t="s">
        <v>1498</v>
      </c>
      <c r="M175" s="5">
        <v>5</v>
      </c>
      <c r="N175" t="s">
        <v>1566</v>
      </c>
    </row>
    <row r="176" spans="1:14" x14ac:dyDescent="0.25">
      <c r="A176" t="s">
        <v>188</v>
      </c>
      <c r="B176" t="s">
        <v>1735</v>
      </c>
      <c r="C176" t="s">
        <v>1164</v>
      </c>
      <c r="D176" t="s">
        <v>1466</v>
      </c>
      <c r="E176" t="s">
        <v>1474</v>
      </c>
      <c r="F176">
        <v>4</v>
      </c>
      <c r="G176" s="4">
        <v>1151.08</v>
      </c>
      <c r="H176" s="4">
        <v>4604.32</v>
      </c>
      <c r="I176" t="s">
        <v>1484</v>
      </c>
      <c r="J176" s="3">
        <v>45658.787280092591</v>
      </c>
      <c r="K176" t="s">
        <v>1492</v>
      </c>
      <c r="L176" t="s">
        <v>1497</v>
      </c>
      <c r="M176" s="5">
        <v>2</v>
      </c>
      <c r="N176" t="s">
        <v>1567</v>
      </c>
    </row>
    <row r="177" spans="1:14" x14ac:dyDescent="0.25">
      <c r="A177" t="s">
        <v>189</v>
      </c>
      <c r="B177" t="s">
        <v>1806</v>
      </c>
      <c r="C177" t="s">
        <v>1165</v>
      </c>
      <c r="D177" t="s">
        <v>1471</v>
      </c>
      <c r="E177" t="s">
        <v>1477</v>
      </c>
      <c r="F177">
        <v>4</v>
      </c>
      <c r="G177" s="4">
        <v>2136.7199999999998</v>
      </c>
      <c r="H177" s="4">
        <v>8546.8799999999992</v>
      </c>
      <c r="I177" t="s">
        <v>1484</v>
      </c>
      <c r="J177" s="3">
        <v>45758.930555555547</v>
      </c>
      <c r="K177" t="s">
        <v>1493</v>
      </c>
      <c r="L177" t="s">
        <v>1498</v>
      </c>
      <c r="M177" s="5">
        <v>5</v>
      </c>
      <c r="N177" t="s">
        <v>1680</v>
      </c>
    </row>
    <row r="178" spans="1:14" x14ac:dyDescent="0.25">
      <c r="A178" t="s">
        <v>190</v>
      </c>
      <c r="B178" t="s">
        <v>1692</v>
      </c>
      <c r="C178" t="s">
        <v>1166</v>
      </c>
      <c r="D178" t="s">
        <v>1470</v>
      </c>
      <c r="E178" t="s">
        <v>1473</v>
      </c>
      <c r="F178">
        <v>3</v>
      </c>
      <c r="G178" s="4">
        <v>1633.01</v>
      </c>
      <c r="H178" s="4">
        <v>4899.03</v>
      </c>
      <c r="I178" t="s">
        <v>1487</v>
      </c>
      <c r="J178" s="3">
        <v>45687.774837962963</v>
      </c>
      <c r="K178" t="s">
        <v>1491</v>
      </c>
      <c r="L178" t="s">
        <v>1495</v>
      </c>
      <c r="M178" s="5">
        <v>3</v>
      </c>
      <c r="N178" t="s">
        <v>1680</v>
      </c>
    </row>
    <row r="179" spans="1:14" x14ac:dyDescent="0.25">
      <c r="A179" t="s">
        <v>191</v>
      </c>
      <c r="B179" t="s">
        <v>1771</v>
      </c>
      <c r="C179" t="s">
        <v>1679</v>
      </c>
      <c r="D179" t="s">
        <v>1468</v>
      </c>
      <c r="E179" t="s">
        <v>1474</v>
      </c>
      <c r="F179">
        <v>3</v>
      </c>
      <c r="G179" s="4">
        <v>1757.59</v>
      </c>
      <c r="H179" s="4">
        <v>5272.77</v>
      </c>
      <c r="I179" t="s">
        <v>1487</v>
      </c>
      <c r="J179" s="3">
        <v>45818.098402777781</v>
      </c>
      <c r="K179" t="s">
        <v>1492</v>
      </c>
      <c r="L179" t="s">
        <v>1499</v>
      </c>
      <c r="M179" s="5">
        <v>3</v>
      </c>
      <c r="N179" t="s">
        <v>1680</v>
      </c>
    </row>
    <row r="180" spans="1:14" x14ac:dyDescent="0.25">
      <c r="A180" t="s">
        <v>192</v>
      </c>
      <c r="B180" t="s">
        <v>1807</v>
      </c>
      <c r="C180" t="s">
        <v>1167</v>
      </c>
      <c r="D180" t="s">
        <v>1470</v>
      </c>
      <c r="E180" t="s">
        <v>1478</v>
      </c>
      <c r="F180">
        <v>5</v>
      </c>
      <c r="G180" s="4">
        <v>922.41</v>
      </c>
      <c r="H180" s="4">
        <v>4612.05</v>
      </c>
      <c r="I180" t="s">
        <v>1487</v>
      </c>
      <c r="J180" s="3">
        <v>45801.492337962962</v>
      </c>
      <c r="K180" t="s">
        <v>1492</v>
      </c>
      <c r="L180" t="s">
        <v>1498</v>
      </c>
      <c r="M180" s="5">
        <v>3</v>
      </c>
      <c r="N180" t="s">
        <v>1680</v>
      </c>
    </row>
    <row r="181" spans="1:14" x14ac:dyDescent="0.25">
      <c r="A181" t="s">
        <v>193</v>
      </c>
      <c r="B181" t="s">
        <v>1751</v>
      </c>
      <c r="C181" t="s">
        <v>1168</v>
      </c>
      <c r="D181" t="s">
        <v>1469</v>
      </c>
      <c r="E181" t="s">
        <v>1478</v>
      </c>
      <c r="F181">
        <v>3</v>
      </c>
      <c r="G181" s="4">
        <v>1312.83</v>
      </c>
      <c r="H181" s="4">
        <v>3938.49</v>
      </c>
      <c r="I181" t="s">
        <v>1484</v>
      </c>
      <c r="J181" s="3">
        <v>45787.36515046296</v>
      </c>
      <c r="K181" t="s">
        <v>1491</v>
      </c>
      <c r="L181" t="s">
        <v>1498</v>
      </c>
      <c r="M181" s="5">
        <v>3</v>
      </c>
      <c r="N181" t="s">
        <v>1568</v>
      </c>
    </row>
    <row r="182" spans="1:14" x14ac:dyDescent="0.25">
      <c r="A182" t="s">
        <v>194</v>
      </c>
      <c r="B182" t="s">
        <v>1703</v>
      </c>
      <c r="C182" t="s">
        <v>1169</v>
      </c>
      <c r="D182" t="s">
        <v>1466</v>
      </c>
      <c r="E182" t="s">
        <v>1476</v>
      </c>
      <c r="F182">
        <v>5</v>
      </c>
      <c r="G182" s="4">
        <v>1610.82</v>
      </c>
      <c r="H182" s="4">
        <v>8054.1</v>
      </c>
      <c r="I182" t="s">
        <v>1486</v>
      </c>
      <c r="J182" s="3">
        <v>45694.60974537037</v>
      </c>
      <c r="K182" t="s">
        <v>1491</v>
      </c>
      <c r="L182" t="s">
        <v>1498</v>
      </c>
      <c r="M182" s="5">
        <v>4</v>
      </c>
      <c r="N182" t="s">
        <v>1680</v>
      </c>
    </row>
    <row r="183" spans="1:14" x14ac:dyDescent="0.25">
      <c r="A183" t="s">
        <v>195</v>
      </c>
      <c r="B183" t="s">
        <v>1714</v>
      </c>
      <c r="C183" t="s">
        <v>1170</v>
      </c>
      <c r="D183" t="s">
        <v>1471</v>
      </c>
      <c r="E183" t="s">
        <v>1476</v>
      </c>
      <c r="F183">
        <v>3</v>
      </c>
      <c r="G183" s="4">
        <v>831.93</v>
      </c>
      <c r="H183" s="4">
        <v>2495.79</v>
      </c>
      <c r="I183" t="s">
        <v>1484</v>
      </c>
      <c r="J183" s="3">
        <v>45808.220046296286</v>
      </c>
      <c r="K183" t="s">
        <v>1493</v>
      </c>
      <c r="L183" t="s">
        <v>1499</v>
      </c>
      <c r="M183" s="5">
        <v>5</v>
      </c>
      <c r="N183" t="s">
        <v>1569</v>
      </c>
    </row>
    <row r="184" spans="1:14" x14ac:dyDescent="0.25">
      <c r="A184" t="s">
        <v>196</v>
      </c>
      <c r="B184" t="s">
        <v>1808</v>
      </c>
      <c r="C184" t="s">
        <v>1171</v>
      </c>
      <c r="D184" t="s">
        <v>1470</v>
      </c>
      <c r="E184" t="s">
        <v>1475</v>
      </c>
      <c r="F184">
        <v>2</v>
      </c>
      <c r="G184" s="4">
        <f>AVERAGEIF(E:E,  E178,  G:G)</f>
        <v>1430.0735185185185</v>
      </c>
      <c r="H184" s="4">
        <f>IF(ISNUMBER(F178)*ISNUMBER(G178), F178*G178, " ")</f>
        <v>4899.03</v>
      </c>
      <c r="I184" t="s">
        <v>1484</v>
      </c>
      <c r="J184" s="3">
        <v>45769.518425925933</v>
      </c>
      <c r="K184" t="s">
        <v>1494</v>
      </c>
      <c r="L184" t="s">
        <v>1497</v>
      </c>
      <c r="M184" s="5">
        <v>3</v>
      </c>
      <c r="N184" t="s">
        <v>1570</v>
      </c>
    </row>
    <row r="185" spans="1:14" x14ac:dyDescent="0.25">
      <c r="A185" t="s">
        <v>197</v>
      </c>
      <c r="B185" t="s">
        <v>1710</v>
      </c>
      <c r="C185" t="s">
        <v>1172</v>
      </c>
      <c r="D185" t="s">
        <v>1467</v>
      </c>
      <c r="E185" t="s">
        <v>1480</v>
      </c>
      <c r="F185">
        <v>5</v>
      </c>
      <c r="G185" s="4">
        <v>1846.35</v>
      </c>
      <c r="H185" s="4">
        <v>9231.75</v>
      </c>
      <c r="I185" t="s">
        <v>1484</v>
      </c>
      <c r="J185" s="3">
        <v>45714.367060185177</v>
      </c>
      <c r="K185" t="s">
        <v>1491</v>
      </c>
      <c r="L185" t="s">
        <v>1496</v>
      </c>
      <c r="M185" s="5">
        <v>1</v>
      </c>
      <c r="N185" t="s">
        <v>1680</v>
      </c>
    </row>
    <row r="186" spans="1:14" x14ac:dyDescent="0.25">
      <c r="A186" t="s">
        <v>198</v>
      </c>
      <c r="B186" t="s">
        <v>1809</v>
      </c>
      <c r="C186" t="s">
        <v>1173</v>
      </c>
      <c r="D186" t="s">
        <v>1467</v>
      </c>
      <c r="E186" t="s">
        <v>1478</v>
      </c>
      <c r="F186">
        <v>5</v>
      </c>
      <c r="G186" s="4">
        <v>608.04999999999995</v>
      </c>
      <c r="H186" s="4">
        <v>3040.25</v>
      </c>
      <c r="I186" t="s">
        <v>1484</v>
      </c>
      <c r="J186" s="3">
        <v>45794.445138888892</v>
      </c>
      <c r="K186" t="s">
        <v>1492</v>
      </c>
      <c r="L186" t="s">
        <v>1498</v>
      </c>
      <c r="M186" s="5">
        <v>3</v>
      </c>
      <c r="N186" t="s">
        <v>1680</v>
      </c>
    </row>
    <row r="187" spans="1:14" x14ac:dyDescent="0.25">
      <c r="A187" t="s">
        <v>199</v>
      </c>
      <c r="B187" t="s">
        <v>1810</v>
      </c>
      <c r="C187" t="s">
        <v>1174</v>
      </c>
      <c r="D187" t="s">
        <v>1469</v>
      </c>
      <c r="E187" t="s">
        <v>1478</v>
      </c>
      <c r="F187">
        <v>4</v>
      </c>
      <c r="G187" s="4">
        <v>1189.48</v>
      </c>
      <c r="H187" s="4">
        <v>4757.92</v>
      </c>
      <c r="I187" t="s">
        <v>1487</v>
      </c>
      <c r="J187" s="3">
        <v>45680.873229166667</v>
      </c>
      <c r="K187" t="s">
        <v>1491</v>
      </c>
      <c r="L187" t="s">
        <v>1496</v>
      </c>
      <c r="M187" s="5">
        <v>5</v>
      </c>
      <c r="N187" t="s">
        <v>1680</v>
      </c>
    </row>
    <row r="188" spans="1:14" x14ac:dyDescent="0.25">
      <c r="A188" t="s">
        <v>200</v>
      </c>
      <c r="B188" t="s">
        <v>1811</v>
      </c>
      <c r="C188" t="s">
        <v>1175</v>
      </c>
      <c r="D188" t="s">
        <v>1467</v>
      </c>
      <c r="E188" t="s">
        <v>1475</v>
      </c>
      <c r="F188">
        <v>5</v>
      </c>
      <c r="G188" s="4">
        <v>2368.84</v>
      </c>
      <c r="H188" s="4">
        <v>11844.2</v>
      </c>
      <c r="I188" t="s">
        <v>1488</v>
      </c>
      <c r="J188" s="3">
        <v>45756.999224537038</v>
      </c>
      <c r="K188" t="s">
        <v>1491</v>
      </c>
      <c r="L188" t="s">
        <v>1495</v>
      </c>
      <c r="M188" s="5">
        <v>3</v>
      </c>
      <c r="N188" t="s">
        <v>1571</v>
      </c>
    </row>
    <row r="189" spans="1:14" x14ac:dyDescent="0.25">
      <c r="A189" t="s">
        <v>201</v>
      </c>
      <c r="B189" t="s">
        <v>1812</v>
      </c>
      <c r="C189" t="s">
        <v>1176</v>
      </c>
      <c r="D189" t="s">
        <v>1471</v>
      </c>
      <c r="E189" t="s">
        <v>1472</v>
      </c>
      <c r="F189">
        <v>4</v>
      </c>
      <c r="G189" s="4">
        <v>2190.13</v>
      </c>
      <c r="H189" s="4">
        <v>8760.52</v>
      </c>
      <c r="I189" t="s">
        <v>1488</v>
      </c>
      <c r="J189" s="3">
        <v>45728.136469907397</v>
      </c>
      <c r="K189" t="s">
        <v>1490</v>
      </c>
      <c r="L189" t="s">
        <v>1499</v>
      </c>
      <c r="M189" s="5">
        <v>3</v>
      </c>
      <c r="N189" t="s">
        <v>1680</v>
      </c>
    </row>
    <row r="190" spans="1:14" x14ac:dyDescent="0.25">
      <c r="A190" t="s">
        <v>202</v>
      </c>
      <c r="B190" t="s">
        <v>1807</v>
      </c>
      <c r="C190" t="s">
        <v>1177</v>
      </c>
      <c r="D190" t="s">
        <v>1471</v>
      </c>
      <c r="E190" t="s">
        <v>1475</v>
      </c>
      <c r="F190">
        <v>3</v>
      </c>
      <c r="G190" s="4">
        <v>1323.12</v>
      </c>
      <c r="H190" s="4">
        <v>3969.36</v>
      </c>
      <c r="I190" t="s">
        <v>1484</v>
      </c>
      <c r="J190" s="3">
        <v>45745.880370370367</v>
      </c>
      <c r="K190" t="s">
        <v>1491</v>
      </c>
      <c r="L190" t="s">
        <v>1498</v>
      </c>
      <c r="M190" s="5">
        <f>IF(ISNUMBER(#REF!),#REF!, 4)</f>
        <v>4</v>
      </c>
      <c r="N190" t="s">
        <v>1572</v>
      </c>
    </row>
    <row r="191" spans="1:14" x14ac:dyDescent="0.25">
      <c r="A191" t="s">
        <v>203</v>
      </c>
      <c r="B191" t="s">
        <v>1813</v>
      </c>
      <c r="C191" t="s">
        <v>1178</v>
      </c>
      <c r="D191" t="s">
        <v>1466</v>
      </c>
      <c r="E191" t="s">
        <v>1481</v>
      </c>
      <c r="F191">
        <v>5</v>
      </c>
      <c r="G191" s="4">
        <v>2253.37</v>
      </c>
      <c r="H191" s="4">
        <v>11266.85</v>
      </c>
      <c r="I191" t="s">
        <v>1488</v>
      </c>
      <c r="J191" s="3">
        <v>45759.405370370368</v>
      </c>
      <c r="K191" t="s">
        <v>1493</v>
      </c>
      <c r="L191" t="s">
        <v>1499</v>
      </c>
      <c r="M191" s="5">
        <v>3</v>
      </c>
      <c r="N191" t="s">
        <v>1680</v>
      </c>
    </row>
    <row r="192" spans="1:14" x14ac:dyDescent="0.25">
      <c r="A192" t="s">
        <v>204</v>
      </c>
      <c r="B192" t="s">
        <v>1814</v>
      </c>
      <c r="C192" t="s">
        <v>1179</v>
      </c>
      <c r="D192" t="s">
        <v>1471</v>
      </c>
      <c r="E192" t="s">
        <v>1473</v>
      </c>
      <c r="F192">
        <v>3</v>
      </c>
      <c r="G192" s="4">
        <v>1307.68</v>
      </c>
      <c r="H192" s="4">
        <v>3923.04</v>
      </c>
      <c r="I192" t="s">
        <v>1485</v>
      </c>
      <c r="J192" s="3">
        <v>45682.286296296297</v>
      </c>
      <c r="K192" t="s">
        <v>1490</v>
      </c>
      <c r="L192" t="s">
        <v>1495</v>
      </c>
      <c r="M192" s="5">
        <v>2</v>
      </c>
      <c r="N192" t="s">
        <v>1680</v>
      </c>
    </row>
    <row r="193" spans="1:14" x14ac:dyDescent="0.25">
      <c r="A193" t="s">
        <v>205</v>
      </c>
      <c r="B193" t="s">
        <v>1703</v>
      </c>
      <c r="C193" t="s">
        <v>1679</v>
      </c>
      <c r="D193" t="s">
        <v>1470</v>
      </c>
      <c r="E193" t="s">
        <v>1476</v>
      </c>
      <c r="F193">
        <v>3</v>
      </c>
      <c r="G193" s="4">
        <v>2195.4699999999998</v>
      </c>
      <c r="H193" s="4">
        <v>6586.41</v>
      </c>
      <c r="I193" t="s">
        <v>1484</v>
      </c>
      <c r="J193" s="3">
        <v>45673.706863425927</v>
      </c>
      <c r="K193" t="s">
        <v>1492</v>
      </c>
      <c r="L193" t="s">
        <v>1495</v>
      </c>
      <c r="M193" s="5">
        <v>3</v>
      </c>
      <c r="N193" t="s">
        <v>1680</v>
      </c>
    </row>
    <row r="194" spans="1:14" x14ac:dyDescent="0.25">
      <c r="A194" t="s">
        <v>206</v>
      </c>
      <c r="B194" t="s">
        <v>1749</v>
      </c>
      <c r="C194" t="s">
        <v>1180</v>
      </c>
      <c r="D194" t="s">
        <v>1470</v>
      </c>
      <c r="E194" t="s">
        <v>1481</v>
      </c>
      <c r="F194">
        <v>3</v>
      </c>
      <c r="G194" s="4">
        <v>1751.39</v>
      </c>
      <c r="H194" s="4">
        <v>5254.17</v>
      </c>
      <c r="I194" t="s">
        <v>1485</v>
      </c>
      <c r="J194" s="3">
        <v>45696.348310185182</v>
      </c>
      <c r="K194" t="s">
        <v>1491</v>
      </c>
      <c r="L194" t="s">
        <v>1498</v>
      </c>
      <c r="M194" s="5">
        <v>3</v>
      </c>
      <c r="N194" t="s">
        <v>1680</v>
      </c>
    </row>
    <row r="195" spans="1:14" x14ac:dyDescent="0.25">
      <c r="A195" t="s">
        <v>207</v>
      </c>
      <c r="B195" t="s">
        <v>1719</v>
      </c>
      <c r="C195" t="s">
        <v>1181</v>
      </c>
      <c r="D195" t="s">
        <v>1467</v>
      </c>
      <c r="E195" t="s">
        <v>1478</v>
      </c>
      <c r="F195">
        <v>3</v>
      </c>
      <c r="G195" s="4">
        <v>2104.5300000000002</v>
      </c>
      <c r="H195" s="4">
        <v>6313.59</v>
      </c>
      <c r="I195" t="s">
        <v>1488</v>
      </c>
      <c r="J195" s="3">
        <v>45701.903460648151</v>
      </c>
      <c r="K195" t="s">
        <v>1491</v>
      </c>
      <c r="L195" t="s">
        <v>1497</v>
      </c>
      <c r="M195" s="5">
        <v>2</v>
      </c>
      <c r="N195" t="s">
        <v>1573</v>
      </c>
    </row>
    <row r="196" spans="1:14" x14ac:dyDescent="0.25">
      <c r="A196" t="s">
        <v>208</v>
      </c>
      <c r="B196" t="s">
        <v>1698</v>
      </c>
      <c r="C196" t="s">
        <v>1182</v>
      </c>
      <c r="D196" t="str">
        <f>D6</f>
        <v>Popo-Oba</v>
      </c>
      <c r="E196" t="s">
        <v>1477</v>
      </c>
      <c r="F196">
        <v>3</v>
      </c>
      <c r="G196" s="4">
        <v>1470</v>
      </c>
      <c r="H196" s="4">
        <v>4410</v>
      </c>
      <c r="I196" t="s">
        <v>1487</v>
      </c>
      <c r="J196" s="3">
        <v>45662.270995370367</v>
      </c>
      <c r="K196" t="s">
        <v>1494</v>
      </c>
      <c r="L196" t="s">
        <v>1499</v>
      </c>
      <c r="M196" s="5">
        <v>3</v>
      </c>
      <c r="N196" t="s">
        <v>1574</v>
      </c>
    </row>
    <row r="197" spans="1:14" x14ac:dyDescent="0.25">
      <c r="A197" t="s">
        <v>209</v>
      </c>
      <c r="B197" t="s">
        <v>1815</v>
      </c>
      <c r="C197" t="s">
        <v>1183</v>
      </c>
      <c r="D197" t="s">
        <v>1471</v>
      </c>
      <c r="E197" t="s">
        <v>1480</v>
      </c>
      <c r="F197">
        <v>5</v>
      </c>
      <c r="G197" s="4">
        <v>2322.89</v>
      </c>
      <c r="H197" s="4">
        <v>11614.45</v>
      </c>
      <c r="I197" t="s">
        <v>1485</v>
      </c>
      <c r="J197" s="3">
        <v>45665.381793981483</v>
      </c>
      <c r="K197" t="s">
        <v>1493</v>
      </c>
      <c r="L197" t="s">
        <v>1495</v>
      </c>
      <c r="M197" s="5">
        <v>4</v>
      </c>
      <c r="N197" t="s">
        <v>1680</v>
      </c>
    </row>
    <row r="198" spans="1:14" x14ac:dyDescent="0.25">
      <c r="A198" t="s">
        <v>210</v>
      </c>
      <c r="B198" t="s">
        <v>1721</v>
      </c>
      <c r="C198" t="s">
        <v>1184</v>
      </c>
      <c r="D198" t="s">
        <v>1466</v>
      </c>
      <c r="E198" t="s">
        <v>1478</v>
      </c>
      <c r="F198">
        <v>1</v>
      </c>
      <c r="G198" s="4">
        <v>794.04</v>
      </c>
      <c r="H198" s="4">
        <v>794.04</v>
      </c>
      <c r="I198" t="s">
        <v>1484</v>
      </c>
      <c r="J198" s="3">
        <v>45748.981678240743</v>
      </c>
      <c r="K198" t="s">
        <v>1491</v>
      </c>
      <c r="L198" t="s">
        <v>1495</v>
      </c>
      <c r="M198" s="5">
        <v>4</v>
      </c>
      <c r="N198" t="s">
        <v>1575</v>
      </c>
    </row>
    <row r="199" spans="1:14" x14ac:dyDescent="0.25">
      <c r="A199" t="s">
        <v>211</v>
      </c>
      <c r="B199" t="s">
        <v>1807</v>
      </c>
      <c r="C199" t="s">
        <v>1185</v>
      </c>
      <c r="D199" t="s">
        <v>1471</v>
      </c>
      <c r="E199" t="s">
        <v>1476</v>
      </c>
      <c r="F199">
        <v>4</v>
      </c>
      <c r="G199" s="4">
        <v>2336.31</v>
      </c>
      <c r="H199" s="4">
        <v>9345.24</v>
      </c>
      <c r="I199" t="s">
        <v>1486</v>
      </c>
      <c r="J199" s="3">
        <v>45669.640983796293</v>
      </c>
      <c r="K199" t="s">
        <v>1490</v>
      </c>
      <c r="L199" t="s">
        <v>1496</v>
      </c>
      <c r="M199" s="5">
        <v>2</v>
      </c>
      <c r="N199" t="s">
        <v>1680</v>
      </c>
    </row>
    <row r="200" spans="1:14" x14ac:dyDescent="0.25">
      <c r="A200" t="s">
        <v>212</v>
      </c>
      <c r="B200" t="s">
        <v>1765</v>
      </c>
      <c r="C200" t="s">
        <v>1186</v>
      </c>
      <c r="D200" t="s">
        <v>1468</v>
      </c>
      <c r="E200" t="s">
        <v>1481</v>
      </c>
      <c r="F200">
        <v>3</v>
      </c>
      <c r="G200" s="4">
        <v>1707.32</v>
      </c>
      <c r="H200" s="4">
        <v>5121.96</v>
      </c>
      <c r="I200" t="s">
        <v>1484</v>
      </c>
      <c r="J200" s="3">
        <v>45803.344872685193</v>
      </c>
      <c r="K200" t="s">
        <v>1490</v>
      </c>
      <c r="L200" t="s">
        <v>1497</v>
      </c>
      <c r="M200" s="5">
        <v>3</v>
      </c>
      <c r="N200" t="s">
        <v>1576</v>
      </c>
    </row>
    <row r="201" spans="1:14" x14ac:dyDescent="0.25">
      <c r="A201" t="s">
        <v>213</v>
      </c>
      <c r="B201" t="s">
        <v>1687</v>
      </c>
      <c r="C201" t="s">
        <v>1187</v>
      </c>
      <c r="D201" t="s">
        <v>1466</v>
      </c>
      <c r="E201" t="s">
        <v>1473</v>
      </c>
      <c r="F201">
        <v>5</v>
      </c>
      <c r="G201" s="4">
        <v>665.65</v>
      </c>
      <c r="H201" s="4">
        <v>3328.25</v>
      </c>
      <c r="I201" t="s">
        <v>1489</v>
      </c>
      <c r="J201" s="3">
        <v>45774.640405092592</v>
      </c>
      <c r="K201" t="s">
        <v>1492</v>
      </c>
      <c r="L201" t="s">
        <v>1499</v>
      </c>
      <c r="M201" s="5">
        <v>3</v>
      </c>
      <c r="N201" t="s">
        <v>1680</v>
      </c>
    </row>
    <row r="202" spans="1:14" x14ac:dyDescent="0.25">
      <c r="A202" t="s">
        <v>214</v>
      </c>
      <c r="B202" t="s">
        <v>1761</v>
      </c>
      <c r="C202" t="s">
        <v>1188</v>
      </c>
      <c r="D202" t="s">
        <v>1467</v>
      </c>
      <c r="E202" t="s">
        <v>1473</v>
      </c>
      <c r="F202">
        <v>1</v>
      </c>
      <c r="G202" s="4">
        <v>1049.18</v>
      </c>
      <c r="H202" s="4">
        <v>1049.18</v>
      </c>
      <c r="I202" t="s">
        <v>1489</v>
      </c>
      <c r="J202" s="3">
        <v>45675.281608796293</v>
      </c>
      <c r="K202" t="s">
        <v>1493</v>
      </c>
      <c r="L202" t="s">
        <v>1495</v>
      </c>
      <c r="M202" s="5">
        <v>2</v>
      </c>
      <c r="N202" t="s">
        <v>1680</v>
      </c>
    </row>
    <row r="203" spans="1:14" x14ac:dyDescent="0.25">
      <c r="A203" t="s">
        <v>215</v>
      </c>
      <c r="B203" t="s">
        <v>1816</v>
      </c>
      <c r="C203" t="s">
        <v>1189</v>
      </c>
      <c r="D203" t="s">
        <v>1469</v>
      </c>
      <c r="E203" t="s">
        <v>1472</v>
      </c>
      <c r="F203">
        <v>2</v>
      </c>
      <c r="G203" s="4">
        <v>1320.94</v>
      </c>
      <c r="H203" s="4">
        <v>2641.88</v>
      </c>
      <c r="I203" t="s">
        <v>1486</v>
      </c>
      <c r="J203" s="3">
        <v>45787.999606481477</v>
      </c>
      <c r="K203" t="s">
        <v>1491</v>
      </c>
      <c r="L203" t="s">
        <v>1495</v>
      </c>
      <c r="M203" s="5">
        <v>3</v>
      </c>
      <c r="N203" t="s">
        <v>1680</v>
      </c>
    </row>
    <row r="204" spans="1:14" x14ac:dyDescent="0.25">
      <c r="A204" t="s">
        <v>216</v>
      </c>
      <c r="B204" t="s">
        <v>1817</v>
      </c>
      <c r="C204" t="s">
        <v>1190</v>
      </c>
      <c r="D204" t="s">
        <v>1471</v>
      </c>
      <c r="E204" t="s">
        <v>1479</v>
      </c>
      <c r="F204">
        <v>1</v>
      </c>
      <c r="G204" s="4">
        <v>543.89</v>
      </c>
      <c r="H204" s="4">
        <v>543.89</v>
      </c>
      <c r="I204" t="s">
        <v>1485</v>
      </c>
      <c r="J204" s="3">
        <v>45696.338935185187</v>
      </c>
      <c r="K204" t="s">
        <v>1492</v>
      </c>
      <c r="L204" t="s">
        <v>1497</v>
      </c>
      <c r="M204" s="5">
        <v>1</v>
      </c>
      <c r="N204" t="s">
        <v>1680</v>
      </c>
    </row>
    <row r="205" spans="1:14" x14ac:dyDescent="0.25">
      <c r="A205" t="s">
        <v>217</v>
      </c>
      <c r="B205" t="s">
        <v>1760</v>
      </c>
      <c r="C205" t="s">
        <v>1679</v>
      </c>
      <c r="D205" t="s">
        <v>1466</v>
      </c>
      <c r="E205" t="s">
        <v>1477</v>
      </c>
      <c r="F205">
        <v>4</v>
      </c>
      <c r="G205" s="4">
        <v>1597.65</v>
      </c>
      <c r="H205" s="4">
        <v>6390.6</v>
      </c>
      <c r="I205" t="s">
        <v>1484</v>
      </c>
      <c r="J205" s="3">
        <v>45803.764490740738</v>
      </c>
      <c r="K205" t="s">
        <v>1490</v>
      </c>
      <c r="L205" t="s">
        <v>1496</v>
      </c>
      <c r="M205" s="5">
        <v>1</v>
      </c>
      <c r="N205" t="s">
        <v>1680</v>
      </c>
    </row>
    <row r="206" spans="1:14" x14ac:dyDescent="0.25">
      <c r="A206" t="s">
        <v>218</v>
      </c>
      <c r="B206" t="s">
        <v>1728</v>
      </c>
      <c r="C206" t="s">
        <v>1191</v>
      </c>
      <c r="D206" t="s">
        <v>1468</v>
      </c>
      <c r="E206" t="s">
        <v>1475</v>
      </c>
      <c r="F206">
        <v>2</v>
      </c>
      <c r="G206" s="4">
        <v>539.57000000000005</v>
      </c>
      <c r="H206" s="4">
        <v>1079.1400000000001</v>
      </c>
      <c r="I206" t="s">
        <v>1485</v>
      </c>
      <c r="J206" s="3">
        <v>45745.236932870372</v>
      </c>
      <c r="K206" t="s">
        <v>1492</v>
      </c>
      <c r="L206" t="s">
        <v>1498</v>
      </c>
      <c r="M206" s="5">
        <v>3</v>
      </c>
      <c r="N206" t="s">
        <v>1577</v>
      </c>
    </row>
    <row r="207" spans="1:14" x14ac:dyDescent="0.25">
      <c r="A207" t="s">
        <v>219</v>
      </c>
      <c r="B207" t="s">
        <v>1818</v>
      </c>
      <c r="C207" t="s">
        <v>1192</v>
      </c>
      <c r="D207" t="s">
        <v>1468</v>
      </c>
      <c r="E207" t="s">
        <v>1476</v>
      </c>
      <c r="F207">
        <v>5</v>
      </c>
      <c r="G207" s="4">
        <v>2341.84</v>
      </c>
      <c r="H207" s="4">
        <v>11709.2</v>
      </c>
      <c r="I207" t="s">
        <v>1484</v>
      </c>
      <c r="J207" s="3">
        <v>45756.523784722223</v>
      </c>
      <c r="K207" t="s">
        <v>1490</v>
      </c>
      <c r="L207" t="s">
        <v>1499</v>
      </c>
      <c r="M207" s="5">
        <f>IF(ISNUMBER(#REF!),#REF!, 4)</f>
        <v>4</v>
      </c>
      <c r="N207" t="s">
        <v>1680</v>
      </c>
    </row>
    <row r="208" spans="1:14" x14ac:dyDescent="0.25">
      <c r="A208" t="s">
        <v>220</v>
      </c>
      <c r="B208" t="s">
        <v>1819</v>
      </c>
      <c r="C208" t="s">
        <v>1193</v>
      </c>
      <c r="D208" t="s">
        <v>1469</v>
      </c>
      <c r="E208" t="s">
        <v>1472</v>
      </c>
      <c r="F208">
        <v>5</v>
      </c>
      <c r="G208" s="4">
        <v>1698.42</v>
      </c>
      <c r="H208" s="4">
        <v>8492.1</v>
      </c>
      <c r="I208" t="s">
        <v>1488</v>
      </c>
      <c r="J208" s="3">
        <v>45815.222905092603</v>
      </c>
      <c r="K208" t="s">
        <v>1490</v>
      </c>
      <c r="L208" t="s">
        <v>1496</v>
      </c>
      <c r="M208" s="5">
        <v>4</v>
      </c>
      <c r="N208" t="s">
        <v>1578</v>
      </c>
    </row>
    <row r="209" spans="1:14" x14ac:dyDescent="0.25">
      <c r="A209" t="s">
        <v>221</v>
      </c>
      <c r="B209" t="s">
        <v>1820</v>
      </c>
      <c r="C209" t="s">
        <v>1194</v>
      </c>
      <c r="D209" t="s">
        <v>1470</v>
      </c>
      <c r="E209" t="s">
        <v>1475</v>
      </c>
      <c r="F209">
        <v>1</v>
      </c>
      <c r="G209" s="4">
        <v>529.28</v>
      </c>
      <c r="H209" s="4">
        <v>529.28</v>
      </c>
      <c r="I209" t="s">
        <v>1487</v>
      </c>
      <c r="J209" s="3">
        <v>45670.906747685192</v>
      </c>
      <c r="K209" t="s">
        <v>1492</v>
      </c>
      <c r="L209" t="s">
        <v>1499</v>
      </c>
      <c r="M209" s="5">
        <v>5</v>
      </c>
      <c r="N209" t="s">
        <v>1680</v>
      </c>
    </row>
    <row r="210" spans="1:14" x14ac:dyDescent="0.25">
      <c r="A210" t="s">
        <v>222</v>
      </c>
      <c r="B210" t="s">
        <v>1782</v>
      </c>
      <c r="C210" t="s">
        <v>1195</v>
      </c>
      <c r="D210" t="s">
        <v>1470</v>
      </c>
      <c r="E210" t="s">
        <v>1472</v>
      </c>
      <c r="F210">
        <v>4</v>
      </c>
      <c r="G210" s="4">
        <v>683.49</v>
      </c>
      <c r="H210" s="4">
        <v>2733.96</v>
      </c>
      <c r="I210" t="s">
        <v>1488</v>
      </c>
      <c r="J210" s="3">
        <v>45782.331203703703</v>
      </c>
      <c r="K210" t="s">
        <v>1490</v>
      </c>
      <c r="L210" t="s">
        <v>1497</v>
      </c>
      <c r="M210" s="5">
        <v>3</v>
      </c>
      <c r="N210" t="s">
        <v>1579</v>
      </c>
    </row>
    <row r="211" spans="1:14" x14ac:dyDescent="0.25">
      <c r="A211" t="s">
        <v>223</v>
      </c>
      <c r="B211" t="s">
        <v>1755</v>
      </c>
      <c r="C211" t="s">
        <v>1196</v>
      </c>
      <c r="D211" t="s">
        <v>1471</v>
      </c>
      <c r="E211" t="s">
        <v>1479</v>
      </c>
      <c r="F211">
        <v>1</v>
      </c>
      <c r="G211" s="4">
        <v>2494.31</v>
      </c>
      <c r="H211" s="4">
        <v>2494.31</v>
      </c>
      <c r="I211" t="s">
        <v>1484</v>
      </c>
      <c r="J211" s="3">
        <v>45772.491365740738</v>
      </c>
      <c r="K211" t="s">
        <v>1493</v>
      </c>
      <c r="L211" t="s">
        <v>1495</v>
      </c>
      <c r="M211" s="5">
        <v>5</v>
      </c>
      <c r="N211" t="s">
        <v>1680</v>
      </c>
    </row>
    <row r="212" spans="1:14" x14ac:dyDescent="0.25">
      <c r="A212" t="s">
        <v>224</v>
      </c>
      <c r="B212" t="s">
        <v>1821</v>
      </c>
      <c r="C212" t="s">
        <v>1197</v>
      </c>
      <c r="D212" t="s">
        <v>1470</v>
      </c>
      <c r="E212" t="s">
        <v>1475</v>
      </c>
      <c r="F212">
        <v>5</v>
      </c>
      <c r="G212" s="4">
        <v>2286.98</v>
      </c>
      <c r="H212" s="4">
        <v>11434.9</v>
      </c>
      <c r="I212" t="s">
        <v>1484</v>
      </c>
      <c r="J212" s="3">
        <v>45667.264837962961</v>
      </c>
      <c r="K212" t="s">
        <v>1491</v>
      </c>
      <c r="L212" t="s">
        <v>1498</v>
      </c>
      <c r="M212" s="5">
        <v>3</v>
      </c>
      <c r="N212" t="s">
        <v>1580</v>
      </c>
    </row>
    <row r="213" spans="1:14" x14ac:dyDescent="0.25">
      <c r="A213" t="s">
        <v>225</v>
      </c>
      <c r="B213" t="s">
        <v>1822</v>
      </c>
      <c r="C213" t="s">
        <v>1198</v>
      </c>
      <c r="D213" t="s">
        <v>1466</v>
      </c>
      <c r="E213" t="s">
        <v>1476</v>
      </c>
      <c r="F213">
        <v>1</v>
      </c>
      <c r="G213" s="4">
        <v>930.16</v>
      </c>
      <c r="H213" s="4">
        <v>930.16</v>
      </c>
      <c r="I213" t="s">
        <v>1487</v>
      </c>
      <c r="J213" s="3">
        <v>45816.364502314813</v>
      </c>
      <c r="K213" t="s">
        <v>1493</v>
      </c>
      <c r="L213" t="s">
        <v>1495</v>
      </c>
      <c r="M213" s="5">
        <v>3</v>
      </c>
      <c r="N213" t="s">
        <v>1581</v>
      </c>
    </row>
    <row r="214" spans="1:14" x14ac:dyDescent="0.25">
      <c r="A214" t="s">
        <v>226</v>
      </c>
      <c r="B214" t="s">
        <v>1823</v>
      </c>
      <c r="C214" t="s">
        <v>1199</v>
      </c>
      <c r="D214" t="s">
        <v>1468</v>
      </c>
      <c r="E214" t="s">
        <v>1477</v>
      </c>
      <c r="F214">
        <v>4</v>
      </c>
      <c r="G214" s="4">
        <v>1649.34</v>
      </c>
      <c r="H214" s="4">
        <v>6597.36</v>
      </c>
      <c r="I214" t="s">
        <v>1487</v>
      </c>
      <c r="J214" s="3">
        <v>45787.59646990741</v>
      </c>
      <c r="K214" t="s">
        <v>1494</v>
      </c>
      <c r="L214" t="s">
        <v>1498</v>
      </c>
      <c r="M214" s="5">
        <v>4</v>
      </c>
      <c r="N214" t="s">
        <v>1582</v>
      </c>
    </row>
    <row r="215" spans="1:14" x14ac:dyDescent="0.25">
      <c r="A215" t="s">
        <v>227</v>
      </c>
      <c r="B215" t="s">
        <v>1683</v>
      </c>
      <c r="C215" t="s">
        <v>1200</v>
      </c>
      <c r="D215" t="s">
        <v>1470</v>
      </c>
      <c r="E215" t="s">
        <v>1473</v>
      </c>
      <c r="F215">
        <v>5</v>
      </c>
      <c r="G215" s="4">
        <v>2076.4</v>
      </c>
      <c r="H215" s="4">
        <v>10382</v>
      </c>
      <c r="I215" t="s">
        <v>1485</v>
      </c>
      <c r="J215" s="3">
        <v>45760.12939814815</v>
      </c>
      <c r="K215" t="s">
        <v>1493</v>
      </c>
      <c r="L215" t="s">
        <v>1498</v>
      </c>
      <c r="M215" s="5">
        <v>3</v>
      </c>
      <c r="N215" t="s">
        <v>1680</v>
      </c>
    </row>
    <row r="216" spans="1:14" x14ac:dyDescent="0.25">
      <c r="A216" t="s">
        <v>228</v>
      </c>
      <c r="B216" t="s">
        <v>1824</v>
      </c>
      <c r="C216" t="s">
        <v>1201</v>
      </c>
      <c r="D216" t="s">
        <v>1468</v>
      </c>
      <c r="E216" t="s">
        <v>1473</v>
      </c>
      <c r="F216">
        <v>3</v>
      </c>
      <c r="G216" s="4">
        <v>536.49</v>
      </c>
      <c r="H216" s="4">
        <v>1609.47</v>
      </c>
      <c r="I216" t="s">
        <v>1488</v>
      </c>
      <c r="J216" s="3">
        <v>45795.711539351847</v>
      </c>
      <c r="K216" t="s">
        <v>1491</v>
      </c>
      <c r="L216" t="s">
        <v>1497</v>
      </c>
      <c r="M216" s="5">
        <v>4</v>
      </c>
      <c r="N216" t="s">
        <v>1583</v>
      </c>
    </row>
    <row r="217" spans="1:14" x14ac:dyDescent="0.25">
      <c r="A217" t="s">
        <v>229</v>
      </c>
      <c r="B217" t="s">
        <v>1758</v>
      </c>
      <c r="C217" t="s">
        <v>1202</v>
      </c>
      <c r="D217" t="str">
        <f>D27</f>
        <v>Ita-Opo</v>
      </c>
      <c r="E217" t="s">
        <v>1477</v>
      </c>
      <c r="F217">
        <v>2</v>
      </c>
      <c r="G217" s="4">
        <v>1857.01</v>
      </c>
      <c r="H217" s="4">
        <v>3714.02</v>
      </c>
      <c r="I217" t="s">
        <v>1489</v>
      </c>
      <c r="J217" s="3">
        <v>45682.519837962973</v>
      </c>
      <c r="K217" t="s">
        <v>1494</v>
      </c>
      <c r="L217" t="s">
        <v>1496</v>
      </c>
      <c r="M217" s="5">
        <v>1</v>
      </c>
      <c r="N217" t="s">
        <v>1584</v>
      </c>
    </row>
    <row r="218" spans="1:14" x14ac:dyDescent="0.25">
      <c r="A218" t="s">
        <v>230</v>
      </c>
      <c r="B218" t="s">
        <v>1825</v>
      </c>
      <c r="C218" t="s">
        <v>1203</v>
      </c>
      <c r="D218" t="s">
        <v>1467</v>
      </c>
      <c r="E218" t="s">
        <v>1476</v>
      </c>
      <c r="F218">
        <v>3</v>
      </c>
      <c r="G218" s="4">
        <v>1814.98</v>
      </c>
      <c r="H218" s="4">
        <v>5444.94</v>
      </c>
      <c r="I218" t="s">
        <v>1484</v>
      </c>
      <c r="J218" s="3">
        <v>45714.076736111107</v>
      </c>
      <c r="K218" t="s">
        <v>1491</v>
      </c>
      <c r="L218" t="s">
        <v>1499</v>
      </c>
      <c r="M218" s="5">
        <v>3</v>
      </c>
      <c r="N218" t="s">
        <v>1680</v>
      </c>
    </row>
    <row r="219" spans="1:14" x14ac:dyDescent="0.25">
      <c r="A219" t="s">
        <v>231</v>
      </c>
      <c r="B219" t="s">
        <v>1826</v>
      </c>
      <c r="C219" t="s">
        <v>1204</v>
      </c>
      <c r="D219" t="s">
        <v>1471</v>
      </c>
      <c r="E219" t="s">
        <v>1480</v>
      </c>
      <c r="F219">
        <v>5</v>
      </c>
      <c r="G219" s="4">
        <v>1846.9</v>
      </c>
      <c r="H219" s="4">
        <v>9234.5</v>
      </c>
      <c r="I219" t="s">
        <v>1486</v>
      </c>
      <c r="J219" s="3">
        <v>45728.175069444442</v>
      </c>
      <c r="K219" t="s">
        <v>1492</v>
      </c>
      <c r="L219" t="s">
        <v>1498</v>
      </c>
      <c r="M219" s="5">
        <v>5</v>
      </c>
      <c r="N219" t="s">
        <v>1680</v>
      </c>
    </row>
    <row r="220" spans="1:14" x14ac:dyDescent="0.25">
      <c r="A220" t="s">
        <v>232</v>
      </c>
      <c r="B220" t="s">
        <v>1827</v>
      </c>
      <c r="C220" t="s">
        <v>1205</v>
      </c>
      <c r="D220" t="s">
        <v>1468</v>
      </c>
      <c r="E220" t="s">
        <v>1481</v>
      </c>
      <c r="F220">
        <v>1</v>
      </c>
      <c r="G220" s="4">
        <v>624.27</v>
      </c>
      <c r="H220" s="4">
        <v>624.27</v>
      </c>
      <c r="I220" t="s">
        <v>1485</v>
      </c>
      <c r="J220" s="3">
        <v>45755.279363425929</v>
      </c>
      <c r="K220" t="s">
        <v>1491</v>
      </c>
      <c r="L220" t="s">
        <v>1495</v>
      </c>
      <c r="M220" s="5">
        <v>4</v>
      </c>
      <c r="N220" t="s">
        <v>1680</v>
      </c>
    </row>
    <row r="221" spans="1:14" x14ac:dyDescent="0.25">
      <c r="A221" t="s">
        <v>233</v>
      </c>
      <c r="B221" t="s">
        <v>1786</v>
      </c>
      <c r="C221" t="s">
        <v>1206</v>
      </c>
      <c r="D221" t="s">
        <v>1470</v>
      </c>
      <c r="E221" t="s">
        <v>1477</v>
      </c>
      <c r="F221">
        <v>1</v>
      </c>
      <c r="G221" s="4">
        <v>2352.7600000000002</v>
      </c>
      <c r="H221" s="4">
        <v>2352.7600000000002</v>
      </c>
      <c r="I221" t="s">
        <v>1489</v>
      </c>
      <c r="J221" s="3">
        <v>45765.326354166667</v>
      </c>
      <c r="K221" t="s">
        <v>1492</v>
      </c>
      <c r="L221" t="s">
        <v>1499</v>
      </c>
      <c r="M221" s="5">
        <v>5</v>
      </c>
      <c r="N221" t="s">
        <v>1585</v>
      </c>
    </row>
    <row r="222" spans="1:14" x14ac:dyDescent="0.25">
      <c r="A222" t="s">
        <v>234</v>
      </c>
      <c r="B222" t="s">
        <v>1711</v>
      </c>
      <c r="C222" t="s">
        <v>1207</v>
      </c>
      <c r="D222" t="s">
        <v>1471</v>
      </c>
      <c r="E222" t="s">
        <v>1474</v>
      </c>
      <c r="F222">
        <v>5</v>
      </c>
      <c r="G222" s="4">
        <v>527.66999999999996</v>
      </c>
      <c r="H222" s="4">
        <v>2638.35</v>
      </c>
      <c r="I222" t="s">
        <v>1485</v>
      </c>
      <c r="J222" s="3">
        <v>45703.140972222223</v>
      </c>
      <c r="K222" t="s">
        <v>1493</v>
      </c>
      <c r="L222" t="s">
        <v>1496</v>
      </c>
      <c r="M222" s="5">
        <v>5</v>
      </c>
      <c r="N222" t="s">
        <v>1680</v>
      </c>
    </row>
    <row r="223" spans="1:14" x14ac:dyDescent="0.25">
      <c r="A223" t="s">
        <v>235</v>
      </c>
      <c r="B223" t="s">
        <v>1757</v>
      </c>
      <c r="C223" t="s">
        <v>1208</v>
      </c>
      <c r="D223" t="s">
        <v>1468</v>
      </c>
      <c r="E223" t="s">
        <v>1472</v>
      </c>
      <c r="F223">
        <v>3</v>
      </c>
      <c r="G223" s="4">
        <v>715.18</v>
      </c>
      <c r="H223" s="4">
        <v>2145.54</v>
      </c>
      <c r="I223" t="s">
        <v>1488</v>
      </c>
      <c r="J223" s="3">
        <v>45724.682696759257</v>
      </c>
      <c r="K223" t="s">
        <v>1493</v>
      </c>
      <c r="L223" t="s">
        <v>1496</v>
      </c>
      <c r="M223" s="5">
        <v>4</v>
      </c>
      <c r="N223" t="s">
        <v>1680</v>
      </c>
    </row>
    <row r="224" spans="1:14" x14ac:dyDescent="0.25">
      <c r="A224" t="s">
        <v>236</v>
      </c>
      <c r="B224" t="s">
        <v>1748</v>
      </c>
      <c r="C224" t="s">
        <v>1209</v>
      </c>
      <c r="D224" t="s">
        <v>1471</v>
      </c>
      <c r="E224" t="s">
        <v>1476</v>
      </c>
      <c r="F224">
        <v>4</v>
      </c>
      <c r="G224" s="4">
        <v>1714.28</v>
      </c>
      <c r="H224" s="4">
        <v>6857.12</v>
      </c>
      <c r="I224" t="s">
        <v>1487</v>
      </c>
      <c r="J224" s="3">
        <v>45689.038703703707</v>
      </c>
      <c r="K224" t="s">
        <v>1494</v>
      </c>
      <c r="L224" t="s">
        <v>1499</v>
      </c>
      <c r="M224" s="5">
        <v>4</v>
      </c>
      <c r="N224" t="s">
        <v>1680</v>
      </c>
    </row>
    <row r="225" spans="1:14" x14ac:dyDescent="0.25">
      <c r="A225" t="s">
        <v>237</v>
      </c>
      <c r="B225" t="s">
        <v>1828</v>
      </c>
      <c r="C225" t="s">
        <v>1210</v>
      </c>
      <c r="D225" t="s">
        <v>1470</v>
      </c>
      <c r="E225" t="s">
        <v>1478</v>
      </c>
      <c r="F225">
        <v>4</v>
      </c>
      <c r="G225" s="4">
        <v>1837.67</v>
      </c>
      <c r="H225" s="4">
        <v>7350.68</v>
      </c>
      <c r="I225" t="s">
        <v>1488</v>
      </c>
      <c r="J225" s="3">
        <v>45698.192974537043</v>
      </c>
      <c r="K225" t="s">
        <v>1491</v>
      </c>
      <c r="L225" t="s">
        <v>1496</v>
      </c>
      <c r="M225" s="5">
        <v>3</v>
      </c>
      <c r="N225" t="s">
        <v>1680</v>
      </c>
    </row>
    <row r="226" spans="1:14" x14ac:dyDescent="0.25">
      <c r="A226" t="s">
        <v>238</v>
      </c>
      <c r="B226" t="s">
        <v>1829</v>
      </c>
      <c r="C226" t="s">
        <v>1211</v>
      </c>
      <c r="D226" t="s">
        <v>1467</v>
      </c>
      <c r="E226" t="s">
        <v>1477</v>
      </c>
      <c r="F226">
        <v>5</v>
      </c>
      <c r="G226" s="4">
        <v>1292.07</v>
      </c>
      <c r="H226" s="4">
        <v>6460.35</v>
      </c>
      <c r="I226" t="s">
        <v>1485</v>
      </c>
      <c r="J226" s="3">
        <v>45714.82476851852</v>
      </c>
      <c r="K226" t="s">
        <v>1494</v>
      </c>
      <c r="L226" t="s">
        <v>1499</v>
      </c>
      <c r="M226" s="5">
        <v>3</v>
      </c>
      <c r="N226" t="s">
        <v>1586</v>
      </c>
    </row>
    <row r="227" spans="1:14" x14ac:dyDescent="0.25">
      <c r="A227" t="s">
        <v>239</v>
      </c>
      <c r="B227" t="s">
        <v>1830</v>
      </c>
      <c r="C227" t="s">
        <v>1212</v>
      </c>
      <c r="D227" t="s">
        <v>1468</v>
      </c>
      <c r="E227" t="s">
        <v>1481</v>
      </c>
      <c r="F227">
        <v>4</v>
      </c>
      <c r="G227" s="4">
        <v>687.9</v>
      </c>
      <c r="H227" s="4">
        <v>2751.6</v>
      </c>
      <c r="I227" t="s">
        <v>1485</v>
      </c>
      <c r="J227" s="3">
        <v>45667.968807870369</v>
      </c>
      <c r="K227" t="s">
        <v>1492</v>
      </c>
      <c r="L227" t="s">
        <v>1497</v>
      </c>
      <c r="M227" s="5">
        <v>4</v>
      </c>
      <c r="N227" t="s">
        <v>1587</v>
      </c>
    </row>
    <row r="228" spans="1:14" x14ac:dyDescent="0.25">
      <c r="A228" t="s">
        <v>240</v>
      </c>
      <c r="B228" t="s">
        <v>1831</v>
      </c>
      <c r="C228" t="s">
        <v>1213</v>
      </c>
      <c r="D228" t="s">
        <v>1466</v>
      </c>
      <c r="E228" t="s">
        <v>1479</v>
      </c>
      <c r="F228">
        <v>1</v>
      </c>
      <c r="G228" s="4">
        <v>2468.4699999999998</v>
      </c>
      <c r="H228" s="4">
        <v>2468.4699999999998</v>
      </c>
      <c r="I228" t="s">
        <v>1485</v>
      </c>
      <c r="J228" s="3">
        <v>45807.168958333343</v>
      </c>
      <c r="K228" t="s">
        <v>1493</v>
      </c>
      <c r="L228" t="s">
        <v>1497</v>
      </c>
      <c r="M228" s="5">
        <v>1</v>
      </c>
      <c r="N228" t="s">
        <v>1680</v>
      </c>
    </row>
    <row r="229" spans="1:14" x14ac:dyDescent="0.25">
      <c r="A229" t="s">
        <v>241</v>
      </c>
      <c r="B229" t="s">
        <v>1832</v>
      </c>
      <c r="C229" t="s">
        <v>1214</v>
      </c>
      <c r="D229" t="s">
        <v>1469</v>
      </c>
      <c r="E229" t="s">
        <v>1472</v>
      </c>
      <c r="F229">
        <v>5</v>
      </c>
      <c r="G229" s="4">
        <v>1466.15</v>
      </c>
      <c r="H229" s="4">
        <v>7330.75</v>
      </c>
      <c r="I229" t="s">
        <v>1486</v>
      </c>
      <c r="J229" s="3">
        <v>45675.623067129629</v>
      </c>
      <c r="K229" t="s">
        <v>1491</v>
      </c>
      <c r="L229" t="s">
        <v>1495</v>
      </c>
      <c r="M229" s="5">
        <v>3</v>
      </c>
      <c r="N229" t="s">
        <v>1588</v>
      </c>
    </row>
    <row r="230" spans="1:14" x14ac:dyDescent="0.25">
      <c r="A230" t="s">
        <v>242</v>
      </c>
      <c r="B230" t="s">
        <v>1697</v>
      </c>
      <c r="C230" t="s">
        <v>1215</v>
      </c>
      <c r="D230" t="s">
        <v>1469</v>
      </c>
      <c r="E230" t="s">
        <v>1481</v>
      </c>
      <c r="F230">
        <v>5</v>
      </c>
      <c r="G230" s="4">
        <v>947.42</v>
      </c>
      <c r="H230" s="4">
        <v>4737.1000000000004</v>
      </c>
      <c r="I230" t="s">
        <v>1486</v>
      </c>
      <c r="J230" s="3">
        <v>45706.952974537038</v>
      </c>
      <c r="K230" t="s">
        <v>1491</v>
      </c>
      <c r="L230" t="s">
        <v>1499</v>
      </c>
      <c r="M230" s="5">
        <v>3</v>
      </c>
      <c r="N230" t="s">
        <v>1589</v>
      </c>
    </row>
    <row r="231" spans="1:14" x14ac:dyDescent="0.25">
      <c r="A231" t="s">
        <v>243</v>
      </c>
      <c r="B231" t="s">
        <v>1833</v>
      </c>
      <c r="C231" t="s">
        <v>1216</v>
      </c>
      <c r="D231" t="s">
        <v>1467</v>
      </c>
      <c r="E231" t="s">
        <v>1474</v>
      </c>
      <c r="F231">
        <v>5</v>
      </c>
      <c r="G231" s="4">
        <v>1358.64</v>
      </c>
      <c r="H231" s="4">
        <v>6793.2</v>
      </c>
      <c r="I231" t="s">
        <v>1486</v>
      </c>
      <c r="J231" s="3">
        <v>45798.296087962961</v>
      </c>
      <c r="K231" t="s">
        <v>1493</v>
      </c>
      <c r="L231" t="s">
        <v>1499</v>
      </c>
      <c r="M231" s="5">
        <v>3</v>
      </c>
      <c r="N231" t="s">
        <v>1680</v>
      </c>
    </row>
    <row r="232" spans="1:14" x14ac:dyDescent="0.25">
      <c r="A232" t="s">
        <v>244</v>
      </c>
      <c r="B232" t="s">
        <v>1718</v>
      </c>
      <c r="C232" t="s">
        <v>1217</v>
      </c>
      <c r="D232" t="s">
        <v>1469</v>
      </c>
      <c r="E232" t="s">
        <v>1476</v>
      </c>
      <c r="F232">
        <v>2</v>
      </c>
      <c r="G232" s="4">
        <v>1543.35</v>
      </c>
      <c r="H232" s="4">
        <v>3086.7</v>
      </c>
      <c r="I232" t="s">
        <v>1489</v>
      </c>
      <c r="J232" s="3">
        <v>45733.816064814811</v>
      </c>
      <c r="K232" t="s">
        <v>1491</v>
      </c>
      <c r="L232" t="s">
        <v>1495</v>
      </c>
      <c r="M232" s="5">
        <v>4</v>
      </c>
      <c r="N232" t="s">
        <v>1680</v>
      </c>
    </row>
    <row r="233" spans="1:14" x14ac:dyDescent="0.25">
      <c r="A233" t="s">
        <v>245</v>
      </c>
      <c r="B233" t="s">
        <v>1756</v>
      </c>
      <c r="C233" t="s">
        <v>1218</v>
      </c>
      <c r="D233" t="s">
        <v>1469</v>
      </c>
      <c r="E233" t="s">
        <v>1474</v>
      </c>
      <c r="F233">
        <v>4</v>
      </c>
      <c r="G233" s="4">
        <v>1889.81</v>
      </c>
      <c r="H233" s="4">
        <v>7559.24</v>
      </c>
      <c r="I233" t="s">
        <v>1484</v>
      </c>
      <c r="J233" s="3">
        <v>45706.16847222222</v>
      </c>
      <c r="K233" t="s">
        <v>1494</v>
      </c>
      <c r="L233" t="s">
        <v>1499</v>
      </c>
      <c r="M233" s="5">
        <v>1</v>
      </c>
      <c r="N233" t="s">
        <v>1680</v>
      </c>
    </row>
    <row r="234" spans="1:14" x14ac:dyDescent="0.25">
      <c r="A234" t="s">
        <v>246</v>
      </c>
      <c r="B234" t="s">
        <v>1834</v>
      </c>
      <c r="C234" t="s">
        <v>1219</v>
      </c>
      <c r="D234" t="s">
        <v>1470</v>
      </c>
      <c r="E234" t="s">
        <v>1472</v>
      </c>
      <c r="F234">
        <v>3</v>
      </c>
      <c r="G234" s="4">
        <v>1034.52</v>
      </c>
      <c r="H234" s="4">
        <v>3103.56</v>
      </c>
      <c r="I234" t="s">
        <v>1484</v>
      </c>
      <c r="J234" s="3">
        <v>45662.776944444442</v>
      </c>
      <c r="K234" t="s">
        <v>1490</v>
      </c>
      <c r="L234" t="s">
        <v>1498</v>
      </c>
      <c r="M234" s="5">
        <v>4</v>
      </c>
      <c r="N234" t="s">
        <v>1680</v>
      </c>
    </row>
    <row r="235" spans="1:14" x14ac:dyDescent="0.25">
      <c r="A235" t="s">
        <v>247</v>
      </c>
      <c r="B235" t="s">
        <v>1804</v>
      </c>
      <c r="C235" t="s">
        <v>1220</v>
      </c>
      <c r="D235" t="s">
        <v>1469</v>
      </c>
      <c r="E235" t="s">
        <v>1479</v>
      </c>
      <c r="F235">
        <v>1</v>
      </c>
      <c r="G235" s="4">
        <v>2162.7399999999998</v>
      </c>
      <c r="H235" s="4">
        <v>2162.7399999999998</v>
      </c>
      <c r="I235" t="s">
        <v>1484</v>
      </c>
      <c r="J235" s="3">
        <v>45701.925682870373</v>
      </c>
      <c r="K235" t="s">
        <v>1490</v>
      </c>
      <c r="L235" t="s">
        <v>1499</v>
      </c>
      <c r="M235" s="5">
        <v>3</v>
      </c>
      <c r="N235" t="s">
        <v>1680</v>
      </c>
    </row>
    <row r="236" spans="1:14" x14ac:dyDescent="0.25">
      <c r="A236" t="s">
        <v>248</v>
      </c>
      <c r="B236" t="s">
        <v>1721</v>
      </c>
      <c r="C236" t="s">
        <v>1222</v>
      </c>
      <c r="D236" t="s">
        <v>1470</v>
      </c>
      <c r="E236" t="s">
        <v>1477</v>
      </c>
      <c r="F236">
        <v>1</v>
      </c>
      <c r="G236" s="4">
        <v>2062.04</v>
      </c>
      <c r="H236" s="4">
        <v>2062.04</v>
      </c>
      <c r="I236" t="s">
        <v>1486</v>
      </c>
      <c r="J236" s="3">
        <v>45738.321747685193</v>
      </c>
      <c r="K236" t="s">
        <v>1492</v>
      </c>
      <c r="L236" t="s">
        <v>1495</v>
      </c>
      <c r="M236" s="5">
        <v>5</v>
      </c>
      <c r="N236" t="s">
        <v>1680</v>
      </c>
    </row>
    <row r="237" spans="1:14" x14ac:dyDescent="0.25">
      <c r="A237" t="s">
        <v>249</v>
      </c>
      <c r="B237" t="s">
        <v>1835</v>
      </c>
      <c r="C237" t="s">
        <v>1223</v>
      </c>
      <c r="D237" t="s">
        <v>1467</v>
      </c>
      <c r="E237" t="s">
        <v>1474</v>
      </c>
      <c r="F237">
        <v>1</v>
      </c>
      <c r="G237" s="4">
        <v>1371.87</v>
      </c>
      <c r="H237" s="4">
        <v>1371.87</v>
      </c>
      <c r="I237" t="s">
        <v>1489</v>
      </c>
      <c r="J237" s="3">
        <v>45751.475370370368</v>
      </c>
      <c r="K237" t="s">
        <v>1493</v>
      </c>
      <c r="L237" t="s">
        <v>1498</v>
      </c>
      <c r="M237" s="5">
        <v>3</v>
      </c>
      <c r="N237" t="s">
        <v>1590</v>
      </c>
    </row>
    <row r="238" spans="1:14" x14ac:dyDescent="0.25">
      <c r="A238" t="s">
        <v>250</v>
      </c>
      <c r="B238" t="s">
        <v>1836</v>
      </c>
      <c r="C238" t="s">
        <v>1224</v>
      </c>
      <c r="D238" t="s">
        <v>1467</v>
      </c>
      <c r="E238" t="s">
        <v>1477</v>
      </c>
      <c r="F238">
        <v>3</v>
      </c>
      <c r="G238" s="4">
        <v>1357.44</v>
      </c>
      <c r="H238" s="4">
        <v>4072.32</v>
      </c>
      <c r="I238" t="s">
        <v>1487</v>
      </c>
      <c r="J238" s="3">
        <v>45718.542164351849</v>
      </c>
      <c r="K238" t="s">
        <v>1494</v>
      </c>
      <c r="L238" t="s">
        <v>1498</v>
      </c>
      <c r="M238" s="5">
        <v>5</v>
      </c>
      <c r="N238" t="s">
        <v>1680</v>
      </c>
    </row>
    <row r="239" spans="1:14" x14ac:dyDescent="0.25">
      <c r="A239" t="s">
        <v>251</v>
      </c>
      <c r="B239" t="s">
        <v>1737</v>
      </c>
      <c r="C239" t="s">
        <v>1225</v>
      </c>
      <c r="D239" t="s">
        <v>1466</v>
      </c>
      <c r="E239" t="s">
        <v>1480</v>
      </c>
      <c r="F239">
        <v>2</v>
      </c>
      <c r="G239" s="4">
        <v>1826.23</v>
      </c>
      <c r="H239" s="4">
        <v>3652.46</v>
      </c>
      <c r="I239" t="s">
        <v>1489</v>
      </c>
      <c r="J239" s="3">
        <v>45800.408854166657</v>
      </c>
      <c r="K239" t="s">
        <v>1493</v>
      </c>
      <c r="L239" t="s">
        <v>1496</v>
      </c>
      <c r="M239" s="5">
        <v>4</v>
      </c>
      <c r="N239" t="s">
        <v>1680</v>
      </c>
    </row>
    <row r="240" spans="1:14" x14ac:dyDescent="0.25">
      <c r="A240" t="s">
        <v>252</v>
      </c>
      <c r="B240" t="s">
        <v>1804</v>
      </c>
      <c r="C240" t="s">
        <v>1679</v>
      </c>
      <c r="D240" t="s">
        <v>1470</v>
      </c>
      <c r="E240" t="s">
        <v>1475</v>
      </c>
      <c r="F240">
        <v>4</v>
      </c>
      <c r="G240" s="4">
        <v>1373.19</v>
      </c>
      <c r="H240" s="4">
        <v>5492.76</v>
      </c>
      <c r="I240" t="s">
        <v>1486</v>
      </c>
      <c r="J240" s="3">
        <v>45712.960717592592</v>
      </c>
      <c r="K240" t="s">
        <v>1492</v>
      </c>
      <c r="L240" t="s">
        <v>1497</v>
      </c>
      <c r="M240" s="5">
        <v>4</v>
      </c>
      <c r="N240" t="s">
        <v>1680</v>
      </c>
    </row>
    <row r="241" spans="1:14" x14ac:dyDescent="0.25">
      <c r="A241" t="s">
        <v>253</v>
      </c>
      <c r="B241" t="s">
        <v>1828</v>
      </c>
      <c r="C241" t="s">
        <v>1226</v>
      </c>
      <c r="D241" t="s">
        <v>1470</v>
      </c>
      <c r="E241" t="s">
        <v>1473</v>
      </c>
      <c r="F241">
        <v>2</v>
      </c>
      <c r="G241" s="4">
        <v>1263.6400000000001</v>
      </c>
      <c r="H241" s="4">
        <v>2527.2800000000002</v>
      </c>
      <c r="I241" t="s">
        <v>1484</v>
      </c>
      <c r="J241" s="3">
        <v>45674.775787037041</v>
      </c>
      <c r="K241" t="s">
        <v>1491</v>
      </c>
      <c r="L241" t="s">
        <v>1497</v>
      </c>
      <c r="M241" s="5">
        <v>5</v>
      </c>
      <c r="N241" t="s">
        <v>1680</v>
      </c>
    </row>
    <row r="242" spans="1:14" x14ac:dyDescent="0.25">
      <c r="A242" t="s">
        <v>254</v>
      </c>
      <c r="B242" t="s">
        <v>1837</v>
      </c>
      <c r="C242" t="s">
        <v>1227</v>
      </c>
      <c r="D242" t="s">
        <v>1466</v>
      </c>
      <c r="E242" t="s">
        <v>1480</v>
      </c>
      <c r="F242">
        <v>1</v>
      </c>
      <c r="G242" s="4">
        <v>2274.3000000000002</v>
      </c>
      <c r="H242" s="4">
        <v>2274.3000000000002</v>
      </c>
      <c r="I242" t="s">
        <v>1486</v>
      </c>
      <c r="J242" s="3">
        <v>45766.256284722222</v>
      </c>
      <c r="K242" t="s">
        <v>1490</v>
      </c>
      <c r="L242" t="s">
        <v>1495</v>
      </c>
      <c r="M242" s="5">
        <v>3</v>
      </c>
      <c r="N242" t="s">
        <v>1591</v>
      </c>
    </row>
    <row r="243" spans="1:14" x14ac:dyDescent="0.25">
      <c r="A243" t="s">
        <v>255</v>
      </c>
      <c r="B243" t="s">
        <v>1794</v>
      </c>
      <c r="C243" t="s">
        <v>1228</v>
      </c>
      <c r="D243" t="s">
        <v>1471</v>
      </c>
      <c r="E243" t="s">
        <v>1477</v>
      </c>
      <c r="F243">
        <v>2</v>
      </c>
      <c r="G243" s="4">
        <v>1727.37</v>
      </c>
      <c r="H243" s="4">
        <v>3454.74</v>
      </c>
      <c r="I243" t="s">
        <v>1488</v>
      </c>
      <c r="J243" s="3">
        <v>45761.045289351852</v>
      </c>
      <c r="K243" t="s">
        <v>1490</v>
      </c>
      <c r="L243" t="s">
        <v>1499</v>
      </c>
      <c r="M243" s="5">
        <v>4</v>
      </c>
      <c r="N243" t="s">
        <v>1680</v>
      </c>
    </row>
    <row r="244" spans="1:14" x14ac:dyDescent="0.25">
      <c r="A244" t="s">
        <v>256</v>
      </c>
      <c r="B244" t="s">
        <v>1838</v>
      </c>
      <c r="C244" t="s">
        <v>1229</v>
      </c>
      <c r="D244" t="s">
        <v>1466</v>
      </c>
      <c r="E244" t="s">
        <v>1481</v>
      </c>
      <c r="F244">
        <v>1</v>
      </c>
      <c r="G244" s="4">
        <v>2092.4899999999998</v>
      </c>
      <c r="H244" s="4">
        <v>2092.4899999999998</v>
      </c>
      <c r="I244" t="s">
        <v>1488</v>
      </c>
      <c r="J244" s="3">
        <v>45755.405601851853</v>
      </c>
      <c r="K244" t="s">
        <v>1490</v>
      </c>
      <c r="L244" t="s">
        <v>1498</v>
      </c>
      <c r="M244" s="5">
        <v>3</v>
      </c>
      <c r="N244" t="s">
        <v>1592</v>
      </c>
    </row>
    <row r="245" spans="1:14" x14ac:dyDescent="0.25">
      <c r="A245" t="s">
        <v>257</v>
      </c>
      <c r="B245" t="s">
        <v>1702</v>
      </c>
      <c r="C245" t="s">
        <v>1230</v>
      </c>
      <c r="D245" t="s">
        <v>1468</v>
      </c>
      <c r="E245" t="s">
        <v>1479</v>
      </c>
      <c r="F245">
        <v>4</v>
      </c>
      <c r="G245" s="4">
        <v>1794.45</v>
      </c>
      <c r="H245" s="4">
        <v>7177.8</v>
      </c>
      <c r="I245" t="s">
        <v>1485</v>
      </c>
      <c r="J245" s="3">
        <v>45786.136377314811</v>
      </c>
      <c r="K245" t="s">
        <v>1493</v>
      </c>
      <c r="L245" t="s">
        <v>1495</v>
      </c>
      <c r="M245" s="5">
        <v>1</v>
      </c>
      <c r="N245" t="s">
        <v>1680</v>
      </c>
    </row>
    <row r="246" spans="1:14" x14ac:dyDescent="0.25">
      <c r="A246" t="s">
        <v>258</v>
      </c>
      <c r="B246" t="s">
        <v>1768</v>
      </c>
      <c r="C246" t="s">
        <v>1679</v>
      </c>
      <c r="D246" t="s">
        <v>1467</v>
      </c>
      <c r="E246" t="s">
        <v>1477</v>
      </c>
      <c r="F246">
        <v>3</v>
      </c>
      <c r="G246" s="4">
        <v>2006.74</v>
      </c>
      <c r="H246" s="4">
        <v>6020.22</v>
      </c>
      <c r="I246" t="s">
        <v>1489</v>
      </c>
      <c r="J246" s="3">
        <v>45733.599293981482</v>
      </c>
      <c r="K246" t="s">
        <v>1491</v>
      </c>
      <c r="L246" t="s">
        <v>1499</v>
      </c>
      <c r="M246" s="5">
        <v>1</v>
      </c>
      <c r="N246" t="s">
        <v>1680</v>
      </c>
    </row>
    <row r="247" spans="1:14" x14ac:dyDescent="0.25">
      <c r="A247" t="s">
        <v>259</v>
      </c>
      <c r="B247" t="s">
        <v>1685</v>
      </c>
      <c r="C247" t="s">
        <v>1231</v>
      </c>
      <c r="D247" t="s">
        <v>1470</v>
      </c>
      <c r="E247" t="s">
        <v>1477</v>
      </c>
      <c r="F247">
        <v>5</v>
      </c>
      <c r="G247" s="4">
        <v>2433.31</v>
      </c>
      <c r="H247" s="4">
        <v>12166.55</v>
      </c>
      <c r="I247" t="s">
        <v>1487</v>
      </c>
      <c r="J247" s="3">
        <v>45798.511562500003</v>
      </c>
      <c r="K247" t="s">
        <v>1492</v>
      </c>
      <c r="L247" t="s">
        <v>1499</v>
      </c>
      <c r="M247" s="5">
        <v>1</v>
      </c>
      <c r="N247" t="s">
        <v>1593</v>
      </c>
    </row>
    <row r="248" spans="1:14" x14ac:dyDescent="0.25">
      <c r="A248" t="s">
        <v>260</v>
      </c>
      <c r="B248" t="s">
        <v>1839</v>
      </c>
      <c r="C248" t="s">
        <v>1232</v>
      </c>
      <c r="D248" t="s">
        <v>1471</v>
      </c>
      <c r="E248" t="s">
        <v>1472</v>
      </c>
      <c r="F248">
        <v>1</v>
      </c>
      <c r="G248" s="4">
        <v>949.27</v>
      </c>
      <c r="H248" s="4">
        <v>949.27</v>
      </c>
      <c r="I248" t="s">
        <v>1488</v>
      </c>
      <c r="J248" s="3">
        <v>45818.07167824074</v>
      </c>
      <c r="K248" t="s">
        <v>1491</v>
      </c>
      <c r="L248" t="s">
        <v>1495</v>
      </c>
      <c r="M248" s="5">
        <v>4</v>
      </c>
      <c r="N248" t="s">
        <v>1680</v>
      </c>
    </row>
    <row r="249" spans="1:14" x14ac:dyDescent="0.25">
      <c r="A249" t="s">
        <v>261</v>
      </c>
      <c r="B249" t="s">
        <v>1840</v>
      </c>
      <c r="C249" t="s">
        <v>1233</v>
      </c>
      <c r="D249" t="s">
        <v>1467</v>
      </c>
      <c r="E249" t="s">
        <v>1473</v>
      </c>
      <c r="F249">
        <v>3</v>
      </c>
      <c r="G249" s="4">
        <v>672.81</v>
      </c>
      <c r="H249" s="4">
        <v>2018.43</v>
      </c>
      <c r="I249" t="s">
        <v>1489</v>
      </c>
      <c r="J249" s="3">
        <v>45732.343344907407</v>
      </c>
      <c r="K249" t="s">
        <v>1490</v>
      </c>
      <c r="L249" t="s">
        <v>1495</v>
      </c>
      <c r="M249" s="5">
        <v>2</v>
      </c>
      <c r="N249" t="s">
        <v>1680</v>
      </c>
    </row>
    <row r="250" spans="1:14" x14ac:dyDescent="0.25">
      <c r="A250" t="s">
        <v>262</v>
      </c>
      <c r="B250" t="s">
        <v>1729</v>
      </c>
      <c r="C250" t="s">
        <v>1234</v>
      </c>
      <c r="D250" t="s">
        <v>1466</v>
      </c>
      <c r="E250" t="s">
        <v>1473</v>
      </c>
      <c r="F250">
        <v>3</v>
      </c>
      <c r="G250" s="4">
        <v>2138.9499999999998</v>
      </c>
      <c r="H250" s="4">
        <v>6416.85</v>
      </c>
      <c r="I250" t="s">
        <v>1485</v>
      </c>
      <c r="J250" s="3">
        <v>45777.693958333337</v>
      </c>
      <c r="K250" t="s">
        <v>1494</v>
      </c>
      <c r="L250" t="s">
        <v>1498</v>
      </c>
      <c r="M250" s="5">
        <v>4</v>
      </c>
      <c r="N250" t="s">
        <v>1594</v>
      </c>
    </row>
    <row r="251" spans="1:14" x14ac:dyDescent="0.25">
      <c r="A251" t="s">
        <v>263</v>
      </c>
      <c r="B251" t="s">
        <v>1841</v>
      </c>
      <c r="C251" t="s">
        <v>1235</v>
      </c>
      <c r="D251" t="s">
        <v>1468</v>
      </c>
      <c r="E251" t="s">
        <v>1480</v>
      </c>
      <c r="F251">
        <v>1</v>
      </c>
      <c r="G251" s="4">
        <v>1853.15</v>
      </c>
      <c r="H251" s="4">
        <v>1853.15</v>
      </c>
      <c r="I251" t="s">
        <v>1485</v>
      </c>
      <c r="J251" s="3">
        <v>45751.609594907408</v>
      </c>
      <c r="K251" t="s">
        <v>1493</v>
      </c>
      <c r="L251" t="s">
        <v>1497</v>
      </c>
      <c r="M251" s="5">
        <v>2</v>
      </c>
      <c r="N251" t="s">
        <v>1680</v>
      </c>
    </row>
    <row r="252" spans="1:14" x14ac:dyDescent="0.25">
      <c r="A252" t="s">
        <v>264</v>
      </c>
      <c r="B252" t="s">
        <v>1842</v>
      </c>
      <c r="C252" t="s">
        <v>1236</v>
      </c>
      <c r="D252" t="s">
        <v>1467</v>
      </c>
      <c r="E252" t="s">
        <v>1478</v>
      </c>
      <c r="F252">
        <v>3</v>
      </c>
      <c r="G252" s="4">
        <v>2120.75</v>
      </c>
      <c r="H252" s="4">
        <v>6362.25</v>
      </c>
      <c r="I252" t="s">
        <v>1488</v>
      </c>
      <c r="J252" s="3">
        <v>45704.184907407413</v>
      </c>
      <c r="K252" t="s">
        <v>1490</v>
      </c>
      <c r="L252" t="s">
        <v>1498</v>
      </c>
      <c r="M252" s="5">
        <v>3</v>
      </c>
      <c r="N252" t="s">
        <v>1680</v>
      </c>
    </row>
    <row r="253" spans="1:14" x14ac:dyDescent="0.25">
      <c r="A253" t="s">
        <v>265</v>
      </c>
      <c r="B253" t="s">
        <v>1779</v>
      </c>
      <c r="C253" t="s">
        <v>1237</v>
      </c>
      <c r="D253" t="s">
        <v>1469</v>
      </c>
      <c r="E253" t="s">
        <v>1479</v>
      </c>
      <c r="F253">
        <v>2</v>
      </c>
      <c r="G253" s="4">
        <v>1424.59</v>
      </c>
      <c r="H253" s="4">
        <v>2849.18</v>
      </c>
      <c r="I253" t="s">
        <v>1489</v>
      </c>
      <c r="J253" s="3">
        <v>45729.249201388891</v>
      </c>
      <c r="K253" t="s">
        <v>1493</v>
      </c>
      <c r="L253" t="s">
        <v>1495</v>
      </c>
      <c r="M253" s="5">
        <v>3</v>
      </c>
      <c r="N253" t="s">
        <v>1595</v>
      </c>
    </row>
    <row r="254" spans="1:14" x14ac:dyDescent="0.25">
      <c r="A254" t="s">
        <v>266</v>
      </c>
      <c r="B254" t="s">
        <v>1713</v>
      </c>
      <c r="C254" t="s">
        <v>1238</v>
      </c>
      <c r="D254" t="s">
        <v>1471</v>
      </c>
      <c r="E254" t="s">
        <v>1477</v>
      </c>
      <c r="F254">
        <v>2</v>
      </c>
      <c r="G254" s="4">
        <v>1181.6199999999999</v>
      </c>
      <c r="H254" s="4">
        <v>2363.2399999999998</v>
      </c>
      <c r="I254" t="s">
        <v>1488</v>
      </c>
      <c r="J254" s="3">
        <v>45669.14402777778</v>
      </c>
      <c r="K254" t="s">
        <v>1490</v>
      </c>
      <c r="L254" t="s">
        <v>1499</v>
      </c>
      <c r="M254" s="5">
        <v>2</v>
      </c>
      <c r="N254" t="s">
        <v>1680</v>
      </c>
    </row>
    <row r="255" spans="1:14" x14ac:dyDescent="0.25">
      <c r="A255" t="s">
        <v>267</v>
      </c>
      <c r="B255" t="s">
        <v>1768</v>
      </c>
      <c r="C255" t="s">
        <v>1239</v>
      </c>
      <c r="D255" t="s">
        <v>1470</v>
      </c>
      <c r="E255" t="s">
        <v>1476</v>
      </c>
      <c r="F255">
        <v>2</v>
      </c>
      <c r="G255" s="4">
        <v>524.21</v>
      </c>
      <c r="H255" s="4">
        <v>1048.42</v>
      </c>
      <c r="I255" t="s">
        <v>1485</v>
      </c>
      <c r="J255" s="3">
        <v>45756.558946759258</v>
      </c>
      <c r="K255" t="s">
        <v>1493</v>
      </c>
      <c r="L255" t="s">
        <v>1495</v>
      </c>
      <c r="M255" s="5">
        <v>4</v>
      </c>
      <c r="N255" t="s">
        <v>1680</v>
      </c>
    </row>
    <row r="256" spans="1:14" x14ac:dyDescent="0.25">
      <c r="A256" t="s">
        <v>268</v>
      </c>
      <c r="B256" t="s">
        <v>1813</v>
      </c>
      <c r="C256" t="s">
        <v>1240</v>
      </c>
      <c r="D256" t="s">
        <v>1466</v>
      </c>
      <c r="E256" t="s">
        <v>1475</v>
      </c>
      <c r="F256">
        <v>5</v>
      </c>
      <c r="G256" s="4">
        <v>1315.61</v>
      </c>
      <c r="H256" s="4">
        <v>6578.05</v>
      </c>
      <c r="I256" t="s">
        <v>1484</v>
      </c>
      <c r="J256" s="3">
        <v>45691.049803240741</v>
      </c>
      <c r="K256" t="s">
        <v>1491</v>
      </c>
      <c r="L256" t="s">
        <v>1496</v>
      </c>
      <c r="M256" s="5">
        <v>1</v>
      </c>
      <c r="N256" t="s">
        <v>1680</v>
      </c>
    </row>
    <row r="257" spans="1:14" x14ac:dyDescent="0.25">
      <c r="A257" t="s">
        <v>269</v>
      </c>
      <c r="B257" t="s">
        <v>1843</v>
      </c>
      <c r="C257" t="s">
        <v>1241</v>
      </c>
      <c r="D257" t="s">
        <v>1466</v>
      </c>
      <c r="E257" t="s">
        <v>1478</v>
      </c>
      <c r="F257">
        <v>4</v>
      </c>
      <c r="G257" s="4">
        <v>1763.18</v>
      </c>
      <c r="H257" s="4">
        <v>7052.72</v>
      </c>
      <c r="I257" t="s">
        <v>1488</v>
      </c>
      <c r="J257" s="3">
        <v>45732.121655092589</v>
      </c>
      <c r="K257" t="s">
        <v>1491</v>
      </c>
      <c r="L257" t="s">
        <v>1497</v>
      </c>
      <c r="M257" s="5">
        <v>1</v>
      </c>
      <c r="N257" t="s">
        <v>1680</v>
      </c>
    </row>
    <row r="258" spans="1:14" x14ac:dyDescent="0.25">
      <c r="A258" t="s">
        <v>270</v>
      </c>
      <c r="B258" t="s">
        <v>1841</v>
      </c>
      <c r="C258" t="s">
        <v>1242</v>
      </c>
      <c r="D258" t="s">
        <v>1467</v>
      </c>
      <c r="E258" t="s">
        <v>1480</v>
      </c>
      <c r="F258">
        <v>5</v>
      </c>
      <c r="G258" s="4">
        <v>1905.16</v>
      </c>
      <c r="H258" s="4">
        <v>9525.7999999999993</v>
      </c>
      <c r="I258" t="s">
        <v>1488</v>
      </c>
      <c r="J258" s="3">
        <v>45665.537824074083</v>
      </c>
      <c r="K258" t="s">
        <v>1493</v>
      </c>
      <c r="L258" t="s">
        <v>1497</v>
      </c>
      <c r="M258" s="5">
        <v>4</v>
      </c>
      <c r="N258" t="s">
        <v>1596</v>
      </c>
    </row>
    <row r="259" spans="1:14" x14ac:dyDescent="0.25">
      <c r="A259" t="s">
        <v>271</v>
      </c>
      <c r="B259" t="s">
        <v>1798</v>
      </c>
      <c r="C259" t="s">
        <v>1243</v>
      </c>
      <c r="D259" t="s">
        <v>1471</v>
      </c>
      <c r="E259" t="s">
        <v>1473</v>
      </c>
      <c r="F259">
        <v>2</v>
      </c>
      <c r="G259" s="4">
        <v>1419.9</v>
      </c>
      <c r="H259" s="4">
        <v>2839.8</v>
      </c>
      <c r="I259" t="s">
        <v>1487</v>
      </c>
      <c r="J259" s="3">
        <v>45784.266550925917</v>
      </c>
      <c r="K259" t="s">
        <v>1490</v>
      </c>
      <c r="L259" t="s">
        <v>1497</v>
      </c>
      <c r="M259" s="5">
        <v>3</v>
      </c>
      <c r="N259" t="s">
        <v>1680</v>
      </c>
    </row>
    <row r="260" spans="1:14" x14ac:dyDescent="0.25">
      <c r="A260" t="s">
        <v>272</v>
      </c>
      <c r="B260" t="s">
        <v>1844</v>
      </c>
      <c r="C260" t="s">
        <v>1244</v>
      </c>
      <c r="D260" t="s">
        <v>1467</v>
      </c>
      <c r="E260" t="s">
        <v>1480</v>
      </c>
      <c r="F260">
        <v>4</v>
      </c>
      <c r="G260" s="4">
        <v>1728.03</v>
      </c>
      <c r="H260" s="4">
        <v>6912.12</v>
      </c>
      <c r="I260" t="s">
        <v>1488</v>
      </c>
      <c r="J260" s="3">
        <v>45766.538854166669</v>
      </c>
      <c r="K260" t="s">
        <v>1492</v>
      </c>
      <c r="L260" t="s">
        <v>1497</v>
      </c>
      <c r="M260" s="5">
        <v>4</v>
      </c>
      <c r="N260" t="s">
        <v>1680</v>
      </c>
    </row>
    <row r="261" spans="1:14" x14ac:dyDescent="0.25">
      <c r="A261" t="s">
        <v>273</v>
      </c>
      <c r="B261" t="s">
        <v>1704</v>
      </c>
      <c r="C261" t="s">
        <v>1245</v>
      </c>
      <c r="D261" t="s">
        <v>1469</v>
      </c>
      <c r="E261" t="s">
        <v>1472</v>
      </c>
      <c r="F261">
        <v>2</v>
      </c>
      <c r="G261" s="4">
        <v>1814.98</v>
      </c>
      <c r="H261" s="4">
        <v>3629.96</v>
      </c>
      <c r="I261" t="s">
        <v>1485</v>
      </c>
      <c r="J261" s="3">
        <v>45690.332453703697</v>
      </c>
      <c r="K261" t="s">
        <v>1492</v>
      </c>
      <c r="L261" t="s">
        <v>1498</v>
      </c>
      <c r="M261" s="5">
        <v>3</v>
      </c>
      <c r="N261" t="s">
        <v>1597</v>
      </c>
    </row>
    <row r="262" spans="1:14" x14ac:dyDescent="0.25">
      <c r="A262" t="s">
        <v>274</v>
      </c>
      <c r="B262" t="s">
        <v>1762</v>
      </c>
      <c r="C262" t="s">
        <v>1246</v>
      </c>
      <c r="D262" t="s">
        <v>1471</v>
      </c>
      <c r="E262" t="s">
        <v>1478</v>
      </c>
      <c r="F262">
        <v>3</v>
      </c>
      <c r="G262" s="4">
        <v>1990.99</v>
      </c>
      <c r="H262" s="4">
        <v>5972.97</v>
      </c>
      <c r="I262" t="s">
        <v>1484</v>
      </c>
      <c r="J262" s="3">
        <v>45724.536365740743</v>
      </c>
      <c r="K262" t="s">
        <v>1491</v>
      </c>
      <c r="L262" t="s">
        <v>1498</v>
      </c>
      <c r="M262" s="5">
        <v>4</v>
      </c>
      <c r="N262" t="s">
        <v>1680</v>
      </c>
    </row>
    <row r="263" spans="1:14" x14ac:dyDescent="0.25">
      <c r="A263" t="s">
        <v>275</v>
      </c>
      <c r="B263" t="s">
        <v>1845</v>
      </c>
      <c r="C263" t="s">
        <v>1247</v>
      </c>
      <c r="D263" t="str">
        <f>D73</f>
        <v>Popo-Oba</v>
      </c>
      <c r="E263" t="s">
        <v>1479</v>
      </c>
      <c r="F263">
        <v>3</v>
      </c>
      <c r="G263" s="4">
        <v>1614.14</v>
      </c>
      <c r="H263" s="4">
        <v>4842.42</v>
      </c>
      <c r="I263" t="s">
        <v>1485</v>
      </c>
      <c r="J263" s="3">
        <v>45713.047881944447</v>
      </c>
      <c r="K263" t="s">
        <v>1492</v>
      </c>
      <c r="L263" t="s">
        <v>1497</v>
      </c>
      <c r="M263" s="5">
        <v>3</v>
      </c>
      <c r="N263" t="s">
        <v>1680</v>
      </c>
    </row>
    <row r="264" spans="1:14" x14ac:dyDescent="0.25">
      <c r="A264" t="s">
        <v>276</v>
      </c>
      <c r="B264" t="s">
        <v>1781</v>
      </c>
      <c r="C264" t="s">
        <v>1248</v>
      </c>
      <c r="D264" t="s">
        <v>1470</v>
      </c>
      <c r="E264" t="s">
        <v>1479</v>
      </c>
      <c r="F264">
        <v>3</v>
      </c>
      <c r="G264" s="4">
        <v>1659.15</v>
      </c>
      <c r="H264" s="4">
        <v>4977.45</v>
      </c>
      <c r="I264" t="s">
        <v>1487</v>
      </c>
      <c r="J264" s="3">
        <v>45785.33766203704</v>
      </c>
      <c r="K264" t="s">
        <v>1494</v>
      </c>
      <c r="L264" t="s">
        <v>1496</v>
      </c>
      <c r="M264" s="5">
        <v>4</v>
      </c>
      <c r="N264" t="s">
        <v>1680</v>
      </c>
    </row>
    <row r="265" spans="1:14" x14ac:dyDescent="0.25">
      <c r="A265" t="s">
        <v>277</v>
      </c>
      <c r="B265" t="s">
        <v>1791</v>
      </c>
      <c r="C265" t="s">
        <v>1249</v>
      </c>
      <c r="D265" t="s">
        <v>1469</v>
      </c>
      <c r="E265" t="s">
        <v>1481</v>
      </c>
      <c r="F265">
        <v>5</v>
      </c>
      <c r="G265" s="4">
        <v>1185.6199999999999</v>
      </c>
      <c r="H265" s="4">
        <v>5928.1</v>
      </c>
      <c r="I265" t="s">
        <v>1486</v>
      </c>
      <c r="J265" s="3">
        <v>45692.071574074071</v>
      </c>
      <c r="K265" t="s">
        <v>1490</v>
      </c>
      <c r="L265" t="s">
        <v>1496</v>
      </c>
      <c r="M265" s="5">
        <v>3</v>
      </c>
      <c r="N265" t="s">
        <v>1680</v>
      </c>
    </row>
    <row r="266" spans="1:14" x14ac:dyDescent="0.25">
      <c r="A266" t="s">
        <v>278</v>
      </c>
      <c r="B266" t="s">
        <v>1726</v>
      </c>
      <c r="C266" t="s">
        <v>1250</v>
      </c>
      <c r="D266" t="s">
        <v>1470</v>
      </c>
      <c r="E266" t="s">
        <v>1472</v>
      </c>
      <c r="F266">
        <v>1</v>
      </c>
      <c r="G266" s="4">
        <v>2270.84</v>
      </c>
      <c r="H266" s="4">
        <v>2270.84</v>
      </c>
      <c r="I266" t="s">
        <v>1488</v>
      </c>
      <c r="J266" s="3">
        <v>45766.288587962961</v>
      </c>
      <c r="K266" t="s">
        <v>1492</v>
      </c>
      <c r="L266" t="s">
        <v>1498</v>
      </c>
      <c r="M266" s="5">
        <v>2</v>
      </c>
      <c r="N266" t="s">
        <v>1598</v>
      </c>
    </row>
    <row r="267" spans="1:14" x14ac:dyDescent="0.25">
      <c r="A267" t="s">
        <v>279</v>
      </c>
      <c r="B267" t="s">
        <v>1800</v>
      </c>
      <c r="C267" t="s">
        <v>1251</v>
      </c>
      <c r="D267" t="s">
        <v>1470</v>
      </c>
      <c r="E267" t="s">
        <v>1477</v>
      </c>
      <c r="F267">
        <v>4</v>
      </c>
      <c r="G267" s="4">
        <v>905.28</v>
      </c>
      <c r="H267" s="4">
        <v>3621.12</v>
      </c>
      <c r="I267" t="s">
        <v>1489</v>
      </c>
      <c r="J267" s="3">
        <v>45794.918495370373</v>
      </c>
      <c r="K267" t="s">
        <v>1490</v>
      </c>
      <c r="L267" t="s">
        <v>1495</v>
      </c>
      <c r="M267" s="5">
        <v>5</v>
      </c>
      <c r="N267" t="s">
        <v>1680</v>
      </c>
    </row>
    <row r="268" spans="1:14" x14ac:dyDescent="0.25">
      <c r="A268" t="s">
        <v>280</v>
      </c>
      <c r="B268" t="s">
        <v>1686</v>
      </c>
      <c r="C268" t="s">
        <v>1252</v>
      </c>
      <c r="D268" t="s">
        <v>1471</v>
      </c>
      <c r="E268" t="s">
        <v>1475</v>
      </c>
      <c r="F268">
        <v>4</v>
      </c>
      <c r="G268" s="4">
        <v>2370.12</v>
      </c>
      <c r="H268" s="4">
        <v>9480.48</v>
      </c>
      <c r="I268" t="s">
        <v>1488</v>
      </c>
      <c r="J268" s="3">
        <v>45712.266782407409</v>
      </c>
      <c r="K268" t="s">
        <v>1494</v>
      </c>
      <c r="L268" t="s">
        <v>1497</v>
      </c>
      <c r="M268" s="5">
        <v>3</v>
      </c>
      <c r="N268" t="s">
        <v>1680</v>
      </c>
    </row>
    <row r="269" spans="1:14" x14ac:dyDescent="0.25">
      <c r="A269" t="s">
        <v>281</v>
      </c>
      <c r="B269" t="s">
        <v>1846</v>
      </c>
      <c r="C269" t="s">
        <v>1253</v>
      </c>
      <c r="D269" t="s">
        <v>1469</v>
      </c>
      <c r="E269" t="s">
        <v>1478</v>
      </c>
      <c r="F269">
        <v>4</v>
      </c>
      <c r="G269" s="4">
        <v>598.97</v>
      </c>
      <c r="H269" s="4">
        <v>2395.88</v>
      </c>
      <c r="I269" t="s">
        <v>1484</v>
      </c>
      <c r="J269" s="3">
        <v>45781.531921296293</v>
      </c>
      <c r="K269" t="s">
        <v>1490</v>
      </c>
      <c r="L269" t="s">
        <v>1495</v>
      </c>
      <c r="M269" s="5">
        <v>3</v>
      </c>
      <c r="N269" t="s">
        <v>1680</v>
      </c>
    </row>
    <row r="270" spans="1:14" x14ac:dyDescent="0.25">
      <c r="A270" t="s">
        <v>282</v>
      </c>
      <c r="B270" t="s">
        <v>1692</v>
      </c>
      <c r="C270" t="s">
        <v>1254</v>
      </c>
      <c r="D270" t="s">
        <v>1469</v>
      </c>
      <c r="E270" t="s">
        <v>1479</v>
      </c>
      <c r="F270">
        <v>5</v>
      </c>
      <c r="G270" s="4">
        <v>1968.99</v>
      </c>
      <c r="H270" s="4">
        <v>9844.9500000000007</v>
      </c>
      <c r="I270" t="s">
        <v>1489</v>
      </c>
      <c r="J270" s="3">
        <v>45743.860763888893</v>
      </c>
      <c r="K270" t="s">
        <v>1492</v>
      </c>
      <c r="L270" t="s">
        <v>1496</v>
      </c>
      <c r="M270" s="5">
        <v>3</v>
      </c>
      <c r="N270" t="s">
        <v>1680</v>
      </c>
    </row>
    <row r="271" spans="1:14" x14ac:dyDescent="0.25">
      <c r="A271" t="s">
        <v>283</v>
      </c>
      <c r="B271" t="s">
        <v>1794</v>
      </c>
      <c r="C271" t="s">
        <v>1255</v>
      </c>
      <c r="D271" t="s">
        <v>1469</v>
      </c>
      <c r="E271" t="s">
        <v>1481</v>
      </c>
      <c r="F271">
        <v>5</v>
      </c>
      <c r="G271" s="4">
        <v>701.05</v>
      </c>
      <c r="H271" s="4">
        <v>3505.25</v>
      </c>
      <c r="I271" t="s">
        <v>1484</v>
      </c>
      <c r="J271" s="3">
        <v>45814.882048611107</v>
      </c>
      <c r="K271" t="s">
        <v>1490</v>
      </c>
      <c r="L271" t="s">
        <v>1495</v>
      </c>
      <c r="M271" s="5">
        <v>3</v>
      </c>
      <c r="N271" t="s">
        <v>1680</v>
      </c>
    </row>
    <row r="272" spans="1:14" x14ac:dyDescent="0.25">
      <c r="A272" t="s">
        <v>284</v>
      </c>
      <c r="B272" t="s">
        <v>1827</v>
      </c>
      <c r="C272" t="s">
        <v>1256</v>
      </c>
      <c r="D272" t="s">
        <v>1467</v>
      </c>
      <c r="E272" t="s">
        <v>1473</v>
      </c>
      <c r="F272">
        <v>3</v>
      </c>
      <c r="G272" s="4">
        <v>1650.3</v>
      </c>
      <c r="H272" s="4">
        <v>4950.8999999999996</v>
      </c>
      <c r="I272" t="s">
        <v>1484</v>
      </c>
      <c r="J272" s="3">
        <v>45759.696203703701</v>
      </c>
      <c r="K272" t="s">
        <v>1493</v>
      </c>
      <c r="L272" t="s">
        <v>1497</v>
      </c>
      <c r="M272" s="5">
        <v>3</v>
      </c>
      <c r="N272" t="s">
        <v>1680</v>
      </c>
    </row>
    <row r="273" spans="1:14" x14ac:dyDescent="0.25">
      <c r="A273" t="s">
        <v>285</v>
      </c>
      <c r="B273" t="s">
        <v>1809</v>
      </c>
      <c r="C273" t="s">
        <v>1257</v>
      </c>
      <c r="D273" t="s">
        <v>1466</v>
      </c>
      <c r="E273" t="s">
        <v>1478</v>
      </c>
      <c r="F273">
        <v>1</v>
      </c>
      <c r="G273" s="4">
        <v>1370.23</v>
      </c>
      <c r="H273" s="4">
        <v>1370.23</v>
      </c>
      <c r="I273" t="s">
        <v>1488</v>
      </c>
      <c r="J273" s="3">
        <v>45706.343611111108</v>
      </c>
      <c r="K273" t="s">
        <v>1491</v>
      </c>
      <c r="L273" t="s">
        <v>1499</v>
      </c>
      <c r="M273" s="5">
        <v>4</v>
      </c>
      <c r="N273" t="s">
        <v>1599</v>
      </c>
    </row>
    <row r="274" spans="1:14" x14ac:dyDescent="0.25">
      <c r="A274" t="s">
        <v>286</v>
      </c>
      <c r="B274" t="s">
        <v>1847</v>
      </c>
      <c r="C274" t="s">
        <v>1258</v>
      </c>
      <c r="D274" t="s">
        <v>1466</v>
      </c>
      <c r="E274" t="s">
        <v>1477</v>
      </c>
      <c r="F274">
        <v>3</v>
      </c>
      <c r="G274" s="4">
        <v>646.69000000000005</v>
      </c>
      <c r="H274" s="4">
        <v>1940.07</v>
      </c>
      <c r="I274" t="s">
        <v>1484</v>
      </c>
      <c r="J274" s="3">
        <v>45804.884733796287</v>
      </c>
      <c r="K274" t="s">
        <v>1491</v>
      </c>
      <c r="L274" t="s">
        <v>1496</v>
      </c>
      <c r="M274" s="5">
        <v>4</v>
      </c>
      <c r="N274" t="s">
        <v>1680</v>
      </c>
    </row>
    <row r="275" spans="1:14" x14ac:dyDescent="0.25">
      <c r="A275" t="s">
        <v>287</v>
      </c>
      <c r="B275" t="s">
        <v>1715</v>
      </c>
      <c r="C275" t="s">
        <v>1259</v>
      </c>
      <c r="D275" t="s">
        <v>1469</v>
      </c>
      <c r="E275" t="s">
        <v>1480</v>
      </c>
      <c r="F275">
        <v>1</v>
      </c>
      <c r="G275" s="4">
        <v>2028.04</v>
      </c>
      <c r="H275" s="4">
        <v>2028.04</v>
      </c>
      <c r="I275" t="s">
        <v>1488</v>
      </c>
      <c r="J275" s="3">
        <v>45683.664675925917</v>
      </c>
      <c r="K275" t="s">
        <v>1494</v>
      </c>
      <c r="L275" t="s">
        <v>1495</v>
      </c>
      <c r="M275" s="5">
        <v>3</v>
      </c>
      <c r="N275" t="s">
        <v>1680</v>
      </c>
    </row>
    <row r="276" spans="1:14" x14ac:dyDescent="0.25">
      <c r="A276" t="s">
        <v>288</v>
      </c>
      <c r="B276" t="s">
        <v>1800</v>
      </c>
      <c r="C276" t="s">
        <v>1260</v>
      </c>
      <c r="D276" t="s">
        <v>1470</v>
      </c>
      <c r="E276" t="s">
        <v>1473</v>
      </c>
      <c r="F276">
        <v>5</v>
      </c>
      <c r="G276" s="4">
        <v>1310</v>
      </c>
      <c r="H276" s="4">
        <v>6550</v>
      </c>
      <c r="I276" t="s">
        <v>1487</v>
      </c>
      <c r="J276" s="3">
        <v>45708.487743055557</v>
      </c>
      <c r="K276" t="s">
        <v>1490</v>
      </c>
      <c r="L276" t="s">
        <v>1497</v>
      </c>
      <c r="M276" s="5">
        <v>3</v>
      </c>
      <c r="N276" t="s">
        <v>1600</v>
      </c>
    </row>
    <row r="277" spans="1:14" x14ac:dyDescent="0.25">
      <c r="A277" t="s">
        <v>289</v>
      </c>
      <c r="B277" t="s">
        <v>1848</v>
      </c>
      <c r="C277" t="s">
        <v>1261</v>
      </c>
      <c r="D277" t="s">
        <v>1466</v>
      </c>
      <c r="E277" t="s">
        <v>1474</v>
      </c>
      <c r="F277">
        <v>3</v>
      </c>
      <c r="G277" s="4">
        <v>1228.95</v>
      </c>
      <c r="H277" s="4">
        <v>3686.85</v>
      </c>
      <c r="I277" t="s">
        <v>1486</v>
      </c>
      <c r="J277" s="3">
        <v>45808.387025462973</v>
      </c>
      <c r="K277" t="s">
        <v>1490</v>
      </c>
      <c r="L277" t="s">
        <v>1496</v>
      </c>
      <c r="M277" s="5">
        <v>3</v>
      </c>
      <c r="N277" t="s">
        <v>1680</v>
      </c>
    </row>
    <row r="278" spans="1:14" x14ac:dyDescent="0.25">
      <c r="A278" t="s">
        <v>290</v>
      </c>
      <c r="B278" t="s">
        <v>1682</v>
      </c>
      <c r="C278" t="s">
        <v>1262</v>
      </c>
      <c r="D278" t="s">
        <v>1466</v>
      </c>
      <c r="E278" t="s">
        <v>1478</v>
      </c>
      <c r="F278">
        <v>5</v>
      </c>
      <c r="G278" s="4">
        <v>1751.81</v>
      </c>
      <c r="H278" s="4">
        <v>8759.0499999999993</v>
      </c>
      <c r="I278" t="s">
        <v>1486</v>
      </c>
      <c r="J278" s="3">
        <v>45822.827696759261</v>
      </c>
      <c r="K278" t="s">
        <v>1491</v>
      </c>
      <c r="L278" t="s">
        <v>1495</v>
      </c>
      <c r="M278" s="5">
        <v>1</v>
      </c>
      <c r="N278" t="s">
        <v>1680</v>
      </c>
    </row>
    <row r="279" spans="1:14" x14ac:dyDescent="0.25">
      <c r="A279" t="s">
        <v>291</v>
      </c>
      <c r="B279" t="s">
        <v>1797</v>
      </c>
      <c r="C279" t="s">
        <v>1263</v>
      </c>
      <c r="D279" t="s">
        <v>1469</v>
      </c>
      <c r="E279" t="s">
        <v>1473</v>
      </c>
      <c r="F279">
        <v>4</v>
      </c>
      <c r="G279" s="4">
        <v>2046.34</v>
      </c>
      <c r="H279" s="4">
        <v>8185.36</v>
      </c>
      <c r="I279" t="s">
        <v>1489</v>
      </c>
      <c r="J279" s="3">
        <v>45682.238194444442</v>
      </c>
      <c r="K279" t="s">
        <v>1493</v>
      </c>
      <c r="L279" t="s">
        <v>1496</v>
      </c>
      <c r="M279" s="5">
        <v>1</v>
      </c>
      <c r="N279" t="s">
        <v>1601</v>
      </c>
    </row>
    <row r="280" spans="1:14" x14ac:dyDescent="0.25">
      <c r="A280" t="s">
        <v>292</v>
      </c>
      <c r="B280" t="s">
        <v>1790</v>
      </c>
      <c r="C280" t="s">
        <v>1265</v>
      </c>
      <c r="D280" t="s">
        <v>1469</v>
      </c>
      <c r="E280" t="s">
        <v>1480</v>
      </c>
      <c r="F280">
        <v>5</v>
      </c>
      <c r="G280" s="4">
        <v>1331.43</v>
      </c>
      <c r="H280" s="4">
        <v>6657.15</v>
      </c>
      <c r="I280" t="s">
        <v>1486</v>
      </c>
      <c r="J280" s="3">
        <v>45791.154340277782</v>
      </c>
      <c r="K280" t="s">
        <v>1490</v>
      </c>
      <c r="L280" t="s">
        <v>1498</v>
      </c>
      <c r="M280" s="5">
        <v>2</v>
      </c>
      <c r="N280" t="s">
        <v>1680</v>
      </c>
    </row>
    <row r="281" spans="1:14" x14ac:dyDescent="0.25">
      <c r="A281" t="s">
        <v>293</v>
      </c>
      <c r="B281" t="s">
        <v>1699</v>
      </c>
      <c r="C281" t="s">
        <v>1266</v>
      </c>
      <c r="D281" t="s">
        <v>1467</v>
      </c>
      <c r="E281" t="s">
        <v>1476</v>
      </c>
      <c r="F281">
        <v>5</v>
      </c>
      <c r="G281" s="4">
        <v>832.7</v>
      </c>
      <c r="H281" s="4">
        <v>4163.5</v>
      </c>
      <c r="I281" t="s">
        <v>1489</v>
      </c>
      <c r="J281" s="3">
        <v>45740.452280092592</v>
      </c>
      <c r="K281" t="s">
        <v>1491</v>
      </c>
      <c r="L281" t="s">
        <v>1498</v>
      </c>
      <c r="M281" s="5">
        <v>4</v>
      </c>
      <c r="N281" t="s">
        <v>1680</v>
      </c>
    </row>
    <row r="282" spans="1:14" x14ac:dyDescent="0.25">
      <c r="A282" t="s">
        <v>294</v>
      </c>
      <c r="B282" t="s">
        <v>1849</v>
      </c>
      <c r="C282" t="s">
        <v>1267</v>
      </c>
      <c r="D282" t="s">
        <v>1466</v>
      </c>
      <c r="E282" t="s">
        <v>1478</v>
      </c>
      <c r="F282">
        <v>5</v>
      </c>
      <c r="G282" s="4">
        <v>612.71</v>
      </c>
      <c r="H282" s="4">
        <v>3063.55</v>
      </c>
      <c r="I282" t="s">
        <v>1484</v>
      </c>
      <c r="J282" s="3">
        <v>45798.259594907409</v>
      </c>
      <c r="K282" t="s">
        <v>1494</v>
      </c>
      <c r="L282" t="s">
        <v>1496</v>
      </c>
      <c r="M282" s="5">
        <v>3</v>
      </c>
      <c r="N282" t="s">
        <v>1680</v>
      </c>
    </row>
    <row r="283" spans="1:14" x14ac:dyDescent="0.25">
      <c r="A283" t="s">
        <v>295</v>
      </c>
      <c r="B283" t="s">
        <v>1850</v>
      </c>
      <c r="C283" t="s">
        <v>1268</v>
      </c>
      <c r="D283" t="str">
        <f>D93</f>
        <v>Eredo</v>
      </c>
      <c r="E283" t="s">
        <v>1480</v>
      </c>
      <c r="F283">
        <v>4</v>
      </c>
      <c r="G283" s="4">
        <v>821.44</v>
      </c>
      <c r="H283" s="4">
        <v>3285.76</v>
      </c>
      <c r="I283" t="s">
        <v>1487</v>
      </c>
      <c r="J283" s="3">
        <v>45726.865451388891</v>
      </c>
      <c r="K283" t="s">
        <v>1493</v>
      </c>
      <c r="L283" t="s">
        <v>1496</v>
      </c>
      <c r="M283" s="5">
        <v>2</v>
      </c>
      <c r="N283" t="s">
        <v>1680</v>
      </c>
    </row>
    <row r="284" spans="1:14" x14ac:dyDescent="0.25">
      <c r="A284" t="s">
        <v>296</v>
      </c>
      <c r="B284" t="s">
        <v>1769</v>
      </c>
      <c r="C284" t="s">
        <v>1269</v>
      </c>
      <c r="D284" t="s">
        <v>1471</v>
      </c>
      <c r="E284" t="s">
        <v>1473</v>
      </c>
      <c r="F284">
        <v>1</v>
      </c>
      <c r="G284" s="4">
        <v>2006.52</v>
      </c>
      <c r="H284" s="4">
        <v>2006.52</v>
      </c>
      <c r="I284" t="s">
        <v>1487</v>
      </c>
      <c r="J284" s="3">
        <v>45768.818726851852</v>
      </c>
      <c r="K284" t="s">
        <v>1493</v>
      </c>
      <c r="L284" t="s">
        <v>1497</v>
      </c>
      <c r="M284" s="5">
        <v>3</v>
      </c>
      <c r="N284" t="s">
        <v>1603</v>
      </c>
    </row>
    <row r="285" spans="1:14" x14ac:dyDescent="0.25">
      <c r="A285" t="s">
        <v>297</v>
      </c>
      <c r="B285" t="s">
        <v>1758</v>
      </c>
      <c r="C285" t="s">
        <v>1270</v>
      </c>
      <c r="D285" t="s">
        <v>1466</v>
      </c>
      <c r="E285" t="s">
        <v>1475</v>
      </c>
      <c r="F285">
        <v>3</v>
      </c>
      <c r="G285" s="4">
        <v>1708.13</v>
      </c>
      <c r="H285" s="4">
        <v>5124.3900000000003</v>
      </c>
      <c r="I285" t="s">
        <v>1486</v>
      </c>
      <c r="J285" s="3">
        <v>45818.56145833333</v>
      </c>
      <c r="K285" t="s">
        <v>1492</v>
      </c>
      <c r="L285" t="s">
        <v>1498</v>
      </c>
      <c r="M285" s="5">
        <v>1</v>
      </c>
      <c r="N285" t="s">
        <v>1680</v>
      </c>
    </row>
    <row r="286" spans="1:14" x14ac:dyDescent="0.25">
      <c r="A286" t="s">
        <v>298</v>
      </c>
      <c r="B286" t="s">
        <v>1827</v>
      </c>
      <c r="C286" t="s">
        <v>1271</v>
      </c>
      <c r="D286" t="s">
        <v>1466</v>
      </c>
      <c r="E286" t="s">
        <v>1479</v>
      </c>
      <c r="F286">
        <v>5</v>
      </c>
      <c r="G286" s="4">
        <v>1320.53</v>
      </c>
      <c r="H286" s="4">
        <v>6602.65</v>
      </c>
      <c r="I286" t="s">
        <v>1486</v>
      </c>
      <c r="J286" s="3">
        <v>45723.030902777777</v>
      </c>
      <c r="K286" t="s">
        <v>1493</v>
      </c>
      <c r="L286" t="s">
        <v>1495</v>
      </c>
      <c r="M286" s="5">
        <v>1</v>
      </c>
      <c r="N286" t="s">
        <v>1604</v>
      </c>
    </row>
    <row r="287" spans="1:14" x14ac:dyDescent="0.25">
      <c r="A287" t="s">
        <v>299</v>
      </c>
      <c r="B287" t="s">
        <v>1851</v>
      </c>
      <c r="C287" t="s">
        <v>1272</v>
      </c>
      <c r="D287" t="s">
        <v>1468</v>
      </c>
      <c r="E287" t="s">
        <v>1475</v>
      </c>
      <c r="F287">
        <v>3</v>
      </c>
      <c r="G287" s="4">
        <v>1831.15</v>
      </c>
      <c r="H287" s="4">
        <v>5493.45</v>
      </c>
      <c r="I287" t="s">
        <v>1489</v>
      </c>
      <c r="J287" s="3">
        <v>45688.045173611114</v>
      </c>
      <c r="K287" t="s">
        <v>1491</v>
      </c>
      <c r="L287" t="s">
        <v>1499</v>
      </c>
      <c r="M287" s="5">
        <v>2</v>
      </c>
      <c r="N287" t="s">
        <v>1680</v>
      </c>
    </row>
    <row r="288" spans="1:14" x14ac:dyDescent="0.25">
      <c r="A288" t="s">
        <v>300</v>
      </c>
      <c r="B288" t="s">
        <v>1692</v>
      </c>
      <c r="C288" t="s">
        <v>1273</v>
      </c>
      <c r="D288" t="s">
        <v>1468</v>
      </c>
      <c r="E288" t="s">
        <v>1475</v>
      </c>
      <c r="F288">
        <v>3</v>
      </c>
      <c r="G288" s="4">
        <v>528</v>
      </c>
      <c r="H288" s="4">
        <v>1584</v>
      </c>
      <c r="I288" t="s">
        <v>1484</v>
      </c>
      <c r="J288" s="3">
        <v>45667.526585648149</v>
      </c>
      <c r="K288" t="s">
        <v>1491</v>
      </c>
      <c r="L288" t="s">
        <v>1496</v>
      </c>
      <c r="M288" s="5">
        <v>3</v>
      </c>
      <c r="N288" t="s">
        <v>1680</v>
      </c>
    </row>
    <row r="289" spans="1:14" x14ac:dyDescent="0.25">
      <c r="A289" t="s">
        <v>301</v>
      </c>
      <c r="B289" t="s">
        <v>1852</v>
      </c>
      <c r="C289" t="s">
        <v>1274</v>
      </c>
      <c r="D289" t="s">
        <v>1470</v>
      </c>
      <c r="E289" t="s">
        <v>1472</v>
      </c>
      <c r="F289">
        <v>1</v>
      </c>
      <c r="G289" s="4">
        <v>1447.4</v>
      </c>
      <c r="H289" s="4">
        <v>1447.4</v>
      </c>
      <c r="I289" t="s">
        <v>1484</v>
      </c>
      <c r="J289" s="3">
        <v>45689.237604166658</v>
      </c>
      <c r="K289" t="s">
        <v>1492</v>
      </c>
      <c r="L289" t="s">
        <v>1496</v>
      </c>
      <c r="M289" s="5">
        <v>5</v>
      </c>
      <c r="N289" t="s">
        <v>1680</v>
      </c>
    </row>
    <row r="290" spans="1:14" x14ac:dyDescent="0.25">
      <c r="A290" t="s">
        <v>302</v>
      </c>
      <c r="B290" t="s">
        <v>1846</v>
      </c>
      <c r="C290" t="s">
        <v>1275</v>
      </c>
      <c r="D290" t="s">
        <v>1469</v>
      </c>
      <c r="E290" t="s">
        <v>1478</v>
      </c>
      <c r="F290">
        <v>5</v>
      </c>
      <c r="G290" s="4">
        <v>1902.6</v>
      </c>
      <c r="H290" s="4">
        <v>9513</v>
      </c>
      <c r="I290" t="s">
        <v>1485</v>
      </c>
      <c r="J290" s="3">
        <v>45661.820868055547</v>
      </c>
      <c r="K290" t="s">
        <v>1492</v>
      </c>
      <c r="L290" t="s">
        <v>1498</v>
      </c>
      <c r="M290" s="5">
        <v>2</v>
      </c>
      <c r="N290" t="s">
        <v>1605</v>
      </c>
    </row>
    <row r="291" spans="1:14" x14ac:dyDescent="0.25">
      <c r="A291" t="s">
        <v>303</v>
      </c>
      <c r="B291" t="s">
        <v>1853</v>
      </c>
      <c r="C291" t="s">
        <v>1276</v>
      </c>
      <c r="D291" t="s">
        <v>1471</v>
      </c>
      <c r="E291" t="s">
        <v>1480</v>
      </c>
      <c r="F291">
        <v>1</v>
      </c>
      <c r="G291" s="4">
        <v>841.32</v>
      </c>
      <c r="H291" s="4">
        <v>841.32</v>
      </c>
      <c r="I291" t="s">
        <v>1486</v>
      </c>
      <c r="J291" s="3">
        <v>45690.673842592587</v>
      </c>
      <c r="K291" t="s">
        <v>1491</v>
      </c>
      <c r="L291" t="s">
        <v>1497</v>
      </c>
      <c r="M291" s="5">
        <v>1</v>
      </c>
      <c r="N291" t="s">
        <v>1606</v>
      </c>
    </row>
    <row r="292" spans="1:14" x14ac:dyDescent="0.25">
      <c r="A292" t="s">
        <v>304</v>
      </c>
      <c r="B292" t="s">
        <v>1737</v>
      </c>
      <c r="C292" t="s">
        <v>1277</v>
      </c>
      <c r="D292" t="s">
        <v>1470</v>
      </c>
      <c r="E292" t="s">
        <v>1480</v>
      </c>
      <c r="F292">
        <v>2</v>
      </c>
      <c r="G292" s="4">
        <v>646.51</v>
      </c>
      <c r="H292" s="4">
        <v>1293.02</v>
      </c>
      <c r="I292" t="s">
        <v>1485</v>
      </c>
      <c r="J292" s="3">
        <v>45737.779699074083</v>
      </c>
      <c r="K292" t="s">
        <v>1491</v>
      </c>
      <c r="L292" t="s">
        <v>1498</v>
      </c>
      <c r="M292" s="5">
        <v>4</v>
      </c>
      <c r="N292" t="s">
        <v>1680</v>
      </c>
    </row>
    <row r="293" spans="1:14" x14ac:dyDescent="0.25">
      <c r="A293" t="s">
        <v>305</v>
      </c>
      <c r="B293" t="s">
        <v>1711</v>
      </c>
      <c r="C293" t="s">
        <v>1679</v>
      </c>
      <c r="D293" t="s">
        <v>1466</v>
      </c>
      <c r="E293" t="s">
        <v>1474</v>
      </c>
      <c r="F293">
        <v>5</v>
      </c>
      <c r="G293" s="4">
        <v>1396.5</v>
      </c>
      <c r="H293" s="4">
        <v>6982.5</v>
      </c>
      <c r="I293" t="s">
        <v>1485</v>
      </c>
      <c r="J293" s="3">
        <v>45805.914594907408</v>
      </c>
      <c r="K293" t="s">
        <v>1492</v>
      </c>
      <c r="L293" t="s">
        <v>1496</v>
      </c>
      <c r="M293" s="5">
        <v>4</v>
      </c>
      <c r="N293" t="s">
        <v>1608</v>
      </c>
    </row>
    <row r="294" spans="1:14" x14ac:dyDescent="0.25">
      <c r="A294" t="s">
        <v>306</v>
      </c>
      <c r="B294" t="s">
        <v>1830</v>
      </c>
      <c r="C294" t="s">
        <v>1279</v>
      </c>
      <c r="D294" t="s">
        <v>1470</v>
      </c>
      <c r="E294" t="s">
        <v>1478</v>
      </c>
      <c r="F294">
        <v>4</v>
      </c>
      <c r="G294" s="4">
        <v>2437.4699999999998</v>
      </c>
      <c r="H294" s="4">
        <v>9749.8799999999992</v>
      </c>
      <c r="I294" t="s">
        <v>1484</v>
      </c>
      <c r="J294" s="3">
        <v>45674.832986111112</v>
      </c>
      <c r="K294" t="s">
        <v>1493</v>
      </c>
      <c r="L294" t="s">
        <v>1497</v>
      </c>
      <c r="M294" s="5">
        <v>3</v>
      </c>
      <c r="N294" t="s">
        <v>1680</v>
      </c>
    </row>
    <row r="295" spans="1:14" x14ac:dyDescent="0.25">
      <c r="A295" t="s">
        <v>307</v>
      </c>
      <c r="B295" t="s">
        <v>1771</v>
      </c>
      <c r="C295" t="s">
        <v>1280</v>
      </c>
      <c r="D295" t="s">
        <v>1467</v>
      </c>
      <c r="E295" t="s">
        <v>1472</v>
      </c>
      <c r="F295">
        <v>2</v>
      </c>
      <c r="G295" s="4">
        <v>2230.0700000000002</v>
      </c>
      <c r="H295" s="4">
        <v>4460.1400000000003</v>
      </c>
      <c r="I295" t="s">
        <v>1488</v>
      </c>
      <c r="J295" s="3">
        <v>45667.535219907397</v>
      </c>
      <c r="K295" t="s">
        <v>1490</v>
      </c>
      <c r="L295" t="s">
        <v>1496</v>
      </c>
      <c r="M295" s="5">
        <v>1</v>
      </c>
      <c r="N295" t="s">
        <v>1680</v>
      </c>
    </row>
    <row r="296" spans="1:14" x14ac:dyDescent="0.25">
      <c r="A296" t="s">
        <v>308</v>
      </c>
      <c r="B296" t="s">
        <v>1812</v>
      </c>
      <c r="C296" t="s">
        <v>1281</v>
      </c>
      <c r="D296" t="s">
        <v>1467</v>
      </c>
      <c r="E296" t="s">
        <v>1475</v>
      </c>
      <c r="F296">
        <v>5</v>
      </c>
      <c r="G296" s="4">
        <v>1660.82</v>
      </c>
      <c r="H296" s="4">
        <v>8304.1</v>
      </c>
      <c r="I296" t="s">
        <v>1484</v>
      </c>
      <c r="J296" s="3">
        <v>45821.204143518517</v>
      </c>
      <c r="K296" t="s">
        <v>1490</v>
      </c>
      <c r="L296" t="s">
        <v>1496</v>
      </c>
      <c r="M296" s="5">
        <v>2</v>
      </c>
      <c r="N296" t="s">
        <v>1680</v>
      </c>
    </row>
    <row r="297" spans="1:14" x14ac:dyDescent="0.25">
      <c r="A297" t="s">
        <v>309</v>
      </c>
      <c r="B297" t="s">
        <v>1795</v>
      </c>
      <c r="C297" t="s">
        <v>1282</v>
      </c>
      <c r="D297" t="s">
        <v>1468</v>
      </c>
      <c r="E297" t="s">
        <v>1477</v>
      </c>
      <c r="F297">
        <v>4</v>
      </c>
      <c r="G297" s="4">
        <v>738.16</v>
      </c>
      <c r="H297" s="4">
        <v>2952.64</v>
      </c>
      <c r="I297" t="s">
        <v>1489</v>
      </c>
      <c r="J297" s="3">
        <v>45812.030613425923</v>
      </c>
      <c r="K297" t="s">
        <v>1493</v>
      </c>
      <c r="L297" t="s">
        <v>1495</v>
      </c>
      <c r="M297" s="5">
        <v>2</v>
      </c>
      <c r="N297" t="s">
        <v>1609</v>
      </c>
    </row>
    <row r="298" spans="1:14" x14ac:dyDescent="0.25">
      <c r="A298" t="s">
        <v>310</v>
      </c>
      <c r="B298" t="s">
        <v>1810</v>
      </c>
      <c r="C298" t="s">
        <v>1283</v>
      </c>
      <c r="D298" t="s">
        <v>1467</v>
      </c>
      <c r="E298" t="s">
        <v>1474</v>
      </c>
      <c r="F298">
        <v>5</v>
      </c>
      <c r="G298" s="4">
        <v>1021.95</v>
      </c>
      <c r="H298" s="4">
        <v>5109.75</v>
      </c>
      <c r="I298" t="s">
        <v>1485</v>
      </c>
      <c r="J298" s="3">
        <v>45796.759027777778</v>
      </c>
      <c r="K298" t="s">
        <v>1493</v>
      </c>
      <c r="L298" t="s">
        <v>1496</v>
      </c>
      <c r="M298" s="5">
        <v>3</v>
      </c>
      <c r="N298" t="s">
        <v>1680</v>
      </c>
    </row>
    <row r="299" spans="1:14" x14ac:dyDescent="0.25">
      <c r="A299" t="s">
        <v>311</v>
      </c>
      <c r="B299" t="s">
        <v>1802</v>
      </c>
      <c r="C299" t="s">
        <v>1284</v>
      </c>
      <c r="D299" t="s">
        <v>1469</v>
      </c>
      <c r="E299" t="s">
        <v>1479</v>
      </c>
      <c r="F299">
        <v>2</v>
      </c>
      <c r="G299" s="4">
        <v>2306.3000000000002</v>
      </c>
      <c r="H299" s="4">
        <v>4612.6000000000004</v>
      </c>
      <c r="I299" t="s">
        <v>1488</v>
      </c>
      <c r="J299" s="3">
        <v>45701.201018518521</v>
      </c>
      <c r="K299" t="s">
        <v>1493</v>
      </c>
      <c r="L299" t="s">
        <v>1498</v>
      </c>
      <c r="M299" s="5">
        <v>4</v>
      </c>
      <c r="N299" t="s">
        <v>1610</v>
      </c>
    </row>
    <row r="300" spans="1:14" x14ac:dyDescent="0.25">
      <c r="A300" t="s">
        <v>312</v>
      </c>
      <c r="B300" t="s">
        <v>1685</v>
      </c>
      <c r="C300" t="s">
        <v>1285</v>
      </c>
      <c r="D300" t="s">
        <v>1468</v>
      </c>
      <c r="E300" t="s">
        <v>1481</v>
      </c>
      <c r="F300">
        <v>4</v>
      </c>
      <c r="G300" s="4">
        <v>2057.13</v>
      </c>
      <c r="H300" s="4">
        <v>8228.52</v>
      </c>
      <c r="I300" t="s">
        <v>1489</v>
      </c>
      <c r="J300" s="3">
        <v>45705.748530092591</v>
      </c>
      <c r="K300" t="s">
        <v>1493</v>
      </c>
      <c r="L300" t="s">
        <v>1497</v>
      </c>
      <c r="M300" s="5">
        <v>5</v>
      </c>
      <c r="N300" t="s">
        <v>1611</v>
      </c>
    </row>
    <row r="301" spans="1:14" x14ac:dyDescent="0.25">
      <c r="A301" t="s">
        <v>313</v>
      </c>
      <c r="B301" t="s">
        <v>1854</v>
      </c>
      <c r="C301" t="s">
        <v>1286</v>
      </c>
      <c r="D301" t="s">
        <v>1470</v>
      </c>
      <c r="E301" t="s">
        <v>1474</v>
      </c>
      <c r="F301">
        <v>4</v>
      </c>
      <c r="G301" s="4">
        <v>1040.51</v>
      </c>
      <c r="H301" s="4">
        <v>4162.04</v>
      </c>
      <c r="I301" t="s">
        <v>1487</v>
      </c>
      <c r="J301" s="3">
        <v>45776.300092592603</v>
      </c>
      <c r="K301" t="s">
        <v>1492</v>
      </c>
      <c r="L301" t="s">
        <v>1496</v>
      </c>
      <c r="M301" s="5">
        <v>4</v>
      </c>
      <c r="N301" t="s">
        <v>1680</v>
      </c>
    </row>
    <row r="302" spans="1:14" x14ac:dyDescent="0.25">
      <c r="A302" t="s">
        <v>314</v>
      </c>
      <c r="B302" t="s">
        <v>1855</v>
      </c>
      <c r="C302" t="s">
        <v>1287</v>
      </c>
      <c r="D302" t="s">
        <v>1471</v>
      </c>
      <c r="E302" t="s">
        <v>1475</v>
      </c>
      <c r="F302">
        <v>1</v>
      </c>
      <c r="G302" s="4">
        <f ca="1">AVERAGEIF(E:E,  E296,  G:G)</f>
        <v>1537.7396590909086</v>
      </c>
      <c r="H302" s="4">
        <f>IF(ISNUMBER(F296)*ISNUMBER(G296), F296*G296, " ")</f>
        <v>8304.1</v>
      </c>
      <c r="I302" t="s">
        <v>1487</v>
      </c>
      <c r="J302" s="3">
        <v>45760.132569444453</v>
      </c>
      <c r="K302" t="s">
        <v>1494</v>
      </c>
      <c r="L302" t="s">
        <v>1498</v>
      </c>
      <c r="M302" s="5">
        <v>3</v>
      </c>
      <c r="N302" t="s">
        <v>1680</v>
      </c>
    </row>
    <row r="303" spans="1:14" x14ac:dyDescent="0.25">
      <c r="A303" t="s">
        <v>315</v>
      </c>
      <c r="B303" t="s">
        <v>1843</v>
      </c>
      <c r="C303" t="s">
        <v>1288</v>
      </c>
      <c r="D303" t="s">
        <v>1470</v>
      </c>
      <c r="E303" t="s">
        <v>1474</v>
      </c>
      <c r="F303">
        <v>4</v>
      </c>
      <c r="G303" s="4">
        <v>854.43</v>
      </c>
      <c r="H303" s="4">
        <v>3417.72</v>
      </c>
      <c r="I303" t="s">
        <v>1487</v>
      </c>
      <c r="J303" s="3">
        <v>45750.461053240739</v>
      </c>
      <c r="K303" t="s">
        <v>1490</v>
      </c>
      <c r="L303" t="s">
        <v>1495</v>
      </c>
      <c r="M303" s="5">
        <v>3</v>
      </c>
      <c r="N303" t="s">
        <v>1612</v>
      </c>
    </row>
    <row r="304" spans="1:14" x14ac:dyDescent="0.25">
      <c r="A304" t="s">
        <v>316</v>
      </c>
      <c r="B304" t="s">
        <v>1856</v>
      </c>
      <c r="C304" t="s">
        <v>1289</v>
      </c>
      <c r="D304" t="s">
        <v>1468</v>
      </c>
      <c r="E304" t="s">
        <v>1476</v>
      </c>
      <c r="F304">
        <v>4</v>
      </c>
      <c r="G304" s="4">
        <v>904.52</v>
      </c>
      <c r="H304" s="4">
        <v>3618.08</v>
      </c>
      <c r="I304" t="s">
        <v>1487</v>
      </c>
      <c r="J304" s="3">
        <v>45705.870324074072</v>
      </c>
      <c r="K304" t="s">
        <v>1491</v>
      </c>
      <c r="L304" t="s">
        <v>1498</v>
      </c>
      <c r="M304" s="5">
        <v>2</v>
      </c>
      <c r="N304" t="s">
        <v>1680</v>
      </c>
    </row>
    <row r="305" spans="1:14" x14ac:dyDescent="0.25">
      <c r="A305" t="s">
        <v>317</v>
      </c>
      <c r="B305" t="s">
        <v>1857</v>
      </c>
      <c r="C305" t="s">
        <v>1290</v>
      </c>
      <c r="D305" t="s">
        <v>1471</v>
      </c>
      <c r="E305" t="s">
        <v>1476</v>
      </c>
      <c r="F305">
        <v>1</v>
      </c>
      <c r="G305" s="4">
        <v>2099.91</v>
      </c>
      <c r="H305" s="4">
        <v>2099.91</v>
      </c>
      <c r="I305" t="s">
        <v>1487</v>
      </c>
      <c r="J305" s="3">
        <v>45665.116805555554</v>
      </c>
      <c r="K305" t="s">
        <v>1490</v>
      </c>
      <c r="L305" t="s">
        <v>1499</v>
      </c>
      <c r="M305" s="5">
        <v>3</v>
      </c>
      <c r="N305" t="s">
        <v>1680</v>
      </c>
    </row>
    <row r="306" spans="1:14" x14ac:dyDescent="0.25">
      <c r="A306" t="s">
        <v>318</v>
      </c>
      <c r="B306" t="s">
        <v>1745</v>
      </c>
      <c r="C306" t="s">
        <v>1291</v>
      </c>
      <c r="D306" t="s">
        <v>1470</v>
      </c>
      <c r="E306" t="s">
        <v>1474</v>
      </c>
      <c r="F306">
        <v>3</v>
      </c>
      <c r="G306" s="4">
        <v>613.20000000000005</v>
      </c>
      <c r="H306" s="4">
        <v>1839.6</v>
      </c>
      <c r="I306" t="s">
        <v>1486</v>
      </c>
      <c r="J306" s="3">
        <v>45711.123599537037</v>
      </c>
      <c r="K306" t="s">
        <v>1490</v>
      </c>
      <c r="L306" t="s">
        <v>1495</v>
      </c>
      <c r="M306" s="5">
        <v>2</v>
      </c>
      <c r="N306" t="s">
        <v>1613</v>
      </c>
    </row>
    <row r="307" spans="1:14" x14ac:dyDescent="0.25">
      <c r="A307" t="s">
        <v>319</v>
      </c>
      <c r="B307" t="s">
        <v>1763</v>
      </c>
      <c r="C307" t="s">
        <v>1292</v>
      </c>
      <c r="D307" t="s">
        <v>1470</v>
      </c>
      <c r="E307" t="s">
        <v>1475</v>
      </c>
      <c r="F307">
        <v>2</v>
      </c>
      <c r="G307" s="4">
        <v>1131.5899999999999</v>
      </c>
      <c r="H307" s="4">
        <v>2263.1799999999998</v>
      </c>
      <c r="I307" t="s">
        <v>1486</v>
      </c>
      <c r="J307" s="3">
        <v>45803.381643518522</v>
      </c>
      <c r="K307" t="s">
        <v>1494</v>
      </c>
      <c r="L307" t="s">
        <v>1498</v>
      </c>
      <c r="M307" s="5">
        <v>2</v>
      </c>
      <c r="N307" t="s">
        <v>1614</v>
      </c>
    </row>
    <row r="308" spans="1:14" x14ac:dyDescent="0.25">
      <c r="A308" t="s">
        <v>320</v>
      </c>
      <c r="B308" t="s">
        <v>1858</v>
      </c>
      <c r="C308" t="s">
        <v>1293</v>
      </c>
      <c r="D308" t="s">
        <v>1467</v>
      </c>
      <c r="E308" t="s">
        <v>1476</v>
      </c>
      <c r="F308">
        <v>5</v>
      </c>
      <c r="G308" s="4">
        <v>510.87</v>
      </c>
      <c r="H308" s="4">
        <v>2554.35</v>
      </c>
      <c r="I308" t="s">
        <v>1484</v>
      </c>
      <c r="J308" s="3">
        <v>45773.780138888891</v>
      </c>
      <c r="K308" t="s">
        <v>1492</v>
      </c>
      <c r="L308" t="s">
        <v>1499</v>
      </c>
      <c r="M308" s="5">
        <v>1</v>
      </c>
      <c r="N308" t="s">
        <v>1615</v>
      </c>
    </row>
    <row r="309" spans="1:14" x14ac:dyDescent="0.25">
      <c r="A309" t="s">
        <v>321</v>
      </c>
      <c r="B309" t="s">
        <v>1710</v>
      </c>
      <c r="C309" t="s">
        <v>1294</v>
      </c>
      <c r="D309" t="s">
        <v>1469</v>
      </c>
      <c r="E309" t="s">
        <v>1472</v>
      </c>
      <c r="F309">
        <v>3</v>
      </c>
      <c r="G309" s="4">
        <v>1184.6400000000001</v>
      </c>
      <c r="H309" s="4">
        <v>3553.92</v>
      </c>
      <c r="I309" t="s">
        <v>1486</v>
      </c>
      <c r="J309" s="3">
        <v>45667.200509259259</v>
      </c>
      <c r="K309" t="s">
        <v>1494</v>
      </c>
      <c r="L309" t="s">
        <v>1495</v>
      </c>
      <c r="M309" s="5">
        <v>4</v>
      </c>
      <c r="N309" t="s">
        <v>1680</v>
      </c>
    </row>
    <row r="310" spans="1:14" x14ac:dyDescent="0.25">
      <c r="A310" t="s">
        <v>322</v>
      </c>
      <c r="B310" t="s">
        <v>1703</v>
      </c>
      <c r="C310" t="s">
        <v>1295</v>
      </c>
      <c r="D310" t="s">
        <v>1466</v>
      </c>
      <c r="E310" t="s">
        <v>1480</v>
      </c>
      <c r="F310">
        <v>4</v>
      </c>
      <c r="G310" s="4">
        <v>1315.58</v>
      </c>
      <c r="H310" s="4">
        <v>5262.32</v>
      </c>
      <c r="I310" t="s">
        <v>1487</v>
      </c>
      <c r="J310" s="3">
        <v>45763.356932870367</v>
      </c>
      <c r="K310" t="s">
        <v>1491</v>
      </c>
      <c r="L310" t="s">
        <v>1499</v>
      </c>
      <c r="M310" s="5">
        <v>1</v>
      </c>
      <c r="N310" t="s">
        <v>1680</v>
      </c>
    </row>
    <row r="311" spans="1:14" x14ac:dyDescent="0.25">
      <c r="A311" t="s">
        <v>323</v>
      </c>
      <c r="B311" t="s">
        <v>1716</v>
      </c>
      <c r="C311" t="s">
        <v>1679</v>
      </c>
      <c r="D311" t="s">
        <v>1468</v>
      </c>
      <c r="E311" t="s">
        <v>1475</v>
      </c>
      <c r="F311">
        <v>3</v>
      </c>
      <c r="G311" s="4">
        <v>1879.77</v>
      </c>
      <c r="H311" s="4">
        <v>5639.31</v>
      </c>
      <c r="I311" t="s">
        <v>1489</v>
      </c>
      <c r="J311" s="3">
        <v>45755.239421296297</v>
      </c>
      <c r="K311" t="s">
        <v>1491</v>
      </c>
      <c r="L311" t="s">
        <v>1497</v>
      </c>
      <c r="M311" s="5">
        <v>4</v>
      </c>
      <c r="N311" t="s">
        <v>1680</v>
      </c>
    </row>
    <row r="312" spans="1:14" x14ac:dyDescent="0.25">
      <c r="A312" t="s">
        <v>324</v>
      </c>
      <c r="B312" t="s">
        <v>1746</v>
      </c>
      <c r="C312" t="s">
        <v>1296</v>
      </c>
      <c r="D312" t="s">
        <v>1468</v>
      </c>
      <c r="E312" t="s">
        <v>1477</v>
      </c>
      <c r="F312">
        <v>3</v>
      </c>
      <c r="G312" s="4">
        <v>2241.38</v>
      </c>
      <c r="H312" s="4">
        <v>6724.14</v>
      </c>
      <c r="I312" t="s">
        <v>1489</v>
      </c>
      <c r="J312" s="3">
        <v>45698.516064814823</v>
      </c>
      <c r="K312" t="s">
        <v>1493</v>
      </c>
      <c r="L312" t="s">
        <v>1498</v>
      </c>
      <c r="M312" s="5">
        <v>3</v>
      </c>
      <c r="N312" t="s">
        <v>1680</v>
      </c>
    </row>
    <row r="313" spans="1:14" x14ac:dyDescent="0.25">
      <c r="A313" t="s">
        <v>325</v>
      </c>
      <c r="B313" t="s">
        <v>1689</v>
      </c>
      <c r="C313" t="s">
        <v>1297</v>
      </c>
      <c r="D313" t="s">
        <v>1471</v>
      </c>
      <c r="E313" t="s">
        <v>1481</v>
      </c>
      <c r="F313">
        <v>1</v>
      </c>
      <c r="G313" s="4">
        <v>1545.45</v>
      </c>
      <c r="H313" s="4">
        <v>1545.45</v>
      </c>
      <c r="I313" t="s">
        <v>1487</v>
      </c>
      <c r="J313" s="3">
        <v>45723.493935185194</v>
      </c>
      <c r="K313" t="s">
        <v>1494</v>
      </c>
      <c r="L313" t="s">
        <v>1495</v>
      </c>
      <c r="M313" s="5">
        <v>4</v>
      </c>
      <c r="N313" t="s">
        <v>1616</v>
      </c>
    </row>
    <row r="314" spans="1:14" x14ac:dyDescent="0.25">
      <c r="A314" t="s">
        <v>326</v>
      </c>
      <c r="B314" t="s">
        <v>1691</v>
      </c>
      <c r="C314" t="s">
        <v>1298</v>
      </c>
      <c r="D314" t="s">
        <v>1467</v>
      </c>
      <c r="E314" t="s">
        <v>1475</v>
      </c>
      <c r="F314">
        <v>1</v>
      </c>
      <c r="G314" s="4">
        <v>1181.52</v>
      </c>
      <c r="H314" s="4">
        <v>1181.52</v>
      </c>
      <c r="I314" t="s">
        <v>1486</v>
      </c>
      <c r="J314" s="3">
        <v>45669.59783564815</v>
      </c>
      <c r="K314" t="s">
        <v>1492</v>
      </c>
      <c r="L314" t="s">
        <v>1499</v>
      </c>
      <c r="M314" s="5">
        <v>2</v>
      </c>
      <c r="N314" t="s">
        <v>1680</v>
      </c>
    </row>
    <row r="315" spans="1:14" x14ac:dyDescent="0.25">
      <c r="A315" t="s">
        <v>327</v>
      </c>
      <c r="B315" t="s">
        <v>1773</v>
      </c>
      <c r="C315" t="s">
        <v>1299</v>
      </c>
      <c r="D315" t="s">
        <v>1467</v>
      </c>
      <c r="E315" t="s">
        <v>1475</v>
      </c>
      <c r="F315">
        <v>1</v>
      </c>
      <c r="G315" s="4">
        <v>2143.09</v>
      </c>
      <c r="H315" s="4">
        <v>2143.09</v>
      </c>
      <c r="I315" t="s">
        <v>1486</v>
      </c>
      <c r="J315" s="3">
        <v>45681.576944444438</v>
      </c>
      <c r="K315" t="s">
        <v>1494</v>
      </c>
      <c r="L315" t="s">
        <v>1497</v>
      </c>
      <c r="M315" s="5">
        <v>3</v>
      </c>
      <c r="N315" t="s">
        <v>1617</v>
      </c>
    </row>
    <row r="316" spans="1:14" x14ac:dyDescent="0.25">
      <c r="A316" t="s">
        <v>328</v>
      </c>
      <c r="B316" t="s">
        <v>1710</v>
      </c>
      <c r="C316" t="s">
        <v>1300</v>
      </c>
      <c r="D316" t="s">
        <v>1470</v>
      </c>
      <c r="E316" t="s">
        <v>1475</v>
      </c>
      <c r="F316">
        <v>4</v>
      </c>
      <c r="G316" s="4">
        <v>503.26</v>
      </c>
      <c r="H316" s="4">
        <v>2013.04</v>
      </c>
      <c r="I316" t="s">
        <v>1484</v>
      </c>
      <c r="J316" s="3">
        <v>45661.685972222222</v>
      </c>
      <c r="K316" t="s">
        <v>1491</v>
      </c>
      <c r="L316" t="s">
        <v>1496</v>
      </c>
      <c r="M316" s="5">
        <v>4</v>
      </c>
      <c r="N316" t="s">
        <v>1680</v>
      </c>
    </row>
    <row r="317" spans="1:14" x14ac:dyDescent="0.25">
      <c r="A317" t="s">
        <v>329</v>
      </c>
      <c r="B317" t="s">
        <v>1836</v>
      </c>
      <c r="C317" t="s">
        <v>1301</v>
      </c>
      <c r="D317" t="s">
        <v>1469</v>
      </c>
      <c r="E317" t="s">
        <v>1472</v>
      </c>
      <c r="F317">
        <v>3</v>
      </c>
      <c r="G317" s="4">
        <v>1249.71</v>
      </c>
      <c r="H317" s="4">
        <v>3749.13</v>
      </c>
      <c r="I317" t="s">
        <v>1488</v>
      </c>
      <c r="J317" s="3">
        <v>45700.067175925928</v>
      </c>
      <c r="K317" t="s">
        <v>1490</v>
      </c>
      <c r="L317" t="s">
        <v>1499</v>
      </c>
      <c r="M317" s="5">
        <v>2</v>
      </c>
      <c r="N317" t="s">
        <v>1618</v>
      </c>
    </row>
    <row r="318" spans="1:14" x14ac:dyDescent="0.25">
      <c r="A318" t="s">
        <v>330</v>
      </c>
      <c r="B318" t="s">
        <v>1810</v>
      </c>
      <c r="C318" t="s">
        <v>1302</v>
      </c>
      <c r="D318" t="s">
        <v>1469</v>
      </c>
      <c r="E318" t="s">
        <v>1474</v>
      </c>
      <c r="F318">
        <v>5</v>
      </c>
      <c r="G318" s="4">
        <v>1814.96</v>
      </c>
      <c r="H318" s="4">
        <v>9074.7999999999993</v>
      </c>
      <c r="I318" t="s">
        <v>1487</v>
      </c>
      <c r="J318" s="3">
        <v>45659.545729166668</v>
      </c>
      <c r="K318" t="s">
        <v>1493</v>
      </c>
      <c r="L318" t="s">
        <v>1498</v>
      </c>
      <c r="M318" s="5">
        <v>4</v>
      </c>
      <c r="N318" t="s">
        <v>1619</v>
      </c>
    </row>
    <row r="319" spans="1:14" x14ac:dyDescent="0.25">
      <c r="A319" t="s">
        <v>331</v>
      </c>
      <c r="B319" t="s">
        <v>1810</v>
      </c>
      <c r="C319" t="s">
        <v>1303</v>
      </c>
      <c r="D319" t="s">
        <v>1469</v>
      </c>
      <c r="E319" t="s">
        <v>1476</v>
      </c>
      <c r="F319">
        <v>3</v>
      </c>
      <c r="G319" s="4">
        <v>1298.1500000000001</v>
      </c>
      <c r="H319" s="4">
        <v>3894.45</v>
      </c>
      <c r="I319" t="s">
        <v>1485</v>
      </c>
      <c r="J319" s="3">
        <v>45820.938819444447</v>
      </c>
      <c r="K319" t="s">
        <v>1490</v>
      </c>
      <c r="L319" t="s">
        <v>1496</v>
      </c>
      <c r="M319" s="5">
        <v>4</v>
      </c>
      <c r="N319" t="s">
        <v>1680</v>
      </c>
    </row>
    <row r="320" spans="1:14" x14ac:dyDescent="0.25">
      <c r="A320" t="s">
        <v>332</v>
      </c>
      <c r="B320" t="s">
        <v>1697</v>
      </c>
      <c r="C320" t="s">
        <v>1304</v>
      </c>
      <c r="D320" t="s">
        <v>1470</v>
      </c>
      <c r="E320" t="s">
        <v>1473</v>
      </c>
      <c r="F320">
        <v>2</v>
      </c>
      <c r="G320" s="4">
        <v>1309.3399999999999</v>
      </c>
      <c r="H320" s="4">
        <v>2618.6799999999998</v>
      </c>
      <c r="I320" t="s">
        <v>1487</v>
      </c>
      <c r="J320" s="3">
        <v>45781.840243055558</v>
      </c>
      <c r="K320" t="s">
        <v>1493</v>
      </c>
      <c r="L320" t="s">
        <v>1495</v>
      </c>
      <c r="M320" s="5">
        <v>4</v>
      </c>
      <c r="N320" t="s">
        <v>1680</v>
      </c>
    </row>
    <row r="321" spans="1:14" x14ac:dyDescent="0.25">
      <c r="A321" t="s">
        <v>333</v>
      </c>
      <c r="B321" t="s">
        <v>1691</v>
      </c>
      <c r="C321" t="s">
        <v>1305</v>
      </c>
      <c r="D321" t="s">
        <v>1470</v>
      </c>
      <c r="E321" t="s">
        <v>1480</v>
      </c>
      <c r="F321">
        <v>3</v>
      </c>
      <c r="G321" s="4">
        <v>811.53</v>
      </c>
      <c r="H321" s="4">
        <v>2434.59</v>
      </c>
      <c r="I321" t="s">
        <v>1489</v>
      </c>
      <c r="J321" s="3">
        <v>45712.285208333327</v>
      </c>
      <c r="K321" t="s">
        <v>1490</v>
      </c>
      <c r="L321" t="s">
        <v>1498</v>
      </c>
      <c r="M321" s="5">
        <v>3</v>
      </c>
      <c r="N321" t="s">
        <v>1680</v>
      </c>
    </row>
    <row r="322" spans="1:14" x14ac:dyDescent="0.25">
      <c r="A322" t="s">
        <v>334</v>
      </c>
      <c r="B322" t="s">
        <v>1727</v>
      </c>
      <c r="C322" t="s">
        <v>1306</v>
      </c>
      <c r="D322" t="s">
        <v>1467</v>
      </c>
      <c r="E322" t="s">
        <v>1479</v>
      </c>
      <c r="F322">
        <v>4</v>
      </c>
      <c r="G322" s="4">
        <v>2336.73</v>
      </c>
      <c r="H322" s="4">
        <v>9346.92</v>
      </c>
      <c r="I322" t="s">
        <v>1487</v>
      </c>
      <c r="J322" s="3">
        <v>45723.516493055547</v>
      </c>
      <c r="K322" t="s">
        <v>1494</v>
      </c>
      <c r="L322" t="s">
        <v>1495</v>
      </c>
      <c r="M322" s="5">
        <v>3</v>
      </c>
      <c r="N322" t="s">
        <v>1680</v>
      </c>
    </row>
    <row r="323" spans="1:14" x14ac:dyDescent="0.25">
      <c r="A323" t="s">
        <v>335</v>
      </c>
      <c r="B323" t="s">
        <v>1859</v>
      </c>
      <c r="C323" t="s">
        <v>1307</v>
      </c>
      <c r="D323" t="s">
        <v>1470</v>
      </c>
      <c r="E323" t="s">
        <v>1481</v>
      </c>
      <c r="F323">
        <v>1</v>
      </c>
      <c r="G323" s="4">
        <v>2360.89</v>
      </c>
      <c r="H323" s="4">
        <v>2360.89</v>
      </c>
      <c r="I323" t="s">
        <v>1486</v>
      </c>
      <c r="J323" s="3">
        <v>45823.643796296303</v>
      </c>
      <c r="K323" t="s">
        <v>1492</v>
      </c>
      <c r="L323" t="s">
        <v>1499</v>
      </c>
      <c r="M323" s="5">
        <v>2</v>
      </c>
      <c r="N323" t="s">
        <v>1620</v>
      </c>
    </row>
    <row r="324" spans="1:14" x14ac:dyDescent="0.25">
      <c r="A324" t="s">
        <v>336</v>
      </c>
      <c r="B324" t="s">
        <v>1687</v>
      </c>
      <c r="C324" t="s">
        <v>1308</v>
      </c>
      <c r="D324" t="s">
        <v>1468</v>
      </c>
      <c r="E324" t="s">
        <v>1479</v>
      </c>
      <c r="F324">
        <v>4</v>
      </c>
      <c r="G324" s="4">
        <v>1384.17</v>
      </c>
      <c r="H324" s="4">
        <v>5536.68</v>
      </c>
      <c r="I324" t="s">
        <v>1487</v>
      </c>
      <c r="J324" s="3">
        <v>45807.069861111107</v>
      </c>
      <c r="K324" t="s">
        <v>1490</v>
      </c>
      <c r="L324" t="s">
        <v>1495</v>
      </c>
      <c r="M324" s="5">
        <v>1</v>
      </c>
      <c r="N324" t="s">
        <v>1621</v>
      </c>
    </row>
    <row r="325" spans="1:14" x14ac:dyDescent="0.25">
      <c r="A325" t="s">
        <v>337</v>
      </c>
      <c r="B325" t="s">
        <v>1765</v>
      </c>
      <c r="C325" t="s">
        <v>1309</v>
      </c>
      <c r="D325" t="s">
        <v>1467</v>
      </c>
      <c r="E325" t="s">
        <v>1477</v>
      </c>
      <c r="F325">
        <v>5</v>
      </c>
      <c r="G325" s="4">
        <v>1697.18</v>
      </c>
      <c r="H325" s="4">
        <v>8485.9</v>
      </c>
      <c r="I325" t="s">
        <v>1488</v>
      </c>
      <c r="J325" s="3">
        <v>45803.756851851853</v>
      </c>
      <c r="K325" t="s">
        <v>1493</v>
      </c>
      <c r="L325" t="s">
        <v>1498</v>
      </c>
      <c r="M325" s="5">
        <v>1</v>
      </c>
      <c r="N325" t="s">
        <v>1622</v>
      </c>
    </row>
    <row r="326" spans="1:14" x14ac:dyDescent="0.25">
      <c r="A326" t="s">
        <v>338</v>
      </c>
      <c r="B326" t="s">
        <v>1715</v>
      </c>
      <c r="C326" t="s">
        <v>1310</v>
      </c>
      <c r="D326" t="s">
        <v>1470</v>
      </c>
      <c r="E326" t="s">
        <v>1479</v>
      </c>
      <c r="F326">
        <v>2</v>
      </c>
      <c r="G326" s="4">
        <v>587.6</v>
      </c>
      <c r="H326" s="4">
        <v>1175.2</v>
      </c>
      <c r="I326" t="s">
        <v>1487</v>
      </c>
      <c r="J326" s="3">
        <v>45707.951886574083</v>
      </c>
      <c r="K326" t="s">
        <v>1490</v>
      </c>
      <c r="L326" t="s">
        <v>1496</v>
      </c>
      <c r="M326" s="5">
        <v>3</v>
      </c>
      <c r="N326" t="s">
        <v>1623</v>
      </c>
    </row>
    <row r="327" spans="1:14" x14ac:dyDescent="0.25">
      <c r="A327" t="s">
        <v>339</v>
      </c>
      <c r="B327" t="s">
        <v>1740</v>
      </c>
      <c r="C327" t="s">
        <v>1679</v>
      </c>
      <c r="D327" t="s">
        <v>1466</v>
      </c>
      <c r="E327" t="s">
        <v>1479</v>
      </c>
      <c r="F327">
        <v>1</v>
      </c>
      <c r="G327" s="4">
        <v>2080.59</v>
      </c>
      <c r="H327" s="4">
        <v>2080.59</v>
      </c>
      <c r="I327" t="s">
        <v>1485</v>
      </c>
      <c r="J327" s="3">
        <v>45682.628483796303</v>
      </c>
      <c r="K327" t="s">
        <v>1492</v>
      </c>
      <c r="L327" t="s">
        <v>1498</v>
      </c>
      <c r="M327" s="5">
        <v>4</v>
      </c>
      <c r="N327" t="s">
        <v>1624</v>
      </c>
    </row>
    <row r="328" spans="1:14" x14ac:dyDescent="0.25">
      <c r="A328" t="s">
        <v>340</v>
      </c>
      <c r="B328" t="s">
        <v>1860</v>
      </c>
      <c r="C328" t="s">
        <v>1311</v>
      </c>
      <c r="D328" t="s">
        <v>1469</v>
      </c>
      <c r="E328" t="s">
        <v>1475</v>
      </c>
      <c r="F328">
        <v>2</v>
      </c>
      <c r="G328" s="4">
        <v>1224.56</v>
      </c>
      <c r="H328" s="4">
        <v>2449.12</v>
      </c>
      <c r="I328" t="s">
        <v>1485</v>
      </c>
      <c r="J328" s="3">
        <v>45753.143287037034</v>
      </c>
      <c r="K328" t="s">
        <v>1493</v>
      </c>
      <c r="L328" t="s">
        <v>1496</v>
      </c>
      <c r="M328" s="5">
        <v>5</v>
      </c>
      <c r="N328" t="s">
        <v>1680</v>
      </c>
    </row>
    <row r="329" spans="1:14" x14ac:dyDescent="0.25">
      <c r="A329" t="s">
        <v>341</v>
      </c>
      <c r="B329" t="s">
        <v>1825</v>
      </c>
      <c r="C329" t="s">
        <v>1312</v>
      </c>
      <c r="D329" t="s">
        <v>1469</v>
      </c>
      <c r="E329" t="s">
        <v>1480</v>
      </c>
      <c r="F329">
        <v>1</v>
      </c>
      <c r="G329" s="4">
        <v>966.49</v>
      </c>
      <c r="H329" s="4">
        <v>966.49</v>
      </c>
      <c r="I329" t="s">
        <v>1484</v>
      </c>
      <c r="J329" s="3">
        <v>45734.575069444443</v>
      </c>
      <c r="K329" t="s">
        <v>1491</v>
      </c>
      <c r="L329" t="s">
        <v>1497</v>
      </c>
      <c r="M329" s="5">
        <v>4</v>
      </c>
      <c r="N329" t="s">
        <v>1680</v>
      </c>
    </row>
    <row r="330" spans="1:14" x14ac:dyDescent="0.25">
      <c r="A330" t="s">
        <v>342</v>
      </c>
      <c r="B330" t="s">
        <v>1744</v>
      </c>
      <c r="C330" t="s">
        <v>1313</v>
      </c>
      <c r="D330" t="s">
        <v>1469</v>
      </c>
      <c r="E330" t="s">
        <v>1479</v>
      </c>
      <c r="F330">
        <v>5</v>
      </c>
      <c r="G330" s="4">
        <v>1196.24</v>
      </c>
      <c r="H330" s="4">
        <v>5981.2</v>
      </c>
      <c r="I330" t="s">
        <v>1488</v>
      </c>
      <c r="J330" s="3">
        <v>45711.097037037027</v>
      </c>
      <c r="K330" t="s">
        <v>1490</v>
      </c>
      <c r="L330" t="s">
        <v>1499</v>
      </c>
      <c r="M330" s="5">
        <v>2</v>
      </c>
      <c r="N330" t="s">
        <v>1625</v>
      </c>
    </row>
    <row r="331" spans="1:14" x14ac:dyDescent="0.25">
      <c r="A331" t="s">
        <v>343</v>
      </c>
      <c r="B331" t="s">
        <v>1861</v>
      </c>
      <c r="C331" t="s">
        <v>1314</v>
      </c>
      <c r="D331" t="s">
        <v>1469</v>
      </c>
      <c r="E331" t="s">
        <v>1478</v>
      </c>
      <c r="F331">
        <v>2</v>
      </c>
      <c r="G331" s="4">
        <v>1566.09</v>
      </c>
      <c r="H331" s="4">
        <v>3132.18</v>
      </c>
      <c r="I331" t="s">
        <v>1485</v>
      </c>
      <c r="J331" s="3">
        <v>45716.412222222221</v>
      </c>
      <c r="K331" t="s">
        <v>1490</v>
      </c>
      <c r="L331" t="s">
        <v>1495</v>
      </c>
      <c r="M331" s="5">
        <v>3</v>
      </c>
      <c r="N331" t="s">
        <v>1680</v>
      </c>
    </row>
    <row r="332" spans="1:14" x14ac:dyDescent="0.25">
      <c r="A332" t="s">
        <v>344</v>
      </c>
      <c r="B332" t="s">
        <v>1709</v>
      </c>
      <c r="C332" t="s">
        <v>1315</v>
      </c>
      <c r="D332" t="s">
        <v>1471</v>
      </c>
      <c r="E332" t="s">
        <v>1475</v>
      </c>
      <c r="F332">
        <v>3</v>
      </c>
      <c r="G332" s="4">
        <v>682.41</v>
      </c>
      <c r="H332" s="4">
        <v>2047.23</v>
      </c>
      <c r="I332" t="s">
        <v>1486</v>
      </c>
      <c r="J332" s="3">
        <v>45669.717280092591</v>
      </c>
      <c r="K332" t="s">
        <v>1490</v>
      </c>
      <c r="L332" t="s">
        <v>1498</v>
      </c>
      <c r="M332" s="5">
        <v>4</v>
      </c>
      <c r="N332" t="s">
        <v>1626</v>
      </c>
    </row>
    <row r="333" spans="1:14" x14ac:dyDescent="0.25">
      <c r="A333" t="s">
        <v>345</v>
      </c>
      <c r="B333" t="s">
        <v>1862</v>
      </c>
      <c r="C333" t="s">
        <v>1316</v>
      </c>
      <c r="D333" t="s">
        <v>1466</v>
      </c>
      <c r="E333" t="s">
        <v>1476</v>
      </c>
      <c r="F333">
        <v>4</v>
      </c>
      <c r="G333" s="4">
        <v>2086.0500000000002</v>
      </c>
      <c r="H333" s="4">
        <v>8344.2000000000007</v>
      </c>
      <c r="I333" t="s">
        <v>1484</v>
      </c>
      <c r="J333" s="3">
        <v>45693.10832175926</v>
      </c>
      <c r="K333" t="s">
        <v>1490</v>
      </c>
      <c r="L333" t="s">
        <v>1498</v>
      </c>
      <c r="M333" s="5">
        <v>4</v>
      </c>
      <c r="N333" t="s">
        <v>1680</v>
      </c>
    </row>
    <row r="334" spans="1:14" x14ac:dyDescent="0.25">
      <c r="A334" t="s">
        <v>346</v>
      </c>
      <c r="B334" t="s">
        <v>1863</v>
      </c>
      <c r="C334" t="s">
        <v>1317</v>
      </c>
      <c r="D334" t="s">
        <v>1471</v>
      </c>
      <c r="E334" t="s">
        <v>1476</v>
      </c>
      <c r="F334">
        <v>1</v>
      </c>
      <c r="G334" s="4">
        <v>991.18</v>
      </c>
      <c r="H334" s="4">
        <v>991.18</v>
      </c>
      <c r="I334" t="s">
        <v>1486</v>
      </c>
      <c r="J334" s="3">
        <v>45701.527175925927</v>
      </c>
      <c r="K334" t="s">
        <v>1491</v>
      </c>
      <c r="L334" t="s">
        <v>1495</v>
      </c>
      <c r="M334" s="5">
        <v>2</v>
      </c>
      <c r="N334" t="s">
        <v>1680</v>
      </c>
    </row>
    <row r="335" spans="1:14" x14ac:dyDescent="0.25">
      <c r="A335" t="s">
        <v>347</v>
      </c>
      <c r="B335" t="s">
        <v>1807</v>
      </c>
      <c r="C335" t="s">
        <v>1318</v>
      </c>
      <c r="D335" t="s">
        <v>1470</v>
      </c>
      <c r="E335" t="s">
        <v>1478</v>
      </c>
      <c r="F335">
        <v>4</v>
      </c>
      <c r="G335" s="4">
        <f>AVERAGEIF(E:E,  E329,  G:G)</f>
        <v>1599.1390513983374</v>
      </c>
      <c r="H335" s="4">
        <f>IF(ISNUMBER(F329)*ISNUMBER(G329), F329*G329, " ")</f>
        <v>966.49</v>
      </c>
      <c r="I335" t="s">
        <v>1485</v>
      </c>
      <c r="J335" s="3">
        <v>45788.397488425922</v>
      </c>
      <c r="K335" t="s">
        <v>1490</v>
      </c>
      <c r="L335" t="s">
        <v>1499</v>
      </c>
      <c r="M335" s="5">
        <v>1</v>
      </c>
      <c r="N335" t="s">
        <v>1680</v>
      </c>
    </row>
    <row r="336" spans="1:14" x14ac:dyDescent="0.25">
      <c r="A336" t="s">
        <v>348</v>
      </c>
      <c r="B336" t="s">
        <v>1864</v>
      </c>
      <c r="C336" t="s">
        <v>1679</v>
      </c>
      <c r="D336" t="s">
        <v>1468</v>
      </c>
      <c r="E336" t="s">
        <v>1474</v>
      </c>
      <c r="F336">
        <v>5</v>
      </c>
      <c r="G336" s="4">
        <v>864.28</v>
      </c>
      <c r="H336" s="4">
        <v>4321.3999999999996</v>
      </c>
      <c r="I336" t="s">
        <v>1484</v>
      </c>
      <c r="J336" s="3">
        <v>45773.920034722221</v>
      </c>
      <c r="K336" t="s">
        <v>1494</v>
      </c>
      <c r="L336" t="s">
        <v>1497</v>
      </c>
      <c r="M336" s="5">
        <v>3</v>
      </c>
      <c r="N336" t="s">
        <v>1680</v>
      </c>
    </row>
    <row r="337" spans="1:14" x14ac:dyDescent="0.25">
      <c r="A337" t="s">
        <v>349</v>
      </c>
      <c r="B337" t="s">
        <v>1810</v>
      </c>
      <c r="C337" t="s">
        <v>1319</v>
      </c>
      <c r="D337" t="s">
        <v>1468</v>
      </c>
      <c r="E337" t="s">
        <v>1476</v>
      </c>
      <c r="F337">
        <v>3</v>
      </c>
      <c r="G337" s="4">
        <v>645.85</v>
      </c>
      <c r="H337" s="4">
        <v>1937.55</v>
      </c>
      <c r="I337" t="s">
        <v>1488</v>
      </c>
      <c r="J337" s="3">
        <v>45822.694224537037</v>
      </c>
      <c r="K337" t="s">
        <v>1493</v>
      </c>
      <c r="L337" t="s">
        <v>1499</v>
      </c>
      <c r="M337" s="5">
        <v>3</v>
      </c>
      <c r="N337" t="s">
        <v>1627</v>
      </c>
    </row>
    <row r="338" spans="1:14" x14ac:dyDescent="0.25">
      <c r="A338" t="s">
        <v>350</v>
      </c>
      <c r="B338" t="s">
        <v>1722</v>
      </c>
      <c r="C338" t="s">
        <v>1320</v>
      </c>
      <c r="D338" t="s">
        <v>1468</v>
      </c>
      <c r="E338" t="s">
        <v>1474</v>
      </c>
      <c r="F338">
        <v>1</v>
      </c>
      <c r="G338" s="4">
        <v>1399.49</v>
      </c>
      <c r="H338" s="4">
        <v>1399.49</v>
      </c>
      <c r="I338" t="s">
        <v>1487</v>
      </c>
      <c r="J338" s="3">
        <v>45730.44027777778</v>
      </c>
      <c r="K338" t="s">
        <v>1493</v>
      </c>
      <c r="L338" t="s">
        <v>1496</v>
      </c>
      <c r="M338" s="5">
        <v>2</v>
      </c>
      <c r="N338" t="s">
        <v>1628</v>
      </c>
    </row>
    <row r="339" spans="1:14" x14ac:dyDescent="0.25">
      <c r="A339" t="s">
        <v>351</v>
      </c>
      <c r="B339" t="s">
        <v>1837</v>
      </c>
      <c r="C339" t="s">
        <v>1321</v>
      </c>
      <c r="D339" t="s">
        <v>1471</v>
      </c>
      <c r="E339" t="s">
        <v>1475</v>
      </c>
      <c r="F339">
        <v>4</v>
      </c>
      <c r="G339" s="4">
        <v>2127.64</v>
      </c>
      <c r="H339" s="4">
        <v>8510.56</v>
      </c>
      <c r="I339" t="s">
        <v>1486</v>
      </c>
      <c r="J339" s="3">
        <v>45772.138553240737</v>
      </c>
      <c r="K339" t="s">
        <v>1494</v>
      </c>
      <c r="L339" t="s">
        <v>1499</v>
      </c>
      <c r="M339" s="5">
        <v>2</v>
      </c>
      <c r="N339" t="s">
        <v>1680</v>
      </c>
    </row>
    <row r="340" spans="1:14" x14ac:dyDescent="0.25">
      <c r="A340" t="s">
        <v>352</v>
      </c>
      <c r="B340" t="s">
        <v>1692</v>
      </c>
      <c r="C340" t="s">
        <v>1322</v>
      </c>
      <c r="D340" t="s">
        <v>1469</v>
      </c>
      <c r="E340" t="s">
        <v>1476</v>
      </c>
      <c r="F340">
        <v>3</v>
      </c>
      <c r="G340" s="4">
        <v>1222.24</v>
      </c>
      <c r="H340" s="4">
        <v>3666.72</v>
      </c>
      <c r="I340" t="s">
        <v>1486</v>
      </c>
      <c r="J340" s="3">
        <v>45777.601377314822</v>
      </c>
      <c r="K340" t="s">
        <v>1490</v>
      </c>
      <c r="L340" t="s">
        <v>1499</v>
      </c>
      <c r="M340" s="5">
        <v>1</v>
      </c>
      <c r="N340" t="s">
        <v>1629</v>
      </c>
    </row>
    <row r="341" spans="1:14" x14ac:dyDescent="0.25">
      <c r="A341" t="s">
        <v>353</v>
      </c>
      <c r="B341" t="s">
        <v>1806</v>
      </c>
      <c r="C341" t="s">
        <v>1323</v>
      </c>
      <c r="D341" t="s">
        <v>1469</v>
      </c>
      <c r="E341" t="s">
        <v>1479</v>
      </c>
      <c r="F341">
        <v>5</v>
      </c>
      <c r="G341" s="4">
        <v>1133.99</v>
      </c>
      <c r="H341" s="4">
        <v>5669.95</v>
      </c>
      <c r="I341" t="s">
        <v>1486</v>
      </c>
      <c r="J341" s="3">
        <v>45731.461041666669</v>
      </c>
      <c r="K341" t="s">
        <v>1493</v>
      </c>
      <c r="L341" t="s">
        <v>1497</v>
      </c>
      <c r="M341" s="5">
        <v>3</v>
      </c>
      <c r="N341" t="s">
        <v>1680</v>
      </c>
    </row>
    <row r="342" spans="1:14" x14ac:dyDescent="0.25">
      <c r="A342" t="s">
        <v>354</v>
      </c>
      <c r="B342" t="s">
        <v>1821</v>
      </c>
      <c r="C342" t="s">
        <v>1324</v>
      </c>
      <c r="D342" t="s">
        <v>1467</v>
      </c>
      <c r="E342" t="s">
        <v>1476</v>
      </c>
      <c r="F342">
        <v>5</v>
      </c>
      <c r="G342" s="4">
        <v>2319.9</v>
      </c>
      <c r="H342" s="4">
        <v>11599.5</v>
      </c>
      <c r="I342" t="s">
        <v>1486</v>
      </c>
      <c r="J342" s="3">
        <v>45679.183159722219</v>
      </c>
      <c r="K342" t="s">
        <v>1493</v>
      </c>
      <c r="L342" t="s">
        <v>1497</v>
      </c>
      <c r="M342" s="5">
        <v>1</v>
      </c>
      <c r="N342" t="s">
        <v>1630</v>
      </c>
    </row>
    <row r="343" spans="1:14" x14ac:dyDescent="0.25">
      <c r="A343" t="s">
        <v>355</v>
      </c>
      <c r="B343" t="s">
        <v>1865</v>
      </c>
      <c r="C343" t="s">
        <v>1325</v>
      </c>
      <c r="D343" t="s">
        <v>1470</v>
      </c>
      <c r="E343" t="s">
        <v>1480</v>
      </c>
      <c r="F343">
        <v>3</v>
      </c>
      <c r="G343" s="4">
        <v>1793.93</v>
      </c>
      <c r="H343" s="4">
        <v>5381.79</v>
      </c>
      <c r="I343" t="s">
        <v>1488</v>
      </c>
      <c r="J343" s="3">
        <v>45779.077534722222</v>
      </c>
      <c r="K343" t="s">
        <v>1490</v>
      </c>
      <c r="L343" t="s">
        <v>1495</v>
      </c>
      <c r="M343" s="5">
        <v>4</v>
      </c>
      <c r="N343" t="s">
        <v>1631</v>
      </c>
    </row>
    <row r="344" spans="1:14" x14ac:dyDescent="0.25">
      <c r="A344" t="s">
        <v>356</v>
      </c>
      <c r="B344" t="s">
        <v>1826</v>
      </c>
      <c r="C344" t="s">
        <v>1326</v>
      </c>
      <c r="D344" t="s">
        <v>1468</v>
      </c>
      <c r="E344" t="s">
        <v>1480</v>
      </c>
      <c r="F344">
        <v>1</v>
      </c>
      <c r="G344" s="4">
        <v>793.01</v>
      </c>
      <c r="H344" s="4">
        <v>793.01</v>
      </c>
      <c r="I344" t="s">
        <v>1487</v>
      </c>
      <c r="J344" s="3">
        <v>45802.288923611108</v>
      </c>
      <c r="K344" t="s">
        <v>1492</v>
      </c>
      <c r="L344" t="s">
        <v>1496</v>
      </c>
      <c r="M344" s="5">
        <v>1</v>
      </c>
      <c r="N344" t="s">
        <v>1680</v>
      </c>
    </row>
    <row r="345" spans="1:14" x14ac:dyDescent="0.25">
      <c r="A345" t="s">
        <v>357</v>
      </c>
      <c r="B345" t="s">
        <v>1865</v>
      </c>
      <c r="C345" t="s">
        <v>1327</v>
      </c>
      <c r="D345" t="s">
        <v>1467</v>
      </c>
      <c r="E345" t="s">
        <v>1476</v>
      </c>
      <c r="F345">
        <v>3</v>
      </c>
      <c r="G345" s="4">
        <v>1496.49</v>
      </c>
      <c r="H345" s="4">
        <v>4489.47</v>
      </c>
      <c r="I345" t="s">
        <v>1488</v>
      </c>
      <c r="J345" s="3">
        <v>45678.844131944446</v>
      </c>
      <c r="K345" t="s">
        <v>1492</v>
      </c>
      <c r="L345" t="s">
        <v>1495</v>
      </c>
      <c r="M345" s="5">
        <v>1</v>
      </c>
      <c r="N345" t="s">
        <v>1680</v>
      </c>
    </row>
    <row r="346" spans="1:14" x14ac:dyDescent="0.25">
      <c r="A346" t="s">
        <v>358</v>
      </c>
      <c r="B346" t="s">
        <v>1866</v>
      </c>
      <c r="C346" t="s">
        <v>1328</v>
      </c>
      <c r="D346" t="s">
        <v>1470</v>
      </c>
      <c r="E346" t="s">
        <v>1479</v>
      </c>
      <c r="F346">
        <v>4</v>
      </c>
      <c r="G346" s="4">
        <v>1842.89</v>
      </c>
      <c r="H346" s="4">
        <v>7371.56</v>
      </c>
      <c r="I346" t="s">
        <v>1489</v>
      </c>
      <c r="J346" s="3">
        <v>45668.130243055559</v>
      </c>
      <c r="K346" t="s">
        <v>1493</v>
      </c>
      <c r="L346" t="s">
        <v>1496</v>
      </c>
      <c r="M346" s="5">
        <v>2</v>
      </c>
      <c r="N346" t="s">
        <v>1632</v>
      </c>
    </row>
    <row r="347" spans="1:14" x14ac:dyDescent="0.25">
      <c r="A347" t="s">
        <v>359</v>
      </c>
      <c r="B347" t="s">
        <v>1811</v>
      </c>
      <c r="C347" t="s">
        <v>1329</v>
      </c>
      <c r="D347" t="s">
        <v>1468</v>
      </c>
      <c r="E347" t="s">
        <v>1481</v>
      </c>
      <c r="F347">
        <v>3</v>
      </c>
      <c r="G347" s="4">
        <v>1318.62</v>
      </c>
      <c r="H347" s="4">
        <v>3955.86</v>
      </c>
      <c r="I347" t="s">
        <v>1487</v>
      </c>
      <c r="J347" s="3">
        <v>45776.449143518519</v>
      </c>
      <c r="K347" t="s">
        <v>1493</v>
      </c>
      <c r="L347" t="s">
        <v>1499</v>
      </c>
      <c r="M347" s="5">
        <v>1</v>
      </c>
      <c r="N347" t="s">
        <v>1680</v>
      </c>
    </row>
    <row r="348" spans="1:14" x14ac:dyDescent="0.25">
      <c r="A348" t="s">
        <v>360</v>
      </c>
      <c r="B348" t="s">
        <v>1783</v>
      </c>
      <c r="C348" t="s">
        <v>1330</v>
      </c>
      <c r="D348" t="s">
        <v>1466</v>
      </c>
      <c r="E348" t="s">
        <v>1479</v>
      </c>
      <c r="F348">
        <v>3</v>
      </c>
      <c r="G348" s="4">
        <v>2296.46</v>
      </c>
      <c r="H348" s="4">
        <v>6889.38</v>
      </c>
      <c r="I348" t="s">
        <v>1487</v>
      </c>
      <c r="J348" s="3">
        <v>45723.137719907398</v>
      </c>
      <c r="K348" t="s">
        <v>1494</v>
      </c>
      <c r="L348" t="s">
        <v>1496</v>
      </c>
      <c r="M348" s="5">
        <v>3</v>
      </c>
      <c r="N348" t="s">
        <v>1633</v>
      </c>
    </row>
    <row r="349" spans="1:14" x14ac:dyDescent="0.25">
      <c r="A349" t="s">
        <v>361</v>
      </c>
      <c r="B349" t="s">
        <v>1867</v>
      </c>
      <c r="C349" t="s">
        <v>1679</v>
      </c>
      <c r="D349" t="s">
        <v>1471</v>
      </c>
      <c r="E349" t="s">
        <v>1481</v>
      </c>
      <c r="F349">
        <v>4</v>
      </c>
      <c r="G349" s="4">
        <v>2389.6799999999998</v>
      </c>
      <c r="H349" s="4">
        <v>9558.7199999999993</v>
      </c>
      <c r="I349" t="s">
        <v>1489</v>
      </c>
      <c r="J349" s="3">
        <v>45671.058854166673</v>
      </c>
      <c r="K349" t="s">
        <v>1494</v>
      </c>
      <c r="L349" t="s">
        <v>1495</v>
      </c>
      <c r="M349" s="5">
        <v>1</v>
      </c>
      <c r="N349" t="s">
        <v>1680</v>
      </c>
    </row>
    <row r="350" spans="1:14" x14ac:dyDescent="0.25">
      <c r="A350" t="s">
        <v>362</v>
      </c>
      <c r="B350" t="s">
        <v>1797</v>
      </c>
      <c r="C350" t="s">
        <v>1331</v>
      </c>
      <c r="D350" t="s">
        <v>1467</v>
      </c>
      <c r="E350" t="s">
        <v>1480</v>
      </c>
      <c r="F350">
        <v>2</v>
      </c>
      <c r="G350" s="4">
        <v>2037.64</v>
      </c>
      <c r="H350" s="4">
        <v>4075.28</v>
      </c>
      <c r="I350" t="s">
        <v>1484</v>
      </c>
      <c r="J350" s="3">
        <v>45723.987060185187</v>
      </c>
      <c r="K350" t="s">
        <v>1493</v>
      </c>
      <c r="L350" t="s">
        <v>1496</v>
      </c>
      <c r="M350" s="5">
        <v>5</v>
      </c>
      <c r="N350" t="s">
        <v>1680</v>
      </c>
    </row>
    <row r="351" spans="1:14" x14ac:dyDescent="0.25">
      <c r="A351" t="s">
        <v>363</v>
      </c>
      <c r="B351" t="s">
        <v>1777</v>
      </c>
      <c r="C351" t="s">
        <v>1679</v>
      </c>
      <c r="D351" t="s">
        <v>1467</v>
      </c>
      <c r="E351" t="s">
        <v>1478</v>
      </c>
      <c r="F351">
        <v>4</v>
      </c>
      <c r="G351" s="4">
        <v>2045.42</v>
      </c>
      <c r="H351" s="4">
        <v>8181.68</v>
      </c>
      <c r="I351" t="s">
        <v>1486</v>
      </c>
      <c r="J351" s="3">
        <v>45786.207418981481</v>
      </c>
      <c r="K351" t="s">
        <v>1493</v>
      </c>
      <c r="L351" t="s">
        <v>1496</v>
      </c>
      <c r="M351" s="5">
        <v>3</v>
      </c>
      <c r="N351" t="s">
        <v>1680</v>
      </c>
    </row>
    <row r="352" spans="1:14" x14ac:dyDescent="0.25">
      <c r="A352" t="s">
        <v>364</v>
      </c>
      <c r="B352" t="s">
        <v>1760</v>
      </c>
      <c r="C352" t="s">
        <v>1332</v>
      </c>
      <c r="D352" t="s">
        <v>1470</v>
      </c>
      <c r="E352" t="s">
        <v>1480</v>
      </c>
      <c r="F352">
        <v>3</v>
      </c>
      <c r="G352" s="4">
        <v>974.04</v>
      </c>
      <c r="H352" s="4">
        <v>2922.12</v>
      </c>
      <c r="I352" t="s">
        <v>1486</v>
      </c>
      <c r="J352" s="3">
        <v>45733.593518518523</v>
      </c>
      <c r="K352" t="s">
        <v>1491</v>
      </c>
      <c r="L352" t="s">
        <v>1498</v>
      </c>
      <c r="M352" s="5">
        <v>4</v>
      </c>
      <c r="N352" t="s">
        <v>1634</v>
      </c>
    </row>
    <row r="353" spans="1:14" x14ac:dyDescent="0.25">
      <c r="A353" t="s">
        <v>365</v>
      </c>
      <c r="B353" t="s">
        <v>1721</v>
      </c>
      <c r="C353" t="s">
        <v>1333</v>
      </c>
      <c r="D353" t="s">
        <v>1470</v>
      </c>
      <c r="E353" t="s">
        <v>1477</v>
      </c>
      <c r="F353">
        <v>5</v>
      </c>
      <c r="G353" s="4">
        <v>2275.21</v>
      </c>
      <c r="H353" s="4">
        <v>11376.05</v>
      </c>
      <c r="I353" t="s">
        <v>1489</v>
      </c>
      <c r="J353" s="3">
        <v>45792.742175925923</v>
      </c>
      <c r="K353" t="s">
        <v>1492</v>
      </c>
      <c r="L353" t="s">
        <v>1497</v>
      </c>
      <c r="M353" s="5">
        <v>3</v>
      </c>
      <c r="N353" t="s">
        <v>1635</v>
      </c>
    </row>
    <row r="354" spans="1:14" x14ac:dyDescent="0.25">
      <c r="A354" t="s">
        <v>366</v>
      </c>
      <c r="B354" t="s">
        <v>1868</v>
      </c>
      <c r="C354" t="s">
        <v>1334</v>
      </c>
      <c r="D354" t="s">
        <v>1468</v>
      </c>
      <c r="E354" t="s">
        <v>1480</v>
      </c>
      <c r="F354">
        <v>4</v>
      </c>
      <c r="G354" s="4">
        <v>1420.03</v>
      </c>
      <c r="H354" s="4">
        <v>5680.12</v>
      </c>
      <c r="I354" t="s">
        <v>1488</v>
      </c>
      <c r="J354" s="3">
        <v>45776.823344907411</v>
      </c>
      <c r="K354" t="s">
        <v>1494</v>
      </c>
      <c r="L354" t="s">
        <v>1497</v>
      </c>
      <c r="M354" s="5">
        <v>3</v>
      </c>
      <c r="N354" t="s">
        <v>1636</v>
      </c>
    </row>
    <row r="355" spans="1:14" x14ac:dyDescent="0.25">
      <c r="A355" t="s">
        <v>367</v>
      </c>
      <c r="B355" t="s">
        <v>1842</v>
      </c>
      <c r="C355" t="s">
        <v>1335</v>
      </c>
      <c r="D355" t="s">
        <v>1466</v>
      </c>
      <c r="E355" t="s">
        <v>1481</v>
      </c>
      <c r="F355">
        <v>2</v>
      </c>
      <c r="G355" s="4">
        <v>821.28</v>
      </c>
      <c r="H355" s="4">
        <v>1642.56</v>
      </c>
      <c r="I355" t="s">
        <v>1487</v>
      </c>
      <c r="J355" s="3">
        <v>45772.8203125</v>
      </c>
      <c r="K355" t="s">
        <v>1490</v>
      </c>
      <c r="L355" t="s">
        <v>1499</v>
      </c>
      <c r="M355" s="5">
        <v>3</v>
      </c>
      <c r="N355" t="s">
        <v>1680</v>
      </c>
    </row>
    <row r="356" spans="1:14" x14ac:dyDescent="0.25">
      <c r="A356" t="s">
        <v>368</v>
      </c>
      <c r="B356" t="s">
        <v>1869</v>
      </c>
      <c r="C356" t="s">
        <v>1336</v>
      </c>
      <c r="D356" t="s">
        <v>1471</v>
      </c>
      <c r="E356" t="s">
        <v>1477</v>
      </c>
      <c r="F356">
        <v>1</v>
      </c>
      <c r="G356" s="4">
        <v>734.6</v>
      </c>
      <c r="H356" s="4">
        <v>734.6</v>
      </c>
      <c r="I356" t="s">
        <v>1487</v>
      </c>
      <c r="J356" s="3">
        <v>45767.423680555563</v>
      </c>
      <c r="K356" t="s">
        <v>1491</v>
      </c>
      <c r="L356" t="s">
        <v>1499</v>
      </c>
      <c r="M356" s="5">
        <v>5</v>
      </c>
      <c r="N356" t="s">
        <v>1637</v>
      </c>
    </row>
    <row r="357" spans="1:14" x14ac:dyDescent="0.25">
      <c r="A357" t="s">
        <v>369</v>
      </c>
      <c r="B357" t="s">
        <v>1870</v>
      </c>
      <c r="C357" t="s">
        <v>1337</v>
      </c>
      <c r="D357" t="s">
        <v>1470</v>
      </c>
      <c r="E357" t="s">
        <v>1472</v>
      </c>
      <c r="F357">
        <v>4</v>
      </c>
      <c r="G357" s="4">
        <v>2149.69</v>
      </c>
      <c r="H357" s="4">
        <v>8598.76</v>
      </c>
      <c r="I357" t="s">
        <v>1485</v>
      </c>
      <c r="J357" s="3">
        <v>45802.262858796297</v>
      </c>
      <c r="K357" t="s">
        <v>1491</v>
      </c>
      <c r="L357" t="s">
        <v>1495</v>
      </c>
      <c r="M357" s="5">
        <v>4</v>
      </c>
      <c r="N357" t="s">
        <v>1680</v>
      </c>
    </row>
    <row r="358" spans="1:14" x14ac:dyDescent="0.25">
      <c r="A358" t="s">
        <v>370</v>
      </c>
      <c r="B358" t="s">
        <v>1714</v>
      </c>
      <c r="C358" t="s">
        <v>1338</v>
      </c>
      <c r="D358" t="s">
        <v>1467</v>
      </c>
      <c r="E358" t="s">
        <v>1478</v>
      </c>
      <c r="F358">
        <v>1</v>
      </c>
      <c r="G358" s="4">
        <v>645.12</v>
      </c>
      <c r="H358" s="4">
        <v>645.12</v>
      </c>
      <c r="I358" t="s">
        <v>1488</v>
      </c>
      <c r="J358" s="3">
        <v>45742.243530092594</v>
      </c>
      <c r="K358" t="s">
        <v>1491</v>
      </c>
      <c r="L358" t="s">
        <v>1498</v>
      </c>
      <c r="M358" s="5">
        <v>3</v>
      </c>
      <c r="N358" t="s">
        <v>1680</v>
      </c>
    </row>
    <row r="359" spans="1:14" x14ac:dyDescent="0.25">
      <c r="A359" t="s">
        <v>371</v>
      </c>
      <c r="B359" t="s">
        <v>1871</v>
      </c>
      <c r="C359" t="s">
        <v>1339</v>
      </c>
      <c r="D359" t="s">
        <v>1468</v>
      </c>
      <c r="E359" t="s">
        <v>1474</v>
      </c>
      <c r="F359">
        <v>2</v>
      </c>
      <c r="G359" s="4">
        <v>1265.8800000000001</v>
      </c>
      <c r="H359" s="4">
        <v>2531.7600000000002</v>
      </c>
      <c r="I359" t="s">
        <v>1488</v>
      </c>
      <c r="J359" s="3">
        <v>45676.762488425928</v>
      </c>
      <c r="K359" t="s">
        <v>1492</v>
      </c>
      <c r="L359" t="s">
        <v>1496</v>
      </c>
      <c r="M359" s="5">
        <v>4</v>
      </c>
      <c r="N359" t="s">
        <v>1680</v>
      </c>
    </row>
    <row r="360" spans="1:14" x14ac:dyDescent="0.25">
      <c r="A360" t="s">
        <v>372</v>
      </c>
      <c r="B360" t="s">
        <v>1855</v>
      </c>
      <c r="C360" t="s">
        <v>1340</v>
      </c>
      <c r="D360" t="s">
        <v>1467</v>
      </c>
      <c r="E360" t="s">
        <v>1478</v>
      </c>
      <c r="F360">
        <v>3</v>
      </c>
      <c r="G360" s="4">
        <v>735.84</v>
      </c>
      <c r="H360" s="4">
        <v>2207.52</v>
      </c>
      <c r="I360" t="s">
        <v>1489</v>
      </c>
      <c r="J360" s="3">
        <v>45776.278449074067</v>
      </c>
      <c r="K360" t="s">
        <v>1493</v>
      </c>
      <c r="L360" t="s">
        <v>1496</v>
      </c>
      <c r="M360" s="5">
        <v>3</v>
      </c>
      <c r="N360" t="s">
        <v>1680</v>
      </c>
    </row>
    <row r="361" spans="1:14" x14ac:dyDescent="0.25">
      <c r="A361" t="s">
        <v>373</v>
      </c>
      <c r="B361" t="s">
        <v>1697</v>
      </c>
      <c r="C361" t="s">
        <v>1341</v>
      </c>
      <c r="D361" t="s">
        <v>1469</v>
      </c>
      <c r="E361" t="s">
        <v>1473</v>
      </c>
      <c r="F361">
        <v>5</v>
      </c>
      <c r="G361" s="4">
        <v>1088.98</v>
      </c>
      <c r="H361" s="4">
        <v>5444.9</v>
      </c>
      <c r="I361" t="s">
        <v>1484</v>
      </c>
      <c r="J361" s="3">
        <v>45707.821944444448</v>
      </c>
      <c r="K361" t="s">
        <v>1493</v>
      </c>
      <c r="L361" t="s">
        <v>1496</v>
      </c>
      <c r="M361" s="5">
        <v>3</v>
      </c>
      <c r="N361" t="s">
        <v>1680</v>
      </c>
    </row>
    <row r="362" spans="1:14" x14ac:dyDescent="0.25">
      <c r="A362" t="s">
        <v>374</v>
      </c>
      <c r="B362" t="s">
        <v>1872</v>
      </c>
      <c r="C362" t="s">
        <v>1679</v>
      </c>
      <c r="D362" t="s">
        <v>1466</v>
      </c>
      <c r="E362" t="s">
        <v>1476</v>
      </c>
      <c r="F362">
        <v>1</v>
      </c>
      <c r="G362" s="4">
        <v>944.11</v>
      </c>
      <c r="H362" s="4">
        <v>944.11</v>
      </c>
      <c r="I362" t="s">
        <v>1488</v>
      </c>
      <c r="J362" s="3">
        <v>45758.883125</v>
      </c>
      <c r="K362" t="s">
        <v>1494</v>
      </c>
      <c r="L362" t="s">
        <v>1495</v>
      </c>
      <c r="M362" s="5">
        <v>4</v>
      </c>
      <c r="N362" t="s">
        <v>1680</v>
      </c>
    </row>
    <row r="363" spans="1:14" x14ac:dyDescent="0.25">
      <c r="A363" t="s">
        <v>375</v>
      </c>
      <c r="B363" t="s">
        <v>1872</v>
      </c>
      <c r="C363" t="s">
        <v>1342</v>
      </c>
      <c r="D363" t="s">
        <v>1470</v>
      </c>
      <c r="E363" t="s">
        <v>1480</v>
      </c>
      <c r="F363">
        <v>4</v>
      </c>
      <c r="G363" s="4">
        <v>2397.1799999999998</v>
      </c>
      <c r="H363" s="4">
        <v>9588.7199999999993</v>
      </c>
      <c r="I363" t="s">
        <v>1487</v>
      </c>
      <c r="J363" s="3">
        <v>45760.459907407407</v>
      </c>
      <c r="K363" t="s">
        <v>1493</v>
      </c>
      <c r="L363" t="s">
        <v>1499</v>
      </c>
      <c r="M363" s="5">
        <v>3</v>
      </c>
      <c r="N363" t="s">
        <v>1680</v>
      </c>
    </row>
    <row r="364" spans="1:14" x14ac:dyDescent="0.25">
      <c r="A364" t="s">
        <v>376</v>
      </c>
      <c r="B364" t="s">
        <v>1727</v>
      </c>
      <c r="C364" t="s">
        <v>1343</v>
      </c>
      <c r="D364" t="s">
        <v>1470</v>
      </c>
      <c r="E364" t="s">
        <v>1481</v>
      </c>
      <c r="F364">
        <v>3</v>
      </c>
      <c r="G364" s="4">
        <v>2265.2600000000002</v>
      </c>
      <c r="H364" s="4">
        <v>6795.78</v>
      </c>
      <c r="I364" t="s">
        <v>1484</v>
      </c>
      <c r="J364" s="3">
        <v>45668.126759259263</v>
      </c>
      <c r="K364" t="s">
        <v>1490</v>
      </c>
      <c r="L364" t="s">
        <v>1499</v>
      </c>
      <c r="M364" s="5">
        <v>4</v>
      </c>
      <c r="N364" t="s">
        <v>1680</v>
      </c>
    </row>
    <row r="365" spans="1:14" x14ac:dyDescent="0.25">
      <c r="A365" t="s">
        <v>377</v>
      </c>
      <c r="B365" t="s">
        <v>1767</v>
      </c>
      <c r="C365" t="s">
        <v>1344</v>
      </c>
      <c r="D365" t="s">
        <v>1471</v>
      </c>
      <c r="E365" t="s">
        <v>1481</v>
      </c>
      <c r="F365">
        <v>4</v>
      </c>
      <c r="G365" s="4">
        <v>2105.84</v>
      </c>
      <c r="H365" s="4">
        <v>8423.36</v>
      </c>
      <c r="I365" t="s">
        <v>1485</v>
      </c>
      <c r="J365" s="3">
        <v>45685.398090277777</v>
      </c>
      <c r="K365" t="s">
        <v>1492</v>
      </c>
      <c r="L365" t="s">
        <v>1498</v>
      </c>
      <c r="M365" s="5">
        <v>4</v>
      </c>
      <c r="N365" t="s">
        <v>1680</v>
      </c>
    </row>
    <row r="366" spans="1:14" x14ac:dyDescent="0.25">
      <c r="A366" t="s">
        <v>378</v>
      </c>
      <c r="B366" t="s">
        <v>1873</v>
      </c>
      <c r="C366" t="s">
        <v>1346</v>
      </c>
      <c r="D366" t="s">
        <v>1466</v>
      </c>
      <c r="E366" t="s">
        <v>1473</v>
      </c>
      <c r="F366">
        <v>4</v>
      </c>
      <c r="G366" s="4">
        <v>2152.52</v>
      </c>
      <c r="H366" s="4">
        <v>8610.08</v>
      </c>
      <c r="I366" t="s">
        <v>1486</v>
      </c>
      <c r="J366" s="3">
        <v>45770.362326388888</v>
      </c>
      <c r="K366" t="s">
        <v>1490</v>
      </c>
      <c r="L366" t="s">
        <v>1496</v>
      </c>
      <c r="M366" s="5">
        <v>4</v>
      </c>
      <c r="N366" t="s">
        <v>1680</v>
      </c>
    </row>
    <row r="367" spans="1:14" x14ac:dyDescent="0.25">
      <c r="A367" t="s">
        <v>379</v>
      </c>
      <c r="B367" t="s">
        <v>1874</v>
      </c>
      <c r="C367" t="s">
        <v>1347</v>
      </c>
      <c r="D367" t="s">
        <v>1467</v>
      </c>
      <c r="E367" t="s">
        <v>1473</v>
      </c>
      <c r="F367">
        <v>5</v>
      </c>
      <c r="G367" s="4">
        <v>1641.78</v>
      </c>
      <c r="H367" s="4">
        <v>8208.9</v>
      </c>
      <c r="I367" t="s">
        <v>1488</v>
      </c>
      <c r="J367" s="3">
        <v>45668.789722222216</v>
      </c>
      <c r="K367" t="s">
        <v>1492</v>
      </c>
      <c r="L367" t="s">
        <v>1498</v>
      </c>
      <c r="M367" s="5">
        <v>1</v>
      </c>
      <c r="N367" t="s">
        <v>1639</v>
      </c>
    </row>
    <row r="368" spans="1:14" x14ac:dyDescent="0.25">
      <c r="A368" t="s">
        <v>380</v>
      </c>
      <c r="B368" t="s">
        <v>1875</v>
      </c>
      <c r="C368" t="s">
        <v>1348</v>
      </c>
      <c r="D368" t="s">
        <v>1468</v>
      </c>
      <c r="E368" t="s">
        <v>1473</v>
      </c>
      <c r="F368">
        <v>2</v>
      </c>
      <c r="G368" s="4">
        <v>1578.27</v>
      </c>
      <c r="H368" s="4">
        <v>3156.54</v>
      </c>
      <c r="I368" t="s">
        <v>1488</v>
      </c>
      <c r="J368" s="3">
        <v>45818.937430555547</v>
      </c>
      <c r="K368" t="s">
        <v>1492</v>
      </c>
      <c r="L368" t="s">
        <v>1496</v>
      </c>
      <c r="M368" s="5">
        <v>3</v>
      </c>
      <c r="N368" t="s">
        <v>1680</v>
      </c>
    </row>
    <row r="369" spans="1:14" x14ac:dyDescent="0.25">
      <c r="A369" t="s">
        <v>381</v>
      </c>
      <c r="B369" t="s">
        <v>1876</v>
      </c>
      <c r="C369" t="s">
        <v>1349</v>
      </c>
      <c r="D369" t="s">
        <v>1470</v>
      </c>
      <c r="E369" t="s">
        <v>1479</v>
      </c>
      <c r="F369">
        <v>5</v>
      </c>
      <c r="G369" s="4">
        <v>2311.31</v>
      </c>
      <c r="H369" s="4">
        <v>11556.55</v>
      </c>
      <c r="I369" t="s">
        <v>1488</v>
      </c>
      <c r="J369" s="3">
        <v>45678.711875000001</v>
      </c>
      <c r="K369" t="s">
        <v>1494</v>
      </c>
      <c r="L369" t="s">
        <v>1499</v>
      </c>
      <c r="M369" s="5">
        <v>3</v>
      </c>
      <c r="N369" t="s">
        <v>1680</v>
      </c>
    </row>
    <row r="370" spans="1:14" x14ac:dyDescent="0.25">
      <c r="A370" t="s">
        <v>382</v>
      </c>
      <c r="B370" t="s">
        <v>1846</v>
      </c>
      <c r="C370" t="s">
        <v>1350</v>
      </c>
      <c r="D370" t="s">
        <v>1470</v>
      </c>
      <c r="E370" t="s">
        <v>1475</v>
      </c>
      <c r="F370">
        <v>3</v>
      </c>
      <c r="G370" s="4">
        <v>1088.46</v>
      </c>
      <c r="H370" s="4">
        <v>3265.38</v>
      </c>
      <c r="I370" t="s">
        <v>1487</v>
      </c>
      <c r="J370" s="3">
        <v>45685.83761574074</v>
      </c>
      <c r="K370" t="s">
        <v>1492</v>
      </c>
      <c r="L370" t="s">
        <v>1496</v>
      </c>
      <c r="M370" s="5">
        <v>3</v>
      </c>
      <c r="N370" t="s">
        <v>1640</v>
      </c>
    </row>
    <row r="371" spans="1:14" x14ac:dyDescent="0.25">
      <c r="A371" t="s">
        <v>383</v>
      </c>
      <c r="B371" t="s">
        <v>1877</v>
      </c>
      <c r="C371" t="s">
        <v>1351</v>
      </c>
      <c r="D371" t="s">
        <v>1471</v>
      </c>
      <c r="E371" t="s">
        <v>1479</v>
      </c>
      <c r="F371">
        <v>4</v>
      </c>
      <c r="G371" s="4">
        <v>1626.99</v>
      </c>
      <c r="H371" s="4">
        <v>6507.96</v>
      </c>
      <c r="I371" t="s">
        <v>1489</v>
      </c>
      <c r="J371" s="3">
        <v>45783.835740740738</v>
      </c>
      <c r="K371" t="s">
        <v>1490</v>
      </c>
      <c r="L371" t="s">
        <v>1496</v>
      </c>
      <c r="M371" s="5">
        <v>3</v>
      </c>
      <c r="N371" t="s">
        <v>1680</v>
      </c>
    </row>
    <row r="372" spans="1:14" x14ac:dyDescent="0.25">
      <c r="A372" t="s">
        <v>384</v>
      </c>
      <c r="B372" t="s">
        <v>1878</v>
      </c>
      <c r="C372" t="s">
        <v>1352</v>
      </c>
      <c r="D372" t="s">
        <v>1470</v>
      </c>
      <c r="E372" t="s">
        <v>1472</v>
      </c>
      <c r="F372">
        <v>2</v>
      </c>
      <c r="G372" s="4">
        <v>2387.27</v>
      </c>
      <c r="H372" s="4">
        <v>4774.54</v>
      </c>
      <c r="I372" t="s">
        <v>1486</v>
      </c>
      <c r="J372" s="3">
        <v>45686.044421296298</v>
      </c>
      <c r="K372" t="s">
        <v>1493</v>
      </c>
      <c r="L372" t="s">
        <v>1496</v>
      </c>
      <c r="M372" s="5">
        <v>3</v>
      </c>
      <c r="N372" t="s">
        <v>1680</v>
      </c>
    </row>
    <row r="373" spans="1:14" x14ac:dyDescent="0.25">
      <c r="A373" t="s">
        <v>385</v>
      </c>
      <c r="B373" t="s">
        <v>1879</v>
      </c>
      <c r="C373" t="s">
        <v>1679</v>
      </c>
      <c r="D373" t="s">
        <v>1471</v>
      </c>
      <c r="E373" t="s">
        <v>1476</v>
      </c>
      <c r="F373">
        <v>2</v>
      </c>
      <c r="G373" s="4">
        <v>2243.11</v>
      </c>
      <c r="H373" s="4">
        <v>4486.22</v>
      </c>
      <c r="I373" t="s">
        <v>1489</v>
      </c>
      <c r="J373" s="3">
        <v>45779.39261574074</v>
      </c>
      <c r="K373" t="s">
        <v>1490</v>
      </c>
      <c r="L373" t="s">
        <v>1496</v>
      </c>
      <c r="M373" s="5">
        <v>4</v>
      </c>
      <c r="N373" t="s">
        <v>1641</v>
      </c>
    </row>
    <row r="374" spans="1:14" x14ac:dyDescent="0.25">
      <c r="A374" t="s">
        <v>386</v>
      </c>
      <c r="B374" t="s">
        <v>1809</v>
      </c>
      <c r="C374" t="s">
        <v>1354</v>
      </c>
      <c r="D374" t="s">
        <v>1470</v>
      </c>
      <c r="E374" t="s">
        <v>1479</v>
      </c>
      <c r="F374">
        <v>2</v>
      </c>
      <c r="G374" s="4">
        <v>1398.18</v>
      </c>
      <c r="H374" s="4">
        <v>2796.36</v>
      </c>
      <c r="I374" t="s">
        <v>1488</v>
      </c>
      <c r="J374" s="3">
        <v>45823.709016203713</v>
      </c>
      <c r="K374" t="s">
        <v>1491</v>
      </c>
      <c r="L374" t="s">
        <v>1497</v>
      </c>
      <c r="M374" s="5">
        <v>3</v>
      </c>
      <c r="N374" t="s">
        <v>1680</v>
      </c>
    </row>
    <row r="375" spans="1:14" x14ac:dyDescent="0.25">
      <c r="A375" t="s">
        <v>387</v>
      </c>
      <c r="B375" t="s">
        <v>1865</v>
      </c>
      <c r="C375" t="s">
        <v>1355</v>
      </c>
      <c r="D375" t="s">
        <v>1471</v>
      </c>
      <c r="E375" t="s">
        <v>1481</v>
      </c>
      <c r="F375">
        <v>5</v>
      </c>
      <c r="G375" s="4">
        <v>1277.96</v>
      </c>
      <c r="H375" s="4">
        <v>6389.8</v>
      </c>
      <c r="I375" t="s">
        <v>1489</v>
      </c>
      <c r="J375" s="3">
        <v>45725.384398148148</v>
      </c>
      <c r="K375" t="s">
        <v>1492</v>
      </c>
      <c r="L375" t="s">
        <v>1498</v>
      </c>
      <c r="M375" s="5">
        <v>4</v>
      </c>
      <c r="N375" t="s">
        <v>1680</v>
      </c>
    </row>
    <row r="376" spans="1:14" x14ac:dyDescent="0.25">
      <c r="A376" t="s">
        <v>388</v>
      </c>
      <c r="B376" t="s">
        <v>1786</v>
      </c>
      <c r="C376" t="s">
        <v>1356</v>
      </c>
      <c r="D376" t="s">
        <v>1470</v>
      </c>
      <c r="E376" t="s">
        <v>1481</v>
      </c>
      <c r="F376">
        <v>2</v>
      </c>
      <c r="G376" s="4">
        <v>1055.26</v>
      </c>
      <c r="H376" s="4">
        <v>2110.52</v>
      </c>
      <c r="I376" t="s">
        <v>1484</v>
      </c>
      <c r="J376" s="3">
        <v>45784.561527777783</v>
      </c>
      <c r="K376" t="s">
        <v>1493</v>
      </c>
      <c r="L376" t="s">
        <v>1499</v>
      </c>
      <c r="M376" s="5">
        <v>4</v>
      </c>
      <c r="N376" t="s">
        <v>1680</v>
      </c>
    </row>
    <row r="377" spans="1:14" x14ac:dyDescent="0.25">
      <c r="A377" t="s">
        <v>389</v>
      </c>
      <c r="B377" t="s">
        <v>1751</v>
      </c>
      <c r="C377" t="s">
        <v>1357</v>
      </c>
      <c r="D377" t="s">
        <v>1467</v>
      </c>
      <c r="E377" t="s">
        <v>1472</v>
      </c>
      <c r="F377">
        <v>3</v>
      </c>
      <c r="G377" s="4">
        <v>556.85</v>
      </c>
      <c r="H377" s="4">
        <v>1670.55</v>
      </c>
      <c r="I377" t="s">
        <v>1487</v>
      </c>
      <c r="J377" s="3">
        <v>45784.787037037036</v>
      </c>
      <c r="K377" t="s">
        <v>1493</v>
      </c>
      <c r="L377" t="s">
        <v>1496</v>
      </c>
      <c r="M377" s="5">
        <v>1</v>
      </c>
      <c r="N377" t="s">
        <v>1680</v>
      </c>
    </row>
    <row r="378" spans="1:14" x14ac:dyDescent="0.25">
      <c r="A378" t="s">
        <v>390</v>
      </c>
      <c r="B378" t="s">
        <v>1820</v>
      </c>
      <c r="C378" t="s">
        <v>1679</v>
      </c>
      <c r="D378" t="s">
        <v>1466</v>
      </c>
      <c r="E378" t="s">
        <v>1477</v>
      </c>
      <c r="F378">
        <v>5</v>
      </c>
      <c r="G378" s="4">
        <v>2067.54</v>
      </c>
      <c r="H378" s="4">
        <v>10337.700000000001</v>
      </c>
      <c r="I378" t="s">
        <v>1486</v>
      </c>
      <c r="J378" s="3">
        <v>45725.920092592591</v>
      </c>
      <c r="K378" t="s">
        <v>1491</v>
      </c>
      <c r="L378" t="s">
        <v>1497</v>
      </c>
      <c r="M378" s="5">
        <v>5</v>
      </c>
      <c r="N378" t="s">
        <v>1642</v>
      </c>
    </row>
    <row r="379" spans="1:14" x14ac:dyDescent="0.25">
      <c r="A379" t="s">
        <v>391</v>
      </c>
      <c r="B379" t="s">
        <v>1852</v>
      </c>
      <c r="C379" t="s">
        <v>1358</v>
      </c>
      <c r="D379" t="s">
        <v>1471</v>
      </c>
      <c r="E379" t="s">
        <v>1474</v>
      </c>
      <c r="F379">
        <v>4</v>
      </c>
      <c r="G379" s="4">
        <v>1094.1300000000001</v>
      </c>
      <c r="H379" s="4">
        <v>4376.5200000000004</v>
      </c>
      <c r="I379" t="s">
        <v>1487</v>
      </c>
      <c r="J379" s="3">
        <v>45805.030729166669</v>
      </c>
      <c r="K379" t="s">
        <v>1493</v>
      </c>
      <c r="L379" t="s">
        <v>1495</v>
      </c>
      <c r="M379" s="5">
        <v>4</v>
      </c>
      <c r="N379" t="s">
        <v>1643</v>
      </c>
    </row>
    <row r="380" spans="1:14" x14ac:dyDescent="0.25">
      <c r="A380" t="s">
        <v>392</v>
      </c>
      <c r="B380" t="s">
        <v>1880</v>
      </c>
      <c r="C380" t="s">
        <v>1359</v>
      </c>
      <c r="D380" t="s">
        <v>1468</v>
      </c>
      <c r="E380" t="s">
        <v>1475</v>
      </c>
      <c r="F380">
        <v>3</v>
      </c>
      <c r="G380" s="4">
        <v>2118.94</v>
      </c>
      <c r="H380" s="4">
        <v>6356.82</v>
      </c>
      <c r="I380" t="s">
        <v>1487</v>
      </c>
      <c r="J380" s="3">
        <v>45681.455150462964</v>
      </c>
      <c r="K380" t="s">
        <v>1494</v>
      </c>
      <c r="L380" t="s">
        <v>1499</v>
      </c>
      <c r="M380" s="5">
        <v>5</v>
      </c>
      <c r="N380" t="s">
        <v>1680</v>
      </c>
    </row>
    <row r="381" spans="1:14" x14ac:dyDescent="0.25">
      <c r="A381" t="s">
        <v>393</v>
      </c>
      <c r="B381" t="s">
        <v>1789</v>
      </c>
      <c r="C381" t="s">
        <v>1360</v>
      </c>
      <c r="D381" t="s">
        <v>1470</v>
      </c>
      <c r="E381" t="s">
        <v>1477</v>
      </c>
      <c r="F381">
        <v>3</v>
      </c>
      <c r="G381" s="4">
        <v>908.5</v>
      </c>
      <c r="H381" s="4">
        <v>2725.5</v>
      </c>
      <c r="I381" t="s">
        <v>1484</v>
      </c>
      <c r="J381" s="3">
        <v>45807.060289351852</v>
      </c>
      <c r="K381" t="s">
        <v>1491</v>
      </c>
      <c r="L381" t="s">
        <v>1498</v>
      </c>
      <c r="M381" s="5">
        <v>3</v>
      </c>
      <c r="N381" t="s">
        <v>1680</v>
      </c>
    </row>
    <row r="382" spans="1:14" x14ac:dyDescent="0.25">
      <c r="A382" t="s">
        <v>394</v>
      </c>
      <c r="B382" t="s">
        <v>1741</v>
      </c>
      <c r="C382" t="s">
        <v>1361</v>
      </c>
      <c r="D382" t="s">
        <v>1471</v>
      </c>
      <c r="E382" t="s">
        <v>1472</v>
      </c>
      <c r="F382">
        <v>2</v>
      </c>
      <c r="G382" s="4">
        <v>766</v>
      </c>
      <c r="H382" s="4">
        <v>1532</v>
      </c>
      <c r="I382" t="s">
        <v>1486</v>
      </c>
      <c r="J382" s="3">
        <v>45803.552037037043</v>
      </c>
      <c r="K382" t="s">
        <v>1494</v>
      </c>
      <c r="L382" t="s">
        <v>1498</v>
      </c>
      <c r="M382" s="5">
        <v>3</v>
      </c>
      <c r="N382" t="s">
        <v>1644</v>
      </c>
    </row>
    <row r="383" spans="1:14" x14ac:dyDescent="0.25">
      <c r="A383" t="s">
        <v>395</v>
      </c>
      <c r="B383" t="s">
        <v>1857</v>
      </c>
      <c r="C383" t="s">
        <v>1362</v>
      </c>
      <c r="D383" t="s">
        <v>1470</v>
      </c>
      <c r="E383" t="s">
        <v>1473</v>
      </c>
      <c r="F383">
        <v>2</v>
      </c>
      <c r="G383" s="4">
        <v>2253.9299999999998</v>
      </c>
      <c r="H383" s="4">
        <v>4507.8599999999997</v>
      </c>
      <c r="I383" t="s">
        <v>1485</v>
      </c>
      <c r="J383" s="3">
        <v>45760.414340277777</v>
      </c>
      <c r="K383" t="s">
        <v>1494</v>
      </c>
      <c r="L383" t="s">
        <v>1495</v>
      </c>
      <c r="M383" s="5">
        <v>3</v>
      </c>
      <c r="N383" t="s">
        <v>1680</v>
      </c>
    </row>
    <row r="384" spans="1:14" x14ac:dyDescent="0.25">
      <c r="A384" t="s">
        <v>396</v>
      </c>
      <c r="B384" t="s">
        <v>1755</v>
      </c>
      <c r="C384" t="s">
        <v>1679</v>
      </c>
      <c r="D384" t="s">
        <v>1471</v>
      </c>
      <c r="E384" t="s">
        <v>1472</v>
      </c>
      <c r="F384">
        <v>1</v>
      </c>
      <c r="G384" s="4">
        <v>1301.3699999999999</v>
      </c>
      <c r="H384" s="4">
        <v>1301.3699999999999</v>
      </c>
      <c r="I384" t="s">
        <v>1487</v>
      </c>
      <c r="J384" s="3">
        <v>45687.874386574083</v>
      </c>
      <c r="K384" t="s">
        <v>1494</v>
      </c>
      <c r="L384" t="s">
        <v>1497</v>
      </c>
      <c r="M384" s="5">
        <v>3</v>
      </c>
      <c r="N384" t="s">
        <v>1680</v>
      </c>
    </row>
    <row r="385" spans="1:14" x14ac:dyDescent="0.25">
      <c r="A385" t="s">
        <v>397</v>
      </c>
      <c r="B385" t="s">
        <v>1815</v>
      </c>
      <c r="C385" t="s">
        <v>1363</v>
      </c>
      <c r="D385" t="s">
        <v>1469</v>
      </c>
      <c r="E385" t="s">
        <v>1474</v>
      </c>
      <c r="F385">
        <v>1</v>
      </c>
      <c r="G385" s="4">
        <v>2127.5</v>
      </c>
      <c r="H385" s="4">
        <v>2127.5</v>
      </c>
      <c r="I385" t="s">
        <v>1487</v>
      </c>
      <c r="J385" s="3">
        <v>45708.559548611112</v>
      </c>
      <c r="K385" t="s">
        <v>1494</v>
      </c>
      <c r="L385" t="s">
        <v>1496</v>
      </c>
      <c r="M385" s="5">
        <v>5</v>
      </c>
      <c r="N385" t="s">
        <v>1680</v>
      </c>
    </row>
    <row r="386" spans="1:14" x14ac:dyDescent="0.25">
      <c r="A386" t="s">
        <v>398</v>
      </c>
      <c r="B386" t="s">
        <v>1743</v>
      </c>
      <c r="C386" t="s">
        <v>1364</v>
      </c>
      <c r="D386" t="s">
        <v>1469</v>
      </c>
      <c r="E386" t="s">
        <v>1472</v>
      </c>
      <c r="F386">
        <v>3</v>
      </c>
      <c r="G386" s="4">
        <v>2086.5</v>
      </c>
      <c r="H386" s="4">
        <v>6259.5</v>
      </c>
      <c r="I386" t="s">
        <v>1484</v>
      </c>
      <c r="J386" s="3">
        <v>45658.927858796298</v>
      </c>
      <c r="K386" t="s">
        <v>1492</v>
      </c>
      <c r="L386" t="s">
        <v>1495</v>
      </c>
      <c r="M386" s="5">
        <v>3</v>
      </c>
      <c r="N386" t="s">
        <v>1680</v>
      </c>
    </row>
    <row r="387" spans="1:14" x14ac:dyDescent="0.25">
      <c r="A387" t="s">
        <v>399</v>
      </c>
      <c r="B387" t="s">
        <v>1858</v>
      </c>
      <c r="C387" t="s">
        <v>1365</v>
      </c>
      <c r="D387" t="s">
        <v>1469</v>
      </c>
      <c r="E387" t="s">
        <v>1478</v>
      </c>
      <c r="F387">
        <v>5</v>
      </c>
      <c r="G387" s="4">
        <v>1726.13</v>
      </c>
      <c r="H387" s="4">
        <v>8630.65</v>
      </c>
      <c r="I387" t="s">
        <v>1485</v>
      </c>
      <c r="J387" s="3">
        <v>45797.795370370368</v>
      </c>
      <c r="K387" t="s">
        <v>1493</v>
      </c>
      <c r="L387" t="s">
        <v>1495</v>
      </c>
      <c r="M387" s="5">
        <v>3</v>
      </c>
      <c r="N387" t="s">
        <v>1645</v>
      </c>
    </row>
    <row r="388" spans="1:14" x14ac:dyDescent="0.25">
      <c r="A388" t="s">
        <v>400</v>
      </c>
      <c r="B388" t="s">
        <v>1881</v>
      </c>
      <c r="C388" t="s">
        <v>1366</v>
      </c>
      <c r="D388" t="str">
        <f>D198</f>
        <v>Popo-Oba</v>
      </c>
      <c r="E388" t="s">
        <v>1478</v>
      </c>
      <c r="F388">
        <v>3</v>
      </c>
      <c r="G388" s="4">
        <v>1554.49</v>
      </c>
      <c r="H388" s="4">
        <v>4663.47</v>
      </c>
      <c r="I388" t="s">
        <v>1488</v>
      </c>
      <c r="J388" s="3">
        <v>45815.771226851852</v>
      </c>
      <c r="K388" t="s">
        <v>1491</v>
      </c>
      <c r="L388" t="s">
        <v>1499</v>
      </c>
      <c r="M388" s="5">
        <v>4</v>
      </c>
      <c r="N388" t="s">
        <v>1646</v>
      </c>
    </row>
    <row r="389" spans="1:14" x14ac:dyDescent="0.25">
      <c r="A389" t="s">
        <v>401</v>
      </c>
      <c r="B389" t="s">
        <v>1767</v>
      </c>
      <c r="C389" t="s">
        <v>1367</v>
      </c>
      <c r="D389" t="s">
        <v>1471</v>
      </c>
      <c r="E389" t="s">
        <v>1476</v>
      </c>
      <c r="F389">
        <v>1</v>
      </c>
      <c r="G389" s="4">
        <v>715.96</v>
      </c>
      <c r="H389" s="4">
        <v>715.96</v>
      </c>
      <c r="I389" t="s">
        <v>1486</v>
      </c>
      <c r="J389" s="3">
        <v>45785.858657407407</v>
      </c>
      <c r="K389" t="s">
        <v>1491</v>
      </c>
      <c r="L389" t="s">
        <v>1499</v>
      </c>
      <c r="M389" s="5">
        <v>4</v>
      </c>
      <c r="N389" t="s">
        <v>1680</v>
      </c>
    </row>
    <row r="390" spans="1:14" x14ac:dyDescent="0.25">
      <c r="A390" t="s">
        <v>402</v>
      </c>
      <c r="B390" t="s">
        <v>1708</v>
      </c>
      <c r="C390" t="s">
        <v>1368</v>
      </c>
      <c r="D390" t="s">
        <v>1466</v>
      </c>
      <c r="E390" t="s">
        <v>1479</v>
      </c>
      <c r="F390">
        <v>4</v>
      </c>
      <c r="G390" s="4">
        <v>1589.79</v>
      </c>
      <c r="H390" s="4">
        <v>6359.16</v>
      </c>
      <c r="I390" t="s">
        <v>1484</v>
      </c>
      <c r="J390" s="3">
        <v>45824.992465277777</v>
      </c>
      <c r="K390" t="s">
        <v>1491</v>
      </c>
      <c r="L390" t="s">
        <v>1498</v>
      </c>
      <c r="M390" s="5">
        <v>3</v>
      </c>
      <c r="N390" t="s">
        <v>1680</v>
      </c>
    </row>
    <row r="391" spans="1:14" x14ac:dyDescent="0.25">
      <c r="A391" t="s">
        <v>403</v>
      </c>
      <c r="B391" t="s">
        <v>1851</v>
      </c>
      <c r="C391" t="s">
        <v>1369</v>
      </c>
      <c r="D391" t="s">
        <v>1470</v>
      </c>
      <c r="E391" t="s">
        <v>1472</v>
      </c>
      <c r="F391">
        <v>2</v>
      </c>
      <c r="G391" s="4">
        <v>1237.46</v>
      </c>
      <c r="H391" s="4">
        <v>2474.92</v>
      </c>
      <c r="I391" t="s">
        <v>1488</v>
      </c>
      <c r="J391" s="3">
        <v>45810.097002314818</v>
      </c>
      <c r="K391" t="s">
        <v>1494</v>
      </c>
      <c r="L391" t="s">
        <v>1497</v>
      </c>
      <c r="M391" s="5">
        <v>5</v>
      </c>
      <c r="N391" t="s">
        <v>1680</v>
      </c>
    </row>
    <row r="392" spans="1:14" x14ac:dyDescent="0.25">
      <c r="A392" t="s">
        <v>404</v>
      </c>
      <c r="B392" t="s">
        <v>1877</v>
      </c>
      <c r="C392" t="s">
        <v>1370</v>
      </c>
      <c r="D392" t="s">
        <v>1468</v>
      </c>
      <c r="E392" t="s">
        <v>1478</v>
      </c>
      <c r="F392">
        <v>2</v>
      </c>
      <c r="G392" s="4">
        <v>589.01</v>
      </c>
      <c r="H392" s="4">
        <v>1178.02</v>
      </c>
      <c r="I392" t="s">
        <v>1489</v>
      </c>
      <c r="J392" s="3">
        <v>45730.228298611109</v>
      </c>
      <c r="K392" t="s">
        <v>1490</v>
      </c>
      <c r="L392" t="s">
        <v>1498</v>
      </c>
      <c r="M392" s="5">
        <v>4</v>
      </c>
      <c r="N392" t="s">
        <v>1680</v>
      </c>
    </row>
    <row r="393" spans="1:14" x14ac:dyDescent="0.25">
      <c r="A393" t="s">
        <v>405</v>
      </c>
      <c r="B393" t="s">
        <v>1704</v>
      </c>
      <c r="C393" t="s">
        <v>1371</v>
      </c>
      <c r="D393" t="s">
        <v>1467</v>
      </c>
      <c r="E393" t="s">
        <v>1481</v>
      </c>
      <c r="F393">
        <v>1</v>
      </c>
      <c r="G393" s="4">
        <v>1954.12</v>
      </c>
      <c r="H393" s="4">
        <v>1954.12</v>
      </c>
      <c r="I393" t="s">
        <v>1485</v>
      </c>
      <c r="J393" s="3">
        <v>45722.087476851862</v>
      </c>
      <c r="K393" t="s">
        <v>1491</v>
      </c>
      <c r="L393" t="s">
        <v>1498</v>
      </c>
      <c r="M393" s="5">
        <v>2</v>
      </c>
      <c r="N393" t="s">
        <v>1680</v>
      </c>
    </row>
    <row r="394" spans="1:14" x14ac:dyDescent="0.25">
      <c r="A394" t="s">
        <v>406</v>
      </c>
      <c r="B394" t="s">
        <v>1733</v>
      </c>
      <c r="C394" t="s">
        <v>1372</v>
      </c>
      <c r="D394" t="s">
        <v>1466</v>
      </c>
      <c r="E394" t="s">
        <v>1481</v>
      </c>
      <c r="F394">
        <v>4</v>
      </c>
      <c r="G394" s="4">
        <v>1776.12</v>
      </c>
      <c r="H394" s="4">
        <v>7104.48</v>
      </c>
      <c r="I394" t="s">
        <v>1486</v>
      </c>
      <c r="J394" s="3">
        <v>45673.866840277777</v>
      </c>
      <c r="K394" t="s">
        <v>1491</v>
      </c>
      <c r="L394" t="s">
        <v>1497</v>
      </c>
      <c r="M394" s="5">
        <v>4</v>
      </c>
      <c r="N394" t="s">
        <v>1680</v>
      </c>
    </row>
    <row r="395" spans="1:14" x14ac:dyDescent="0.25">
      <c r="A395" t="s">
        <v>407</v>
      </c>
      <c r="B395" t="s">
        <v>1882</v>
      </c>
      <c r="C395" t="s">
        <v>1373</v>
      </c>
      <c r="D395" t="s">
        <v>1469</v>
      </c>
      <c r="E395" t="s">
        <v>1479</v>
      </c>
      <c r="F395">
        <v>3</v>
      </c>
      <c r="G395" s="4">
        <v>2058.7199999999998</v>
      </c>
      <c r="H395" s="4">
        <v>6176.16</v>
      </c>
      <c r="I395" t="s">
        <v>1487</v>
      </c>
      <c r="J395" s="3">
        <v>45759.940381944441</v>
      </c>
      <c r="K395" t="s">
        <v>1494</v>
      </c>
      <c r="L395" t="s">
        <v>1498</v>
      </c>
      <c r="M395" s="5">
        <v>3</v>
      </c>
      <c r="N395" t="s">
        <v>1680</v>
      </c>
    </row>
    <row r="396" spans="1:14" x14ac:dyDescent="0.25">
      <c r="A396" t="s">
        <v>408</v>
      </c>
      <c r="B396" t="s">
        <v>1855</v>
      </c>
      <c r="C396" t="s">
        <v>1374</v>
      </c>
      <c r="D396" t="s">
        <v>1471</v>
      </c>
      <c r="E396" t="s">
        <v>1475</v>
      </c>
      <c r="F396">
        <v>2</v>
      </c>
      <c r="G396" s="4">
        <v>1861.01</v>
      </c>
      <c r="H396" s="4">
        <v>3722.02</v>
      </c>
      <c r="I396" t="s">
        <v>1488</v>
      </c>
      <c r="J396" s="3">
        <v>45695.634074074071</v>
      </c>
      <c r="K396" t="s">
        <v>1492</v>
      </c>
      <c r="L396" t="s">
        <v>1495</v>
      </c>
      <c r="M396" s="5">
        <v>4</v>
      </c>
      <c r="N396" t="s">
        <v>1680</v>
      </c>
    </row>
    <row r="397" spans="1:14" x14ac:dyDescent="0.25">
      <c r="A397" t="s">
        <v>409</v>
      </c>
      <c r="B397" t="s">
        <v>1689</v>
      </c>
      <c r="C397" t="s">
        <v>1375</v>
      </c>
      <c r="D397" t="s">
        <v>1471</v>
      </c>
      <c r="E397" t="s">
        <v>1477</v>
      </c>
      <c r="F397">
        <v>2</v>
      </c>
      <c r="G397" s="4">
        <v>1733.64</v>
      </c>
      <c r="H397" s="4">
        <v>3467.28</v>
      </c>
      <c r="I397" t="s">
        <v>1486</v>
      </c>
      <c r="J397" s="3">
        <v>45800.142291666663</v>
      </c>
      <c r="K397" t="s">
        <v>1494</v>
      </c>
      <c r="L397" t="s">
        <v>1495</v>
      </c>
      <c r="M397" s="5">
        <v>4</v>
      </c>
      <c r="N397" t="s">
        <v>1680</v>
      </c>
    </row>
    <row r="398" spans="1:14" x14ac:dyDescent="0.25">
      <c r="A398" t="s">
        <v>410</v>
      </c>
      <c r="B398" t="s">
        <v>1878</v>
      </c>
      <c r="C398" t="s">
        <v>1376</v>
      </c>
      <c r="D398" t="s">
        <v>1470</v>
      </c>
      <c r="E398" t="s">
        <v>1472</v>
      </c>
      <c r="F398">
        <v>2</v>
      </c>
      <c r="G398" s="4">
        <v>2137.6799999999998</v>
      </c>
      <c r="H398" s="4">
        <v>4275.3599999999997</v>
      </c>
      <c r="I398" t="s">
        <v>1484</v>
      </c>
      <c r="J398" s="3">
        <v>45773.856238425928</v>
      </c>
      <c r="K398" t="s">
        <v>1492</v>
      </c>
      <c r="L398" t="s">
        <v>1499</v>
      </c>
      <c r="M398" s="5">
        <v>2</v>
      </c>
      <c r="N398" t="s">
        <v>1647</v>
      </c>
    </row>
    <row r="399" spans="1:14" x14ac:dyDescent="0.25">
      <c r="A399" t="s">
        <v>411</v>
      </c>
      <c r="B399" t="s">
        <v>1860</v>
      </c>
      <c r="C399" t="s">
        <v>1377</v>
      </c>
      <c r="D399" t="s">
        <v>1469</v>
      </c>
      <c r="E399" t="s">
        <v>1479</v>
      </c>
      <c r="F399">
        <v>2</v>
      </c>
      <c r="G399" s="4">
        <v>711.33</v>
      </c>
      <c r="H399" s="4">
        <v>1422.66</v>
      </c>
      <c r="I399" t="s">
        <v>1485</v>
      </c>
      <c r="J399" s="3">
        <v>45789.386967592603</v>
      </c>
      <c r="K399" t="s">
        <v>1494</v>
      </c>
      <c r="L399" t="s">
        <v>1496</v>
      </c>
      <c r="M399" s="5">
        <v>5</v>
      </c>
      <c r="N399" t="s">
        <v>1680</v>
      </c>
    </row>
    <row r="400" spans="1:14" x14ac:dyDescent="0.25">
      <c r="A400" t="s">
        <v>412</v>
      </c>
      <c r="B400" t="s">
        <v>1855</v>
      </c>
      <c r="C400" t="s">
        <v>1378</v>
      </c>
      <c r="D400" t="s">
        <v>1470</v>
      </c>
      <c r="E400" t="s">
        <v>1481</v>
      </c>
      <c r="F400">
        <v>3</v>
      </c>
      <c r="G400" s="4">
        <v>2383.02</v>
      </c>
      <c r="H400" s="4">
        <v>7149.06</v>
      </c>
      <c r="I400" t="s">
        <v>1484</v>
      </c>
      <c r="J400" s="3">
        <v>45676.620567129627</v>
      </c>
      <c r="K400" t="s">
        <v>1492</v>
      </c>
      <c r="L400" t="s">
        <v>1498</v>
      </c>
      <c r="M400" s="5">
        <v>3</v>
      </c>
      <c r="N400" t="s">
        <v>1680</v>
      </c>
    </row>
    <row r="401" spans="1:14" x14ac:dyDescent="0.25">
      <c r="A401" t="s">
        <v>413</v>
      </c>
      <c r="B401" t="s">
        <v>1716</v>
      </c>
      <c r="C401" t="s">
        <v>1379</v>
      </c>
      <c r="D401" t="s">
        <v>1471</v>
      </c>
      <c r="E401" t="s">
        <v>1475</v>
      </c>
      <c r="F401">
        <v>4</v>
      </c>
      <c r="G401" s="4">
        <v>1592.28</v>
      </c>
      <c r="H401" s="4">
        <v>6369.12</v>
      </c>
      <c r="I401" t="s">
        <v>1485</v>
      </c>
      <c r="J401" s="3">
        <v>45704.383009259262</v>
      </c>
      <c r="K401" t="s">
        <v>1491</v>
      </c>
      <c r="L401" t="s">
        <v>1496</v>
      </c>
      <c r="M401" s="5">
        <v>4</v>
      </c>
      <c r="N401" t="s">
        <v>1680</v>
      </c>
    </row>
    <row r="402" spans="1:14" x14ac:dyDescent="0.25">
      <c r="A402" t="s">
        <v>414</v>
      </c>
      <c r="B402" t="s">
        <v>1883</v>
      </c>
      <c r="C402" t="s">
        <v>1380</v>
      </c>
      <c r="D402" t="s">
        <v>1470</v>
      </c>
      <c r="E402" t="s">
        <v>1473</v>
      </c>
      <c r="F402">
        <v>5</v>
      </c>
      <c r="G402" s="4">
        <v>1522.52</v>
      </c>
      <c r="H402" s="4">
        <v>7612.6</v>
      </c>
      <c r="I402" t="s">
        <v>1488</v>
      </c>
      <c r="J402" s="3">
        <v>45717.224988425929</v>
      </c>
      <c r="K402" t="s">
        <v>1492</v>
      </c>
      <c r="L402" t="s">
        <v>1497</v>
      </c>
      <c r="M402" s="5">
        <v>4</v>
      </c>
      <c r="N402" t="s">
        <v>1680</v>
      </c>
    </row>
    <row r="403" spans="1:14" x14ac:dyDescent="0.25">
      <c r="A403" t="s">
        <v>415</v>
      </c>
      <c r="B403" t="s">
        <v>1798</v>
      </c>
      <c r="C403" t="s">
        <v>1381</v>
      </c>
      <c r="D403" t="s">
        <v>1466</v>
      </c>
      <c r="E403" t="s">
        <v>1474</v>
      </c>
      <c r="F403">
        <v>4</v>
      </c>
      <c r="G403" s="4">
        <v>1427.44</v>
      </c>
      <c r="H403" s="4">
        <v>5709.76</v>
      </c>
      <c r="I403" t="s">
        <v>1484</v>
      </c>
      <c r="J403" s="3">
        <v>45662.861064814817</v>
      </c>
      <c r="K403" t="s">
        <v>1493</v>
      </c>
      <c r="L403" t="s">
        <v>1497</v>
      </c>
      <c r="M403" s="5">
        <v>1</v>
      </c>
      <c r="N403" t="s">
        <v>1648</v>
      </c>
    </row>
    <row r="404" spans="1:14" x14ac:dyDescent="0.25">
      <c r="A404" t="s">
        <v>416</v>
      </c>
      <c r="B404" t="s">
        <v>1799</v>
      </c>
      <c r="C404" t="s">
        <v>1382</v>
      </c>
      <c r="D404" t="s">
        <v>1467</v>
      </c>
      <c r="E404" t="s">
        <v>1478</v>
      </c>
      <c r="F404">
        <v>4</v>
      </c>
      <c r="G404" s="4">
        <v>2226.0100000000002</v>
      </c>
      <c r="H404" s="4">
        <v>8904.0400000000009</v>
      </c>
      <c r="I404" t="s">
        <v>1486</v>
      </c>
      <c r="J404" s="3">
        <v>45675.149687500001</v>
      </c>
      <c r="K404" t="s">
        <v>1491</v>
      </c>
      <c r="L404" t="s">
        <v>1496</v>
      </c>
      <c r="M404" s="5">
        <v>3</v>
      </c>
      <c r="N404" t="s">
        <v>1680</v>
      </c>
    </row>
    <row r="405" spans="1:14" x14ac:dyDescent="0.25">
      <c r="A405" t="s">
        <v>417</v>
      </c>
      <c r="B405" t="s">
        <v>1884</v>
      </c>
      <c r="C405" t="s">
        <v>1383</v>
      </c>
      <c r="D405" t="s">
        <v>1470</v>
      </c>
      <c r="E405" t="s">
        <v>1477</v>
      </c>
      <c r="F405">
        <v>4</v>
      </c>
      <c r="G405" s="4">
        <v>1864.11</v>
      </c>
      <c r="H405" s="4">
        <v>7456.44</v>
      </c>
      <c r="I405" t="s">
        <v>1484</v>
      </c>
      <c r="J405" s="3">
        <v>45675.506666666668</v>
      </c>
      <c r="K405" t="s">
        <v>1490</v>
      </c>
      <c r="L405" t="s">
        <v>1499</v>
      </c>
      <c r="M405" s="5">
        <v>4</v>
      </c>
      <c r="N405" t="s">
        <v>1680</v>
      </c>
    </row>
    <row r="406" spans="1:14" x14ac:dyDescent="0.25">
      <c r="A406" t="s">
        <v>418</v>
      </c>
      <c r="B406" t="s">
        <v>1764</v>
      </c>
      <c r="C406" t="s">
        <v>1679</v>
      </c>
      <c r="D406" t="s">
        <v>1466</v>
      </c>
      <c r="E406" t="s">
        <v>1480</v>
      </c>
      <c r="F406">
        <v>3</v>
      </c>
      <c r="G406" s="4">
        <v>1710.28</v>
      </c>
      <c r="H406" s="4">
        <v>5130.84</v>
      </c>
      <c r="I406" t="s">
        <v>1485</v>
      </c>
      <c r="J406" s="3">
        <v>45754.957060185188</v>
      </c>
      <c r="K406" t="s">
        <v>1490</v>
      </c>
      <c r="L406" t="s">
        <v>1498</v>
      </c>
      <c r="M406" s="5">
        <v>4</v>
      </c>
      <c r="N406" t="s">
        <v>1649</v>
      </c>
    </row>
    <row r="407" spans="1:14" x14ac:dyDescent="0.25">
      <c r="A407" t="s">
        <v>419</v>
      </c>
      <c r="B407" t="s">
        <v>1885</v>
      </c>
      <c r="C407" t="s">
        <v>1384</v>
      </c>
      <c r="D407" t="s">
        <v>1468</v>
      </c>
      <c r="E407" t="s">
        <v>1481</v>
      </c>
      <c r="F407">
        <v>3</v>
      </c>
      <c r="G407" s="4">
        <v>530.79</v>
      </c>
      <c r="H407" s="4">
        <v>1592.37</v>
      </c>
      <c r="I407" t="s">
        <v>1489</v>
      </c>
      <c r="J407" s="3">
        <v>45681.006261574083</v>
      </c>
      <c r="K407" t="s">
        <v>1491</v>
      </c>
      <c r="L407" t="s">
        <v>1497</v>
      </c>
      <c r="M407" s="5">
        <v>3</v>
      </c>
      <c r="N407" t="s">
        <v>1680</v>
      </c>
    </row>
    <row r="408" spans="1:14" x14ac:dyDescent="0.25">
      <c r="A408" t="s">
        <v>420</v>
      </c>
      <c r="B408" t="s">
        <v>1863</v>
      </c>
      <c r="C408" t="s">
        <v>1385</v>
      </c>
      <c r="D408" t="s">
        <v>1470</v>
      </c>
      <c r="E408" t="s">
        <v>1475</v>
      </c>
      <c r="F408">
        <v>3</v>
      </c>
      <c r="G408" s="4">
        <v>1569.13</v>
      </c>
      <c r="H408" s="4">
        <v>4707.3900000000003</v>
      </c>
      <c r="I408" t="s">
        <v>1488</v>
      </c>
      <c r="J408" s="3">
        <v>45683.279780092591</v>
      </c>
      <c r="K408" t="s">
        <v>1493</v>
      </c>
      <c r="L408" t="s">
        <v>1499</v>
      </c>
      <c r="M408" s="5">
        <v>3</v>
      </c>
      <c r="N408" t="s">
        <v>1680</v>
      </c>
    </row>
    <row r="409" spans="1:14" x14ac:dyDescent="0.25">
      <c r="A409" t="s">
        <v>421</v>
      </c>
      <c r="B409" t="s">
        <v>1840</v>
      </c>
      <c r="C409" t="s">
        <v>1386</v>
      </c>
      <c r="D409" t="s">
        <v>1471</v>
      </c>
      <c r="E409" t="s">
        <v>1479</v>
      </c>
      <c r="F409">
        <v>4</v>
      </c>
      <c r="G409" s="4">
        <v>1184.1199999999999</v>
      </c>
      <c r="H409" s="4">
        <v>4736.4799999999996</v>
      </c>
      <c r="I409" t="s">
        <v>1486</v>
      </c>
      <c r="J409" s="3">
        <v>45755.310266203713</v>
      </c>
      <c r="K409" t="s">
        <v>1491</v>
      </c>
      <c r="L409" t="s">
        <v>1496</v>
      </c>
      <c r="M409" s="5">
        <v>2</v>
      </c>
      <c r="N409" t="s">
        <v>1680</v>
      </c>
    </row>
    <row r="410" spans="1:14" x14ac:dyDescent="0.25">
      <c r="A410" t="s">
        <v>422</v>
      </c>
      <c r="B410" t="s">
        <v>1821</v>
      </c>
      <c r="C410" t="s">
        <v>1387</v>
      </c>
      <c r="D410" t="s">
        <v>1466</v>
      </c>
      <c r="E410" t="s">
        <v>1479</v>
      </c>
      <c r="F410">
        <v>2</v>
      </c>
      <c r="G410" s="4">
        <v>2116.9499999999998</v>
      </c>
      <c r="H410" s="4">
        <v>4233.8999999999996</v>
      </c>
      <c r="I410" t="s">
        <v>1489</v>
      </c>
      <c r="J410" s="3">
        <v>45701.340798611112</v>
      </c>
      <c r="K410" t="s">
        <v>1493</v>
      </c>
      <c r="L410" t="s">
        <v>1497</v>
      </c>
      <c r="M410" s="5">
        <v>3</v>
      </c>
      <c r="N410" t="s">
        <v>1650</v>
      </c>
    </row>
    <row r="411" spans="1:14" x14ac:dyDescent="0.25">
      <c r="A411" t="s">
        <v>423</v>
      </c>
      <c r="B411" t="s">
        <v>1856</v>
      </c>
      <c r="C411" t="s">
        <v>1388</v>
      </c>
      <c r="D411" t="s">
        <v>1467</v>
      </c>
      <c r="E411" t="s">
        <v>1473</v>
      </c>
      <c r="F411">
        <v>4</v>
      </c>
      <c r="G411" s="4">
        <v>936.57</v>
      </c>
      <c r="H411" s="4">
        <v>3746.28</v>
      </c>
      <c r="I411" t="s">
        <v>1485</v>
      </c>
      <c r="J411" s="3">
        <v>45788.299490740741</v>
      </c>
      <c r="K411" t="s">
        <v>1490</v>
      </c>
      <c r="L411" t="s">
        <v>1498</v>
      </c>
      <c r="M411" s="5">
        <v>5</v>
      </c>
      <c r="N411" t="s">
        <v>1680</v>
      </c>
    </row>
    <row r="412" spans="1:14" x14ac:dyDescent="0.25">
      <c r="A412" t="s">
        <v>424</v>
      </c>
      <c r="B412" t="s">
        <v>1803</v>
      </c>
      <c r="C412" t="s">
        <v>1389</v>
      </c>
      <c r="D412" t="s">
        <v>1470</v>
      </c>
      <c r="E412" t="s">
        <v>1475</v>
      </c>
      <c r="F412">
        <v>1</v>
      </c>
      <c r="G412" s="4">
        <v>670.62</v>
      </c>
      <c r="H412" s="4">
        <v>670.62</v>
      </c>
      <c r="I412" t="s">
        <v>1489</v>
      </c>
      <c r="J412" s="3">
        <v>45683.473495370366</v>
      </c>
      <c r="K412" t="s">
        <v>1494</v>
      </c>
      <c r="L412" t="s">
        <v>1496</v>
      </c>
      <c r="M412" s="5">
        <v>2</v>
      </c>
      <c r="N412" t="s">
        <v>1651</v>
      </c>
    </row>
    <row r="413" spans="1:14" x14ac:dyDescent="0.25">
      <c r="A413" t="s">
        <v>425</v>
      </c>
      <c r="B413" t="s">
        <v>1886</v>
      </c>
      <c r="C413" t="s">
        <v>1390</v>
      </c>
      <c r="D413" t="s">
        <v>1466</v>
      </c>
      <c r="E413" t="s">
        <v>1481</v>
      </c>
      <c r="F413">
        <v>1</v>
      </c>
      <c r="G413" s="4">
        <v>2452.8000000000002</v>
      </c>
      <c r="H413" s="4">
        <v>2452.8000000000002</v>
      </c>
      <c r="I413" t="s">
        <v>1485</v>
      </c>
      <c r="J413" s="3">
        <v>45794.472615740742</v>
      </c>
      <c r="K413" t="s">
        <v>1494</v>
      </c>
      <c r="L413" t="s">
        <v>1498</v>
      </c>
      <c r="M413" s="5">
        <v>4</v>
      </c>
      <c r="N413" t="s">
        <v>1652</v>
      </c>
    </row>
    <row r="414" spans="1:14" x14ac:dyDescent="0.25">
      <c r="A414" t="s">
        <v>426</v>
      </c>
      <c r="B414" t="s">
        <v>1695</v>
      </c>
      <c r="C414" t="s">
        <v>1391</v>
      </c>
      <c r="D414" t="s">
        <v>1471</v>
      </c>
      <c r="E414" t="s">
        <v>1473</v>
      </c>
      <c r="F414">
        <v>1</v>
      </c>
      <c r="G414" s="4">
        <v>706.8</v>
      </c>
      <c r="H414" s="4">
        <v>706.8</v>
      </c>
      <c r="I414" t="s">
        <v>1488</v>
      </c>
      <c r="J414" s="3">
        <v>45743.291168981479</v>
      </c>
      <c r="K414" t="s">
        <v>1493</v>
      </c>
      <c r="L414" t="s">
        <v>1495</v>
      </c>
      <c r="M414" s="5">
        <v>1</v>
      </c>
      <c r="N414" t="s">
        <v>1680</v>
      </c>
    </row>
    <row r="415" spans="1:14" x14ac:dyDescent="0.25">
      <c r="A415" t="s">
        <v>427</v>
      </c>
      <c r="B415" t="s">
        <v>1810</v>
      </c>
      <c r="C415" t="s">
        <v>1392</v>
      </c>
      <c r="D415" t="s">
        <v>1469</v>
      </c>
      <c r="E415" t="s">
        <v>1472</v>
      </c>
      <c r="F415">
        <v>3</v>
      </c>
      <c r="G415" s="4">
        <v>2265.02</v>
      </c>
      <c r="H415" s="4">
        <v>6795.06</v>
      </c>
      <c r="I415" t="s">
        <v>1487</v>
      </c>
      <c r="J415" s="3">
        <v>45796.953414351847</v>
      </c>
      <c r="K415" t="s">
        <v>1491</v>
      </c>
      <c r="L415" t="s">
        <v>1498</v>
      </c>
      <c r="M415" s="5">
        <v>5</v>
      </c>
      <c r="N415" t="s">
        <v>1653</v>
      </c>
    </row>
    <row r="416" spans="1:14" x14ac:dyDescent="0.25">
      <c r="A416" t="s">
        <v>428</v>
      </c>
      <c r="B416" t="s">
        <v>1887</v>
      </c>
      <c r="C416" t="s">
        <v>1393</v>
      </c>
      <c r="D416" t="s">
        <v>1469</v>
      </c>
      <c r="E416" t="s">
        <v>1481</v>
      </c>
      <c r="F416">
        <v>3</v>
      </c>
      <c r="G416" s="4">
        <v>1673.51</v>
      </c>
      <c r="H416" s="4">
        <v>5020.53</v>
      </c>
      <c r="I416" t="s">
        <v>1487</v>
      </c>
      <c r="J416" s="3">
        <v>45659.899560185193</v>
      </c>
      <c r="K416" t="s">
        <v>1493</v>
      </c>
      <c r="L416" t="s">
        <v>1499</v>
      </c>
      <c r="M416" s="5">
        <v>3</v>
      </c>
      <c r="N416" t="s">
        <v>1654</v>
      </c>
    </row>
    <row r="417" spans="1:14" x14ac:dyDescent="0.25">
      <c r="A417" t="s">
        <v>429</v>
      </c>
      <c r="B417" t="s">
        <v>1872</v>
      </c>
      <c r="C417" t="s">
        <v>1394</v>
      </c>
      <c r="D417" t="s">
        <v>1470</v>
      </c>
      <c r="E417" t="s">
        <v>1480</v>
      </c>
      <c r="F417">
        <v>2</v>
      </c>
      <c r="G417" s="4">
        <f>AVERAGEIF(E:E,  E411,  G:G)</f>
        <v>1430.0735185185185</v>
      </c>
      <c r="H417" s="4">
        <f>IF(ISNUMBER(F411)*ISNUMBER(G411), F411*G411, " ")</f>
        <v>3746.28</v>
      </c>
      <c r="I417" t="s">
        <v>1486</v>
      </c>
      <c r="J417" s="3">
        <v>45709.232685185183</v>
      </c>
      <c r="K417" t="s">
        <v>1494</v>
      </c>
      <c r="L417" t="s">
        <v>1496</v>
      </c>
      <c r="M417" s="5">
        <v>3</v>
      </c>
      <c r="N417" t="s">
        <v>1680</v>
      </c>
    </row>
    <row r="418" spans="1:14" x14ac:dyDescent="0.25">
      <c r="A418" t="s">
        <v>430</v>
      </c>
      <c r="B418" t="s">
        <v>1708</v>
      </c>
      <c r="C418" t="s">
        <v>1395</v>
      </c>
      <c r="D418" t="s">
        <v>1466</v>
      </c>
      <c r="E418" t="s">
        <v>1474</v>
      </c>
      <c r="F418">
        <v>5</v>
      </c>
      <c r="G418" s="4">
        <v>770.76</v>
      </c>
      <c r="H418" s="4">
        <v>3853.8</v>
      </c>
      <c r="I418" t="s">
        <v>1489</v>
      </c>
      <c r="J418" s="3">
        <v>45757.063310185193</v>
      </c>
      <c r="K418" t="s">
        <v>1492</v>
      </c>
      <c r="L418" t="s">
        <v>1496</v>
      </c>
      <c r="M418" s="5">
        <v>4</v>
      </c>
      <c r="N418" t="s">
        <v>1655</v>
      </c>
    </row>
    <row r="419" spans="1:14" x14ac:dyDescent="0.25">
      <c r="A419" t="s">
        <v>431</v>
      </c>
      <c r="B419" t="s">
        <v>1838</v>
      </c>
      <c r="C419" t="s">
        <v>1396</v>
      </c>
      <c r="D419" t="s">
        <v>1468</v>
      </c>
      <c r="E419" t="s">
        <v>1477</v>
      </c>
      <c r="F419">
        <v>5</v>
      </c>
      <c r="G419" s="4">
        <v>855.49</v>
      </c>
      <c r="H419" s="4">
        <v>4277.45</v>
      </c>
      <c r="I419" t="s">
        <v>1487</v>
      </c>
      <c r="J419" s="3">
        <v>45770.294282407413</v>
      </c>
      <c r="K419" t="s">
        <v>1494</v>
      </c>
      <c r="L419" t="s">
        <v>1498</v>
      </c>
      <c r="M419" s="5">
        <v>3</v>
      </c>
      <c r="N419" t="s">
        <v>1680</v>
      </c>
    </row>
    <row r="420" spans="1:14" x14ac:dyDescent="0.25">
      <c r="A420" t="s">
        <v>432</v>
      </c>
      <c r="B420" t="s">
        <v>1801</v>
      </c>
      <c r="C420" t="s">
        <v>1397</v>
      </c>
      <c r="D420" t="s">
        <v>1470</v>
      </c>
      <c r="E420" t="s">
        <v>1480</v>
      </c>
      <c r="F420">
        <v>3</v>
      </c>
      <c r="G420" s="4">
        <v>1092.79</v>
      </c>
      <c r="H420" s="4">
        <v>3278.37</v>
      </c>
      <c r="I420" t="s">
        <v>1486</v>
      </c>
      <c r="J420" s="3">
        <v>45823.47210648148</v>
      </c>
      <c r="K420" t="s">
        <v>1492</v>
      </c>
      <c r="L420" t="s">
        <v>1497</v>
      </c>
      <c r="M420" s="5">
        <v>4</v>
      </c>
      <c r="N420" t="s">
        <v>1656</v>
      </c>
    </row>
    <row r="421" spans="1:14" x14ac:dyDescent="0.25">
      <c r="A421" t="s">
        <v>433</v>
      </c>
      <c r="B421" t="s">
        <v>1834</v>
      </c>
      <c r="C421" t="s">
        <v>1398</v>
      </c>
      <c r="D421" t="s">
        <v>1469</v>
      </c>
      <c r="E421" t="s">
        <v>1479</v>
      </c>
      <c r="F421">
        <v>4</v>
      </c>
      <c r="G421" s="4">
        <v>1540.9</v>
      </c>
      <c r="H421" s="4">
        <v>6163.6</v>
      </c>
      <c r="I421" t="s">
        <v>1487</v>
      </c>
      <c r="J421" s="3">
        <v>45720.042847222219</v>
      </c>
      <c r="K421" t="s">
        <v>1491</v>
      </c>
      <c r="L421" t="s">
        <v>1496</v>
      </c>
      <c r="M421" s="5">
        <v>1</v>
      </c>
      <c r="N421" t="s">
        <v>1680</v>
      </c>
    </row>
    <row r="422" spans="1:14" x14ac:dyDescent="0.25">
      <c r="A422" t="s">
        <v>434</v>
      </c>
      <c r="B422" t="s">
        <v>1888</v>
      </c>
      <c r="C422" t="s">
        <v>1399</v>
      </c>
      <c r="D422" t="s">
        <v>1466</v>
      </c>
      <c r="E422" t="s">
        <v>1473</v>
      </c>
      <c r="F422">
        <v>5</v>
      </c>
      <c r="G422" s="4">
        <v>1059.7</v>
      </c>
      <c r="H422" s="4">
        <v>5298.5</v>
      </c>
      <c r="I422" t="s">
        <v>1488</v>
      </c>
      <c r="J422" s="3">
        <v>45792.463229166657</v>
      </c>
      <c r="K422" t="s">
        <v>1491</v>
      </c>
      <c r="L422" t="s">
        <v>1497</v>
      </c>
      <c r="M422" s="5">
        <v>2</v>
      </c>
      <c r="N422" t="s">
        <v>1657</v>
      </c>
    </row>
    <row r="423" spans="1:14" x14ac:dyDescent="0.25">
      <c r="A423" t="s">
        <v>435</v>
      </c>
      <c r="B423" t="s">
        <v>1873</v>
      </c>
      <c r="C423" t="s">
        <v>1400</v>
      </c>
      <c r="D423" t="s">
        <v>1468</v>
      </c>
      <c r="E423" t="s">
        <v>1473</v>
      </c>
      <c r="F423">
        <v>2</v>
      </c>
      <c r="G423" s="4">
        <v>546.37</v>
      </c>
      <c r="H423" s="4">
        <v>1092.74</v>
      </c>
      <c r="I423" t="s">
        <v>1485</v>
      </c>
      <c r="J423" s="3">
        <v>45724.0077662037</v>
      </c>
      <c r="K423" t="s">
        <v>1492</v>
      </c>
      <c r="L423" t="s">
        <v>1496</v>
      </c>
      <c r="M423" s="5">
        <v>4</v>
      </c>
      <c r="N423" t="s">
        <v>1680</v>
      </c>
    </row>
    <row r="424" spans="1:14" x14ac:dyDescent="0.25">
      <c r="A424" t="s">
        <v>436</v>
      </c>
      <c r="B424" t="s">
        <v>1765</v>
      </c>
      <c r="C424" t="s">
        <v>1401</v>
      </c>
      <c r="D424" t="s">
        <v>1467</v>
      </c>
      <c r="E424" t="s">
        <v>1481</v>
      </c>
      <c r="F424">
        <v>4</v>
      </c>
      <c r="G424" s="4">
        <v>2393.39</v>
      </c>
      <c r="H424" s="4">
        <v>9573.56</v>
      </c>
      <c r="I424" t="s">
        <v>1485</v>
      </c>
      <c r="J424" s="3">
        <v>45805.180138888893</v>
      </c>
      <c r="K424" t="s">
        <v>1494</v>
      </c>
      <c r="L424" t="s">
        <v>1497</v>
      </c>
      <c r="M424" s="5">
        <v>2</v>
      </c>
      <c r="N424" t="s">
        <v>1658</v>
      </c>
    </row>
    <row r="425" spans="1:14" x14ac:dyDescent="0.25">
      <c r="A425" t="s">
        <v>437</v>
      </c>
      <c r="B425" t="s">
        <v>1889</v>
      </c>
      <c r="C425" t="s">
        <v>1402</v>
      </c>
      <c r="D425" t="s">
        <v>1470</v>
      </c>
      <c r="E425" t="s">
        <v>1473</v>
      </c>
      <c r="F425">
        <v>3</v>
      </c>
      <c r="G425" s="4">
        <v>622.96</v>
      </c>
      <c r="H425" s="4">
        <v>1868.88</v>
      </c>
      <c r="I425" t="s">
        <v>1484</v>
      </c>
      <c r="J425" s="3">
        <v>45678.856365740743</v>
      </c>
      <c r="K425" t="s">
        <v>1493</v>
      </c>
      <c r="L425" t="s">
        <v>1497</v>
      </c>
      <c r="M425" s="5">
        <v>4</v>
      </c>
      <c r="N425" t="s">
        <v>1659</v>
      </c>
    </row>
    <row r="426" spans="1:14" x14ac:dyDescent="0.25">
      <c r="A426" t="s">
        <v>438</v>
      </c>
      <c r="B426" t="s">
        <v>1890</v>
      </c>
      <c r="C426" t="s">
        <v>1679</v>
      </c>
      <c r="D426" t="s">
        <v>1469</v>
      </c>
      <c r="E426" t="s">
        <v>1475</v>
      </c>
      <c r="F426">
        <v>3</v>
      </c>
      <c r="G426" s="4">
        <v>1849.09</v>
      </c>
      <c r="H426" s="4">
        <v>5547.27</v>
      </c>
      <c r="I426" t="s">
        <v>1489</v>
      </c>
      <c r="J426" s="3">
        <v>45799.380509259259</v>
      </c>
      <c r="K426" t="s">
        <v>1494</v>
      </c>
      <c r="L426" t="s">
        <v>1499</v>
      </c>
      <c r="M426" s="5">
        <v>5</v>
      </c>
      <c r="N426" t="s">
        <v>1680</v>
      </c>
    </row>
    <row r="427" spans="1:14" x14ac:dyDescent="0.25">
      <c r="A427" t="s">
        <v>439</v>
      </c>
      <c r="B427" t="s">
        <v>1870</v>
      </c>
      <c r="C427" t="s">
        <v>1403</v>
      </c>
      <c r="D427" t="s">
        <v>1470</v>
      </c>
      <c r="E427" t="s">
        <v>1475</v>
      </c>
      <c r="F427">
        <v>1</v>
      </c>
      <c r="G427" s="4">
        <v>1171.1300000000001</v>
      </c>
      <c r="H427" s="4">
        <v>1171.1300000000001</v>
      </c>
      <c r="I427" t="s">
        <v>1484</v>
      </c>
      <c r="J427" s="3">
        <v>45732.477303240739</v>
      </c>
      <c r="K427" t="s">
        <v>1490</v>
      </c>
      <c r="L427" t="s">
        <v>1497</v>
      </c>
      <c r="M427" s="5">
        <v>4</v>
      </c>
      <c r="N427" t="s">
        <v>1660</v>
      </c>
    </row>
    <row r="428" spans="1:14" x14ac:dyDescent="0.25">
      <c r="A428" t="s">
        <v>440</v>
      </c>
      <c r="B428" t="s">
        <v>1721</v>
      </c>
      <c r="C428" t="s">
        <v>1404</v>
      </c>
      <c r="D428" t="s">
        <v>1469</v>
      </c>
      <c r="E428" t="s">
        <v>1479</v>
      </c>
      <c r="F428">
        <v>1</v>
      </c>
      <c r="G428" s="4">
        <v>997.66</v>
      </c>
      <c r="H428" s="4">
        <v>997.66</v>
      </c>
      <c r="I428" t="s">
        <v>1488</v>
      </c>
      <c r="J428" s="3">
        <v>45734.411793981482</v>
      </c>
      <c r="K428" t="s">
        <v>1491</v>
      </c>
      <c r="L428" t="s">
        <v>1497</v>
      </c>
      <c r="M428" s="5">
        <v>3</v>
      </c>
      <c r="N428" t="s">
        <v>1680</v>
      </c>
    </row>
    <row r="429" spans="1:14" x14ac:dyDescent="0.25">
      <c r="A429" t="s">
        <v>441</v>
      </c>
      <c r="B429" t="s">
        <v>1757</v>
      </c>
      <c r="C429" t="s">
        <v>1405</v>
      </c>
      <c r="D429" t="s">
        <v>1470</v>
      </c>
      <c r="E429" t="s">
        <v>1475</v>
      </c>
      <c r="F429">
        <v>3</v>
      </c>
      <c r="G429" s="4">
        <v>1621.78</v>
      </c>
      <c r="H429" s="4">
        <v>4865.34</v>
      </c>
      <c r="I429" t="s">
        <v>1487</v>
      </c>
      <c r="J429" s="3">
        <v>45741.192118055558</v>
      </c>
      <c r="K429" t="s">
        <v>1491</v>
      </c>
      <c r="L429" t="s">
        <v>1496</v>
      </c>
      <c r="M429" s="5">
        <v>1</v>
      </c>
      <c r="N429" t="s">
        <v>1680</v>
      </c>
    </row>
    <row r="430" spans="1:14" x14ac:dyDescent="0.25">
      <c r="A430" t="s">
        <v>442</v>
      </c>
      <c r="B430" t="s">
        <v>1778</v>
      </c>
      <c r="C430" t="s">
        <v>1406</v>
      </c>
      <c r="D430" t="s">
        <v>1466</v>
      </c>
      <c r="E430" t="s">
        <v>1474</v>
      </c>
      <c r="F430">
        <v>3</v>
      </c>
      <c r="G430" s="4">
        <v>875.95</v>
      </c>
      <c r="H430" s="4">
        <v>2627.85</v>
      </c>
      <c r="I430" t="s">
        <v>1486</v>
      </c>
      <c r="J430" s="3">
        <v>45785.267291666663</v>
      </c>
      <c r="K430" t="s">
        <v>1490</v>
      </c>
      <c r="L430" t="s">
        <v>1495</v>
      </c>
      <c r="M430" s="5">
        <v>3</v>
      </c>
      <c r="N430" t="s">
        <v>1680</v>
      </c>
    </row>
    <row r="431" spans="1:14" x14ac:dyDescent="0.25">
      <c r="A431" t="s">
        <v>443</v>
      </c>
      <c r="B431" t="s">
        <v>1860</v>
      </c>
      <c r="C431" t="s">
        <v>1407</v>
      </c>
      <c r="D431" t="s">
        <v>1467</v>
      </c>
      <c r="E431" t="s">
        <v>1477</v>
      </c>
      <c r="F431">
        <v>4</v>
      </c>
      <c r="G431" s="4">
        <v>1202.76</v>
      </c>
      <c r="H431" s="4">
        <v>4811.04</v>
      </c>
      <c r="I431" t="s">
        <v>1484</v>
      </c>
      <c r="J431" s="3">
        <v>45676.037766203714</v>
      </c>
      <c r="K431" t="s">
        <v>1494</v>
      </c>
      <c r="L431" t="s">
        <v>1495</v>
      </c>
      <c r="M431" s="5">
        <v>4</v>
      </c>
      <c r="N431" t="s">
        <v>1680</v>
      </c>
    </row>
    <row r="432" spans="1:14" x14ac:dyDescent="0.25">
      <c r="A432" t="s">
        <v>444</v>
      </c>
      <c r="B432" t="s">
        <v>1720</v>
      </c>
      <c r="C432" t="s">
        <v>1408</v>
      </c>
      <c r="D432" t="s">
        <v>1471</v>
      </c>
      <c r="E432" t="s">
        <v>1481</v>
      </c>
      <c r="F432">
        <v>2</v>
      </c>
      <c r="G432" s="4">
        <v>715.21</v>
      </c>
      <c r="H432" s="4">
        <v>1430.42</v>
      </c>
      <c r="I432" t="s">
        <v>1485</v>
      </c>
      <c r="J432" s="3">
        <v>45746.997141203698</v>
      </c>
      <c r="K432" t="s">
        <v>1491</v>
      </c>
      <c r="L432" t="s">
        <v>1497</v>
      </c>
      <c r="M432" s="5">
        <v>5</v>
      </c>
      <c r="N432" t="s">
        <v>1680</v>
      </c>
    </row>
    <row r="433" spans="1:14" x14ac:dyDescent="0.25">
      <c r="A433" t="s">
        <v>445</v>
      </c>
      <c r="B433" t="s">
        <v>1891</v>
      </c>
      <c r="C433" t="s">
        <v>1409</v>
      </c>
      <c r="D433" t="s">
        <v>1466</v>
      </c>
      <c r="E433" t="s">
        <v>1479</v>
      </c>
      <c r="F433">
        <v>1</v>
      </c>
      <c r="G433" s="4">
        <v>752.66</v>
      </c>
      <c r="H433" s="4">
        <v>752.66</v>
      </c>
      <c r="I433" t="s">
        <v>1488</v>
      </c>
      <c r="J433" s="3">
        <v>45697.577881944453</v>
      </c>
      <c r="K433" t="s">
        <v>1490</v>
      </c>
      <c r="L433" t="s">
        <v>1497</v>
      </c>
      <c r="M433" s="5">
        <v>5</v>
      </c>
      <c r="N433" t="s">
        <v>1661</v>
      </c>
    </row>
    <row r="434" spans="1:14" x14ac:dyDescent="0.25">
      <c r="A434" t="s">
        <v>446</v>
      </c>
      <c r="B434" t="s">
        <v>1892</v>
      </c>
      <c r="C434" t="s">
        <v>1679</v>
      </c>
      <c r="D434" t="s">
        <v>1470</v>
      </c>
      <c r="E434" t="s">
        <v>1476</v>
      </c>
      <c r="F434">
        <v>5</v>
      </c>
      <c r="G434" s="4">
        <v>1464.57</v>
      </c>
      <c r="H434" s="4">
        <v>7322.85</v>
      </c>
      <c r="I434" t="s">
        <v>1487</v>
      </c>
      <c r="J434" s="3">
        <v>45816.773668981477</v>
      </c>
      <c r="K434" t="s">
        <v>1493</v>
      </c>
      <c r="L434" t="s">
        <v>1499</v>
      </c>
      <c r="M434" s="5">
        <v>1</v>
      </c>
      <c r="N434" t="s">
        <v>1680</v>
      </c>
    </row>
    <row r="435" spans="1:14" x14ac:dyDescent="0.25">
      <c r="A435" t="s">
        <v>447</v>
      </c>
      <c r="B435" t="s">
        <v>1779</v>
      </c>
      <c r="C435" t="s">
        <v>1410</v>
      </c>
      <c r="D435" t="str">
        <f>D245</f>
        <v>LASU Epe Campus</v>
      </c>
      <c r="E435" t="s">
        <v>1480</v>
      </c>
      <c r="F435">
        <v>5</v>
      </c>
      <c r="G435" s="4">
        <v>1499.93</v>
      </c>
      <c r="H435" s="4">
        <v>7499.65</v>
      </c>
      <c r="I435" t="s">
        <v>1485</v>
      </c>
      <c r="J435" s="3">
        <v>45673.045486111107</v>
      </c>
      <c r="K435" t="s">
        <v>1492</v>
      </c>
      <c r="L435" t="s">
        <v>1498</v>
      </c>
      <c r="M435" s="5">
        <v>3</v>
      </c>
      <c r="N435" t="s">
        <v>1662</v>
      </c>
    </row>
    <row r="436" spans="1:14" x14ac:dyDescent="0.25">
      <c r="A436" t="s">
        <v>448</v>
      </c>
      <c r="B436" t="s">
        <v>1785</v>
      </c>
      <c r="C436" t="s">
        <v>1679</v>
      </c>
      <c r="D436" t="s">
        <v>1470</v>
      </c>
      <c r="E436" t="s">
        <v>1481</v>
      </c>
      <c r="F436">
        <v>2</v>
      </c>
      <c r="G436" s="4">
        <v>2477.39</v>
      </c>
      <c r="H436" s="4">
        <v>4954.78</v>
      </c>
      <c r="I436" t="s">
        <v>1489</v>
      </c>
      <c r="J436" s="3">
        <v>45660.61917824074</v>
      </c>
      <c r="K436" t="s">
        <v>1491</v>
      </c>
      <c r="L436" t="s">
        <v>1499</v>
      </c>
      <c r="M436" s="5">
        <v>4</v>
      </c>
      <c r="N436" t="s">
        <v>1663</v>
      </c>
    </row>
    <row r="437" spans="1:14" x14ac:dyDescent="0.25">
      <c r="A437" t="s">
        <v>449</v>
      </c>
      <c r="B437" t="s">
        <v>1814</v>
      </c>
      <c r="C437" t="s">
        <v>1411</v>
      </c>
      <c r="D437" t="s">
        <v>1470</v>
      </c>
      <c r="E437" t="s">
        <v>1472</v>
      </c>
      <c r="F437">
        <v>4</v>
      </c>
      <c r="G437" s="4">
        <v>2086.54</v>
      </c>
      <c r="H437" s="4">
        <v>8346.16</v>
      </c>
      <c r="I437" t="s">
        <v>1488</v>
      </c>
      <c r="J437" s="3">
        <v>45800.66605324074</v>
      </c>
      <c r="K437" t="s">
        <v>1493</v>
      </c>
      <c r="L437" t="s">
        <v>1496</v>
      </c>
      <c r="M437" s="5">
        <v>1</v>
      </c>
      <c r="N437" t="s">
        <v>1680</v>
      </c>
    </row>
    <row r="438" spans="1:14" x14ac:dyDescent="0.25">
      <c r="A438" t="s">
        <v>450</v>
      </c>
      <c r="B438" t="s">
        <v>1764</v>
      </c>
      <c r="C438" t="s">
        <v>1413</v>
      </c>
      <c r="D438" t="s">
        <v>1467</v>
      </c>
      <c r="E438" t="s">
        <v>1478</v>
      </c>
      <c r="F438">
        <v>5</v>
      </c>
      <c r="G438" s="4">
        <v>2000.3</v>
      </c>
      <c r="H438" s="4">
        <v>10001.5</v>
      </c>
      <c r="I438" t="s">
        <v>1484</v>
      </c>
      <c r="J438" s="3">
        <v>45699.483784722222</v>
      </c>
      <c r="K438" t="s">
        <v>1494</v>
      </c>
      <c r="L438" t="s">
        <v>1496</v>
      </c>
      <c r="M438" s="5">
        <v>3</v>
      </c>
      <c r="N438" t="s">
        <v>1680</v>
      </c>
    </row>
    <row r="439" spans="1:14" x14ac:dyDescent="0.25">
      <c r="A439" t="s">
        <v>451</v>
      </c>
      <c r="B439" t="s">
        <v>1893</v>
      </c>
      <c r="C439" t="s">
        <v>1414</v>
      </c>
      <c r="D439" t="s">
        <v>1468</v>
      </c>
      <c r="E439" t="s">
        <v>1475</v>
      </c>
      <c r="F439">
        <v>5</v>
      </c>
      <c r="G439" s="4">
        <v>2080.56</v>
      </c>
      <c r="H439" s="4">
        <v>10402.799999999999</v>
      </c>
      <c r="I439" t="s">
        <v>1488</v>
      </c>
      <c r="J439" s="3">
        <v>45717.751458333332</v>
      </c>
      <c r="K439" t="s">
        <v>1493</v>
      </c>
      <c r="L439" t="s">
        <v>1499</v>
      </c>
      <c r="M439" s="5">
        <v>4</v>
      </c>
      <c r="N439" t="s">
        <v>1664</v>
      </c>
    </row>
    <row r="440" spans="1:14" x14ac:dyDescent="0.25">
      <c r="A440" t="s">
        <v>452</v>
      </c>
      <c r="B440" t="s">
        <v>1724</v>
      </c>
      <c r="C440" t="s">
        <v>1415</v>
      </c>
      <c r="D440" t="s">
        <v>1466</v>
      </c>
      <c r="E440" t="s">
        <v>1472</v>
      </c>
      <c r="F440">
        <v>4</v>
      </c>
      <c r="G440" s="4">
        <v>1667.85</v>
      </c>
      <c r="H440" s="4">
        <v>6671.4</v>
      </c>
      <c r="I440" t="s">
        <v>1488</v>
      </c>
      <c r="J440" s="3">
        <v>45674.886365740742</v>
      </c>
      <c r="K440" t="s">
        <v>1491</v>
      </c>
      <c r="L440" t="s">
        <v>1498</v>
      </c>
      <c r="M440" s="5">
        <v>5</v>
      </c>
      <c r="N440" t="s">
        <v>1665</v>
      </c>
    </row>
    <row r="441" spans="1:14" x14ac:dyDescent="0.25">
      <c r="A441" t="s">
        <v>453</v>
      </c>
      <c r="B441" t="s">
        <v>1894</v>
      </c>
      <c r="C441" t="s">
        <v>1416</v>
      </c>
      <c r="D441" t="s">
        <v>1468</v>
      </c>
      <c r="E441" t="s">
        <v>1477</v>
      </c>
      <c r="F441">
        <v>4</v>
      </c>
      <c r="G441" s="4">
        <v>1621.25</v>
      </c>
      <c r="H441" s="4">
        <v>6485</v>
      </c>
      <c r="I441" t="s">
        <v>1485</v>
      </c>
      <c r="J441" s="3">
        <v>45782.522418981483</v>
      </c>
      <c r="K441" t="s">
        <v>1494</v>
      </c>
      <c r="L441" t="s">
        <v>1496</v>
      </c>
      <c r="M441" s="5">
        <v>3</v>
      </c>
      <c r="N441" t="s">
        <v>1666</v>
      </c>
    </row>
    <row r="442" spans="1:14" x14ac:dyDescent="0.25">
      <c r="A442" t="s">
        <v>454</v>
      </c>
      <c r="B442" t="s">
        <v>1773</v>
      </c>
      <c r="C442" t="s">
        <v>1417</v>
      </c>
      <c r="D442" t="s">
        <v>1470</v>
      </c>
      <c r="E442" t="s">
        <v>1475</v>
      </c>
      <c r="F442">
        <v>2</v>
      </c>
      <c r="G442" s="4">
        <v>1485.05</v>
      </c>
      <c r="H442" s="4">
        <v>2970.1</v>
      </c>
      <c r="I442" t="s">
        <v>1486</v>
      </c>
      <c r="J442" s="3">
        <v>45685.903240740743</v>
      </c>
      <c r="K442" t="s">
        <v>1494</v>
      </c>
      <c r="L442" t="s">
        <v>1498</v>
      </c>
      <c r="M442" s="5">
        <v>3</v>
      </c>
      <c r="N442" t="s">
        <v>1667</v>
      </c>
    </row>
    <row r="443" spans="1:14" x14ac:dyDescent="0.25">
      <c r="A443" t="s">
        <v>455</v>
      </c>
      <c r="B443" t="s">
        <v>1740</v>
      </c>
      <c r="C443" t="s">
        <v>1418</v>
      </c>
      <c r="D443" t="s">
        <v>1471</v>
      </c>
      <c r="E443" t="s">
        <v>1478</v>
      </c>
      <c r="F443">
        <v>4</v>
      </c>
      <c r="G443" s="4">
        <v>2057.4</v>
      </c>
      <c r="H443" s="4">
        <v>8229.6</v>
      </c>
      <c r="I443" t="s">
        <v>1484</v>
      </c>
      <c r="J443" s="3">
        <v>45698.415821759263</v>
      </c>
      <c r="K443" t="s">
        <v>1491</v>
      </c>
      <c r="L443" t="s">
        <v>1497</v>
      </c>
      <c r="M443" s="5">
        <v>1</v>
      </c>
      <c r="N443" t="s">
        <v>1680</v>
      </c>
    </row>
    <row r="444" spans="1:14" x14ac:dyDescent="0.25">
      <c r="A444" t="s">
        <v>456</v>
      </c>
      <c r="B444" t="s">
        <v>1701</v>
      </c>
      <c r="C444" t="s">
        <v>1419</v>
      </c>
      <c r="D444" t="s">
        <v>1469</v>
      </c>
      <c r="E444" t="s">
        <v>1472</v>
      </c>
      <c r="F444">
        <v>1</v>
      </c>
      <c r="G444" s="4">
        <v>1169.23</v>
      </c>
      <c r="H444" s="4">
        <v>1169.23</v>
      </c>
      <c r="I444" t="s">
        <v>1485</v>
      </c>
      <c r="J444" s="3">
        <v>45675.602511574078</v>
      </c>
      <c r="K444" t="s">
        <v>1493</v>
      </c>
      <c r="L444" t="s">
        <v>1497</v>
      </c>
      <c r="M444" s="5">
        <v>3</v>
      </c>
      <c r="N444" t="s">
        <v>1680</v>
      </c>
    </row>
    <row r="445" spans="1:14" x14ac:dyDescent="0.25">
      <c r="A445" t="s">
        <v>457</v>
      </c>
      <c r="B445" t="s">
        <v>1816</v>
      </c>
      <c r="C445" t="s">
        <v>1420</v>
      </c>
      <c r="D445" t="s">
        <v>1466</v>
      </c>
      <c r="E445" t="s">
        <v>1481</v>
      </c>
      <c r="F445">
        <v>1</v>
      </c>
      <c r="G445" s="4">
        <v>1877.56</v>
      </c>
      <c r="H445" s="4">
        <v>1877.56</v>
      </c>
      <c r="I445" t="s">
        <v>1488</v>
      </c>
      <c r="J445" s="3">
        <v>45773.180706018517</v>
      </c>
      <c r="K445" t="s">
        <v>1494</v>
      </c>
      <c r="L445" t="s">
        <v>1499</v>
      </c>
      <c r="M445" s="5">
        <v>5</v>
      </c>
      <c r="N445" t="s">
        <v>1680</v>
      </c>
    </row>
    <row r="446" spans="1:14" x14ac:dyDescent="0.25">
      <c r="A446" t="s">
        <v>458</v>
      </c>
      <c r="B446" t="s">
        <v>1891</v>
      </c>
      <c r="C446" t="s">
        <v>1421</v>
      </c>
      <c r="D446" t="s">
        <v>1467</v>
      </c>
      <c r="E446" t="s">
        <v>1475</v>
      </c>
      <c r="F446">
        <v>3</v>
      </c>
      <c r="G446" s="4">
        <v>1115.31</v>
      </c>
      <c r="H446" s="4">
        <v>3345.93</v>
      </c>
      <c r="I446" t="s">
        <v>1489</v>
      </c>
      <c r="J446" s="3">
        <v>45776.513171296298</v>
      </c>
      <c r="K446" t="s">
        <v>1492</v>
      </c>
      <c r="L446" t="s">
        <v>1496</v>
      </c>
      <c r="M446" s="5">
        <v>3</v>
      </c>
      <c r="N446" t="s">
        <v>1680</v>
      </c>
    </row>
    <row r="447" spans="1:14" x14ac:dyDescent="0.25">
      <c r="A447" t="s">
        <v>459</v>
      </c>
      <c r="B447" t="s">
        <v>1794</v>
      </c>
      <c r="C447" t="s">
        <v>1422</v>
      </c>
      <c r="D447" t="s">
        <v>1467</v>
      </c>
      <c r="E447" t="s">
        <v>1476</v>
      </c>
      <c r="F447">
        <v>1</v>
      </c>
      <c r="G447" s="4">
        <v>2360.4699999999998</v>
      </c>
      <c r="H447" s="4">
        <v>2360.4699999999998</v>
      </c>
      <c r="I447" t="s">
        <v>1484</v>
      </c>
      <c r="J447" s="3">
        <v>45803.662326388891</v>
      </c>
      <c r="K447" t="s">
        <v>1494</v>
      </c>
      <c r="L447" t="s">
        <v>1499</v>
      </c>
      <c r="M447" s="5">
        <v>2</v>
      </c>
      <c r="N447" t="s">
        <v>1680</v>
      </c>
    </row>
    <row r="448" spans="1:14" x14ac:dyDescent="0.25">
      <c r="A448" t="s">
        <v>460</v>
      </c>
      <c r="B448" t="s">
        <v>1788</v>
      </c>
      <c r="C448" t="s">
        <v>1423</v>
      </c>
      <c r="D448" t="s">
        <v>1467</v>
      </c>
      <c r="E448" t="s">
        <v>1475</v>
      </c>
      <c r="F448">
        <v>2</v>
      </c>
      <c r="G448" s="4">
        <v>2176.4299999999998</v>
      </c>
      <c r="H448" s="4">
        <v>4352.8599999999997</v>
      </c>
      <c r="I448" t="s">
        <v>1484</v>
      </c>
      <c r="J448" s="3">
        <v>45716.550578703696</v>
      </c>
      <c r="K448" t="s">
        <v>1490</v>
      </c>
      <c r="L448" t="s">
        <v>1497</v>
      </c>
      <c r="M448" s="5">
        <v>3</v>
      </c>
      <c r="N448" t="s">
        <v>1680</v>
      </c>
    </row>
    <row r="449" spans="1:14" x14ac:dyDescent="0.25">
      <c r="A449" t="s">
        <v>461</v>
      </c>
      <c r="B449" t="s">
        <v>1895</v>
      </c>
      <c r="C449" t="s">
        <v>1424</v>
      </c>
      <c r="D449" t="s">
        <v>1470</v>
      </c>
      <c r="E449" t="s">
        <v>1480</v>
      </c>
      <c r="F449">
        <v>1</v>
      </c>
      <c r="G449" s="4">
        <v>857.85</v>
      </c>
      <c r="H449" s="4">
        <v>857.85</v>
      </c>
      <c r="I449" t="s">
        <v>1488</v>
      </c>
      <c r="J449" s="3">
        <v>45702.027673611112</v>
      </c>
      <c r="K449" t="s">
        <v>1490</v>
      </c>
      <c r="L449" t="s">
        <v>1497</v>
      </c>
      <c r="M449" s="5">
        <v>3</v>
      </c>
      <c r="N449" t="s">
        <v>1680</v>
      </c>
    </row>
    <row r="450" spans="1:14" x14ac:dyDescent="0.25">
      <c r="A450" t="s">
        <v>462</v>
      </c>
      <c r="B450" t="s">
        <v>1755</v>
      </c>
      <c r="C450" t="s">
        <v>1425</v>
      </c>
      <c r="D450" t="s">
        <v>1471</v>
      </c>
      <c r="E450" t="s">
        <v>1478</v>
      </c>
      <c r="F450">
        <v>3</v>
      </c>
      <c r="G450" s="4">
        <v>1295.8800000000001</v>
      </c>
      <c r="H450" s="4">
        <v>3887.64</v>
      </c>
      <c r="I450" t="s">
        <v>1485</v>
      </c>
      <c r="J450" s="3">
        <v>45753.114039351851</v>
      </c>
      <c r="K450" t="s">
        <v>1492</v>
      </c>
      <c r="L450" t="s">
        <v>1499</v>
      </c>
      <c r="M450" s="5">
        <v>4</v>
      </c>
      <c r="N450" t="s">
        <v>1680</v>
      </c>
    </row>
    <row r="451" spans="1:14" x14ac:dyDescent="0.25">
      <c r="A451" t="s">
        <v>463</v>
      </c>
      <c r="B451" t="s">
        <v>1891</v>
      </c>
      <c r="C451" t="s">
        <v>1426</v>
      </c>
      <c r="D451" t="s">
        <v>1470</v>
      </c>
      <c r="E451" t="s">
        <v>1478</v>
      </c>
      <c r="F451">
        <v>2</v>
      </c>
      <c r="G451" s="4">
        <v>520.98</v>
      </c>
      <c r="H451" s="4">
        <v>1041.96</v>
      </c>
      <c r="I451" t="s">
        <v>1488</v>
      </c>
      <c r="J451" s="3">
        <v>45658.146990740737</v>
      </c>
      <c r="K451" t="s">
        <v>1493</v>
      </c>
      <c r="L451" t="s">
        <v>1496</v>
      </c>
      <c r="M451" s="5">
        <v>5</v>
      </c>
      <c r="N451" t="s">
        <v>1668</v>
      </c>
    </row>
    <row r="452" spans="1:14" x14ac:dyDescent="0.25">
      <c r="A452" t="s">
        <v>464</v>
      </c>
      <c r="B452" t="s">
        <v>1765</v>
      </c>
      <c r="C452" t="s">
        <v>1427</v>
      </c>
      <c r="D452" t="s">
        <v>1467</v>
      </c>
      <c r="E452" t="s">
        <v>1478</v>
      </c>
      <c r="F452">
        <v>3</v>
      </c>
      <c r="G452" s="4">
        <v>1629.37</v>
      </c>
      <c r="H452" s="4">
        <v>4888.1099999999997</v>
      </c>
      <c r="I452" t="s">
        <v>1488</v>
      </c>
      <c r="J452" s="3">
        <v>45795.50273148148</v>
      </c>
      <c r="K452" t="s">
        <v>1494</v>
      </c>
      <c r="L452" t="s">
        <v>1495</v>
      </c>
      <c r="M452" s="5">
        <v>2</v>
      </c>
      <c r="N452" t="s">
        <v>1680</v>
      </c>
    </row>
    <row r="453" spans="1:14" x14ac:dyDescent="0.25">
      <c r="A453" t="s">
        <v>465</v>
      </c>
      <c r="B453" t="s">
        <v>1681</v>
      </c>
      <c r="C453" t="s">
        <v>1428</v>
      </c>
      <c r="D453" t="s">
        <v>1469</v>
      </c>
      <c r="E453" t="s">
        <v>1473</v>
      </c>
      <c r="F453">
        <v>3</v>
      </c>
      <c r="G453" s="4">
        <v>2239.41</v>
      </c>
      <c r="H453" s="4">
        <v>6718.23</v>
      </c>
      <c r="I453" t="s">
        <v>1484</v>
      </c>
      <c r="J453" s="3">
        <v>45811.027222222219</v>
      </c>
      <c r="K453" t="s">
        <v>1491</v>
      </c>
      <c r="L453" t="s">
        <v>1498</v>
      </c>
      <c r="M453" s="5">
        <v>3</v>
      </c>
      <c r="N453" t="s">
        <v>1680</v>
      </c>
    </row>
    <row r="454" spans="1:14" x14ac:dyDescent="0.25">
      <c r="A454" t="s">
        <v>466</v>
      </c>
      <c r="B454" t="s">
        <v>1896</v>
      </c>
      <c r="C454" t="s">
        <v>1429</v>
      </c>
      <c r="D454" t="s">
        <v>1469</v>
      </c>
      <c r="E454" t="s">
        <v>1476</v>
      </c>
      <c r="F454">
        <v>2</v>
      </c>
      <c r="G454" s="4">
        <v>1644.52</v>
      </c>
      <c r="H454" s="4">
        <v>3289.04</v>
      </c>
      <c r="I454" t="s">
        <v>1489</v>
      </c>
      <c r="J454" s="3">
        <v>45729.408946759257</v>
      </c>
      <c r="K454" t="s">
        <v>1494</v>
      </c>
      <c r="L454" t="s">
        <v>1496</v>
      </c>
      <c r="M454" s="5">
        <v>3</v>
      </c>
      <c r="N454" t="s">
        <v>1680</v>
      </c>
    </row>
    <row r="455" spans="1:14" x14ac:dyDescent="0.25">
      <c r="A455" t="s">
        <v>467</v>
      </c>
      <c r="B455" t="s">
        <v>1759</v>
      </c>
      <c r="C455" t="s">
        <v>1430</v>
      </c>
      <c r="D455" t="s">
        <v>1469</v>
      </c>
      <c r="E455" t="s">
        <v>1477</v>
      </c>
      <c r="F455">
        <v>4</v>
      </c>
      <c r="G455" s="4">
        <v>1228.55</v>
      </c>
      <c r="H455" s="4">
        <v>4914.2</v>
      </c>
      <c r="I455" t="s">
        <v>1489</v>
      </c>
      <c r="J455" s="3">
        <v>45687.728009259263</v>
      </c>
      <c r="K455" t="s">
        <v>1494</v>
      </c>
      <c r="L455" t="s">
        <v>1496</v>
      </c>
      <c r="M455" s="5">
        <v>3</v>
      </c>
      <c r="N455" t="s">
        <v>1680</v>
      </c>
    </row>
    <row r="456" spans="1:14" x14ac:dyDescent="0.25">
      <c r="A456" t="s">
        <v>468</v>
      </c>
      <c r="B456" t="s">
        <v>1693</v>
      </c>
      <c r="C456" t="s">
        <v>1431</v>
      </c>
      <c r="D456" t="s">
        <v>1471</v>
      </c>
      <c r="E456" t="s">
        <v>1475</v>
      </c>
      <c r="F456">
        <v>2</v>
      </c>
      <c r="G456" s="4">
        <f>AVERAGEIF(E:E,  E450,  G:G)</f>
        <v>1452.9234500285374</v>
      </c>
      <c r="H456" s="4">
        <f>IF(ISNUMBER(F450)*ISNUMBER(G450), F450*G450, " ")</f>
        <v>3887.6400000000003</v>
      </c>
      <c r="I456" t="s">
        <v>1485</v>
      </c>
      <c r="J456" s="3">
        <v>45729.905868055554</v>
      </c>
      <c r="K456" t="s">
        <v>1492</v>
      </c>
      <c r="L456" t="s">
        <v>1499</v>
      </c>
      <c r="M456" s="5">
        <v>3</v>
      </c>
      <c r="N456" t="s">
        <v>1680</v>
      </c>
    </row>
    <row r="457" spans="1:14" x14ac:dyDescent="0.25">
      <c r="A457" t="s">
        <v>469</v>
      </c>
      <c r="B457" t="s">
        <v>1761</v>
      </c>
      <c r="C457" t="s">
        <v>1432</v>
      </c>
      <c r="D457" t="s">
        <v>1467</v>
      </c>
      <c r="E457" t="s">
        <v>1478</v>
      </c>
      <c r="F457">
        <v>5</v>
      </c>
      <c r="G457" s="4">
        <v>1665.74</v>
      </c>
      <c r="H457" s="4">
        <v>8328.7000000000007</v>
      </c>
      <c r="I457" t="s">
        <v>1486</v>
      </c>
      <c r="J457" s="3">
        <v>45813.541724537034</v>
      </c>
      <c r="K457" t="s">
        <v>1490</v>
      </c>
      <c r="L457" t="s">
        <v>1497</v>
      </c>
      <c r="M457" s="5">
        <v>3</v>
      </c>
      <c r="N457" t="s">
        <v>1680</v>
      </c>
    </row>
    <row r="458" spans="1:14" x14ac:dyDescent="0.25">
      <c r="A458" t="s">
        <v>470</v>
      </c>
      <c r="B458" t="s">
        <v>1714</v>
      </c>
      <c r="C458" t="s">
        <v>1433</v>
      </c>
      <c r="D458" t="s">
        <v>1468</v>
      </c>
      <c r="E458" t="s">
        <v>1480</v>
      </c>
      <c r="F458">
        <v>3</v>
      </c>
      <c r="G458" s="4">
        <v>2005.4</v>
      </c>
      <c r="H458" s="4">
        <v>6016.2</v>
      </c>
      <c r="I458" t="s">
        <v>1488</v>
      </c>
      <c r="J458" s="3">
        <v>45743.284988425927</v>
      </c>
      <c r="K458" t="s">
        <v>1494</v>
      </c>
      <c r="L458" t="s">
        <v>1496</v>
      </c>
      <c r="M458" s="5">
        <v>3</v>
      </c>
      <c r="N458" t="s">
        <v>1680</v>
      </c>
    </row>
    <row r="459" spans="1:14" x14ac:dyDescent="0.25">
      <c r="A459" t="s">
        <v>471</v>
      </c>
      <c r="B459" t="s">
        <v>1757</v>
      </c>
      <c r="C459" t="s">
        <v>1434</v>
      </c>
      <c r="D459" t="s">
        <v>1467</v>
      </c>
      <c r="E459" t="s">
        <v>1475</v>
      </c>
      <c r="F459">
        <v>1</v>
      </c>
      <c r="G459" s="4">
        <v>1568.18</v>
      </c>
      <c r="H459" s="4">
        <v>1568.18</v>
      </c>
      <c r="I459" t="s">
        <v>1488</v>
      </c>
      <c r="J459" s="3">
        <v>45818.796736111108</v>
      </c>
      <c r="K459" t="s">
        <v>1493</v>
      </c>
      <c r="L459" t="s">
        <v>1498</v>
      </c>
      <c r="M459" s="5">
        <v>3</v>
      </c>
      <c r="N459" t="s">
        <v>1680</v>
      </c>
    </row>
    <row r="460" spans="1:14" x14ac:dyDescent="0.25">
      <c r="A460" t="s">
        <v>472</v>
      </c>
      <c r="B460" t="s">
        <v>1896</v>
      </c>
      <c r="C460" t="s">
        <v>1435</v>
      </c>
      <c r="D460" t="s">
        <v>1467</v>
      </c>
      <c r="E460" t="s">
        <v>1481</v>
      </c>
      <c r="F460">
        <v>3</v>
      </c>
      <c r="G460" s="4">
        <v>1260.76</v>
      </c>
      <c r="H460" s="4">
        <v>3782.28</v>
      </c>
      <c r="I460" t="s">
        <v>1485</v>
      </c>
      <c r="J460" s="3">
        <v>45735.040798611109</v>
      </c>
      <c r="K460" t="s">
        <v>1491</v>
      </c>
      <c r="L460" t="s">
        <v>1495</v>
      </c>
      <c r="M460" s="5">
        <v>3</v>
      </c>
      <c r="N460" t="s">
        <v>1669</v>
      </c>
    </row>
    <row r="461" spans="1:14" x14ac:dyDescent="0.25">
      <c r="A461" t="s">
        <v>473</v>
      </c>
      <c r="B461" t="s">
        <v>1771</v>
      </c>
      <c r="C461" t="s">
        <v>1436</v>
      </c>
      <c r="D461" t="s">
        <v>1466</v>
      </c>
      <c r="E461" t="s">
        <v>1480</v>
      </c>
      <c r="F461">
        <v>4</v>
      </c>
      <c r="G461" s="4">
        <v>1576.94</v>
      </c>
      <c r="H461" s="4">
        <v>6307.76</v>
      </c>
      <c r="I461" t="s">
        <v>1485</v>
      </c>
      <c r="J461" s="3">
        <v>45674.83730324074</v>
      </c>
      <c r="K461" t="s">
        <v>1491</v>
      </c>
      <c r="L461" t="s">
        <v>1495</v>
      </c>
      <c r="M461" s="5">
        <v>3</v>
      </c>
      <c r="N461" t="s">
        <v>1680</v>
      </c>
    </row>
    <row r="462" spans="1:14" x14ac:dyDescent="0.25">
      <c r="A462" t="s">
        <v>474</v>
      </c>
      <c r="B462" t="s">
        <v>1859</v>
      </c>
      <c r="C462" t="s">
        <v>1437</v>
      </c>
      <c r="D462" t="s">
        <v>1468</v>
      </c>
      <c r="E462" t="s">
        <v>1474</v>
      </c>
      <c r="F462">
        <v>2</v>
      </c>
      <c r="G462" s="4">
        <v>2292.2800000000002</v>
      </c>
      <c r="H462" s="4">
        <v>4584.5600000000004</v>
      </c>
      <c r="I462" t="s">
        <v>1485</v>
      </c>
      <c r="J462" s="3">
        <v>45732.01253472222</v>
      </c>
      <c r="K462" t="s">
        <v>1494</v>
      </c>
      <c r="L462" t="s">
        <v>1495</v>
      </c>
      <c r="M462" s="5">
        <v>3</v>
      </c>
      <c r="N462" t="s">
        <v>1670</v>
      </c>
    </row>
    <row r="463" spans="1:14" x14ac:dyDescent="0.25">
      <c r="A463" t="s">
        <v>475</v>
      </c>
      <c r="B463" t="s">
        <v>1897</v>
      </c>
      <c r="C463" t="s">
        <v>1438</v>
      </c>
      <c r="D463" t="s">
        <v>1466</v>
      </c>
      <c r="E463" t="s">
        <v>1481</v>
      </c>
      <c r="F463">
        <v>1</v>
      </c>
      <c r="G463" s="4">
        <v>1613.58</v>
      </c>
      <c r="H463" s="4">
        <v>1613.58</v>
      </c>
      <c r="I463" t="s">
        <v>1487</v>
      </c>
      <c r="J463" s="3">
        <v>45777.6252662037</v>
      </c>
      <c r="K463" t="s">
        <v>1494</v>
      </c>
      <c r="L463" t="s">
        <v>1498</v>
      </c>
      <c r="M463" s="5">
        <v>2</v>
      </c>
      <c r="N463" t="s">
        <v>1680</v>
      </c>
    </row>
    <row r="464" spans="1:14" x14ac:dyDescent="0.25">
      <c r="A464" t="s">
        <v>476</v>
      </c>
      <c r="B464" t="s">
        <v>1736</v>
      </c>
      <c r="C464" t="s">
        <v>1439</v>
      </c>
      <c r="D464" t="s">
        <v>1470</v>
      </c>
      <c r="E464" t="s">
        <v>1477</v>
      </c>
      <c r="F464">
        <v>1</v>
      </c>
      <c r="G464" s="4">
        <v>819.35</v>
      </c>
      <c r="H464" s="4">
        <v>819.35</v>
      </c>
      <c r="I464" t="s">
        <v>1484</v>
      </c>
      <c r="J464" s="3">
        <v>45679.400150462963</v>
      </c>
      <c r="K464" t="s">
        <v>1491</v>
      </c>
      <c r="L464" t="s">
        <v>1498</v>
      </c>
      <c r="M464" s="5">
        <v>2</v>
      </c>
      <c r="N464" t="s">
        <v>1680</v>
      </c>
    </row>
    <row r="465" spans="1:14" x14ac:dyDescent="0.25">
      <c r="A465" t="s">
        <v>477</v>
      </c>
      <c r="B465" t="s">
        <v>1842</v>
      </c>
      <c r="C465" t="s">
        <v>1440</v>
      </c>
      <c r="D465" t="s">
        <v>1469</v>
      </c>
      <c r="E465" t="s">
        <v>1475</v>
      </c>
      <c r="F465">
        <v>1</v>
      </c>
      <c r="G465" s="4">
        <v>989.83</v>
      </c>
      <c r="H465" s="4">
        <v>989.83</v>
      </c>
      <c r="I465" t="s">
        <v>1489</v>
      </c>
      <c r="J465" s="3">
        <v>45784.582407407397</v>
      </c>
      <c r="K465" t="s">
        <v>1494</v>
      </c>
      <c r="L465" t="s">
        <v>1495</v>
      </c>
      <c r="M465" s="5">
        <v>3</v>
      </c>
      <c r="N465" t="s">
        <v>1680</v>
      </c>
    </row>
    <row r="466" spans="1:14" x14ac:dyDescent="0.25">
      <c r="A466" t="s">
        <v>478</v>
      </c>
      <c r="B466" t="s">
        <v>1682</v>
      </c>
      <c r="C466" t="s">
        <v>1441</v>
      </c>
      <c r="D466" t="str">
        <f>D276</f>
        <v>Eredo</v>
      </c>
      <c r="E466" t="s">
        <v>1475</v>
      </c>
      <c r="F466">
        <v>4</v>
      </c>
      <c r="G466" s="4">
        <v>1016.27</v>
      </c>
      <c r="H466" s="4">
        <v>4065.08</v>
      </c>
      <c r="I466" t="s">
        <v>1485</v>
      </c>
      <c r="J466" s="3">
        <v>45774.1565162037</v>
      </c>
      <c r="K466" t="s">
        <v>1492</v>
      </c>
      <c r="L466" t="s">
        <v>1499</v>
      </c>
      <c r="M466" s="5">
        <v>2</v>
      </c>
      <c r="N466" t="s">
        <v>1680</v>
      </c>
    </row>
    <row r="467" spans="1:14" x14ac:dyDescent="0.25">
      <c r="A467" t="s">
        <v>479</v>
      </c>
      <c r="B467" t="s">
        <v>1747</v>
      </c>
      <c r="C467" t="s">
        <v>1442</v>
      </c>
      <c r="D467" t="s">
        <v>1466</v>
      </c>
      <c r="E467" t="s">
        <v>1475</v>
      </c>
      <c r="F467">
        <v>5</v>
      </c>
      <c r="G467" s="4">
        <v>1524.95</v>
      </c>
      <c r="H467" s="4">
        <v>7624.75</v>
      </c>
      <c r="I467" t="s">
        <v>1484</v>
      </c>
      <c r="J467" s="3">
        <v>45662.15111111111</v>
      </c>
      <c r="K467" t="s">
        <v>1490</v>
      </c>
      <c r="L467" t="s">
        <v>1497</v>
      </c>
      <c r="M467" s="5">
        <v>4</v>
      </c>
      <c r="N467" t="s">
        <v>1680</v>
      </c>
    </row>
    <row r="468" spans="1:14" x14ac:dyDescent="0.25">
      <c r="A468" t="s">
        <v>480</v>
      </c>
      <c r="B468" t="s">
        <v>1747</v>
      </c>
      <c r="C468" t="s">
        <v>1443</v>
      </c>
      <c r="D468" t="s">
        <v>1466</v>
      </c>
      <c r="E468" t="s">
        <v>1477</v>
      </c>
      <c r="F468">
        <v>3</v>
      </c>
      <c r="G468" s="4">
        <v>2139.79</v>
      </c>
      <c r="H468" s="4">
        <v>6419.37</v>
      </c>
      <c r="I468" t="s">
        <v>1485</v>
      </c>
      <c r="J468" s="3">
        <v>45693.404490740737</v>
      </c>
      <c r="K468" t="s">
        <v>1494</v>
      </c>
      <c r="L468" t="s">
        <v>1496</v>
      </c>
      <c r="M468" s="5">
        <v>2</v>
      </c>
      <c r="N468" t="s">
        <v>1680</v>
      </c>
    </row>
    <row r="469" spans="1:14" x14ac:dyDescent="0.25">
      <c r="A469" t="s">
        <v>481</v>
      </c>
      <c r="B469" t="s">
        <v>1898</v>
      </c>
      <c r="C469" t="s">
        <v>1444</v>
      </c>
      <c r="D469" t="s">
        <v>1467</v>
      </c>
      <c r="E469" t="s">
        <v>1481</v>
      </c>
      <c r="F469">
        <v>5</v>
      </c>
      <c r="G469" s="4">
        <v>1605.44</v>
      </c>
      <c r="H469" s="4">
        <v>8027.2</v>
      </c>
      <c r="I469" t="s">
        <v>1488</v>
      </c>
      <c r="J469" s="3">
        <v>45807.633217592593</v>
      </c>
      <c r="K469" t="s">
        <v>1491</v>
      </c>
      <c r="L469" t="s">
        <v>1496</v>
      </c>
      <c r="M469" s="5">
        <v>5</v>
      </c>
      <c r="N469" t="s">
        <v>1680</v>
      </c>
    </row>
    <row r="470" spans="1:14" x14ac:dyDescent="0.25">
      <c r="A470" t="s">
        <v>482</v>
      </c>
      <c r="B470" t="s">
        <v>1748</v>
      </c>
      <c r="C470" t="s">
        <v>1445</v>
      </c>
      <c r="D470" t="s">
        <v>1469</v>
      </c>
      <c r="E470" t="s">
        <v>1475</v>
      </c>
      <c r="F470">
        <v>5</v>
      </c>
      <c r="G470" s="4">
        <v>1564.93</v>
      </c>
      <c r="H470" s="4">
        <v>7824.65</v>
      </c>
      <c r="I470" t="s">
        <v>1488</v>
      </c>
      <c r="J470" s="3">
        <v>45693.361226851863</v>
      </c>
      <c r="K470" t="s">
        <v>1492</v>
      </c>
      <c r="L470" t="s">
        <v>1498</v>
      </c>
      <c r="M470" s="5">
        <v>5</v>
      </c>
      <c r="N470" t="s">
        <v>1680</v>
      </c>
    </row>
    <row r="471" spans="1:14" x14ac:dyDescent="0.25">
      <c r="A471" t="s">
        <v>483</v>
      </c>
      <c r="B471" t="s">
        <v>1888</v>
      </c>
      <c r="C471" t="s">
        <v>1446</v>
      </c>
      <c r="D471" t="s">
        <v>1470</v>
      </c>
      <c r="E471" t="s">
        <v>1479</v>
      </c>
      <c r="F471">
        <v>5</v>
      </c>
      <c r="G471" s="4">
        <v>938.58</v>
      </c>
      <c r="H471" s="4">
        <v>4692.8999999999996</v>
      </c>
      <c r="I471" t="s">
        <v>1488</v>
      </c>
      <c r="J471" s="3">
        <v>45800.629340277781</v>
      </c>
      <c r="K471" t="s">
        <v>1494</v>
      </c>
      <c r="L471" t="s">
        <v>1495</v>
      </c>
      <c r="M471" s="5">
        <v>4</v>
      </c>
      <c r="N471" t="s">
        <v>1671</v>
      </c>
    </row>
    <row r="472" spans="1:14" x14ac:dyDescent="0.25">
      <c r="A472" t="s">
        <v>484</v>
      </c>
      <c r="B472" t="s">
        <v>1793</v>
      </c>
      <c r="C472" t="s">
        <v>1447</v>
      </c>
      <c r="D472" t="s">
        <v>1469</v>
      </c>
      <c r="E472" t="s">
        <v>1481</v>
      </c>
      <c r="F472">
        <v>2</v>
      </c>
      <c r="G472" s="4">
        <v>2154.0100000000002</v>
      </c>
      <c r="H472" s="4">
        <v>4308.0200000000004</v>
      </c>
      <c r="I472" t="s">
        <v>1487</v>
      </c>
      <c r="J472" s="3">
        <v>45763.181273148148</v>
      </c>
      <c r="K472" t="s">
        <v>1491</v>
      </c>
      <c r="L472" t="s">
        <v>1498</v>
      </c>
      <c r="M472" s="5">
        <v>3</v>
      </c>
      <c r="N472" t="s">
        <v>1672</v>
      </c>
    </row>
    <row r="473" spans="1:14" x14ac:dyDescent="0.25">
      <c r="A473" t="s">
        <v>485</v>
      </c>
      <c r="B473" t="s">
        <v>1817</v>
      </c>
      <c r="C473" t="s">
        <v>1448</v>
      </c>
      <c r="D473" t="s">
        <v>1468</v>
      </c>
      <c r="E473" t="s">
        <v>1472</v>
      </c>
      <c r="F473">
        <v>1</v>
      </c>
      <c r="G473" s="4">
        <v>2129.5</v>
      </c>
      <c r="H473" s="4">
        <v>2129.5</v>
      </c>
      <c r="I473" t="s">
        <v>1487</v>
      </c>
      <c r="J473" s="3">
        <v>45795.38003472222</v>
      </c>
      <c r="K473" t="s">
        <v>1494</v>
      </c>
      <c r="L473" t="s">
        <v>1496</v>
      </c>
      <c r="M473" s="5">
        <v>3</v>
      </c>
      <c r="N473" t="s">
        <v>1673</v>
      </c>
    </row>
    <row r="474" spans="1:14" x14ac:dyDescent="0.25">
      <c r="A474" t="s">
        <v>486</v>
      </c>
      <c r="B474" t="s">
        <v>1895</v>
      </c>
      <c r="C474" t="s">
        <v>1449</v>
      </c>
      <c r="D474" t="s">
        <v>1468</v>
      </c>
      <c r="E474" t="s">
        <v>1475</v>
      </c>
      <c r="F474">
        <v>1</v>
      </c>
      <c r="G474" s="4">
        <v>1232.42</v>
      </c>
      <c r="H474" s="4">
        <v>1232.42</v>
      </c>
      <c r="I474" t="s">
        <v>1489</v>
      </c>
      <c r="J474" s="3">
        <v>45735.665324074071</v>
      </c>
      <c r="K474" t="s">
        <v>1493</v>
      </c>
      <c r="L474" t="s">
        <v>1495</v>
      </c>
      <c r="M474" s="5">
        <v>4</v>
      </c>
      <c r="N474" t="s">
        <v>1680</v>
      </c>
    </row>
    <row r="475" spans="1:14" x14ac:dyDescent="0.25">
      <c r="A475" t="s">
        <v>487</v>
      </c>
      <c r="B475" t="s">
        <v>1899</v>
      </c>
      <c r="C475" t="s">
        <v>1451</v>
      </c>
      <c r="D475" t="s">
        <v>1471</v>
      </c>
      <c r="E475" t="s">
        <v>1480</v>
      </c>
      <c r="F475">
        <v>3</v>
      </c>
      <c r="G475" s="4">
        <v>1979.88</v>
      </c>
      <c r="H475" s="4">
        <v>5939.64</v>
      </c>
      <c r="I475" t="s">
        <v>1486</v>
      </c>
      <c r="J475" s="3">
        <v>45676.920659722222</v>
      </c>
      <c r="K475" t="s">
        <v>1494</v>
      </c>
      <c r="L475" t="s">
        <v>1497</v>
      </c>
      <c r="M475" s="5">
        <v>1</v>
      </c>
      <c r="N475" t="s">
        <v>1680</v>
      </c>
    </row>
    <row r="476" spans="1:14" x14ac:dyDescent="0.25">
      <c r="A476" t="s">
        <v>488</v>
      </c>
      <c r="B476" t="s">
        <v>1723</v>
      </c>
      <c r="C476" t="s">
        <v>1452</v>
      </c>
      <c r="D476" t="s">
        <v>1471</v>
      </c>
      <c r="E476" t="s">
        <v>1472</v>
      </c>
      <c r="F476">
        <v>1</v>
      </c>
      <c r="G476" s="4">
        <v>1989.67</v>
      </c>
      <c r="H476" s="4">
        <v>1989.67</v>
      </c>
      <c r="I476" t="s">
        <v>1487</v>
      </c>
      <c r="J476" s="3">
        <v>45716.360208333332</v>
      </c>
      <c r="K476" t="s">
        <v>1493</v>
      </c>
      <c r="L476" t="s">
        <v>1499</v>
      </c>
      <c r="M476" s="5">
        <v>4</v>
      </c>
      <c r="N476" t="s">
        <v>1675</v>
      </c>
    </row>
    <row r="477" spans="1:14" x14ac:dyDescent="0.25">
      <c r="A477" t="s">
        <v>489</v>
      </c>
      <c r="B477" t="s">
        <v>1717</v>
      </c>
      <c r="C477" t="s">
        <v>1453</v>
      </c>
      <c r="D477" t="s">
        <v>1466</v>
      </c>
      <c r="E477" t="s">
        <v>1481</v>
      </c>
      <c r="F477">
        <v>1</v>
      </c>
      <c r="G477" s="4">
        <v>1937.11</v>
      </c>
      <c r="H477" s="4">
        <v>1937.11</v>
      </c>
      <c r="I477" t="s">
        <v>1484</v>
      </c>
      <c r="J477" s="3">
        <v>45684.762627314813</v>
      </c>
      <c r="K477" t="s">
        <v>1494</v>
      </c>
      <c r="L477" t="s">
        <v>1499</v>
      </c>
      <c r="M477" s="5">
        <v>2</v>
      </c>
      <c r="N477" t="s">
        <v>1680</v>
      </c>
    </row>
    <row r="478" spans="1:14" x14ac:dyDescent="0.25">
      <c r="A478" t="s">
        <v>490</v>
      </c>
      <c r="B478" t="s">
        <v>1715</v>
      </c>
      <c r="C478" t="s">
        <v>1454</v>
      </c>
      <c r="D478" t="s">
        <v>1469</v>
      </c>
      <c r="E478" t="s">
        <v>1476</v>
      </c>
      <c r="F478">
        <v>1</v>
      </c>
      <c r="G478" s="4">
        <v>857.37</v>
      </c>
      <c r="H478" s="4">
        <v>857.37</v>
      </c>
      <c r="I478" t="s">
        <v>1485</v>
      </c>
      <c r="J478" s="3">
        <v>45659.257094907407</v>
      </c>
      <c r="K478" t="s">
        <v>1493</v>
      </c>
      <c r="L478" t="s">
        <v>1496</v>
      </c>
      <c r="M478" s="5">
        <v>4</v>
      </c>
      <c r="N478" t="s">
        <v>1680</v>
      </c>
    </row>
    <row r="479" spans="1:14" x14ac:dyDescent="0.25">
      <c r="A479" t="s">
        <v>491</v>
      </c>
      <c r="B479" t="s">
        <v>1863</v>
      </c>
      <c r="C479" t="s">
        <v>1455</v>
      </c>
      <c r="D479" t="s">
        <v>1471</v>
      </c>
      <c r="E479" t="s">
        <v>1480</v>
      </c>
      <c r="F479">
        <v>3</v>
      </c>
      <c r="G479" s="4">
        <v>2249.3000000000002</v>
      </c>
      <c r="H479" s="4">
        <v>6747.9</v>
      </c>
      <c r="I479" t="s">
        <v>1489</v>
      </c>
      <c r="J479" s="3">
        <v>45756.255497685182</v>
      </c>
      <c r="K479" t="s">
        <v>1490</v>
      </c>
      <c r="L479" t="s">
        <v>1498</v>
      </c>
      <c r="M479" s="5">
        <v>2</v>
      </c>
      <c r="N479" t="s">
        <v>1680</v>
      </c>
    </row>
    <row r="480" spans="1:14" x14ac:dyDescent="0.25">
      <c r="A480" t="s">
        <v>492</v>
      </c>
      <c r="B480" t="s">
        <v>1900</v>
      </c>
      <c r="C480" t="s">
        <v>1456</v>
      </c>
      <c r="D480" t="s">
        <v>1468</v>
      </c>
      <c r="E480" t="s">
        <v>1479</v>
      </c>
      <c r="F480">
        <v>3</v>
      </c>
      <c r="G480" s="4">
        <v>2395.27</v>
      </c>
      <c r="H480" s="4">
        <v>7185.81</v>
      </c>
      <c r="I480" t="s">
        <v>1484</v>
      </c>
      <c r="J480" s="3">
        <v>45793.141076388893</v>
      </c>
      <c r="K480" t="s">
        <v>1494</v>
      </c>
      <c r="L480" t="s">
        <v>1497</v>
      </c>
      <c r="M480" s="5">
        <v>3</v>
      </c>
      <c r="N480" t="s">
        <v>1680</v>
      </c>
    </row>
    <row r="481" spans="1:14" x14ac:dyDescent="0.25">
      <c r="A481" t="s">
        <v>493</v>
      </c>
      <c r="B481" t="s">
        <v>1767</v>
      </c>
      <c r="C481" t="s">
        <v>1457</v>
      </c>
      <c r="D481" t="s">
        <v>1468</v>
      </c>
      <c r="E481" t="s">
        <v>1476</v>
      </c>
      <c r="F481">
        <v>3</v>
      </c>
      <c r="G481" s="4">
        <v>2465.2800000000002</v>
      </c>
      <c r="H481" s="4">
        <v>7395.84</v>
      </c>
      <c r="I481" t="s">
        <v>1487</v>
      </c>
      <c r="J481" s="3">
        <v>45663.069305555553</v>
      </c>
      <c r="K481" t="s">
        <v>1493</v>
      </c>
      <c r="L481" t="s">
        <v>1498</v>
      </c>
      <c r="M481" s="5">
        <v>3</v>
      </c>
      <c r="N481" t="s">
        <v>1680</v>
      </c>
    </row>
    <row r="482" spans="1:14" x14ac:dyDescent="0.25">
      <c r="A482" t="s">
        <v>494</v>
      </c>
      <c r="B482" t="s">
        <v>1850</v>
      </c>
      <c r="C482" t="s">
        <v>1458</v>
      </c>
      <c r="D482" t="s">
        <v>1471</v>
      </c>
      <c r="E482" t="s">
        <v>1472</v>
      </c>
      <c r="F482">
        <v>3</v>
      </c>
      <c r="G482" s="4">
        <v>1224.5899999999999</v>
      </c>
      <c r="H482" s="4">
        <v>3673.77</v>
      </c>
      <c r="I482" t="s">
        <v>1485</v>
      </c>
      <c r="J482" s="3">
        <v>45763.219166666669</v>
      </c>
      <c r="K482" t="s">
        <v>1494</v>
      </c>
      <c r="L482" t="s">
        <v>1495</v>
      </c>
      <c r="M482" s="5">
        <v>4</v>
      </c>
      <c r="N482" t="s">
        <v>1680</v>
      </c>
    </row>
    <row r="483" spans="1:14" x14ac:dyDescent="0.25">
      <c r="A483" t="s">
        <v>495</v>
      </c>
      <c r="B483" t="s">
        <v>1695</v>
      </c>
      <c r="C483" t="s">
        <v>1459</v>
      </c>
      <c r="D483" t="s">
        <v>1469</v>
      </c>
      <c r="E483" t="s">
        <v>1478</v>
      </c>
      <c r="F483">
        <v>4</v>
      </c>
      <c r="G483" s="4">
        <v>1039.3499999999999</v>
      </c>
      <c r="H483" s="4">
        <v>4157.3999999999996</v>
      </c>
      <c r="I483" t="s">
        <v>1484</v>
      </c>
      <c r="J483" s="3">
        <v>45808.172037037039</v>
      </c>
      <c r="K483" t="s">
        <v>1494</v>
      </c>
      <c r="L483" t="s">
        <v>1496</v>
      </c>
      <c r="M483" s="5">
        <v>4</v>
      </c>
      <c r="N483" t="s">
        <v>1680</v>
      </c>
    </row>
    <row r="484" spans="1:14" x14ac:dyDescent="0.25">
      <c r="A484" t="s">
        <v>496</v>
      </c>
      <c r="B484" t="s">
        <v>1847</v>
      </c>
      <c r="C484" t="s">
        <v>1460</v>
      </c>
      <c r="D484" t="s">
        <v>1469</v>
      </c>
      <c r="E484" t="s">
        <v>1472</v>
      </c>
      <c r="F484">
        <v>5</v>
      </c>
      <c r="G484" s="4">
        <v>1333.65</v>
      </c>
      <c r="H484" s="4">
        <v>6668.25</v>
      </c>
      <c r="I484" t="s">
        <v>1484</v>
      </c>
      <c r="J484" s="3">
        <v>45778.908912037034</v>
      </c>
      <c r="K484" t="s">
        <v>1492</v>
      </c>
      <c r="L484" t="s">
        <v>1495</v>
      </c>
      <c r="M484" s="5">
        <v>4</v>
      </c>
      <c r="N484" t="s">
        <v>1680</v>
      </c>
    </row>
    <row r="485" spans="1:14" x14ac:dyDescent="0.25">
      <c r="A485" t="s">
        <v>497</v>
      </c>
      <c r="B485" t="s">
        <v>1740</v>
      </c>
      <c r="C485" t="s">
        <v>1461</v>
      </c>
      <c r="D485" t="s">
        <v>1471</v>
      </c>
      <c r="E485" t="s">
        <v>1481</v>
      </c>
      <c r="F485">
        <v>5</v>
      </c>
      <c r="G485" s="4">
        <v>1805.76</v>
      </c>
      <c r="H485" s="4">
        <v>9028.7999999999993</v>
      </c>
      <c r="I485" t="s">
        <v>1489</v>
      </c>
      <c r="J485" s="3">
        <v>45752.012650462973</v>
      </c>
      <c r="K485" t="s">
        <v>1493</v>
      </c>
      <c r="L485" t="s">
        <v>1497</v>
      </c>
      <c r="M485" s="5">
        <v>3</v>
      </c>
      <c r="N485" t="s">
        <v>1680</v>
      </c>
    </row>
    <row r="486" spans="1:14" x14ac:dyDescent="0.25">
      <c r="A486" t="s">
        <v>498</v>
      </c>
      <c r="B486" t="s">
        <v>1696</v>
      </c>
      <c r="C486" t="s">
        <v>1462</v>
      </c>
      <c r="D486" t="s">
        <v>1467</v>
      </c>
      <c r="E486" t="s">
        <v>1473</v>
      </c>
      <c r="F486">
        <v>2</v>
      </c>
      <c r="G486" s="4">
        <v>2424.29</v>
      </c>
      <c r="H486" s="4">
        <v>4848.58</v>
      </c>
      <c r="I486" t="s">
        <v>1484</v>
      </c>
      <c r="J486" s="3">
        <v>45759.7971412037</v>
      </c>
      <c r="K486" t="s">
        <v>1494</v>
      </c>
      <c r="L486" t="s">
        <v>1497</v>
      </c>
      <c r="M486" s="5">
        <v>5</v>
      </c>
      <c r="N486" t="s">
        <v>1676</v>
      </c>
    </row>
    <row r="487" spans="1:14" x14ac:dyDescent="0.25">
      <c r="A487" t="s">
        <v>499</v>
      </c>
      <c r="B487" t="s">
        <v>1901</v>
      </c>
      <c r="C487" t="s">
        <v>1463</v>
      </c>
      <c r="D487" t="s">
        <v>1468</v>
      </c>
      <c r="E487" t="s">
        <v>1479</v>
      </c>
      <c r="F487">
        <v>4</v>
      </c>
      <c r="G487" s="4">
        <v>1058.48</v>
      </c>
      <c r="H487" s="4">
        <v>4233.92</v>
      </c>
      <c r="I487" t="s">
        <v>1485</v>
      </c>
      <c r="J487" s="3">
        <v>45781.873240740737</v>
      </c>
      <c r="K487" t="s">
        <v>1494</v>
      </c>
      <c r="L487" t="s">
        <v>1497</v>
      </c>
      <c r="M487" s="5">
        <v>5</v>
      </c>
      <c r="N487" t="s">
        <v>1677</v>
      </c>
    </row>
    <row r="488" spans="1:14" x14ac:dyDescent="0.25">
      <c r="A488" t="s">
        <v>500</v>
      </c>
      <c r="B488" t="s">
        <v>1770</v>
      </c>
      <c r="C488" t="s">
        <v>1464</v>
      </c>
      <c r="D488" t="s">
        <v>1468</v>
      </c>
      <c r="E488" t="s">
        <v>1478</v>
      </c>
      <c r="F488">
        <v>5</v>
      </c>
      <c r="G488" s="4">
        <v>766.89</v>
      </c>
      <c r="H488" s="4">
        <v>3834.45</v>
      </c>
      <c r="I488" t="s">
        <v>1488</v>
      </c>
      <c r="J488" s="3">
        <v>45803.158553240741</v>
      </c>
      <c r="K488" t="s">
        <v>1494</v>
      </c>
      <c r="L488" t="s">
        <v>1499</v>
      </c>
      <c r="M488" s="5">
        <v>3</v>
      </c>
      <c r="N488" t="s">
        <v>1680</v>
      </c>
    </row>
    <row r="489" spans="1:14" x14ac:dyDescent="0.25">
      <c r="A489" t="s">
        <v>501</v>
      </c>
      <c r="B489" t="s">
        <v>1765</v>
      </c>
      <c r="C489" t="s">
        <v>1465</v>
      </c>
      <c r="D489" t="s">
        <v>1467</v>
      </c>
      <c r="E489" t="s">
        <v>1478</v>
      </c>
      <c r="F489">
        <v>1</v>
      </c>
      <c r="G489" s="4">
        <v>1220.6500000000001</v>
      </c>
      <c r="H489" s="4">
        <v>1220.6500000000001</v>
      </c>
      <c r="I489" t="s">
        <v>1484</v>
      </c>
      <c r="J489" s="3">
        <v>45803.77715277778</v>
      </c>
      <c r="K489" t="s">
        <v>1493</v>
      </c>
      <c r="L489" t="s">
        <v>1499</v>
      </c>
      <c r="M489" s="5">
        <v>4</v>
      </c>
      <c r="N489" t="s">
        <v>1678</v>
      </c>
    </row>
    <row r="491" spans="1:14" x14ac:dyDescent="0.25">
      <c r="G491"/>
      <c r="H491"/>
      <c r="J491"/>
      <c r="M491"/>
    </row>
    <row r="492" spans="1:14" x14ac:dyDescent="0.25">
      <c r="G492"/>
      <c r="H492"/>
      <c r="J492"/>
      <c r="M492"/>
    </row>
    <row r="493" spans="1:14" x14ac:dyDescent="0.25">
      <c r="G493"/>
      <c r="H493"/>
      <c r="J493"/>
      <c r="M493"/>
    </row>
    <row r="494" spans="1:14" x14ac:dyDescent="0.25">
      <c r="G494"/>
      <c r="H494"/>
      <c r="J494"/>
      <c r="M494"/>
    </row>
    <row r="495" spans="1:14" x14ac:dyDescent="0.25">
      <c r="G495"/>
      <c r="H495"/>
      <c r="J495"/>
      <c r="M495"/>
    </row>
    <row r="496" spans="1:14" x14ac:dyDescent="0.25">
      <c r="G496"/>
      <c r="H496"/>
      <c r="J496"/>
      <c r="M496"/>
    </row>
    <row r="497" spans="7:13" x14ac:dyDescent="0.25">
      <c r="G497"/>
      <c r="H497"/>
      <c r="J497"/>
      <c r="M497"/>
    </row>
    <row r="498" spans="7:13" x14ac:dyDescent="0.25">
      <c r="G498"/>
      <c r="H498"/>
      <c r="J498"/>
      <c r="M498"/>
    </row>
    <row r="499" spans="7:13" x14ac:dyDescent="0.25">
      <c r="G499"/>
      <c r="H499"/>
      <c r="J499"/>
      <c r="M499"/>
    </row>
    <row r="500" spans="7:13" x14ac:dyDescent="0.25">
      <c r="G500"/>
      <c r="H500"/>
      <c r="J500"/>
      <c r="M500"/>
    </row>
    <row r="501" spans="7:13" x14ac:dyDescent="0.25">
      <c r="G501"/>
      <c r="H501"/>
      <c r="J501"/>
      <c r="M501"/>
    </row>
  </sheetData>
  <autoFilter ref="A1:N489" xr:uid="{C7561DBD-589A-446E-B037-6C0EA3065D5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0ADC-0D06-4595-9C15-E7E70E90AA27}">
  <dimension ref="A1:I143"/>
  <sheetViews>
    <sheetView workbookViewId="0">
      <selection activeCell="G10" sqref="G10"/>
    </sheetView>
  </sheetViews>
  <sheetFormatPr defaultRowHeight="15" x14ac:dyDescent="0.25"/>
  <cols>
    <col min="1" max="1" width="14" bestFit="1" customWidth="1"/>
    <col min="2" max="3" width="17.7109375" bestFit="1" customWidth="1"/>
    <col min="4" max="32" width="8" bestFit="1" customWidth="1"/>
    <col min="33" max="458" width="9.5703125" bestFit="1" customWidth="1"/>
    <col min="459" max="480" width="10.5703125" bestFit="1" customWidth="1"/>
    <col min="481" max="481" width="11.28515625" bestFit="1" customWidth="1"/>
  </cols>
  <sheetData>
    <row r="1" spans="1:9" x14ac:dyDescent="0.25">
      <c r="A1" s="6"/>
      <c r="B1" s="7"/>
      <c r="C1" s="8"/>
    </row>
    <row r="2" spans="1:9" x14ac:dyDescent="0.25">
      <c r="A2" s="9"/>
      <c r="B2" s="10"/>
      <c r="C2" s="11"/>
    </row>
    <row r="3" spans="1:9" x14ac:dyDescent="0.25">
      <c r="A3" s="9"/>
      <c r="B3" s="10"/>
      <c r="C3" s="11"/>
    </row>
    <row r="4" spans="1:9" x14ac:dyDescent="0.25">
      <c r="A4" s="9"/>
      <c r="B4" s="10"/>
      <c r="C4" s="11"/>
    </row>
    <row r="5" spans="1:9" x14ac:dyDescent="0.25">
      <c r="A5" s="9"/>
      <c r="B5" s="10"/>
      <c r="C5" s="11"/>
      <c r="E5">
        <f>Dashboard!D109</f>
        <v>0</v>
      </c>
    </row>
    <row r="6" spans="1:9" x14ac:dyDescent="0.25">
      <c r="A6" s="9"/>
      <c r="B6" s="10"/>
      <c r="C6" s="11"/>
    </row>
    <row r="7" spans="1:9" x14ac:dyDescent="0.25">
      <c r="A7" s="9"/>
      <c r="B7" s="10"/>
      <c r="C7" s="11"/>
    </row>
    <row r="8" spans="1:9" x14ac:dyDescent="0.25">
      <c r="A8" s="9"/>
      <c r="B8" s="10"/>
      <c r="C8" s="11"/>
      <c r="I8">
        <f>SUM(Data!H2:H501)</f>
        <v>2302142.7800000021</v>
      </c>
    </row>
    <row r="9" spans="1:9" x14ac:dyDescent="0.25">
      <c r="A9" s="9"/>
      <c r="B9" s="10"/>
      <c r="C9" s="11"/>
    </row>
    <row r="10" spans="1:9" x14ac:dyDescent="0.25">
      <c r="A10" s="9"/>
      <c r="B10" s="10"/>
      <c r="C10" s="11"/>
    </row>
    <row r="11" spans="1:9" x14ac:dyDescent="0.25">
      <c r="A11" s="9"/>
      <c r="B11" s="10"/>
      <c r="C11" s="11"/>
    </row>
    <row r="12" spans="1:9" x14ac:dyDescent="0.25">
      <c r="A12" s="9"/>
      <c r="B12" s="10"/>
      <c r="C12" s="11"/>
    </row>
    <row r="13" spans="1:9" x14ac:dyDescent="0.25">
      <c r="A13" s="9"/>
      <c r="B13" s="10"/>
      <c r="C13" s="11"/>
    </row>
    <row r="14" spans="1:9" x14ac:dyDescent="0.25">
      <c r="A14" s="9"/>
      <c r="B14" s="10"/>
      <c r="C14" s="11"/>
    </row>
    <row r="15" spans="1:9" x14ac:dyDescent="0.25">
      <c r="A15" s="9"/>
      <c r="B15" s="10"/>
      <c r="C15" s="11"/>
    </row>
    <row r="16" spans="1:9" x14ac:dyDescent="0.25">
      <c r="A16" s="9"/>
      <c r="B16" s="10"/>
      <c r="C16" s="11"/>
    </row>
    <row r="17" spans="1:3" x14ac:dyDescent="0.25">
      <c r="A17" s="9"/>
      <c r="B17" s="10"/>
      <c r="C17" s="11"/>
    </row>
    <row r="18" spans="1:3" x14ac:dyDescent="0.25">
      <c r="A18" s="12"/>
      <c r="B18" s="13"/>
      <c r="C18" s="14"/>
    </row>
    <row r="20" spans="1:3" x14ac:dyDescent="0.25">
      <c r="A20" s="15" t="s">
        <v>1902</v>
      </c>
      <c r="B20" t="s">
        <v>1905</v>
      </c>
    </row>
    <row r="21" spans="1:3" x14ac:dyDescent="0.25">
      <c r="A21" s="16" t="s">
        <v>1481</v>
      </c>
      <c r="B21" s="17">
        <v>157</v>
      </c>
    </row>
    <row r="22" spans="1:3" x14ac:dyDescent="0.25">
      <c r="A22" s="16" t="s">
        <v>1479</v>
      </c>
      <c r="B22" s="17">
        <v>140</v>
      </c>
    </row>
    <row r="23" spans="1:3" x14ac:dyDescent="0.25">
      <c r="A23" s="16" t="s">
        <v>1472</v>
      </c>
      <c r="B23" s="17">
        <v>126</v>
      </c>
    </row>
    <row r="24" spans="1:3" x14ac:dyDescent="0.25">
      <c r="A24" s="16" t="s">
        <v>1477</v>
      </c>
      <c r="B24" s="17">
        <v>140</v>
      </c>
    </row>
    <row r="25" spans="1:3" x14ac:dyDescent="0.25">
      <c r="A25" s="16" t="s">
        <v>1474</v>
      </c>
      <c r="B25" s="17">
        <v>129</v>
      </c>
    </row>
    <row r="26" spans="1:3" x14ac:dyDescent="0.25">
      <c r="A26" s="16" t="s">
        <v>1473</v>
      </c>
      <c r="B26" s="17">
        <v>169</v>
      </c>
    </row>
    <row r="27" spans="1:3" x14ac:dyDescent="0.25">
      <c r="A27" s="16" t="s">
        <v>1480</v>
      </c>
      <c r="B27" s="17">
        <v>148</v>
      </c>
    </row>
    <row r="28" spans="1:3" x14ac:dyDescent="0.25">
      <c r="A28" s="16" t="s">
        <v>1475</v>
      </c>
      <c r="B28" s="17">
        <v>166</v>
      </c>
    </row>
    <row r="29" spans="1:3" x14ac:dyDescent="0.25">
      <c r="A29" s="16" t="s">
        <v>1476</v>
      </c>
      <c r="B29" s="17">
        <v>134</v>
      </c>
    </row>
    <row r="30" spans="1:3" x14ac:dyDescent="0.25">
      <c r="A30" s="16" t="s">
        <v>1478</v>
      </c>
      <c r="B30" s="17">
        <v>178</v>
      </c>
    </row>
    <row r="31" spans="1:3" x14ac:dyDescent="0.25">
      <c r="A31" s="16" t="s">
        <v>1903</v>
      </c>
      <c r="B31" s="17">
        <v>1487</v>
      </c>
    </row>
    <row r="35" spans="1:2" x14ac:dyDescent="0.25">
      <c r="A35" s="15" t="s">
        <v>1902</v>
      </c>
      <c r="B35" t="s">
        <v>1904</v>
      </c>
    </row>
    <row r="36" spans="1:2" x14ac:dyDescent="0.25">
      <c r="A36" s="16" t="s">
        <v>1906</v>
      </c>
      <c r="B36" s="17">
        <v>37088.620000000003</v>
      </c>
    </row>
    <row r="37" spans="1:2" x14ac:dyDescent="0.25">
      <c r="A37" s="16" t="s">
        <v>1907</v>
      </c>
      <c r="B37" s="17">
        <v>24304.609999999993</v>
      </c>
    </row>
    <row r="38" spans="1:2" x14ac:dyDescent="0.25">
      <c r="A38" s="16" t="s">
        <v>1908</v>
      </c>
      <c r="B38" s="17">
        <v>62177.35</v>
      </c>
    </row>
    <row r="39" spans="1:2" x14ac:dyDescent="0.25">
      <c r="A39" s="16" t="s">
        <v>1909</v>
      </c>
      <c r="B39" s="17">
        <v>22772.15</v>
      </c>
    </row>
    <row r="40" spans="1:2" x14ac:dyDescent="0.25">
      <c r="A40" s="16" t="s">
        <v>1910</v>
      </c>
      <c r="B40" s="17">
        <v>56794.590000000004</v>
      </c>
    </row>
    <row r="41" spans="1:2" x14ac:dyDescent="0.25">
      <c r="A41" s="16" t="s">
        <v>1911</v>
      </c>
      <c r="B41" s="17">
        <v>14810.46</v>
      </c>
    </row>
    <row r="42" spans="1:2" x14ac:dyDescent="0.25">
      <c r="A42" s="16" t="s">
        <v>1903</v>
      </c>
      <c r="B42" s="17">
        <v>217947.77999999997</v>
      </c>
    </row>
    <row r="48" spans="1:2" x14ac:dyDescent="0.25">
      <c r="A48" s="15" t="s">
        <v>1902</v>
      </c>
      <c r="B48" t="s">
        <v>1912</v>
      </c>
    </row>
    <row r="49" spans="1:2" x14ac:dyDescent="0.25">
      <c r="A49" s="16" t="s">
        <v>1471</v>
      </c>
      <c r="B49" s="17">
        <v>3.2469135802469138</v>
      </c>
    </row>
    <row r="50" spans="1:2" x14ac:dyDescent="0.25">
      <c r="A50" s="16" t="s">
        <v>1470</v>
      </c>
      <c r="B50" s="17">
        <v>3.2549019607843137</v>
      </c>
    </row>
    <row r="51" spans="1:2" x14ac:dyDescent="0.25">
      <c r="A51" s="16" t="s">
        <v>1467</v>
      </c>
      <c r="B51" s="17">
        <v>2.9594594594594597</v>
      </c>
    </row>
    <row r="52" spans="1:2" x14ac:dyDescent="0.25">
      <c r="A52" s="16" t="s">
        <v>1468</v>
      </c>
      <c r="B52" s="17">
        <v>3.2285714285714286</v>
      </c>
    </row>
    <row r="53" spans="1:2" x14ac:dyDescent="0.25">
      <c r="A53" s="16" t="s">
        <v>1469</v>
      </c>
      <c r="B53" s="17">
        <v>3.1875</v>
      </c>
    </row>
    <row r="54" spans="1:2" x14ac:dyDescent="0.25">
      <c r="A54" s="16" t="s">
        <v>1466</v>
      </c>
      <c r="B54" s="17">
        <v>3.1975308641975309</v>
      </c>
    </row>
    <row r="55" spans="1:2" x14ac:dyDescent="0.25">
      <c r="A55" s="16" t="s">
        <v>1903</v>
      </c>
      <c r="B55" s="17">
        <v>3.1844262295081966</v>
      </c>
    </row>
    <row r="63" spans="1:2" x14ac:dyDescent="0.25">
      <c r="A63" s="15" t="s">
        <v>1902</v>
      </c>
      <c r="B63" t="s">
        <v>1905</v>
      </c>
    </row>
    <row r="64" spans="1:2" x14ac:dyDescent="0.25">
      <c r="A64" s="16" t="s">
        <v>1471</v>
      </c>
      <c r="B64" s="17">
        <v>223</v>
      </c>
    </row>
    <row r="65" spans="1:2" x14ac:dyDescent="0.25">
      <c r="A65" s="16" t="s">
        <v>1470</v>
      </c>
      <c r="B65" s="17">
        <v>296</v>
      </c>
    </row>
    <row r="66" spans="1:2" x14ac:dyDescent="0.25">
      <c r="A66" s="16" t="s">
        <v>1467</v>
      </c>
      <c r="B66" s="17">
        <v>244</v>
      </c>
    </row>
    <row r="67" spans="1:2" x14ac:dyDescent="0.25">
      <c r="A67" s="16" t="s">
        <v>1468</v>
      </c>
      <c r="B67" s="17">
        <v>221</v>
      </c>
    </row>
    <row r="68" spans="1:2" x14ac:dyDescent="0.25">
      <c r="A68" s="16" t="s">
        <v>1469</v>
      </c>
      <c r="B68" s="17">
        <v>249</v>
      </c>
    </row>
    <row r="69" spans="1:2" x14ac:dyDescent="0.25">
      <c r="A69" s="16" t="s">
        <v>1466</v>
      </c>
      <c r="B69" s="17">
        <v>254</v>
      </c>
    </row>
    <row r="70" spans="1:2" x14ac:dyDescent="0.25">
      <c r="A70" s="16" t="s">
        <v>1903</v>
      </c>
      <c r="B70" s="17">
        <v>1487</v>
      </c>
    </row>
    <row r="76" spans="1:2" x14ac:dyDescent="0.25">
      <c r="A76" s="15" t="s">
        <v>1902</v>
      </c>
      <c r="B76" t="s">
        <v>1904</v>
      </c>
    </row>
    <row r="77" spans="1:2" x14ac:dyDescent="0.25">
      <c r="A77" s="16" t="s">
        <v>1471</v>
      </c>
      <c r="B77" s="17">
        <v>372611.48</v>
      </c>
    </row>
    <row r="78" spans="1:2" x14ac:dyDescent="0.25">
      <c r="A78" s="16" t="s">
        <v>1470</v>
      </c>
      <c r="B78" s="17">
        <v>452089.59999999986</v>
      </c>
    </row>
    <row r="79" spans="1:2" x14ac:dyDescent="0.25">
      <c r="A79" s="16" t="s">
        <v>1467</v>
      </c>
      <c r="B79" s="17">
        <v>369604.86000000004</v>
      </c>
    </row>
    <row r="80" spans="1:2" x14ac:dyDescent="0.25">
      <c r="A80" s="16" t="s">
        <v>1468</v>
      </c>
      <c r="B80" s="17">
        <v>333923.56</v>
      </c>
    </row>
    <row r="81" spans="1:2" x14ac:dyDescent="0.25">
      <c r="A81" s="16" t="s">
        <v>1469</v>
      </c>
      <c r="B81" s="17">
        <v>387143.89</v>
      </c>
    </row>
    <row r="82" spans="1:2" x14ac:dyDescent="0.25">
      <c r="A82" s="16" t="s">
        <v>1466</v>
      </c>
      <c r="B82" s="17">
        <v>386769.39</v>
      </c>
    </row>
    <row r="83" spans="1:2" x14ac:dyDescent="0.25">
      <c r="A83" s="16" t="s">
        <v>1903</v>
      </c>
      <c r="B83" s="17">
        <v>2302142.7800000003</v>
      </c>
    </row>
    <row r="90" spans="1:2" x14ac:dyDescent="0.25">
      <c r="A90" s="15" t="s">
        <v>1902</v>
      </c>
      <c r="B90" t="s">
        <v>1904</v>
      </c>
    </row>
    <row r="91" spans="1:2" x14ac:dyDescent="0.25">
      <c r="A91" s="16" t="s">
        <v>1494</v>
      </c>
      <c r="B91" s="18">
        <v>71740.11</v>
      </c>
    </row>
    <row r="92" spans="1:2" x14ac:dyDescent="0.25">
      <c r="A92" s="16" t="s">
        <v>1493</v>
      </c>
      <c r="B92" s="18">
        <v>67357.62</v>
      </c>
    </row>
    <row r="93" spans="1:2" x14ac:dyDescent="0.25">
      <c r="A93" s="16" t="s">
        <v>1490</v>
      </c>
      <c r="B93" s="18">
        <v>92420.6</v>
      </c>
    </row>
    <row r="94" spans="1:2" x14ac:dyDescent="0.25">
      <c r="A94" s="16" t="s">
        <v>1491</v>
      </c>
      <c r="B94" s="18">
        <v>108737.96999999999</v>
      </c>
    </row>
    <row r="95" spans="1:2" x14ac:dyDescent="0.25">
      <c r="A95" s="16" t="s">
        <v>1492</v>
      </c>
      <c r="B95" s="18">
        <v>46513.09</v>
      </c>
    </row>
    <row r="96" spans="1:2" x14ac:dyDescent="0.25">
      <c r="A96" s="16" t="s">
        <v>1903</v>
      </c>
      <c r="B96" s="18">
        <v>386769.39</v>
      </c>
    </row>
    <row r="106" spans="1:2" x14ac:dyDescent="0.25">
      <c r="A106" s="15" t="s">
        <v>1902</v>
      </c>
      <c r="B106" t="s">
        <v>1905</v>
      </c>
    </row>
    <row r="107" spans="1:2" x14ac:dyDescent="0.25">
      <c r="A107" s="16" t="s">
        <v>684</v>
      </c>
      <c r="B107" s="17">
        <v>9</v>
      </c>
    </row>
    <row r="108" spans="1:2" x14ac:dyDescent="0.25">
      <c r="A108" s="16" t="s">
        <v>568</v>
      </c>
      <c r="B108" s="17">
        <v>6</v>
      </c>
    </row>
    <row r="109" spans="1:2" x14ac:dyDescent="0.25">
      <c r="A109" s="16" t="s">
        <v>503</v>
      </c>
      <c r="B109" s="17">
        <v>11</v>
      </c>
    </row>
    <row r="110" spans="1:2" x14ac:dyDescent="0.25">
      <c r="A110" s="16" t="s">
        <v>1903</v>
      </c>
      <c r="B110" s="17">
        <v>26</v>
      </c>
    </row>
    <row r="121" spans="1:2" x14ac:dyDescent="0.25">
      <c r="A121" s="15" t="s">
        <v>1902</v>
      </c>
      <c r="B121" t="s">
        <v>1904</v>
      </c>
    </row>
    <row r="122" spans="1:2" x14ac:dyDescent="0.25">
      <c r="A122" s="16" t="s">
        <v>1487</v>
      </c>
      <c r="B122" s="17">
        <v>356622.41</v>
      </c>
    </row>
    <row r="123" spans="1:2" x14ac:dyDescent="0.25">
      <c r="A123" s="16" t="s">
        <v>1484</v>
      </c>
      <c r="B123" s="17">
        <v>482064.64999999997</v>
      </c>
    </row>
    <row r="124" spans="1:2" x14ac:dyDescent="0.25">
      <c r="A124" s="16" t="s">
        <v>1488</v>
      </c>
      <c r="B124" s="17">
        <v>424464.99999999988</v>
      </c>
    </row>
    <row r="125" spans="1:2" x14ac:dyDescent="0.25">
      <c r="A125" s="16" t="s">
        <v>1485</v>
      </c>
      <c r="B125" s="17">
        <v>363672.97000000015</v>
      </c>
    </row>
    <row r="126" spans="1:2" x14ac:dyDescent="0.25">
      <c r="A126" s="16" t="s">
        <v>1486</v>
      </c>
      <c r="B126" s="17">
        <v>362722.06</v>
      </c>
    </row>
    <row r="127" spans="1:2" x14ac:dyDescent="0.25">
      <c r="A127" s="16" t="s">
        <v>1489</v>
      </c>
      <c r="B127" s="17">
        <v>312595.69</v>
      </c>
    </row>
    <row r="128" spans="1:2" x14ac:dyDescent="0.25">
      <c r="A128" s="16" t="s">
        <v>1903</v>
      </c>
      <c r="B128" s="17">
        <v>2302142.7800000021</v>
      </c>
    </row>
    <row r="137" spans="1:2" x14ac:dyDescent="0.25">
      <c r="A137" s="15" t="s">
        <v>1902</v>
      </c>
      <c r="B137" t="s">
        <v>1913</v>
      </c>
    </row>
    <row r="138" spans="1:2" x14ac:dyDescent="0.25">
      <c r="A138" s="16" t="s">
        <v>1495</v>
      </c>
      <c r="B138" s="17">
        <v>8</v>
      </c>
    </row>
    <row r="139" spans="1:2" x14ac:dyDescent="0.25">
      <c r="A139" s="16" t="s">
        <v>1499</v>
      </c>
      <c r="B139" s="17">
        <v>7</v>
      </c>
    </row>
    <row r="140" spans="1:2" x14ac:dyDescent="0.25">
      <c r="A140" s="16" t="s">
        <v>1496</v>
      </c>
      <c r="B140" s="17">
        <v>13</v>
      </c>
    </row>
    <row r="141" spans="1:2" x14ac:dyDescent="0.25">
      <c r="A141" s="16" t="s">
        <v>1498</v>
      </c>
      <c r="B141" s="17">
        <v>6</v>
      </c>
    </row>
    <row r="142" spans="1:2" x14ac:dyDescent="0.25">
      <c r="A142" s="16" t="s">
        <v>1497</v>
      </c>
      <c r="B142" s="17">
        <v>13</v>
      </c>
    </row>
    <row r="143" spans="1:2" x14ac:dyDescent="0.25">
      <c r="A143" s="16" t="s">
        <v>1903</v>
      </c>
      <c r="B143" s="17">
        <v>47</v>
      </c>
    </row>
  </sheetData>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056A2-5AD8-4037-B4AA-B51A155A8E57}">
  <dimension ref="A1"/>
  <sheetViews>
    <sheetView showGridLines="0" zoomScale="80" zoomScaleNormal="80" workbookViewId="0">
      <selection activeCell="W6" sqref="W6"/>
    </sheetView>
  </sheetViews>
  <sheetFormatPr defaultRowHeight="15" x14ac:dyDescent="0.25"/>
  <cols>
    <col min="1" max="16384" width="9.14062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0821E-06E4-4E3F-AD7F-8B006D13AB5D}">
  <dimension ref="A1:B6"/>
  <sheetViews>
    <sheetView workbookViewId="0">
      <selection activeCell="J8" sqref="J8"/>
    </sheetView>
  </sheetViews>
  <sheetFormatPr defaultRowHeight="15" x14ac:dyDescent="0.25"/>
  <sheetData>
    <row r="1" spans="1:2" x14ac:dyDescent="0.25">
      <c r="A1">
        <f>COUNTA(Data!A2:A501)</f>
        <v>488</v>
      </c>
    </row>
    <row r="6" spans="1:2" x14ac:dyDescent="0.25">
      <c r="B6">
        <f>COUNTA(Data!A2:A501)</f>
        <v>488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2E36F-5509-4676-84AF-60CE4DB0DB1C}">
  <dimension ref="A1"/>
  <sheetViews>
    <sheetView view="pageBreakPreview" topLeftCell="A84" zoomScale="90" zoomScaleNormal="280" zoomScaleSheetLayoutView="90" workbookViewId="0">
      <selection activeCell="G125" sqref="G125"/>
    </sheetView>
  </sheetViews>
  <sheetFormatPr defaultRowHeight="15" x14ac:dyDescent="0.25"/>
  <cols>
    <col min="11" max="11" width="16.42578125" customWidth="1"/>
  </cols>
  <sheetData/>
  <pageMargins left="0" right="0.03" top="0.06" bottom="0.04"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47D44-7F62-4EC6-B4FE-4E2457A10E56}">
  <dimension ref="A1"/>
  <sheetViews>
    <sheetView tabSelected="1" topLeftCell="A75" zoomScale="90" zoomScaleNormal="90" workbookViewId="0">
      <selection activeCell="B81" sqref="B81"/>
    </sheetView>
  </sheetViews>
  <sheetFormatPr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Data</vt:lpstr>
      <vt:lpstr>Pivot table</vt:lpstr>
      <vt:lpstr>Dashboard</vt:lpstr>
      <vt:lpstr>Sheet11</vt:lpstr>
      <vt:lpstr>Sheet9</vt:lpstr>
      <vt:lpstr>corrected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cp:lastPrinted>2025-06-28T20:28:23Z</cp:lastPrinted>
  <dcterms:created xsi:type="dcterms:W3CDTF">2025-06-17T16:22:57Z</dcterms:created>
  <dcterms:modified xsi:type="dcterms:W3CDTF">2025-07-09T16:35:30Z</dcterms:modified>
</cp:coreProperties>
</file>