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uts\Downloads\"/>
    </mc:Choice>
  </mc:AlternateContent>
  <xr:revisionPtr revIDLastSave="0" documentId="13_ncr:1_{31918891-75A8-40E0-8EF6-8AA56085D951}" xr6:coauthVersionLast="47" xr6:coauthVersionMax="47" xr10:uidLastSave="{00000000-0000-0000-0000-000000000000}"/>
  <bookViews>
    <workbookView xWindow="-120" yWindow="-120" windowWidth="29040" windowHeight="15720" tabRatio="691" activeTab="1" xr2:uid="{00000000-000D-0000-FFFF-FFFF00000000}"/>
  </bookViews>
  <sheets>
    <sheet name="Обязательный уровень. Номер 5" sheetId="2" r:id="rId1"/>
    <sheet name="Обязательный уровень. Номер 7" sheetId="1" r:id="rId2"/>
    <sheet name="Уверенный уровень. Номер 2.2" sheetId="5" r:id="rId3"/>
    <sheet name="Уверенный уровень. Номер 2.4" sheetId="4" r:id="rId4"/>
    <sheet name="Уверенный уровень. Номер 2.6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3" l="1"/>
  <c r="J16" i="1"/>
  <c r="J15" i="1"/>
  <c r="L17" i="2"/>
  <c r="L16" i="2"/>
</calcChain>
</file>

<file path=xl/sharedStrings.xml><?xml version="1.0" encoding="utf-8"?>
<sst xmlns="http://schemas.openxmlformats.org/spreadsheetml/2006/main" count="121" uniqueCount="83">
  <si>
    <t>Колодцы</t>
  </si>
  <si>
    <t>Участки</t>
  </si>
  <si>
    <t>сливы</t>
  </si>
  <si>
    <t>яблони</t>
  </si>
  <si>
    <t>груши</t>
  </si>
  <si>
    <t>Предложение</t>
  </si>
  <si>
    <t>Спрос</t>
  </si>
  <si>
    <t>xij &gt;= 0</t>
  </si>
  <si>
    <t>x11+x12+x13 &lt;= 180</t>
  </si>
  <si>
    <t>x21+x22+x23 &lt;= 90</t>
  </si>
  <si>
    <t>x31+x32+x33 &lt;= 50</t>
  </si>
  <si>
    <t>x11+x21+x31 = 100</t>
  </si>
  <si>
    <t>x12+x22+x32 = 120</t>
  </si>
  <si>
    <t>x13+x23+x33 = 90</t>
  </si>
  <si>
    <t xml:space="preserve">z(min) = 10*x11 + 5*x12 + 12*x13 + 23*x21 + 28*x22 + 33*x23 + 43*x31 + 40*x32 + 39*x33 </t>
  </si>
  <si>
    <t>Склад</t>
  </si>
  <si>
    <t>Пункты выдачи</t>
  </si>
  <si>
    <t>I</t>
  </si>
  <si>
    <t>II</t>
  </si>
  <si>
    <t>III</t>
  </si>
  <si>
    <t>IV</t>
  </si>
  <si>
    <t>Запасы товара
на складе
(ед.)</t>
  </si>
  <si>
    <t>x11+x21 = 40</t>
  </si>
  <si>
    <t>x12+x22 = 20</t>
  </si>
  <si>
    <t>x13+x23 = 70</t>
  </si>
  <si>
    <t>x14+x24 = 60</t>
  </si>
  <si>
    <t>z(min) = 5*x11 + 7*x12 + 3*x13 + 9*x14 + 3*x21 + 11*x22 + 8*x23 + 2*x24</t>
  </si>
  <si>
    <t xml:space="preserve">xij &gt;= 0 </t>
  </si>
  <si>
    <t>xij = кол-во проходок от колодца до участков сада</t>
  </si>
  <si>
    <t>xij = кол-во ед. товара</t>
  </si>
  <si>
    <t>Затраты на перевозку
1 ед. товара (ден.ед)</t>
  </si>
  <si>
    <t>Объем
заказа(ед.)</t>
  </si>
  <si>
    <t>Время печати 1000 экз.</t>
  </si>
  <si>
    <t>"Сделай 
сам"</t>
  </si>
  <si>
    <t>"Дом в деревне"</t>
  </si>
  <si>
    <t>"Садовник"</t>
  </si>
  <si>
    <t>Ресурс времени
отведенный
полиграфией, час</t>
  </si>
  <si>
    <t>Типография №1</t>
  </si>
  <si>
    <t>Полиграф</t>
  </si>
  <si>
    <t>АПН</t>
  </si>
  <si>
    <t>Оптовая цена, руб.</t>
  </si>
  <si>
    <t>x11+x12+x13 &lt;= 142</t>
  </si>
  <si>
    <t>x21+x22+x23 &lt;= 94</t>
  </si>
  <si>
    <t>x31+x32+x33 &lt;= 70</t>
  </si>
  <si>
    <t>xij - кол-во журналов</t>
  </si>
  <si>
    <t>x1</t>
  </si>
  <si>
    <t xml:space="preserve">x11+x21+x31 = 15 </t>
  </si>
  <si>
    <t>x13+x23+x33 = 18</t>
  </si>
  <si>
    <t xml:space="preserve">z(max) = 6*x11 + 12*x12 + 8*x13 + 15*x21 + 6*x22 + 9*x23 + 5*x31 + 4*x32 + 6*x33 </t>
  </si>
  <si>
    <t>x12+x22+x32 = 8,5</t>
  </si>
  <si>
    <t>???</t>
  </si>
  <si>
    <t>Стоимость</t>
  </si>
  <si>
    <t>Занимаемая площадь</t>
  </si>
  <si>
    <t>Производительность
(усл.ед)</t>
  </si>
  <si>
    <t>Варианты поставки полиграфического оборудования</t>
  </si>
  <si>
    <t>Поставка№1</t>
  </si>
  <si>
    <t>Поставка№2</t>
  </si>
  <si>
    <t>Поставка№3</t>
  </si>
  <si>
    <t>Поставка№4</t>
  </si>
  <si>
    <t xml:space="preserve">xi &gt;= 0 </t>
  </si>
  <si>
    <t>x2</t>
  </si>
  <si>
    <t>x3</t>
  </si>
  <si>
    <t>x4</t>
  </si>
  <si>
    <t>z(max)=7*x1+5*x2+8*x3+9*x4</t>
  </si>
  <si>
    <t>xij - кол-во полиграфов</t>
  </si>
  <si>
    <t>(x14=x24=x34)&lt;=10</t>
  </si>
  <si>
    <t>Производительность,
усл. Ед.</t>
  </si>
  <si>
    <t>Варианты компьютерного оборудования</t>
  </si>
  <si>
    <t>xij - компьютер</t>
  </si>
  <si>
    <t>xij = 40</t>
  </si>
  <si>
    <t>10*x1+14*x2+22*x3+16*x4&lt;=150</t>
  </si>
  <si>
    <t>2*x1+1,4*x2+1,9*x3+2,3*x4&lt;=200</t>
  </si>
  <si>
    <t>12000*x1+16000*x2+24000*x3+18000*x4&lt;=900000</t>
  </si>
  <si>
    <t>0,9*x1+1,1*x2+0,95*x3+1,2*x4&lt;=210</t>
  </si>
  <si>
    <t>x3&lt;=15</t>
  </si>
  <si>
    <t>z(max) = 5*x1 + 4*x2 + 6*x3 + 7*x4</t>
  </si>
  <si>
    <t>z(max) - объем производительности</t>
  </si>
  <si>
    <t>z(max) = Объем производительности</t>
  </si>
  <si>
    <t>z(max) - объем издаваемых журналов</t>
  </si>
  <si>
    <t>z(min) - количество проходок для полива всего сада</t>
  </si>
  <si>
    <t>z(min) = общая стоимость перевозок</t>
  </si>
  <si>
    <t>x11+x12+x13+x14 = 80</t>
  </si>
  <si>
    <t>x21+x22+x23+x24 =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</si>
</sst>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981930</xdr:colOff>
      <xdr:row>13</xdr:row>
      <xdr:rowOff>67030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23EDD3B-C9E9-44FB-8AEC-888DB637B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2543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893</xdr:colOff>
      <xdr:row>11</xdr:row>
      <xdr:rowOff>47924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030BB64-188B-49A9-A8CB-1A991C31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1693" cy="2143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524723</xdr:colOff>
      <xdr:row>18</xdr:row>
      <xdr:rowOff>57637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6DED266-8948-42A9-974B-66484FDD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34866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172306</xdr:colOff>
      <xdr:row>16</xdr:row>
      <xdr:rowOff>9952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5D6804E-C844-4CCA-9A28-F7B513DB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34956" cy="3057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591394</xdr:colOff>
      <xdr:row>20</xdr:row>
      <xdr:rowOff>86269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D76C6C-430D-47EF-AB15-A32F9B75D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219" cy="389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5B24-7DDF-4305-A261-57DE45C8088D}">
  <dimension ref="C16:L33"/>
  <sheetViews>
    <sheetView topLeftCell="A4" workbookViewId="0">
      <selection activeCell="F29" sqref="F29"/>
    </sheetView>
  </sheetViews>
  <sheetFormatPr defaultRowHeight="15" x14ac:dyDescent="0.25"/>
  <cols>
    <col min="3" max="3" width="22.28515625" bestFit="1" customWidth="1"/>
    <col min="8" max="8" width="16.28515625" customWidth="1"/>
    <col min="11" max="11" width="14.140625" bestFit="1" customWidth="1"/>
  </cols>
  <sheetData>
    <row r="16" spans="3:12" x14ac:dyDescent="0.25">
      <c r="C16" s="18" t="s">
        <v>15</v>
      </c>
      <c r="D16" s="17" t="s">
        <v>30</v>
      </c>
      <c r="E16" s="18"/>
      <c r="F16" s="18"/>
      <c r="G16" s="18"/>
      <c r="H16" s="17" t="s">
        <v>21</v>
      </c>
      <c r="K16" t="s">
        <v>6</v>
      </c>
      <c r="L16">
        <f>D22+E22+F22+G22</f>
        <v>190</v>
      </c>
    </row>
    <row r="17" spans="3:12" x14ac:dyDescent="0.25">
      <c r="C17" s="18"/>
      <c r="D17" s="18"/>
      <c r="E17" s="18"/>
      <c r="F17" s="18"/>
      <c r="G17" s="18"/>
      <c r="H17" s="18"/>
      <c r="K17" t="s">
        <v>5</v>
      </c>
      <c r="L17">
        <f>H20+H21</f>
        <v>190</v>
      </c>
    </row>
    <row r="18" spans="3:12" x14ac:dyDescent="0.25">
      <c r="C18" s="18"/>
      <c r="D18" s="18" t="s">
        <v>16</v>
      </c>
      <c r="E18" s="18"/>
      <c r="F18" s="18"/>
      <c r="G18" s="18"/>
      <c r="H18" s="18"/>
    </row>
    <row r="19" spans="3:12" x14ac:dyDescent="0.25">
      <c r="C19" s="18"/>
      <c r="D19" s="3" t="s">
        <v>17</v>
      </c>
      <c r="E19" s="3" t="s">
        <v>18</v>
      </c>
      <c r="F19" s="3" t="s">
        <v>19</v>
      </c>
      <c r="G19" s="3" t="s">
        <v>20</v>
      </c>
      <c r="H19" s="18"/>
    </row>
    <row r="20" spans="3:12" x14ac:dyDescent="0.25">
      <c r="C20" s="3">
        <v>1</v>
      </c>
      <c r="D20" s="3">
        <v>5</v>
      </c>
      <c r="E20" s="3">
        <v>7</v>
      </c>
      <c r="F20" s="3">
        <v>3</v>
      </c>
      <c r="G20" s="3">
        <v>9</v>
      </c>
      <c r="H20" s="3">
        <v>80</v>
      </c>
    </row>
    <row r="21" spans="3:12" x14ac:dyDescent="0.25">
      <c r="C21" s="3">
        <v>2</v>
      </c>
      <c r="D21" s="3">
        <v>3</v>
      </c>
      <c r="E21" s="3">
        <v>11</v>
      </c>
      <c r="F21" s="3">
        <v>8</v>
      </c>
      <c r="G21" s="3">
        <v>2</v>
      </c>
      <c r="H21" s="3">
        <v>110</v>
      </c>
    </row>
    <row r="22" spans="3:12" ht="30" x14ac:dyDescent="0.25">
      <c r="C22" s="9" t="s">
        <v>31</v>
      </c>
      <c r="D22" s="3">
        <v>40</v>
      </c>
      <c r="E22" s="3">
        <v>20</v>
      </c>
      <c r="F22" s="3">
        <v>70</v>
      </c>
      <c r="G22" s="3">
        <v>60</v>
      </c>
      <c r="H22" s="3"/>
    </row>
    <row r="23" spans="3:12" x14ac:dyDescent="0.25">
      <c r="C23" s="12"/>
      <c r="D23" s="12"/>
      <c r="E23" s="12"/>
      <c r="F23" s="12"/>
      <c r="G23" s="12"/>
      <c r="H23" s="12"/>
    </row>
    <row r="25" spans="3:12" x14ac:dyDescent="0.25">
      <c r="C25" t="s">
        <v>27</v>
      </c>
      <c r="I25" s="16" t="s">
        <v>29</v>
      </c>
      <c r="J25" s="16"/>
      <c r="K25" s="16"/>
    </row>
    <row r="26" spans="3:12" x14ac:dyDescent="0.25">
      <c r="C26" t="s">
        <v>81</v>
      </c>
    </row>
    <row r="27" spans="3:12" x14ac:dyDescent="0.25">
      <c r="C27" t="s">
        <v>82</v>
      </c>
    </row>
    <row r="28" spans="3:12" x14ac:dyDescent="0.25">
      <c r="C28" t="s">
        <v>22</v>
      </c>
    </row>
    <row r="29" spans="3:12" x14ac:dyDescent="0.25">
      <c r="C29" t="s">
        <v>23</v>
      </c>
    </row>
    <row r="30" spans="3:12" x14ac:dyDescent="0.25">
      <c r="C30" t="s">
        <v>24</v>
      </c>
    </row>
    <row r="31" spans="3:12" x14ac:dyDescent="0.25">
      <c r="C31" t="s">
        <v>25</v>
      </c>
    </row>
    <row r="33" spans="3:12" x14ac:dyDescent="0.25">
      <c r="C33" s="16" t="s">
        <v>26</v>
      </c>
      <c r="D33" s="16"/>
      <c r="E33" s="16"/>
      <c r="F33" s="16"/>
      <c r="G33" s="16"/>
      <c r="H33" s="16"/>
      <c r="I33" s="16" t="s">
        <v>80</v>
      </c>
      <c r="J33" s="16"/>
      <c r="K33" s="16"/>
      <c r="L33" s="16"/>
    </row>
  </sheetData>
  <mergeCells count="7">
    <mergeCell ref="I33:L33"/>
    <mergeCell ref="I25:K25"/>
    <mergeCell ref="D16:G17"/>
    <mergeCell ref="D18:G18"/>
    <mergeCell ref="C16:C19"/>
    <mergeCell ref="H16:H19"/>
    <mergeCell ref="C33:H3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29"/>
  <sheetViews>
    <sheetView tabSelected="1" workbookViewId="0">
      <selection activeCell="N34" sqref="N34"/>
    </sheetView>
  </sheetViews>
  <sheetFormatPr defaultRowHeight="15" x14ac:dyDescent="0.25"/>
  <cols>
    <col min="2" max="2" width="18.140625" bestFit="1" customWidth="1"/>
    <col min="3" max="3" width="6.5703125" customWidth="1"/>
    <col min="4" max="4" width="17.42578125" customWidth="1"/>
    <col min="5" max="6" width="10.7109375" customWidth="1"/>
    <col min="7" max="7" width="9.140625" customWidth="1"/>
    <col min="8" max="9" width="14.140625" bestFit="1" customWidth="1"/>
    <col min="10" max="10" width="12.42578125" customWidth="1"/>
    <col min="12" max="12" width="15.28515625" bestFit="1" customWidth="1"/>
  </cols>
  <sheetData>
    <row r="5" spans="2:14" x14ac:dyDescent="0.25">
      <c r="L5" s="6"/>
      <c r="M5" s="6"/>
      <c r="N5" s="6"/>
    </row>
    <row r="6" spans="2:14" x14ac:dyDescent="0.25">
      <c r="L6" s="6"/>
      <c r="M6" s="6"/>
      <c r="N6" s="6"/>
    </row>
    <row r="14" spans="2:14" ht="45" customHeight="1" x14ac:dyDescent="0.25">
      <c r="B14" s="18" t="s">
        <v>0</v>
      </c>
      <c r="C14" s="18" t="s">
        <v>1</v>
      </c>
      <c r="D14" s="18"/>
      <c r="E14" s="18"/>
      <c r="F14" s="8"/>
      <c r="G14" s="8"/>
      <c r="I14" s="8"/>
      <c r="J14" s="8"/>
      <c r="K14" s="8"/>
      <c r="L14" s="8"/>
      <c r="M14" s="8"/>
    </row>
    <row r="15" spans="2:14" x14ac:dyDescent="0.25">
      <c r="B15" s="18"/>
      <c r="C15" s="3" t="s">
        <v>2</v>
      </c>
      <c r="D15" s="3" t="s">
        <v>3</v>
      </c>
      <c r="E15" s="3" t="s">
        <v>4</v>
      </c>
      <c r="F15" s="1"/>
      <c r="G15" s="1"/>
      <c r="I15" s="8" t="s">
        <v>6</v>
      </c>
      <c r="J15" s="8">
        <f>C19+D19+E19</f>
        <v>310</v>
      </c>
      <c r="K15" s="8"/>
      <c r="L15" s="8"/>
      <c r="M15" s="8"/>
    </row>
    <row r="16" spans="2:14" x14ac:dyDescent="0.25">
      <c r="B16" s="3">
        <v>1</v>
      </c>
      <c r="C16" s="3">
        <v>10</v>
      </c>
      <c r="D16" s="3">
        <v>5</v>
      </c>
      <c r="E16" s="3">
        <v>12</v>
      </c>
      <c r="F16" s="4">
        <v>180</v>
      </c>
      <c r="G16" s="1"/>
      <c r="I16" s="8" t="s">
        <v>5</v>
      </c>
      <c r="J16" s="8">
        <f>F16+F17+F18</f>
        <v>320</v>
      </c>
      <c r="K16" s="8"/>
      <c r="L16" s="8"/>
      <c r="M16" s="8"/>
    </row>
    <row r="17" spans="2:14" x14ac:dyDescent="0.25">
      <c r="B17" s="3">
        <v>2</v>
      </c>
      <c r="C17" s="3">
        <v>23</v>
      </c>
      <c r="D17" s="3">
        <v>28</v>
      </c>
      <c r="E17" s="3">
        <v>33</v>
      </c>
      <c r="F17" s="4">
        <v>90</v>
      </c>
      <c r="G17" s="1"/>
      <c r="I17" s="8"/>
      <c r="J17" s="8"/>
      <c r="K17" s="8"/>
      <c r="L17" s="8"/>
      <c r="M17" s="8"/>
    </row>
    <row r="18" spans="2:14" x14ac:dyDescent="0.25">
      <c r="B18" s="7">
        <v>3</v>
      </c>
      <c r="C18" s="3">
        <v>43</v>
      </c>
      <c r="D18" s="3">
        <v>40</v>
      </c>
      <c r="E18" s="3">
        <v>39</v>
      </c>
      <c r="F18" s="4">
        <v>50</v>
      </c>
      <c r="G18" s="1"/>
      <c r="I18" s="8"/>
      <c r="J18" s="8"/>
      <c r="K18" s="8"/>
      <c r="L18" s="8"/>
      <c r="M18" s="8"/>
    </row>
    <row r="19" spans="2:14" x14ac:dyDescent="0.25">
      <c r="B19" s="1"/>
      <c r="C19" s="4">
        <v>100</v>
      </c>
      <c r="D19" s="4">
        <v>120</v>
      </c>
      <c r="E19" s="4">
        <v>90</v>
      </c>
      <c r="F19" s="1"/>
      <c r="G19" s="1"/>
      <c r="I19" s="8"/>
      <c r="J19" s="8"/>
      <c r="K19" s="8"/>
      <c r="L19" s="8"/>
      <c r="M19" s="8"/>
    </row>
    <row r="21" spans="2:14" x14ac:dyDescent="0.25">
      <c r="B21" t="s">
        <v>7</v>
      </c>
      <c r="I21" s="16" t="s">
        <v>28</v>
      </c>
      <c r="J21" s="16"/>
      <c r="K21" s="16"/>
      <c r="L21" s="16"/>
      <c r="M21" s="16"/>
    </row>
    <row r="22" spans="2:14" x14ac:dyDescent="0.25">
      <c r="B22" t="s">
        <v>8</v>
      </c>
      <c r="L22" s="5"/>
    </row>
    <row r="23" spans="2:14" x14ac:dyDescent="0.25">
      <c r="B23" t="s">
        <v>9</v>
      </c>
    </row>
    <row r="24" spans="2:14" x14ac:dyDescent="0.25">
      <c r="B24" t="s">
        <v>10</v>
      </c>
    </row>
    <row r="25" spans="2:14" x14ac:dyDescent="0.25">
      <c r="B25" t="s">
        <v>11</v>
      </c>
    </row>
    <row r="26" spans="2:14" x14ac:dyDescent="0.25">
      <c r="B26" t="s">
        <v>12</v>
      </c>
    </row>
    <row r="27" spans="2:14" x14ac:dyDescent="0.25">
      <c r="B27" t="s">
        <v>13</v>
      </c>
    </row>
    <row r="29" spans="2:14" x14ac:dyDescent="0.25">
      <c r="B29" s="16" t="s">
        <v>14</v>
      </c>
      <c r="C29" s="16"/>
      <c r="D29" s="16"/>
      <c r="E29" s="16"/>
      <c r="F29" s="16"/>
      <c r="G29" s="16"/>
      <c r="H29" s="16"/>
      <c r="I29" s="16" t="s">
        <v>79</v>
      </c>
      <c r="J29" s="16"/>
      <c r="K29" s="16"/>
      <c r="L29" s="16"/>
      <c r="M29" s="16"/>
      <c r="N29" s="16"/>
    </row>
  </sheetData>
  <mergeCells count="5">
    <mergeCell ref="I21:M21"/>
    <mergeCell ref="I29:N29"/>
    <mergeCell ref="B14:B15"/>
    <mergeCell ref="C14:E14"/>
    <mergeCell ref="B29:H2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EF16-10E4-4E70-B674-7EBC3234B3C0}">
  <dimension ref="B21:P33"/>
  <sheetViews>
    <sheetView workbookViewId="0">
      <selection activeCell="H26" sqref="H26"/>
    </sheetView>
  </sheetViews>
  <sheetFormatPr defaultRowHeight="15" x14ac:dyDescent="0.25"/>
  <cols>
    <col min="2" max="2" width="45.140625" bestFit="1" customWidth="1"/>
    <col min="3" max="3" width="10.7109375" customWidth="1"/>
    <col min="11" max="11" width="21.140625" bestFit="1" customWidth="1"/>
    <col min="12" max="12" width="10.85546875" customWidth="1"/>
    <col min="13" max="13" width="10.7109375" customWidth="1"/>
  </cols>
  <sheetData>
    <row r="21" spans="2:16" x14ac:dyDescent="0.25">
      <c r="B21" s="18"/>
      <c r="C21" s="18" t="s">
        <v>67</v>
      </c>
      <c r="D21" s="18"/>
      <c r="E21" s="18"/>
      <c r="F21" s="18"/>
      <c r="K21" s="18"/>
      <c r="L21" s="18" t="s">
        <v>67</v>
      </c>
      <c r="M21" s="18"/>
      <c r="N21" s="18"/>
      <c r="O21" s="18"/>
    </row>
    <row r="22" spans="2:16" x14ac:dyDescent="0.25">
      <c r="B22" s="18"/>
      <c r="C22" s="3">
        <v>1</v>
      </c>
      <c r="D22" s="3">
        <v>2</v>
      </c>
      <c r="E22" s="3">
        <v>3</v>
      </c>
      <c r="F22" s="3">
        <v>4</v>
      </c>
      <c r="K22" s="18"/>
      <c r="L22" s="3">
        <v>1</v>
      </c>
      <c r="M22" s="3">
        <v>2</v>
      </c>
      <c r="N22" s="3">
        <v>3</v>
      </c>
      <c r="O22" s="3">
        <v>4</v>
      </c>
    </row>
    <row r="23" spans="2:16" x14ac:dyDescent="0.25">
      <c r="B23" s="3" t="s">
        <v>51</v>
      </c>
      <c r="C23" s="3">
        <v>12000</v>
      </c>
      <c r="D23" s="3">
        <v>16000</v>
      </c>
      <c r="E23" s="3">
        <v>24000</v>
      </c>
      <c r="F23" s="3">
        <v>18000</v>
      </c>
      <c r="G23" s="4">
        <v>900000</v>
      </c>
      <c r="K23" s="3" t="s">
        <v>51</v>
      </c>
      <c r="L23" s="3" t="s">
        <v>45</v>
      </c>
      <c r="M23" s="3" t="s">
        <v>60</v>
      </c>
      <c r="N23" s="3" t="s">
        <v>61</v>
      </c>
      <c r="O23" s="3" t="s">
        <v>62</v>
      </c>
      <c r="P23" s="4">
        <v>900000</v>
      </c>
    </row>
    <row r="24" spans="2:16" x14ac:dyDescent="0.25">
      <c r="B24" s="3" t="s">
        <v>52</v>
      </c>
      <c r="C24" s="3">
        <v>0.9</v>
      </c>
      <c r="D24" s="3">
        <v>1.1000000000000001</v>
      </c>
      <c r="E24" s="3">
        <v>0.95</v>
      </c>
      <c r="F24" s="3">
        <v>1.2</v>
      </c>
      <c r="G24" s="4">
        <v>210</v>
      </c>
      <c r="K24" s="3" t="s">
        <v>52</v>
      </c>
      <c r="L24" s="3" t="s">
        <v>45</v>
      </c>
      <c r="M24" s="3" t="s">
        <v>60</v>
      </c>
      <c r="N24" s="3" t="s">
        <v>61</v>
      </c>
      <c r="O24" s="3" t="s">
        <v>62</v>
      </c>
      <c r="P24" s="4">
        <v>210</v>
      </c>
    </row>
    <row r="25" spans="2:16" ht="30" x14ac:dyDescent="0.25">
      <c r="B25" s="9" t="s">
        <v>66</v>
      </c>
      <c r="C25" s="3">
        <v>5</v>
      </c>
      <c r="D25" s="3">
        <v>4</v>
      </c>
      <c r="E25" s="3">
        <v>6</v>
      </c>
      <c r="F25" s="3">
        <v>7</v>
      </c>
      <c r="K25" s="9" t="s">
        <v>66</v>
      </c>
      <c r="L25" s="3" t="s">
        <v>45</v>
      </c>
      <c r="M25" s="3" t="s">
        <v>60</v>
      </c>
      <c r="N25" s="3" t="s">
        <v>61</v>
      </c>
      <c r="O25" s="3" t="s">
        <v>62</v>
      </c>
    </row>
    <row r="26" spans="2:16" x14ac:dyDescent="0.25">
      <c r="E26" s="4">
        <v>15</v>
      </c>
      <c r="N26" s="4">
        <v>15</v>
      </c>
    </row>
    <row r="27" spans="2:16" x14ac:dyDescent="0.25">
      <c r="B27" t="s">
        <v>68</v>
      </c>
    </row>
    <row r="28" spans="2:16" x14ac:dyDescent="0.25">
      <c r="B28" t="s">
        <v>69</v>
      </c>
    </row>
    <row r="29" spans="2:16" x14ac:dyDescent="0.25">
      <c r="B29" t="s">
        <v>72</v>
      </c>
    </row>
    <row r="30" spans="2:16" x14ac:dyDescent="0.25">
      <c r="B30" t="s">
        <v>73</v>
      </c>
    </row>
    <row r="31" spans="2:16" x14ac:dyDescent="0.25">
      <c r="B31" t="s">
        <v>74</v>
      </c>
    </row>
    <row r="33" spans="2:4" x14ac:dyDescent="0.25">
      <c r="B33" t="s">
        <v>75</v>
      </c>
      <c r="D33" t="s">
        <v>76</v>
      </c>
    </row>
  </sheetData>
  <mergeCells count="4">
    <mergeCell ref="B21:B22"/>
    <mergeCell ref="C21:F21"/>
    <mergeCell ref="K21:K22"/>
    <mergeCell ref="L21:O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D6C9-0B81-46DD-83F2-80090CBC9CC7}">
  <dimension ref="B19:O31"/>
  <sheetViews>
    <sheetView workbookViewId="0">
      <selection activeCell="K35" sqref="K35"/>
    </sheetView>
  </sheetViews>
  <sheetFormatPr defaultRowHeight="15" x14ac:dyDescent="0.25"/>
  <cols>
    <col min="2" max="2" width="30.42578125" bestFit="1" customWidth="1"/>
    <col min="3" max="3" width="12.28515625" customWidth="1"/>
    <col min="4" max="4" width="12.42578125" customWidth="1"/>
    <col min="5" max="5" width="12.28515625" customWidth="1"/>
    <col min="6" max="6" width="12.85546875" customWidth="1"/>
    <col min="8" max="8" width="22" bestFit="1" customWidth="1"/>
    <col min="10" max="10" width="21.140625" bestFit="1" customWidth="1"/>
    <col min="11" max="14" width="12.28515625" bestFit="1" customWidth="1"/>
  </cols>
  <sheetData>
    <row r="19" spans="2:15" x14ac:dyDescent="0.25">
      <c r="B19" s="2"/>
      <c r="C19" s="19" t="s">
        <v>54</v>
      </c>
      <c r="D19" s="19"/>
      <c r="E19" s="19"/>
      <c r="F19" s="19"/>
      <c r="J19" s="2"/>
      <c r="K19" s="19" t="s">
        <v>54</v>
      </c>
      <c r="L19" s="19"/>
      <c r="M19" s="19"/>
      <c r="N19" s="19"/>
    </row>
    <row r="20" spans="2:15" x14ac:dyDescent="0.25">
      <c r="B20" s="2"/>
      <c r="C20" s="2" t="s">
        <v>55</v>
      </c>
      <c r="D20" s="2" t="s">
        <v>56</v>
      </c>
      <c r="E20" s="2" t="s">
        <v>57</v>
      </c>
      <c r="F20" s="14" t="s">
        <v>58</v>
      </c>
      <c r="J20" s="2"/>
      <c r="K20" s="2" t="s">
        <v>55</v>
      </c>
      <c r="L20" s="2" t="s">
        <v>56</v>
      </c>
      <c r="M20" s="2" t="s">
        <v>57</v>
      </c>
      <c r="N20" s="14" t="s">
        <v>58</v>
      </c>
    </row>
    <row r="21" spans="2:15" x14ac:dyDescent="0.25">
      <c r="B21" s="2" t="s">
        <v>51</v>
      </c>
      <c r="C21" s="2">
        <v>10</v>
      </c>
      <c r="D21" s="2">
        <v>14</v>
      </c>
      <c r="E21" s="2">
        <v>22</v>
      </c>
      <c r="F21" s="2">
        <v>16</v>
      </c>
      <c r="G21" s="15">
        <v>150</v>
      </c>
      <c r="J21" s="2" t="s">
        <v>51</v>
      </c>
      <c r="K21" s="2" t="s">
        <v>45</v>
      </c>
      <c r="L21" s="2" t="s">
        <v>60</v>
      </c>
      <c r="M21" s="2" t="s">
        <v>61</v>
      </c>
      <c r="N21" s="2" t="s">
        <v>62</v>
      </c>
      <c r="O21" s="15">
        <v>150</v>
      </c>
    </row>
    <row r="22" spans="2:15" x14ac:dyDescent="0.25">
      <c r="B22" s="2" t="s">
        <v>52</v>
      </c>
      <c r="C22" s="2">
        <v>2</v>
      </c>
      <c r="D22" s="2">
        <v>1.4</v>
      </c>
      <c r="E22" s="2">
        <v>1.9</v>
      </c>
      <c r="F22" s="2">
        <v>2.2999999999999998</v>
      </c>
      <c r="G22" s="15">
        <v>200</v>
      </c>
      <c r="J22" s="2" t="s">
        <v>52</v>
      </c>
      <c r="K22" s="2" t="s">
        <v>45</v>
      </c>
      <c r="L22" s="2" t="s">
        <v>60</v>
      </c>
      <c r="M22" s="2" t="s">
        <v>61</v>
      </c>
      <c r="N22" s="2" t="s">
        <v>62</v>
      </c>
      <c r="O22" s="15">
        <v>200</v>
      </c>
    </row>
    <row r="23" spans="2:15" ht="30" x14ac:dyDescent="0.25">
      <c r="B23" s="11" t="s">
        <v>53</v>
      </c>
      <c r="C23" s="2">
        <v>7</v>
      </c>
      <c r="D23" s="2">
        <v>5</v>
      </c>
      <c r="E23" s="2">
        <v>8</v>
      </c>
      <c r="F23" s="2">
        <v>9</v>
      </c>
      <c r="J23" s="11" t="s">
        <v>53</v>
      </c>
      <c r="K23" s="2" t="s">
        <v>45</v>
      </c>
      <c r="L23" s="2" t="s">
        <v>60</v>
      </c>
      <c r="M23" s="2" t="s">
        <v>61</v>
      </c>
      <c r="N23" s="2" t="s">
        <v>62</v>
      </c>
    </row>
    <row r="24" spans="2:15" x14ac:dyDescent="0.25">
      <c r="F24" s="15">
        <v>10</v>
      </c>
      <c r="N24" s="15">
        <v>10</v>
      </c>
    </row>
    <row r="25" spans="2:15" x14ac:dyDescent="0.25">
      <c r="B25" s="13"/>
    </row>
    <row r="26" spans="2:15" x14ac:dyDescent="0.25">
      <c r="B26" s="13" t="s">
        <v>59</v>
      </c>
      <c r="H26" t="s">
        <v>64</v>
      </c>
    </row>
    <row r="27" spans="2:15" x14ac:dyDescent="0.25">
      <c r="B27" s="13" t="s">
        <v>70</v>
      </c>
    </row>
    <row r="28" spans="2:15" x14ac:dyDescent="0.25">
      <c r="B28" s="13" t="s">
        <v>71</v>
      </c>
    </row>
    <row r="29" spans="2:15" x14ac:dyDescent="0.25">
      <c r="B29" s="13" t="s">
        <v>65</v>
      </c>
    </row>
    <row r="31" spans="2:15" x14ac:dyDescent="0.25">
      <c r="B31" s="13" t="s">
        <v>63</v>
      </c>
      <c r="H31" s="10" t="s">
        <v>77</v>
      </c>
      <c r="I31" s="10"/>
    </row>
  </sheetData>
  <mergeCells count="2">
    <mergeCell ref="C19:F19"/>
    <mergeCell ref="K19:N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576C-D8F7-4ECE-B011-A9619AC446D1}">
  <dimension ref="A23:H39"/>
  <sheetViews>
    <sheetView topLeftCell="A10" workbookViewId="0">
      <selection activeCell="K42" sqref="K42"/>
    </sheetView>
  </sheetViews>
  <sheetFormatPr defaultRowHeight="15" x14ac:dyDescent="0.25"/>
  <cols>
    <col min="2" max="2" width="18.5703125" bestFit="1" customWidth="1"/>
    <col min="3" max="3" width="10.28515625" customWidth="1"/>
    <col min="4" max="4" width="11.85546875" customWidth="1"/>
    <col min="5" max="5" width="11.42578125" bestFit="1" customWidth="1"/>
    <col min="6" max="6" width="20.5703125" bestFit="1" customWidth="1"/>
    <col min="7" max="7" width="9.140625" customWidth="1"/>
  </cols>
  <sheetData>
    <row r="23" spans="2:7" ht="15" customHeight="1" x14ac:dyDescent="0.25">
      <c r="B23" s="18"/>
      <c r="C23" s="18" t="s">
        <v>32</v>
      </c>
      <c r="D23" s="18"/>
      <c r="E23" s="18"/>
      <c r="F23" s="20" t="s">
        <v>36</v>
      </c>
    </row>
    <row r="24" spans="2:7" ht="49.5" customHeight="1" x14ac:dyDescent="0.25">
      <c r="B24" s="18"/>
      <c r="C24" s="9" t="s">
        <v>33</v>
      </c>
      <c r="D24" s="9" t="s">
        <v>34</v>
      </c>
      <c r="E24" s="3" t="s">
        <v>35</v>
      </c>
      <c r="F24" s="20"/>
    </row>
    <row r="25" spans="2:7" x14ac:dyDescent="0.25">
      <c r="B25" s="3" t="s">
        <v>37</v>
      </c>
      <c r="C25" s="3">
        <v>6</v>
      </c>
      <c r="D25" s="3">
        <v>12</v>
      </c>
      <c r="E25" s="3">
        <v>8</v>
      </c>
      <c r="F25" s="3">
        <v>142</v>
      </c>
    </row>
    <row r="26" spans="2:7" x14ac:dyDescent="0.25">
      <c r="B26" s="3" t="s">
        <v>38</v>
      </c>
      <c r="C26" s="3">
        <v>15</v>
      </c>
      <c r="D26" s="3">
        <v>6</v>
      </c>
      <c r="E26" s="3">
        <v>9</v>
      </c>
      <c r="F26" s="3">
        <v>94</v>
      </c>
    </row>
    <row r="27" spans="2:7" x14ac:dyDescent="0.25">
      <c r="B27" s="3" t="s">
        <v>39</v>
      </c>
      <c r="C27" s="3">
        <v>5</v>
      </c>
      <c r="D27" s="3">
        <v>4</v>
      </c>
      <c r="E27" s="3">
        <v>6</v>
      </c>
      <c r="F27" s="3">
        <v>70</v>
      </c>
    </row>
    <row r="28" spans="2:7" ht="18.75" customHeight="1" x14ac:dyDescent="0.25">
      <c r="B28" s="3" t="s">
        <v>40</v>
      </c>
      <c r="C28" s="3">
        <v>30</v>
      </c>
      <c r="D28" s="3">
        <v>25</v>
      </c>
      <c r="E28" s="3">
        <v>28</v>
      </c>
      <c r="F28" s="3"/>
    </row>
    <row r="31" spans="2:7" x14ac:dyDescent="0.25">
      <c r="B31" s="5" t="s">
        <v>27</v>
      </c>
      <c r="F31" t="s">
        <v>44</v>
      </c>
    </row>
    <row r="32" spans="2:7" x14ac:dyDescent="0.25">
      <c r="B32" t="s">
        <v>41</v>
      </c>
      <c r="F32" t="s">
        <v>6</v>
      </c>
      <c r="G32">
        <f>15+8.5+18</f>
        <v>41.5</v>
      </c>
    </row>
    <row r="33" spans="1:8" x14ac:dyDescent="0.25">
      <c r="B33" t="s">
        <v>42</v>
      </c>
    </row>
    <row r="34" spans="1:8" x14ac:dyDescent="0.25">
      <c r="B34" t="s">
        <v>43</v>
      </c>
    </row>
    <row r="35" spans="1:8" x14ac:dyDescent="0.25">
      <c r="B35" t="s">
        <v>46</v>
      </c>
    </row>
    <row r="36" spans="1:8" x14ac:dyDescent="0.25">
      <c r="B36" t="s">
        <v>49</v>
      </c>
    </row>
    <row r="37" spans="1:8" x14ac:dyDescent="0.25">
      <c r="A37" t="s">
        <v>50</v>
      </c>
      <c r="B37" t="s">
        <v>47</v>
      </c>
    </row>
    <row r="39" spans="1:8" x14ac:dyDescent="0.25">
      <c r="B39" t="s">
        <v>48</v>
      </c>
      <c r="H39" t="s">
        <v>78</v>
      </c>
    </row>
  </sheetData>
  <mergeCells count="3">
    <mergeCell ref="B23:B24"/>
    <mergeCell ref="C23:E23"/>
    <mergeCell ref="F23:F2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Обязательный уровень. Номер 5</vt:lpstr>
      <vt:lpstr>Обязательный уровень. Номер 7</vt:lpstr>
      <vt:lpstr>Уверенный уровень. Номер 2.2</vt:lpstr>
      <vt:lpstr>Уверенный уровень. Номер 2.4</vt:lpstr>
      <vt:lpstr>Уверенный уровень. Номер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Кузихин</dc:creator>
  <cp:lastModifiedBy>Guts</cp:lastModifiedBy>
  <dcterms:created xsi:type="dcterms:W3CDTF">2015-06-05T18:19:34Z</dcterms:created>
  <dcterms:modified xsi:type="dcterms:W3CDTF">2023-10-11T10:42:48Z</dcterms:modified>
</cp:coreProperties>
</file>