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<sst xmlns="http://schemas.openxmlformats.org/spreadsheetml/2006/main" count="71" uniqueCount="48">
  <si>
    <t>Weather</t>
  </si>
  <si>
    <t>Price per cup</t>
  </si>
  <si>
    <t>Advertising Signs to Cup Ratio</t>
  </si>
  <si>
    <t>w</t>
  </si>
  <si>
    <t>Heavy Rain * 4 - 45%</t>
  </si>
  <si>
    <t>&lt;$1</t>
  </si>
  <si>
    <t>&gt;100%</t>
  </si>
  <si>
    <t>W</t>
  </si>
  <si>
    <t>Cold Rain *4 - 40%</t>
  </si>
  <si>
    <t>$1-2</t>
  </si>
  <si>
    <t>90-100%</t>
  </si>
  <si>
    <t>Light Drizzle *4 -30%</t>
  </si>
  <si>
    <t>$2-3</t>
  </si>
  <si>
    <t>80-90%</t>
  </si>
  <si>
    <t>Cold &amp; Windy*3 -50%</t>
  </si>
  <si>
    <t>$3-4</t>
  </si>
  <si>
    <t>70-80%</t>
  </si>
  <si>
    <t>Cold *3 - 35%</t>
  </si>
  <si>
    <t>&gt;$4</t>
  </si>
  <si>
    <t>0sold</t>
  </si>
  <si>
    <t>50-70%</t>
  </si>
  <si>
    <t>5+</t>
  </si>
  <si>
    <t>Warm &amp; Cloudy</t>
  </si>
  <si>
    <t>30-50%</t>
  </si>
  <si>
    <t>mistake</t>
  </si>
  <si>
    <t>Warm &amp; Sunny</t>
  </si>
  <si>
    <t>&lt;30</t>
  </si>
  <si>
    <t>Hot &amp; Cloudy</t>
  </si>
  <si>
    <t>Hot &amp; Sunny</t>
  </si>
  <si>
    <t>Cold -13.67</t>
  </si>
  <si>
    <t>Weather%</t>
  </si>
  <si>
    <t>Price</t>
  </si>
  <si>
    <t>Price%</t>
  </si>
  <si>
    <t>Signs</t>
  </si>
  <si>
    <t>Signs%</t>
  </si>
  <si>
    <t>Cups</t>
  </si>
  <si>
    <t>Costs</t>
  </si>
  <si>
    <t>Profits/losses</t>
  </si>
  <si>
    <t xml:space="preserve">Averege of perctanges </t>
  </si>
  <si>
    <t xml:space="preserve">Hot &amp; Sunny </t>
  </si>
  <si>
    <t xml:space="preserve">Warm &amp; Sunny </t>
  </si>
  <si>
    <t xml:space="preserve">Cold </t>
  </si>
  <si>
    <t>Cold</t>
  </si>
  <si>
    <t>Cold &amp; Windy</t>
  </si>
  <si>
    <t xml:space="preserve">Light Drizzle </t>
  </si>
  <si>
    <t>Cold Rain</t>
  </si>
  <si>
    <t xml:space="preserve">Heavy Rain </t>
  </si>
  <si>
    <t>Heavy 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</si>
</sst>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00"/>
  </numFmts>
  <fonts count="15">
    <font>
      <sz val="10.0"/>
      <color rgb="FF000000"/>
      <name val="Arial"/>
      <scheme val="minor"/>
    </font>
    <font>
      <b/>
      <sz val="11.0"/>
      <color rgb="FF000000"/>
      <name val="Calibri"/>
    </font>
    <font>
      <b/>
      <i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theme="7"/>
      <name val="Calibri"/>
    </font>
    <font>
      <sz val="11.0"/>
      <color theme="4"/>
      <name val="Calibri"/>
    </font>
    <font>
      <color theme="6"/>
      <name val="Arial"/>
      <scheme val="minor"/>
    </font>
    <font>
      <sz val="11.0"/>
      <color theme="9"/>
      <name val="Calibri"/>
    </font>
    <font>
      <sz val="11.0"/>
      <color theme="5"/>
      <name val="Calibri"/>
    </font>
    <font>
      <sz val="11.0"/>
      <color rgb="FFFF0000"/>
      <name val="Calibri"/>
    </font>
    <font>
      <b/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FF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9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left" readingOrder="0"/>
    </xf>
    <xf borderId="0" fillId="0" fontId="4" numFmtId="9" xfId="0" applyAlignment="1" applyFont="1" applyNumberFormat="1">
      <alignment horizontal="right" readingOrder="0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/>
    </xf>
    <xf borderId="0" fillId="0" fontId="10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3" numFmtId="164" xfId="0" applyAlignment="1" applyFont="1" applyNumberFormat="1">
      <alignment horizontal="left" shrinkToFit="0" vertical="bottom" wrapText="0"/>
    </xf>
    <xf borderId="0" fillId="0" fontId="3" numFmtId="165" xfId="0" applyAlignment="1" applyFont="1" applyNumberFormat="1">
      <alignment horizontal="left" shrinkToFit="0" vertical="bottom" wrapText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 shrinkToFit="0" vertical="bottom" wrapText="0"/>
    </xf>
    <xf borderId="0" fillId="0" fontId="3" numFmtId="4" xfId="0" applyAlignment="1" applyFont="1" applyNumberFormat="1">
      <alignment horizontal="left" readingOrder="0" shrinkToFit="0" vertical="bottom" wrapText="0"/>
    </xf>
    <xf borderId="0" fillId="0" fontId="3" numFmtId="164" xfId="0" applyAlignment="1" applyFont="1" applyNumberFormat="1">
      <alignment horizontal="left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3" numFmtId="9" xfId="0" applyAlignment="1" applyFont="1" applyNumberFormat="1">
      <alignment horizontal="left" readingOrder="0" shrinkToFit="0" vertical="bottom" wrapText="0"/>
    </xf>
    <xf borderId="0" fillId="0" fontId="3" numFmtId="10" xfId="0" applyAlignment="1" applyFont="1" applyNumberFormat="1">
      <alignment horizontal="left" shrinkToFit="0" vertical="bottom" wrapText="0"/>
    </xf>
    <xf borderId="0" fillId="0" fontId="13" numFmtId="4" xfId="0" applyAlignment="1" applyFont="1" applyNumberFormat="1">
      <alignment horizontal="left" readingOrder="0" shrinkToFit="0" vertical="bottom" wrapText="0"/>
    </xf>
    <xf borderId="0" fillId="0" fontId="13" numFmtId="164" xfId="0" applyAlignment="1" applyFont="1" applyNumberFormat="1">
      <alignment horizontal="left" readingOrder="0" shrinkToFit="0" vertical="bottom" wrapText="0"/>
    </xf>
    <xf borderId="0" fillId="0" fontId="13" numFmtId="164" xfId="0" applyAlignment="1" applyFont="1" applyNumberForma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1.13"/>
    <col customWidth="1" min="3" max="3" width="8.88"/>
    <col customWidth="1" min="4" max="4" width="6.13"/>
    <col customWidth="1" min="6" max="6" width="10.63"/>
  </cols>
  <sheetData>
    <row r="1">
      <c r="A1" s="1" t="s">
        <v>0</v>
      </c>
      <c r="B1" s="2"/>
      <c r="C1" s="1" t="s">
        <v>1</v>
      </c>
      <c r="D1" s="3"/>
      <c r="E1" s="1" t="s">
        <v>2</v>
      </c>
      <c r="G1" s="4" t="s">
        <v>3</v>
      </c>
      <c r="H1" s="4">
        <v>0.0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4" t="s">
        <v>4</v>
      </c>
      <c r="B2" s="5">
        <v>0.15</v>
      </c>
      <c r="C2" s="4" t="s">
        <v>5</v>
      </c>
      <c r="D2" s="5">
        <v>1.0</v>
      </c>
      <c r="E2" s="6" t="s">
        <v>6</v>
      </c>
      <c r="F2" s="7">
        <v>1.0</v>
      </c>
      <c r="G2" s="1" t="s">
        <v>7</v>
      </c>
      <c r="H2" s="1">
        <v>1.0</v>
      </c>
      <c r="I2" s="8"/>
      <c r="J2" s="4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>
      <c r="A3" s="4" t="s">
        <v>8</v>
      </c>
      <c r="B3" s="5">
        <v>0.2</v>
      </c>
      <c r="C3" s="9" t="s">
        <v>9</v>
      </c>
      <c r="D3" s="10">
        <v>0.85</v>
      </c>
      <c r="E3" s="4" t="s">
        <v>10</v>
      </c>
      <c r="F3" s="5">
        <v>0.95</v>
      </c>
      <c r="G3" s="11" t="s">
        <v>3</v>
      </c>
      <c r="H3" s="4">
        <v>2.0</v>
      </c>
      <c r="I3" s="8"/>
      <c r="J3" s="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>
      <c r="A4" s="4" t="s">
        <v>11</v>
      </c>
      <c r="B4" s="5">
        <v>0.25</v>
      </c>
      <c r="C4" s="4" t="s">
        <v>12</v>
      </c>
      <c r="D4" s="5">
        <v>0.75</v>
      </c>
      <c r="E4" s="4" t="s">
        <v>13</v>
      </c>
      <c r="F4" s="5">
        <v>0.8</v>
      </c>
      <c r="G4" s="12" t="s">
        <v>3</v>
      </c>
      <c r="H4" s="4">
        <v>3.0</v>
      </c>
      <c r="I4" s="8"/>
      <c r="J4" s="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>
      <c r="A5" s="4" t="s">
        <v>14</v>
      </c>
      <c r="B5" s="5">
        <v>0.26</v>
      </c>
      <c r="C5" s="4" t="s">
        <v>15</v>
      </c>
      <c r="D5" s="5">
        <v>0.2</v>
      </c>
      <c r="E5" s="4" t="s">
        <v>16</v>
      </c>
      <c r="F5" s="5">
        <v>0.7</v>
      </c>
      <c r="G5" s="13" t="s">
        <v>3</v>
      </c>
      <c r="H5" s="6">
        <v>4.0</v>
      </c>
      <c r="I5" s="8"/>
      <c r="J5" s="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>
      <c r="A6" s="4" t="s">
        <v>17</v>
      </c>
      <c r="B6" s="5">
        <v>0.35</v>
      </c>
      <c r="C6" s="4" t="s">
        <v>18</v>
      </c>
      <c r="D6" s="14" t="s">
        <v>19</v>
      </c>
      <c r="E6" s="4" t="s">
        <v>20</v>
      </c>
      <c r="F6" s="5">
        <v>0.55</v>
      </c>
      <c r="G6" s="15" t="s">
        <v>3</v>
      </c>
      <c r="H6" s="4" t="s">
        <v>21</v>
      </c>
      <c r="I6" s="8"/>
      <c r="J6" s="4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>
      <c r="A7" s="4" t="s">
        <v>22</v>
      </c>
      <c r="B7" s="5">
        <v>0.89</v>
      </c>
      <c r="C7" s="4"/>
      <c r="D7" s="8"/>
      <c r="E7" s="4" t="s">
        <v>23</v>
      </c>
      <c r="F7" s="5">
        <v>0.3</v>
      </c>
      <c r="G7" s="16" t="s">
        <v>3</v>
      </c>
      <c r="H7" s="4" t="s">
        <v>24</v>
      </c>
      <c r="I7" s="8"/>
      <c r="J7" s="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>
      <c r="A8" s="4" t="s">
        <v>25</v>
      </c>
      <c r="B8" s="5">
        <v>0.95</v>
      </c>
      <c r="E8" s="4" t="s">
        <v>26</v>
      </c>
      <c r="F8" s="5">
        <v>0.1</v>
      </c>
      <c r="G8" s="8"/>
      <c r="H8" s="8"/>
      <c r="I8" s="8"/>
      <c r="J8" s="4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>
      <c r="A9" s="4" t="s">
        <v>27</v>
      </c>
      <c r="B9" s="5">
        <v>0.92</v>
      </c>
      <c r="E9" s="17"/>
      <c r="F9" s="17"/>
      <c r="G9" s="17"/>
      <c r="H9" s="8"/>
      <c r="I9" s="8"/>
      <c r="J9" s="4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>
      <c r="A10" s="4" t="s">
        <v>28</v>
      </c>
      <c r="B10" s="14">
        <v>100.0</v>
      </c>
      <c r="E10" s="8"/>
      <c r="F10" s="17"/>
      <c r="G10" s="17"/>
      <c r="H10" s="8"/>
      <c r="I10" s="8"/>
      <c r="J10" s="4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>
      <c r="A11" s="8"/>
      <c r="B11" s="8"/>
      <c r="E11" s="8"/>
      <c r="F11" s="17"/>
      <c r="G11" s="1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>
      <c r="A12" s="18" t="s">
        <v>29</v>
      </c>
      <c r="B12" s="4">
        <v>35.0</v>
      </c>
      <c r="C12" s="19">
        <v>0.99</v>
      </c>
      <c r="D12" s="4">
        <v>100.0</v>
      </c>
      <c r="E12" s="6">
        <v>100.0</v>
      </c>
      <c r="F12" s="4">
        <v>100.0</v>
      </c>
      <c r="G12" s="4">
        <v>100.0</v>
      </c>
      <c r="H12" s="20">
        <f>G12*0.15 + E12*0.5</f>
        <v>65</v>
      </c>
      <c r="I12" s="20">
        <f>G12*J12*C12-H12 </f>
        <v>-13.6685</v>
      </c>
      <c r="J12" s="21">
        <f>IFS(B12 = 35,(((B12*3)+D12+F12)/5)*0.85,B12 = 26,(((B12*3)+D12+F12)/5)*0.8,B12 = 25,(((B12*4)+D12+F12)/6)*0.88,B12 = 20,(((B12*4)+D12+F12)/6)*0.8,B12 = 15,(((B12*4)+D12+F12)/6)*0.75,B12&gt;36,(B12+D12+F12)/3)/100  </f>
        <v>0.5185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>
      <c r="A13" s="8"/>
      <c r="B13" s="8"/>
      <c r="E13" s="8"/>
      <c r="F13" s="17"/>
      <c r="G13" s="1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>
      <c r="A14" s="1" t="s">
        <v>0</v>
      </c>
      <c r="B14" s="1" t="s">
        <v>30</v>
      </c>
      <c r="C14" s="1" t="s">
        <v>31</v>
      </c>
      <c r="D14" s="1" t="s">
        <v>32</v>
      </c>
      <c r="E14" s="22" t="s">
        <v>33</v>
      </c>
      <c r="F14" s="22" t="s">
        <v>34</v>
      </c>
      <c r="G14" s="22" t="s">
        <v>35</v>
      </c>
      <c r="H14" s="22" t="s">
        <v>36</v>
      </c>
      <c r="I14" s="1" t="s">
        <v>37</v>
      </c>
      <c r="J14" s="1" t="s">
        <v>38</v>
      </c>
      <c r="K14" s="8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8"/>
      <c r="AA14" s="8"/>
      <c r="AB14" s="8"/>
      <c r="AC14" s="8"/>
      <c r="AD14" s="8"/>
      <c r="AE14" s="8"/>
      <c r="AF14" s="8"/>
      <c r="AG14" s="8"/>
    </row>
    <row r="15">
      <c r="A15" s="23" t="s">
        <v>28</v>
      </c>
      <c r="B15" s="24">
        <v>100.0</v>
      </c>
      <c r="C15" s="19">
        <v>9.99</v>
      </c>
      <c r="D15" s="4">
        <v>0.0</v>
      </c>
      <c r="E15" s="4">
        <v>20.0</v>
      </c>
      <c r="F15" s="24">
        <v>100.0</v>
      </c>
      <c r="G15" s="4">
        <v>20.0</v>
      </c>
      <c r="H15" s="20">
        <f t="shared" ref="H15:H40" si="1">G15*0.15 + E15*0.5</f>
        <v>13</v>
      </c>
      <c r="I15" s="25">
        <f t="shared" ref="I15:I40" si="2">G15*J15*C15-H15 </f>
        <v>120.2</v>
      </c>
      <c r="J15" s="21">
        <f t="shared" ref="J15:J40" si="3">IFS(B15 = 35,(((B15*3)+D15+F15)/5)*0.65,B15 = 26,(((B15*3)+D15+F15)/5)*0.5,B15 = 25,(((B15*4)+D15+F15)/6)*0.7,B15 = 20,(((B15*4)+D15+F15)/6)*0.6,B15 = 15,(((B15*4)+D15+F15)/6)*0.55,B15&gt;36,(B15+D15+F15)/3)/100  </f>
        <v>0.6666666667</v>
      </c>
      <c r="K15" s="26"/>
      <c r="L15" s="24"/>
      <c r="M15" s="19"/>
      <c r="N15" s="4"/>
      <c r="O15" s="4"/>
      <c r="P15" s="24"/>
      <c r="Q15" s="4"/>
      <c r="R15" s="20"/>
      <c r="S15" s="25"/>
      <c r="T15" s="21"/>
      <c r="U15" s="26"/>
      <c r="V15" s="24"/>
      <c r="W15" s="19"/>
      <c r="X15" s="4"/>
      <c r="Y15" s="4"/>
      <c r="Z15" s="24"/>
      <c r="AA15" s="4"/>
      <c r="AB15" s="20"/>
      <c r="AC15" s="25"/>
      <c r="AD15" s="21"/>
      <c r="AE15" s="8"/>
      <c r="AF15" s="8"/>
      <c r="AG15" s="8"/>
    </row>
    <row r="16">
      <c r="A16" s="23" t="s">
        <v>28</v>
      </c>
      <c r="B16" s="24">
        <v>100.0</v>
      </c>
      <c r="C16" s="19">
        <v>2.0</v>
      </c>
      <c r="D16" s="4">
        <v>75.0</v>
      </c>
      <c r="E16" s="4">
        <v>75.0</v>
      </c>
      <c r="F16" s="24">
        <v>70.0</v>
      </c>
      <c r="G16" s="4">
        <v>100.0</v>
      </c>
      <c r="H16" s="20">
        <f t="shared" si="1"/>
        <v>52.5</v>
      </c>
      <c r="I16" s="25">
        <f t="shared" si="2"/>
        <v>110.8333333</v>
      </c>
      <c r="J16" s="21">
        <f t="shared" si="3"/>
        <v>0.8166666667</v>
      </c>
      <c r="K16" s="4"/>
      <c r="AA16" s="8"/>
      <c r="AB16" s="8"/>
      <c r="AC16" s="8"/>
      <c r="AD16" s="8"/>
      <c r="AE16" s="8"/>
      <c r="AF16" s="8"/>
      <c r="AG16" s="8"/>
    </row>
    <row r="17">
      <c r="A17" s="23" t="s">
        <v>28</v>
      </c>
      <c r="B17" s="24">
        <v>100.0</v>
      </c>
      <c r="C17" s="19">
        <v>1.75</v>
      </c>
      <c r="D17" s="4">
        <v>85.0</v>
      </c>
      <c r="E17" s="4">
        <v>85.0</v>
      </c>
      <c r="F17" s="24">
        <v>80.0</v>
      </c>
      <c r="G17" s="4">
        <v>100.0</v>
      </c>
      <c r="H17" s="20">
        <f t="shared" si="1"/>
        <v>57.5</v>
      </c>
      <c r="I17" s="20">
        <f t="shared" si="2"/>
        <v>97.08333333</v>
      </c>
      <c r="J17" s="21">
        <f t="shared" si="3"/>
        <v>0.8833333333</v>
      </c>
      <c r="K17" s="4"/>
      <c r="AA17" s="8"/>
      <c r="AB17" s="8"/>
      <c r="AC17" s="8"/>
      <c r="AD17" s="8"/>
      <c r="AE17" s="8"/>
      <c r="AF17" s="8"/>
      <c r="AG17" s="8"/>
    </row>
    <row r="18">
      <c r="A18" s="26" t="s">
        <v>28</v>
      </c>
      <c r="B18" s="24">
        <v>100.0</v>
      </c>
      <c r="C18" s="19">
        <v>1.75</v>
      </c>
      <c r="D18" s="4">
        <v>85.0</v>
      </c>
      <c r="E18" s="4">
        <v>75.0</v>
      </c>
      <c r="F18" s="24">
        <v>70.0</v>
      </c>
      <c r="G18" s="4">
        <v>100.0</v>
      </c>
      <c r="H18" s="20">
        <f t="shared" si="1"/>
        <v>52.5</v>
      </c>
      <c r="I18" s="20">
        <f t="shared" si="2"/>
        <v>96.25</v>
      </c>
      <c r="J18" s="21">
        <f t="shared" si="3"/>
        <v>0.85</v>
      </c>
      <c r="K18" s="4"/>
      <c r="AA18" s="8"/>
      <c r="AB18" s="8"/>
      <c r="AC18" s="8"/>
      <c r="AD18" s="8"/>
      <c r="AE18" s="8"/>
      <c r="AF18" s="8"/>
      <c r="AG18" s="8"/>
    </row>
    <row r="19">
      <c r="A19" s="26" t="s">
        <v>39</v>
      </c>
      <c r="B19" s="24">
        <v>100.0</v>
      </c>
      <c r="C19" s="19">
        <v>1.5</v>
      </c>
      <c r="D19" s="4">
        <v>85.0</v>
      </c>
      <c r="E19" s="4">
        <v>85.0</v>
      </c>
      <c r="F19" s="24">
        <v>80.0</v>
      </c>
      <c r="G19" s="4">
        <v>100.0</v>
      </c>
      <c r="H19" s="20">
        <f t="shared" si="1"/>
        <v>57.5</v>
      </c>
      <c r="I19" s="20">
        <f t="shared" si="2"/>
        <v>75</v>
      </c>
      <c r="J19" s="21">
        <f t="shared" si="3"/>
        <v>0.8833333333</v>
      </c>
      <c r="K19" s="4"/>
      <c r="AA19" s="8"/>
      <c r="AB19" s="8"/>
      <c r="AC19" s="8"/>
      <c r="AD19" s="8"/>
      <c r="AE19" s="8"/>
      <c r="AF19" s="8"/>
      <c r="AG19" s="8"/>
    </row>
    <row r="20">
      <c r="A20" s="26" t="s">
        <v>39</v>
      </c>
      <c r="B20" s="24">
        <v>100.0</v>
      </c>
      <c r="C20" s="19">
        <v>1.5</v>
      </c>
      <c r="D20" s="4">
        <v>85.0</v>
      </c>
      <c r="E20" s="4">
        <v>75.0</v>
      </c>
      <c r="F20" s="24">
        <v>70.0</v>
      </c>
      <c r="G20" s="4">
        <v>100.0</v>
      </c>
      <c r="H20" s="20">
        <f t="shared" si="1"/>
        <v>52.5</v>
      </c>
      <c r="I20" s="20">
        <f t="shared" si="2"/>
        <v>75</v>
      </c>
      <c r="J20" s="21">
        <f t="shared" si="3"/>
        <v>0.85</v>
      </c>
      <c r="K20" s="4"/>
      <c r="AA20" s="8"/>
      <c r="AB20" s="8"/>
      <c r="AC20" s="8"/>
      <c r="AD20" s="8"/>
      <c r="AE20" s="8"/>
      <c r="AF20" s="8"/>
      <c r="AG20" s="8"/>
    </row>
    <row r="21">
      <c r="A21" s="26" t="s">
        <v>39</v>
      </c>
      <c r="B21" s="24">
        <v>100.0</v>
      </c>
      <c r="C21" s="19">
        <v>0.99</v>
      </c>
      <c r="D21" s="4">
        <v>100.0</v>
      </c>
      <c r="E21" s="4">
        <v>100.0</v>
      </c>
      <c r="F21" s="24">
        <v>100.0</v>
      </c>
      <c r="G21" s="4">
        <v>100.0</v>
      </c>
      <c r="H21" s="20">
        <f t="shared" si="1"/>
        <v>65</v>
      </c>
      <c r="I21" s="20">
        <f t="shared" si="2"/>
        <v>34</v>
      </c>
      <c r="J21" s="21">
        <f t="shared" si="3"/>
        <v>1</v>
      </c>
      <c r="K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>
      <c r="A22" s="23" t="s">
        <v>27</v>
      </c>
      <c r="B22" s="24">
        <v>92.0</v>
      </c>
      <c r="C22" s="19">
        <v>1.75</v>
      </c>
      <c r="D22" s="4">
        <v>85.0</v>
      </c>
      <c r="E22" s="4">
        <v>50.0</v>
      </c>
      <c r="F22" s="24">
        <v>100.0</v>
      </c>
      <c r="G22" s="4">
        <v>50.0</v>
      </c>
      <c r="H22" s="20">
        <f t="shared" si="1"/>
        <v>32.5</v>
      </c>
      <c r="I22" s="20">
        <f t="shared" si="2"/>
        <v>48.29166667</v>
      </c>
      <c r="J22" s="21">
        <f t="shared" si="3"/>
        <v>0.9233333333</v>
      </c>
      <c r="K22" s="8"/>
      <c r="L22" s="1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>
      <c r="A23" s="23" t="s">
        <v>27</v>
      </c>
      <c r="B23" s="24">
        <v>92.0</v>
      </c>
      <c r="C23" s="19">
        <v>1.75</v>
      </c>
      <c r="D23" s="4">
        <v>85.0</v>
      </c>
      <c r="E23" s="6">
        <v>75.0</v>
      </c>
      <c r="F23" s="24">
        <v>70.0</v>
      </c>
      <c r="G23" s="4">
        <v>100.0</v>
      </c>
      <c r="H23" s="20">
        <f t="shared" si="1"/>
        <v>52.5</v>
      </c>
      <c r="I23" s="20">
        <f t="shared" si="2"/>
        <v>91.58333333</v>
      </c>
      <c r="J23" s="21">
        <f t="shared" si="3"/>
        <v>0.8233333333</v>
      </c>
      <c r="K23" s="8"/>
      <c r="L23" s="1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>
      <c r="A24" s="26" t="s">
        <v>27</v>
      </c>
      <c r="B24" s="24">
        <v>92.0</v>
      </c>
      <c r="C24" s="19">
        <v>1.5</v>
      </c>
      <c r="D24" s="4">
        <v>85.0</v>
      </c>
      <c r="E24" s="4">
        <v>75.0</v>
      </c>
      <c r="F24" s="24">
        <v>70.0</v>
      </c>
      <c r="G24" s="4">
        <v>100.0</v>
      </c>
      <c r="H24" s="20">
        <f t="shared" si="1"/>
        <v>52.5</v>
      </c>
      <c r="I24" s="20">
        <f t="shared" si="2"/>
        <v>71</v>
      </c>
      <c r="J24" s="21">
        <f t="shared" si="3"/>
        <v>0.8233333333</v>
      </c>
      <c r="K24" s="8"/>
      <c r="L24" s="1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>
      <c r="A25" s="23" t="s">
        <v>40</v>
      </c>
      <c r="B25" s="24">
        <v>95.0</v>
      </c>
      <c r="C25" s="19">
        <v>0.99</v>
      </c>
      <c r="D25" s="4">
        <v>100.0</v>
      </c>
      <c r="E25" s="6">
        <v>100.0</v>
      </c>
      <c r="F25" s="24">
        <v>100.0</v>
      </c>
      <c r="G25" s="4">
        <v>100.0</v>
      </c>
      <c r="H25" s="20">
        <f t="shared" si="1"/>
        <v>65</v>
      </c>
      <c r="I25" s="20">
        <f t="shared" si="2"/>
        <v>32.35</v>
      </c>
      <c r="J25" s="21">
        <f t="shared" si="3"/>
        <v>0.9833333333</v>
      </c>
      <c r="K25" s="8"/>
      <c r="L25" s="1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>
      <c r="A26" s="27" t="s">
        <v>40</v>
      </c>
      <c r="B26" s="24">
        <v>95.0</v>
      </c>
      <c r="C26" s="19">
        <v>2.0</v>
      </c>
      <c r="D26" s="4">
        <v>75.0</v>
      </c>
      <c r="E26" s="4">
        <v>75.0</v>
      </c>
      <c r="F26" s="24">
        <v>70.0</v>
      </c>
      <c r="G26" s="4">
        <v>100.0</v>
      </c>
      <c r="H26" s="20">
        <f t="shared" si="1"/>
        <v>52.5</v>
      </c>
      <c r="I26" s="20">
        <f t="shared" si="2"/>
        <v>107.5</v>
      </c>
      <c r="J26" s="21">
        <f t="shared" si="3"/>
        <v>0.8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>
      <c r="A27" s="23" t="s">
        <v>40</v>
      </c>
      <c r="B27" s="24">
        <v>95.0</v>
      </c>
      <c r="C27" s="19">
        <v>1.75</v>
      </c>
      <c r="D27" s="4">
        <v>85.0</v>
      </c>
      <c r="E27" s="4">
        <v>85.0</v>
      </c>
      <c r="F27" s="24">
        <v>80.0</v>
      </c>
      <c r="G27" s="4">
        <v>100.0</v>
      </c>
      <c r="H27" s="20">
        <f t="shared" si="1"/>
        <v>57.5</v>
      </c>
      <c r="I27" s="20">
        <f t="shared" si="2"/>
        <v>94.16666667</v>
      </c>
      <c r="J27" s="21">
        <f t="shared" si="3"/>
        <v>0.8666666667</v>
      </c>
      <c r="K27" s="1"/>
      <c r="L27" s="28"/>
      <c r="M27" s="19"/>
      <c r="N27" s="28"/>
      <c r="O27" s="4"/>
      <c r="P27" s="28"/>
      <c r="Q27" s="4"/>
      <c r="R27" s="20"/>
      <c r="S27" s="20"/>
      <c r="T27" s="29"/>
      <c r="U27" s="1"/>
      <c r="V27" s="28"/>
      <c r="W27" s="19"/>
      <c r="X27" s="28"/>
      <c r="Y27" s="4"/>
      <c r="Z27" s="28"/>
      <c r="AA27" s="4"/>
      <c r="AB27" s="20"/>
      <c r="AC27" s="20"/>
      <c r="AD27" s="29"/>
      <c r="AE27" s="8"/>
      <c r="AF27" s="8"/>
      <c r="AG27" s="8"/>
    </row>
    <row r="28">
      <c r="A28" s="27" t="s">
        <v>22</v>
      </c>
      <c r="B28" s="24">
        <v>89.0</v>
      </c>
      <c r="C28" s="19">
        <v>0.99</v>
      </c>
      <c r="D28" s="4">
        <v>100.0</v>
      </c>
      <c r="E28" s="6">
        <v>100.0</v>
      </c>
      <c r="F28" s="24">
        <v>100.0</v>
      </c>
      <c r="G28" s="4">
        <v>100.0</v>
      </c>
      <c r="H28" s="20">
        <f t="shared" si="1"/>
        <v>65</v>
      </c>
      <c r="I28" s="20">
        <f t="shared" si="2"/>
        <v>30.37</v>
      </c>
      <c r="J28" s="21">
        <f t="shared" si="3"/>
        <v>0.9633333333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>
      <c r="A29" s="27" t="s">
        <v>22</v>
      </c>
      <c r="B29" s="24">
        <v>89.0</v>
      </c>
      <c r="C29" s="19">
        <v>1.5</v>
      </c>
      <c r="D29" s="4">
        <v>85.0</v>
      </c>
      <c r="E29" s="4">
        <v>85.0</v>
      </c>
      <c r="F29" s="24">
        <v>80.0</v>
      </c>
      <c r="G29" s="4">
        <v>100.0</v>
      </c>
      <c r="H29" s="20">
        <f t="shared" si="1"/>
        <v>57.5</v>
      </c>
      <c r="I29" s="20">
        <f t="shared" si="2"/>
        <v>69.5</v>
      </c>
      <c r="J29" s="21">
        <f t="shared" si="3"/>
        <v>0.8466666667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23" t="s">
        <v>41</v>
      </c>
      <c r="B30" s="24">
        <v>35.0</v>
      </c>
      <c r="C30" s="19">
        <v>0.99</v>
      </c>
      <c r="D30" s="4">
        <v>100.0</v>
      </c>
      <c r="E30" s="6">
        <v>100.0</v>
      </c>
      <c r="F30" s="24">
        <v>100.0</v>
      </c>
      <c r="G30" s="4">
        <v>100.0</v>
      </c>
      <c r="H30" s="20">
        <f t="shared" si="1"/>
        <v>65</v>
      </c>
      <c r="I30" s="20">
        <f t="shared" si="2"/>
        <v>-25.7465</v>
      </c>
      <c r="J30" s="21">
        <f t="shared" si="3"/>
        <v>0.3965</v>
      </c>
      <c r="K30" s="4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23" t="s">
        <v>42</v>
      </c>
      <c r="B31" s="24">
        <v>35.0</v>
      </c>
      <c r="C31" s="19">
        <v>1.5</v>
      </c>
      <c r="D31" s="4">
        <v>85.0</v>
      </c>
      <c r="E31" s="4">
        <v>100.0</v>
      </c>
      <c r="F31" s="24">
        <v>100.0</v>
      </c>
      <c r="G31" s="4">
        <v>100.0</v>
      </c>
      <c r="H31" s="20">
        <f t="shared" si="1"/>
        <v>65</v>
      </c>
      <c r="I31" s="20">
        <f t="shared" si="2"/>
        <v>-8.45</v>
      </c>
      <c r="J31" s="21">
        <f t="shared" si="3"/>
        <v>0.377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26" t="s">
        <v>42</v>
      </c>
      <c r="B32" s="24">
        <v>35.0</v>
      </c>
      <c r="C32" s="19">
        <v>1.5</v>
      </c>
      <c r="D32" s="4">
        <v>85.0</v>
      </c>
      <c r="E32" s="4">
        <v>85.0</v>
      </c>
      <c r="F32" s="24">
        <v>80.0</v>
      </c>
      <c r="G32" s="4">
        <v>100.0</v>
      </c>
      <c r="H32" s="20">
        <f t="shared" si="1"/>
        <v>57.5</v>
      </c>
      <c r="I32" s="20">
        <f t="shared" si="2"/>
        <v>-4.85</v>
      </c>
      <c r="J32" s="21">
        <f t="shared" si="3"/>
        <v>0.351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26" t="s">
        <v>43</v>
      </c>
      <c r="B33" s="24">
        <v>26.0</v>
      </c>
      <c r="C33" s="19">
        <v>0.99</v>
      </c>
      <c r="D33" s="4">
        <v>100.0</v>
      </c>
      <c r="E33" s="6">
        <v>100.0</v>
      </c>
      <c r="F33" s="24">
        <v>100.0</v>
      </c>
      <c r="G33" s="4">
        <v>100.0</v>
      </c>
      <c r="H33" s="20">
        <f t="shared" si="1"/>
        <v>65</v>
      </c>
      <c r="I33" s="20">
        <f t="shared" si="2"/>
        <v>-37.478</v>
      </c>
      <c r="J33" s="21">
        <f t="shared" si="3"/>
        <v>0.278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23" t="s">
        <v>43</v>
      </c>
      <c r="B34" s="24">
        <v>26.0</v>
      </c>
      <c r="C34" s="19">
        <v>1.75</v>
      </c>
      <c r="D34" s="4">
        <v>85.0</v>
      </c>
      <c r="E34" s="4">
        <v>75.0</v>
      </c>
      <c r="F34" s="24">
        <v>70.0</v>
      </c>
      <c r="G34" s="4">
        <v>100.0</v>
      </c>
      <c r="H34" s="20">
        <f t="shared" si="1"/>
        <v>52.5</v>
      </c>
      <c r="I34" s="20">
        <f t="shared" si="2"/>
        <v>-11.725</v>
      </c>
      <c r="J34" s="21">
        <f t="shared" si="3"/>
        <v>0.233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23" t="s">
        <v>44</v>
      </c>
      <c r="B35" s="24">
        <v>25.0</v>
      </c>
      <c r="C35" s="19">
        <v>0.99</v>
      </c>
      <c r="D35" s="4">
        <v>100.0</v>
      </c>
      <c r="E35" s="6">
        <v>100.0</v>
      </c>
      <c r="F35" s="24">
        <v>100.0</v>
      </c>
      <c r="G35" s="4">
        <v>100.0</v>
      </c>
      <c r="H35" s="20">
        <f t="shared" si="1"/>
        <v>65</v>
      </c>
      <c r="I35" s="20">
        <f t="shared" si="2"/>
        <v>-30.35</v>
      </c>
      <c r="J35" s="21">
        <f t="shared" si="3"/>
        <v>0.35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26" t="s">
        <v>44</v>
      </c>
      <c r="B36" s="24">
        <v>25.0</v>
      </c>
      <c r="C36" s="19">
        <v>1.75</v>
      </c>
      <c r="D36" s="4">
        <v>85.0</v>
      </c>
      <c r="E36" s="4">
        <v>85.0</v>
      </c>
      <c r="F36" s="24">
        <v>80.0</v>
      </c>
      <c r="G36" s="4">
        <v>100.0</v>
      </c>
      <c r="H36" s="20">
        <f t="shared" si="1"/>
        <v>57.5</v>
      </c>
      <c r="I36" s="20">
        <f t="shared" si="2"/>
        <v>-3.395833333</v>
      </c>
      <c r="J36" s="21">
        <f t="shared" si="3"/>
        <v>0.3091666667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23" t="s">
        <v>45</v>
      </c>
      <c r="B37" s="30">
        <v>20.0</v>
      </c>
      <c r="C37" s="31">
        <v>0.99</v>
      </c>
      <c r="D37" s="4">
        <v>100.0</v>
      </c>
      <c r="E37" s="6">
        <v>100.0</v>
      </c>
      <c r="F37" s="24">
        <v>100.0</v>
      </c>
      <c r="G37" s="26">
        <v>100.0</v>
      </c>
      <c r="H37" s="32">
        <f t="shared" si="1"/>
        <v>65</v>
      </c>
      <c r="I37" s="32">
        <f t="shared" si="2"/>
        <v>-37.28</v>
      </c>
      <c r="J37" s="21">
        <f t="shared" si="3"/>
        <v>0.28</v>
      </c>
      <c r="K37" s="4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23" t="s">
        <v>45</v>
      </c>
      <c r="B38" s="30">
        <v>20.0</v>
      </c>
      <c r="C38" s="19">
        <v>1.75</v>
      </c>
      <c r="D38" s="4">
        <v>85.0</v>
      </c>
      <c r="E38" s="4">
        <v>85.0</v>
      </c>
      <c r="F38" s="24">
        <v>80.0</v>
      </c>
      <c r="G38" s="4">
        <v>100.0</v>
      </c>
      <c r="H38" s="20">
        <f t="shared" si="1"/>
        <v>57.5</v>
      </c>
      <c r="I38" s="20">
        <f t="shared" si="2"/>
        <v>-14.625</v>
      </c>
      <c r="J38" s="21">
        <f t="shared" si="3"/>
        <v>0.245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26" t="s">
        <v>46</v>
      </c>
      <c r="B39" s="24">
        <v>15.0</v>
      </c>
      <c r="C39" s="19">
        <v>0.99</v>
      </c>
      <c r="D39" s="4">
        <v>100.0</v>
      </c>
      <c r="E39" s="6">
        <v>100.0</v>
      </c>
      <c r="F39" s="24">
        <v>100.0</v>
      </c>
      <c r="G39" s="4">
        <v>100.0</v>
      </c>
      <c r="H39" s="20">
        <f t="shared" si="1"/>
        <v>65</v>
      </c>
      <c r="I39" s="20">
        <f t="shared" si="2"/>
        <v>-41.405</v>
      </c>
      <c r="J39" s="21">
        <f t="shared" si="3"/>
        <v>0.2383333333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26" t="s">
        <v>47</v>
      </c>
      <c r="B40" s="24">
        <v>15.0</v>
      </c>
      <c r="C40" s="4">
        <v>1.75</v>
      </c>
      <c r="D40" s="4">
        <v>85.0</v>
      </c>
      <c r="E40" s="4">
        <v>100.0</v>
      </c>
      <c r="F40" s="24">
        <v>100.0</v>
      </c>
      <c r="G40" s="4">
        <v>100.0</v>
      </c>
      <c r="H40" s="20">
        <f t="shared" si="1"/>
        <v>65</v>
      </c>
      <c r="I40" s="20">
        <f t="shared" si="2"/>
        <v>-25.69791667</v>
      </c>
      <c r="J40" s="21">
        <f t="shared" si="3"/>
        <v>0.2245833333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2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2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2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2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</sheetData>
  <mergeCells count="1">
    <mergeCell ref="E1:F1"/>
  </mergeCells>
  <drawing r:id="rId1"/>
</worksheet>
</file>