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academynbgtenant1-my.sharepoint.com/personal/earl-geoffrey_fisch_training_lug-ag_de/Documents/"/>
    </mc:Choice>
  </mc:AlternateContent>
  <xr:revisionPtr revIDLastSave="0" documentId="8_{958DD140-8B1D-4644-92F1-067B5845A5E7}" xr6:coauthVersionLast="47" xr6:coauthVersionMax="47" xr10:uidLastSave="{00000000-0000-0000-0000-000000000000}"/>
  <bookViews>
    <workbookView xWindow="28680" yWindow="-120" windowWidth="29040" windowHeight="15840" activeTab="3" xr2:uid="{B03ED830-5A51-45BA-B7F5-C1E473A5B565}"/>
  </bookViews>
  <sheets>
    <sheet name="Tax calculator" sheetId="3" r:id="rId1"/>
    <sheet name="monthly budget" sheetId="2" r:id="rId2"/>
    <sheet name="Sheet1" sheetId="1" r:id="rId3"/>
    <sheet name="monthly budget (2)" sheetId="4" r:id="rId4"/>
  </sheets>
  <definedNames>
    <definedName name="_xlnm.Print_Area" localSheetId="1">'monthly budget'!$G$14</definedName>
    <definedName name="_xlnm.Print_Area" localSheetId="3">'monthly budget (2)'!$G$14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6" i="4" l="1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E8" i="4"/>
  <c r="E7" i="4"/>
  <c r="E5" i="4"/>
  <c r="E4" i="4"/>
  <c r="B7" i="3"/>
  <c r="B9" i="3" s="1"/>
  <c r="E4" i="2"/>
  <c r="E5" i="2"/>
  <c r="E7" i="2"/>
  <c r="E8" i="2"/>
  <c r="B9" i="2"/>
  <c r="C9" i="2"/>
  <c r="D9" i="2"/>
  <c r="B11" i="2"/>
  <c r="C11" i="2"/>
  <c r="D11" i="2"/>
  <c r="B12" i="2"/>
  <c r="C12" i="2"/>
  <c r="D12" i="2"/>
  <c r="B13" i="2"/>
  <c r="C13" i="2"/>
  <c r="D13" i="2"/>
  <c r="B14" i="2"/>
  <c r="C14" i="2"/>
  <c r="D14" i="2"/>
  <c r="E14" i="4" l="1"/>
  <c r="E11" i="4"/>
  <c r="E12" i="4"/>
  <c r="E9" i="4"/>
  <c r="F7" i="4" s="1"/>
  <c r="E13" i="4"/>
  <c r="E12" i="2"/>
  <c r="E13" i="2"/>
  <c r="E9" i="2"/>
  <c r="F4" i="2" s="1"/>
  <c r="E14" i="2"/>
  <c r="E11" i="2"/>
  <c r="F6" i="4" l="1"/>
  <c r="F9" i="4"/>
  <c r="F5" i="4"/>
  <c r="F8" i="4"/>
  <c r="F6" i="2"/>
  <c r="F7" i="2"/>
  <c r="F5" i="2"/>
  <c r="F8" i="2"/>
  <c r="F9" i="2"/>
</calcChain>
</file>

<file path=xl/sharedStrings.xml><?xml version="1.0" encoding="utf-8"?>
<sst xmlns="http://schemas.openxmlformats.org/spreadsheetml/2006/main" count="45" uniqueCount="23">
  <si>
    <t>COUNT</t>
  </si>
  <si>
    <t>AVERAGE</t>
  </si>
  <si>
    <t>MAX</t>
  </si>
  <si>
    <t>MIN</t>
  </si>
  <si>
    <t>Total</t>
  </si>
  <si>
    <t>Candy</t>
  </si>
  <si>
    <t>Water</t>
  </si>
  <si>
    <t>Phone</t>
  </si>
  <si>
    <t>Car</t>
  </si>
  <si>
    <t>Rent</t>
  </si>
  <si>
    <t>Percentage</t>
  </si>
  <si>
    <t>Mar</t>
  </si>
  <si>
    <t>Feb</t>
  </si>
  <si>
    <t>Jan</t>
  </si>
  <si>
    <t>Bills</t>
  </si>
  <si>
    <t>Monthly Budget</t>
  </si>
  <si>
    <t>Tax</t>
  </si>
  <si>
    <t>Sub total</t>
  </si>
  <si>
    <t>Item c</t>
  </si>
  <si>
    <t>Item b</t>
  </si>
  <si>
    <t>Item a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</si>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</sst>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4"/>
      <color theme="1"/>
      <name val="Bahnschrift Light Condensed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5"/>
      <color theme="3"/>
      <name val="Calibri"/>
      <scheme val="minor"/>
    </font>
    <font>
      <sz val="11"/>
      <color rgb="FF000000"/>
      <name val="Calibri"/>
      <family val="2"/>
      <scheme val="minor"/>
    </font>
    <font>
      <sz val="18"/>
      <name val="Arial Black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/>
    <xf numFmtId="0" fontId="3" fillId="0" borderId="1" applyNumberFormat="0" applyFill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1" applyFont="1" applyFill="1" applyAlignment="1">
      <alignment horizontal="right"/>
    </xf>
    <xf numFmtId="164" fontId="1" fillId="0" borderId="0" xfId="1" applyNumberFormat="1"/>
    <xf numFmtId="10" fontId="1" fillId="0" borderId="0" xfId="1" applyNumberFormat="1"/>
    <xf numFmtId="0" fontId="1" fillId="0" borderId="0" xfId="1" applyAlignment="1">
      <alignment vertical="top" wrapText="1"/>
    </xf>
    <xf numFmtId="0" fontId="3" fillId="0" borderId="1" xfId="2" applyFill="1"/>
    <xf numFmtId="9" fontId="1" fillId="0" borderId="0" xfId="1" applyNumberFormat="1"/>
    <xf numFmtId="0" fontId="1" fillId="0" borderId="0" xfId="1" applyAlignment="1">
      <alignment vertical="top"/>
    </xf>
    <xf numFmtId="0" fontId="4" fillId="3" borderId="0" xfId="1" applyFont="1" applyFill="1" applyAlignment="1">
      <alignment horizontal="center"/>
    </xf>
    <xf numFmtId="0" fontId="1" fillId="0" borderId="0" xfId="1" applyAlignment="1">
      <alignment horizontal="center" vertical="top" wrapText="1"/>
    </xf>
    <xf numFmtId="0" fontId="5" fillId="4" borderId="0" xfId="1" applyFont="1" applyFill="1" applyAlignment="1">
      <alignment horizontal="center"/>
    </xf>
    <xf numFmtId="0" fontId="6" fillId="0" borderId="0" xfId="1" applyFont="1"/>
  </cellXfs>
  <cellStyles count="3">
    <cellStyle name="Heading 1 2" xfId="2" xr:uid="{D7BBFB39-15D5-461D-8714-C2A40DFF1870}"/>
    <cellStyle name="Normal" xfId="0" builtinId="0"/>
    <cellStyle name="Normal 2" xfId="1" xr:uid="{890C3F70-FD8A-4184-84E5-808A2E5F74C0}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budget'!$A$1:$F$1</c:f>
          <c:strCache>
            <c:ptCount val="6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183062749257047"/>
          <c:y val="0.30034203819765082"/>
          <c:w val="0.68245497241881292"/>
          <c:h val="0.43375776903801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budget'!$B$4:$F$4</c15:sqref>
                  </c15:fullRef>
                </c:ext>
              </c:extLst>
              <c:f>'monthly budget'!$B$4:$E$4</c:f>
              <c:numCache>
                <c:formatCode>_-* #,##0.00\ [$€-407]_-;\-* #,##0.00\ [$€-407]_-;_-* "-"??\ [$€-407]_-;_-@_-</c:formatCode>
                <c:ptCount val="4"/>
                <c:pt idx="0">
                  <c:v>590</c:v>
                </c:pt>
                <c:pt idx="1">
                  <c:v>590</c:v>
                </c:pt>
                <c:pt idx="2">
                  <c:v>590</c:v>
                </c:pt>
                <c:pt idx="3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9A6-831C-DEC22BF1918F}"/>
            </c:ext>
          </c:extLst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budget'!$B$5:$F$5</c15:sqref>
                  </c15:fullRef>
                </c:ext>
              </c:extLst>
              <c:f>'monthly budget'!$B$5:$E$5</c:f>
              <c:numCache>
                <c:formatCode>_-* #,##0.00\ [$€-407]_-;\-* #,##0.00\ [$€-407]_-;_-* "-"??\ [$€-407]_-;_-@_-</c:formatCode>
                <c:ptCount val="4"/>
                <c:pt idx="0">
                  <c:v>220</c:v>
                </c:pt>
                <c:pt idx="1">
                  <c:v>198</c:v>
                </c:pt>
                <c:pt idx="2">
                  <c:v>187</c:v>
                </c:pt>
                <c:pt idx="3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3-49A6-831C-DEC22BF1918F}"/>
            </c:ext>
          </c:extLst>
        </c:ser>
        <c:ser>
          <c:idx val="2"/>
          <c:order val="2"/>
          <c:tx>
            <c:strRef>
              <c:f>'monthly budget'!$A$6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budget'!$B$6:$F$6</c15:sqref>
                  </c15:fullRef>
                </c:ext>
              </c:extLst>
              <c:f>'monthly budget'!$B$6:$E$6</c:f>
              <c:numCache>
                <c:formatCode>_-* #,##0.00\ [$€-407]_-;\-* #,##0.00\ [$€-407]_-;_-* "-"??\ [$€-407]_-;_-@_-</c:formatCode>
                <c:ptCount val="4"/>
                <c:pt idx="0">
                  <c:v>89</c:v>
                </c:pt>
                <c:pt idx="1">
                  <c:v>57</c:v>
                </c:pt>
                <c:pt idx="2">
                  <c:v>88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9A6-831C-DEC22BF1918F}"/>
            </c:ext>
          </c:extLst>
        </c:ser>
        <c:ser>
          <c:idx val="3"/>
          <c:order val="3"/>
          <c:tx>
            <c:strRef>
              <c:f>'monthly budget'!$A$7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budget'!$B$7:$F$7</c15:sqref>
                  </c15:fullRef>
                </c:ext>
              </c:extLst>
              <c:f>'monthly budget'!$B$7:$E$7</c:f>
              <c:numCache>
                <c:formatCode>_-* #,##0.00\ [$€-407]_-;\-* #,##0.00\ [$€-407]_-;_-* "-"??\ [$€-407]_-;_-@_-</c:formatCode>
                <c:ptCount val="4"/>
                <c:pt idx="0">
                  <c:v>65</c:v>
                </c:pt>
                <c:pt idx="1">
                  <c:v>90</c:v>
                </c:pt>
                <c:pt idx="2">
                  <c:v>23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9A6-831C-DEC22BF1918F}"/>
            </c:ext>
          </c:extLst>
        </c:ser>
        <c:ser>
          <c:idx val="4"/>
          <c:order val="4"/>
          <c:tx>
            <c:strRef>
              <c:f>'monthly budget'!$A$8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budget'!$B$3:$F$3</c15:sqref>
                  </c15:fullRef>
                </c:ext>
              </c:extLst>
              <c:f>'monthly budget'!$B$3:$E$3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budget'!$B$8:$F$8</c15:sqref>
                  </c15:fullRef>
                </c:ext>
              </c:extLst>
              <c:f>'monthly budget'!$B$8:$E$8</c:f>
              <c:numCache>
                <c:formatCode>_-* #,##0.00\ [$€-407]_-;\-* #,##0.00\ [$€-407]_-;_-* "-"??\ [$€-407]_-;_-@_-</c:formatCode>
                <c:ptCount val="4"/>
                <c:pt idx="0">
                  <c:v>123</c:v>
                </c:pt>
                <c:pt idx="1">
                  <c:v>152</c:v>
                </c:pt>
                <c:pt idx="2">
                  <c:v>143</c:v>
                </c:pt>
                <c:pt idx="3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9A6-831C-DEC22BF1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0160383"/>
        <c:axId val="1560158303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'monthly budget'!$A$9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'monthly budget'!$B$3:$F$3</c15:sqref>
                        </c15:fullRef>
                        <c15:formulaRef>
                          <c15:sqref>'monthly budget'!$B$3:$E$3</c15:sqref>
                        </c15:formulaRef>
                      </c:ext>
                    </c:extLst>
                    <c:strCache>
                      <c:ptCount val="4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budget'!$B$9:$F$9</c15:sqref>
                        </c15:fullRef>
                        <c15:formulaRef>
                          <c15:sqref>'monthly budget'!$B$9:$E$9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4"/>
                      <c:pt idx="0">
                        <c:v>1087</c:v>
                      </c:pt>
                      <c:pt idx="1">
                        <c:v>1087</c:v>
                      </c:pt>
                      <c:pt idx="2">
                        <c:v>1031</c:v>
                      </c:pt>
                      <c:pt idx="3">
                        <c:v>3149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9E3-49A6-831C-DEC22BF1918F}"/>
                  </c:ext>
                </c:extLst>
              </c15:ser>
            </c15:filteredBarSeries>
          </c:ext>
        </c:extLst>
      </c:barChart>
      <c:catAx>
        <c:axId val="15601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58303"/>
        <c:crosses val="autoZero"/>
        <c:auto val="1"/>
        <c:lblAlgn val="ctr"/>
        <c:lblOffset val="100"/>
        <c:noMultiLvlLbl val="0"/>
      </c:catAx>
      <c:valAx>
        <c:axId val="15601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[$€-407]_-;\-* #,##0.0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'monthly budget'!$C$3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28E-44C4-99ED-F598158C6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28E-44C4-99ED-F598158C6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28E-44C4-99ED-F598158C6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28E-44C4-99ED-F598158C6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28E-44C4-99ED-F598158C62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28E-44C4-99ED-F598158C6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budget'!$A$4:$A$9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Phone</c:v>
                </c:pt>
                <c:pt idx="3">
                  <c:v>Water</c:v>
                </c:pt>
                <c:pt idx="4">
                  <c:v>Candy</c:v>
                </c:pt>
                <c:pt idx="5">
                  <c:v>Total</c:v>
                </c:pt>
              </c:strCache>
            </c:strRef>
          </c:cat>
          <c:val>
            <c:numRef>
              <c:f>'monthly budget'!$C$4:$C$9</c:f>
              <c:numCache>
                <c:formatCode>_-* #,##0.00\ [$€-407]_-;\-* #,##0.00\ [$€-407]_-;_-* "-"??\ [$€-407]_-;_-@_-</c:formatCode>
                <c:ptCount val="6"/>
                <c:pt idx="0">
                  <c:v>590</c:v>
                </c:pt>
                <c:pt idx="1">
                  <c:v>198</c:v>
                </c:pt>
                <c:pt idx="2">
                  <c:v>57</c:v>
                </c:pt>
                <c:pt idx="3">
                  <c:v>90</c:v>
                </c:pt>
                <c:pt idx="4">
                  <c:v>152</c:v>
                </c:pt>
                <c:pt idx="5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8-4008-B00B-D05A63ADD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budget'!$B$3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3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328E-44C4-99ED-F598158C62D1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4.3243255513444143E-2"/>
                        <c:y val="-3.0952386029872134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28E-44C4-99ED-F598158C62D1}"/>
                      </c:ext>
                    </c:extLst>
                  </c:dLbl>
                  <c:dLbl>
                    <c:idx val="1"/>
                    <c:layout>
                      <c:manualLayout>
                        <c:x val="4.3243255513444143E-2"/>
                        <c:y val="5.4166675552276035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28E-44C4-99ED-F598158C62D1}"/>
                      </c:ext>
                    </c:extLst>
                  </c:dLbl>
                  <c:dLbl>
                    <c:idx val="2"/>
                    <c:layout>
                      <c:manualLayout>
                        <c:x val="1.4414418504481248E-2"/>
                        <c:y val="8.898810983588229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328E-44C4-99ED-F598158C62D1}"/>
                      </c:ext>
                    </c:extLst>
                  </c:dLbl>
                  <c:dLbl>
                    <c:idx val="3"/>
                    <c:layout>
                      <c:manualLayout>
                        <c:x val="1.0810813878361036E-2"/>
                        <c:y val="7.3511916820946238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328E-44C4-99ED-F598158C62D1}"/>
                      </c:ext>
                    </c:extLst>
                  </c:dLbl>
                  <c:dLbl>
                    <c:idx val="4"/>
                    <c:layout>
                      <c:manualLayout>
                        <c:x val="-3.2432441635083104E-2"/>
                        <c:y val="8.511906158214827E-2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328E-44C4-99ED-F598158C62D1}"/>
                      </c:ext>
                    </c:extLst>
                  </c:dLbl>
                  <c:dLbl>
                    <c:idx val="5"/>
                    <c:layout>
                      <c:manualLayout>
                        <c:x val="7.2072092522406902E-3"/>
                        <c:y val="0.29017861903005093"/>
                      </c:manualLayout>
                    </c:layout>
                    <c:dLblPos val="bestFit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328E-44C4-99ED-F598158C62D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budget'!$B$4:$B$9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590</c:v>
                      </c:pt>
                      <c:pt idx="1">
                        <c:v>220</c:v>
                      </c:pt>
                      <c:pt idx="2">
                        <c:v>89</c:v>
                      </c:pt>
                      <c:pt idx="3">
                        <c:v>65</c:v>
                      </c:pt>
                      <c:pt idx="4">
                        <c:v>123</c:v>
                      </c:pt>
                      <c:pt idx="5">
                        <c:v>1087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18-4008-B00B-D05A63ADD7B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budget'!$D$3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328E-44C4-99ED-F598158C62D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budget'!$D$4:$D$9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590</c:v>
                      </c:pt>
                      <c:pt idx="1">
                        <c:v>187</c:v>
                      </c:pt>
                      <c:pt idx="2">
                        <c:v>88</c:v>
                      </c:pt>
                      <c:pt idx="3">
                        <c:v>23</c:v>
                      </c:pt>
                      <c:pt idx="4">
                        <c:v>143</c:v>
                      </c:pt>
                      <c:pt idx="5">
                        <c:v>1031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18-4008-B00B-D05A63ADD7B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328E-44C4-99ED-F598158C62D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328E-44C4-99ED-F598158C62D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328E-44C4-99ED-F598158C62D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328E-44C4-99ED-F598158C62D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28E-44C4-99ED-F598158C62D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28E-44C4-99ED-F598158C62D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Car</c:v>
                      </c:pt>
                      <c:pt idx="2">
                        <c:v>Phone</c:v>
                      </c:pt>
                      <c:pt idx="3">
                        <c:v>Water</c:v>
                      </c:pt>
                      <c:pt idx="4">
                        <c:v>Candy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budget'!$E$4:$E$9</c15:sqref>
                        </c15:formulaRef>
                      </c:ext>
                    </c:extLst>
                    <c:numCache>
                      <c:formatCode>_-* #,##0.00\ [$€-407]_-;\-* #,##0.00\ [$€-407]_-;_-* "-"??\ [$€-407]_-;_-@_-</c:formatCode>
                      <c:ptCount val="6"/>
                      <c:pt idx="0">
                        <c:v>1770</c:v>
                      </c:pt>
                      <c:pt idx="1">
                        <c:v>605</c:v>
                      </c:pt>
                      <c:pt idx="2">
                        <c:v>178</c:v>
                      </c:pt>
                      <c:pt idx="3">
                        <c:v>178</c:v>
                      </c:pt>
                      <c:pt idx="4">
                        <c:v>418</c:v>
                      </c:pt>
                      <c:pt idx="5">
                        <c:v>3149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18-4008-B00B-D05A63ADD7B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3FA82C0-0650-48A2-BC5E-BB039D30C8AC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CEAB716-36CA-4AFA-AAB7-A59972E2A0B6}">
      <dgm:prSet phldrT="[Text]"/>
      <dgm:spPr/>
      <dgm:t>
        <a:bodyPr/>
        <a:lstStyle/>
        <a:p>
          <a:r>
            <a:rPr lang="en-GB"/>
            <a:t>Earn Money</a:t>
          </a:r>
        </a:p>
      </dgm:t>
    </dgm:pt>
    <dgm:pt modelId="{68E72BEA-8399-4515-B93E-75304FA85721}" type="parTrans" cxnId="{E8C59F5D-C79D-44D3-BE18-088E0F332A04}">
      <dgm:prSet/>
      <dgm:spPr/>
      <dgm:t>
        <a:bodyPr/>
        <a:lstStyle/>
        <a:p>
          <a:endParaRPr lang="en-GB"/>
        </a:p>
      </dgm:t>
    </dgm:pt>
    <dgm:pt modelId="{341648EB-E0BE-477B-A42B-695972893F09}" type="sibTrans" cxnId="{E8C59F5D-C79D-44D3-BE18-088E0F332A04}">
      <dgm:prSet/>
      <dgm:spPr/>
      <dgm:t>
        <a:bodyPr/>
        <a:lstStyle/>
        <a:p>
          <a:endParaRPr lang="en-GB"/>
        </a:p>
      </dgm:t>
    </dgm:pt>
    <dgm:pt modelId="{8EC84878-5983-42D9-9A09-623C1285A69F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41D50477-5541-41C0-B093-53199108A559}" type="parTrans" cxnId="{18853DE8-69CE-494C-AEAB-EF625A2B20A5}">
      <dgm:prSet/>
      <dgm:spPr/>
      <dgm:t>
        <a:bodyPr/>
        <a:lstStyle/>
        <a:p>
          <a:endParaRPr lang="en-GB"/>
        </a:p>
      </dgm:t>
    </dgm:pt>
    <dgm:pt modelId="{F584A759-FFC9-4E6B-A328-D45B83D76F3A}" type="sibTrans" cxnId="{18853DE8-69CE-494C-AEAB-EF625A2B20A5}">
      <dgm:prSet/>
      <dgm:spPr/>
      <dgm:t>
        <a:bodyPr/>
        <a:lstStyle/>
        <a:p>
          <a:endParaRPr lang="en-GB"/>
        </a:p>
      </dgm:t>
    </dgm:pt>
    <dgm:pt modelId="{05686827-4599-4AAA-9FEA-51F00CC258C9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8D1263D9-8E30-4E9E-9712-6268CFA253BA}" type="parTrans" cxnId="{BC5D3C82-542B-451D-994B-92F3CD035D7F}">
      <dgm:prSet/>
      <dgm:spPr/>
      <dgm:t>
        <a:bodyPr/>
        <a:lstStyle/>
        <a:p>
          <a:endParaRPr lang="en-GB"/>
        </a:p>
      </dgm:t>
    </dgm:pt>
    <dgm:pt modelId="{3BE35E6B-702C-4A3F-88A9-1BE03AFDC164}" type="sibTrans" cxnId="{BC5D3C82-542B-451D-994B-92F3CD035D7F}">
      <dgm:prSet/>
      <dgm:spPr/>
      <dgm:t>
        <a:bodyPr/>
        <a:lstStyle/>
        <a:p>
          <a:endParaRPr lang="en-GB"/>
        </a:p>
      </dgm:t>
    </dgm:pt>
    <dgm:pt modelId="{6E5D037C-FAED-461E-B821-9FAF13432116}">
      <dgm:prSet phldrT="[Text]"/>
      <dgm:spPr/>
      <dgm:t>
        <a:bodyPr/>
        <a:lstStyle/>
        <a:p>
          <a:r>
            <a:rPr lang="en-GB"/>
            <a:t>Ask my Mom</a:t>
          </a:r>
        </a:p>
      </dgm:t>
    </dgm:pt>
    <dgm:pt modelId="{650A2905-88AF-42B1-97AB-4F72514FAB80}" type="parTrans" cxnId="{34BC5FA7-1E0B-42B0-9CDE-0F08B063E777}">
      <dgm:prSet/>
      <dgm:spPr/>
      <dgm:t>
        <a:bodyPr/>
        <a:lstStyle/>
        <a:p>
          <a:endParaRPr lang="en-GB"/>
        </a:p>
      </dgm:t>
    </dgm:pt>
    <dgm:pt modelId="{04B1D38E-68B0-4BB7-8A6B-F7E082640EE1}" type="sibTrans" cxnId="{34BC5FA7-1E0B-42B0-9CDE-0F08B063E777}">
      <dgm:prSet/>
      <dgm:spPr/>
      <dgm:t>
        <a:bodyPr/>
        <a:lstStyle/>
        <a:p>
          <a:endParaRPr lang="en-GB"/>
        </a:p>
      </dgm:t>
    </dgm:pt>
    <dgm:pt modelId="{F22FEE9A-A24B-447E-AA89-791CF2E5D61B}">
      <dgm:prSet phldrT="[Text]"/>
      <dgm:spPr/>
      <dgm:t>
        <a:bodyPr/>
        <a:lstStyle/>
        <a:p>
          <a:r>
            <a:rPr lang="en-GB"/>
            <a:t>Rob a Bank</a:t>
          </a:r>
        </a:p>
      </dgm:t>
    </dgm:pt>
    <dgm:pt modelId="{196574B0-BD56-4EBE-AE35-0D0CB6EC52F3}" type="parTrans" cxnId="{36460116-C771-4A1D-B998-B4162AB7F92E}">
      <dgm:prSet/>
      <dgm:spPr/>
      <dgm:t>
        <a:bodyPr/>
        <a:lstStyle/>
        <a:p>
          <a:endParaRPr lang="en-GB"/>
        </a:p>
      </dgm:t>
    </dgm:pt>
    <dgm:pt modelId="{519EE099-FD57-4AEC-B927-320E45F74EBE}" type="sibTrans" cxnId="{36460116-C771-4A1D-B998-B4162AB7F92E}">
      <dgm:prSet/>
      <dgm:spPr/>
      <dgm:t>
        <a:bodyPr/>
        <a:lstStyle/>
        <a:p>
          <a:endParaRPr lang="en-GB"/>
        </a:p>
      </dgm:t>
    </dgm:pt>
    <dgm:pt modelId="{DDB535FA-4EEA-4B42-BE8E-2D332A7671D8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A2DE9531-D65E-4A65-8727-76FB466D1C84}" type="parTrans" cxnId="{65E044B4-2580-447F-9FE4-7A1B20F9766E}">
      <dgm:prSet/>
      <dgm:spPr/>
      <dgm:t>
        <a:bodyPr/>
        <a:lstStyle/>
        <a:p>
          <a:endParaRPr lang="en-GB"/>
        </a:p>
      </dgm:t>
    </dgm:pt>
    <dgm:pt modelId="{D2CA61FF-CDCF-4C77-AF68-697142B89149}" type="sibTrans" cxnId="{65E044B4-2580-447F-9FE4-7A1B20F9766E}">
      <dgm:prSet/>
      <dgm:spPr/>
      <dgm:t>
        <a:bodyPr/>
        <a:lstStyle/>
        <a:p>
          <a:endParaRPr lang="en-GB"/>
        </a:p>
      </dgm:t>
    </dgm:pt>
    <dgm:pt modelId="{4A5F4F15-AB86-4A5A-93B7-845F26204DE8}">
      <dgm:prSet phldrT="[Text]"/>
      <dgm:spPr/>
      <dgm:t>
        <a:bodyPr/>
        <a:lstStyle/>
        <a:p>
          <a:r>
            <a:rPr lang="en-GB"/>
            <a:t>Cinema</a:t>
          </a:r>
        </a:p>
      </dgm:t>
    </dgm:pt>
    <dgm:pt modelId="{7C1BB860-6199-4EA5-A41D-E044E350574B}" type="parTrans" cxnId="{AEFDE17C-1B91-4F08-A62F-CD684B9CC0BF}">
      <dgm:prSet/>
      <dgm:spPr/>
      <dgm:t>
        <a:bodyPr/>
        <a:lstStyle/>
        <a:p>
          <a:endParaRPr lang="en-GB"/>
        </a:p>
      </dgm:t>
    </dgm:pt>
    <dgm:pt modelId="{B8791964-787C-44C8-9081-EC31115D791B}" type="sibTrans" cxnId="{AEFDE17C-1B91-4F08-A62F-CD684B9CC0BF}">
      <dgm:prSet/>
      <dgm:spPr/>
      <dgm:t>
        <a:bodyPr/>
        <a:lstStyle/>
        <a:p>
          <a:endParaRPr lang="en-GB"/>
        </a:p>
      </dgm:t>
    </dgm:pt>
    <dgm:pt modelId="{3AC3BAF2-74DC-42C9-BC75-E8AFF809CB3E}" type="pres">
      <dgm:prSet presAssocID="{B3FA82C0-0650-48A2-BC5E-BB039D30C8AC}" presName="CompostProcess" presStyleCnt="0">
        <dgm:presLayoutVars>
          <dgm:dir/>
          <dgm:resizeHandles val="exact"/>
        </dgm:presLayoutVars>
      </dgm:prSet>
      <dgm:spPr/>
    </dgm:pt>
    <dgm:pt modelId="{D9934F1F-67E9-487B-AF79-2C5B89D99290}" type="pres">
      <dgm:prSet presAssocID="{B3FA82C0-0650-48A2-BC5E-BB039D30C8AC}" presName="arrow" presStyleLbl="bgShp" presStyleIdx="0" presStyleCnt="1" custLinFactNeighborX="-153" custLinFactNeighborY="-217"/>
      <dgm:spPr/>
    </dgm:pt>
    <dgm:pt modelId="{9C8FFA69-7622-41C7-B536-FCB9DA146CFD}" type="pres">
      <dgm:prSet presAssocID="{B3FA82C0-0650-48A2-BC5E-BB039D30C8AC}" presName="linearProcess" presStyleCnt="0"/>
      <dgm:spPr/>
    </dgm:pt>
    <dgm:pt modelId="{3064A327-3949-4B57-9031-6FA1D77CD9EF}" type="pres">
      <dgm:prSet presAssocID="{8CEAB716-36CA-4AFA-AAB7-A59972E2A0B6}" presName="textNode" presStyleLbl="node1" presStyleIdx="0" presStyleCnt="3">
        <dgm:presLayoutVars>
          <dgm:bulletEnabled val="1"/>
        </dgm:presLayoutVars>
      </dgm:prSet>
      <dgm:spPr/>
    </dgm:pt>
    <dgm:pt modelId="{CFEC7CA2-5E76-40BB-8B05-8B1B62F52007}" type="pres">
      <dgm:prSet presAssocID="{341648EB-E0BE-477B-A42B-695972893F09}" presName="sibTrans" presStyleCnt="0"/>
      <dgm:spPr/>
    </dgm:pt>
    <dgm:pt modelId="{E5ED5AA5-9589-4291-805D-EC0C3F21C4B4}" type="pres">
      <dgm:prSet presAssocID="{8EC84878-5983-42D9-9A09-623C1285A69F}" presName="textNode" presStyleLbl="node1" presStyleIdx="1" presStyleCnt="3">
        <dgm:presLayoutVars>
          <dgm:bulletEnabled val="1"/>
        </dgm:presLayoutVars>
      </dgm:prSet>
      <dgm:spPr/>
    </dgm:pt>
    <dgm:pt modelId="{41DA643A-06EF-44D6-85AF-A32AA4D78D4F}" type="pres">
      <dgm:prSet presAssocID="{F584A759-FFC9-4E6B-A328-D45B83D76F3A}" presName="sibTrans" presStyleCnt="0"/>
      <dgm:spPr/>
    </dgm:pt>
    <dgm:pt modelId="{8D4B8DD2-AA7D-4FBE-98A6-F49B838469EB}" type="pres">
      <dgm:prSet presAssocID="{05686827-4599-4AAA-9FEA-51F00CC258C9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9C470815-6E31-4383-8453-6D225DD0FAC3}" type="presOf" srcId="{B3FA82C0-0650-48A2-BC5E-BB039D30C8AC}" destId="{3AC3BAF2-74DC-42C9-BC75-E8AFF809CB3E}" srcOrd="0" destOrd="0" presId="urn:microsoft.com/office/officeart/2005/8/layout/hProcess9"/>
    <dgm:cxn modelId="{36460116-C771-4A1D-B998-B4162AB7F92E}" srcId="{8CEAB716-36CA-4AFA-AAB7-A59972E2A0B6}" destId="{F22FEE9A-A24B-447E-AA89-791CF2E5D61B}" srcOrd="1" destOrd="0" parTransId="{196574B0-BD56-4EBE-AE35-0D0CB6EC52F3}" sibTransId="{519EE099-FD57-4AEC-B927-320E45F74EBE}"/>
    <dgm:cxn modelId="{3BE40530-8ACD-45AC-8875-BC320B9D30C7}" type="presOf" srcId="{6E5D037C-FAED-461E-B821-9FAF13432116}" destId="{3064A327-3949-4B57-9031-6FA1D77CD9EF}" srcOrd="0" destOrd="1" presId="urn:microsoft.com/office/officeart/2005/8/layout/hProcess9"/>
    <dgm:cxn modelId="{E8C59F5D-C79D-44D3-BE18-088E0F332A04}" srcId="{B3FA82C0-0650-48A2-BC5E-BB039D30C8AC}" destId="{8CEAB716-36CA-4AFA-AAB7-A59972E2A0B6}" srcOrd="0" destOrd="0" parTransId="{68E72BEA-8399-4515-B93E-75304FA85721}" sibTransId="{341648EB-E0BE-477B-A42B-695972893F09}"/>
    <dgm:cxn modelId="{59395B47-633E-485B-BE4C-04DE5499F36E}" type="presOf" srcId="{05686827-4599-4AAA-9FEA-51F00CC258C9}" destId="{8D4B8DD2-AA7D-4FBE-98A6-F49B838469EB}" srcOrd="0" destOrd="0" presId="urn:microsoft.com/office/officeart/2005/8/layout/hProcess9"/>
    <dgm:cxn modelId="{32E2274E-8876-435C-B8B5-FB0CB370D838}" type="presOf" srcId="{8CEAB716-36CA-4AFA-AAB7-A59972E2A0B6}" destId="{3064A327-3949-4B57-9031-6FA1D77CD9EF}" srcOrd="0" destOrd="0" presId="urn:microsoft.com/office/officeart/2005/8/layout/hProcess9"/>
    <dgm:cxn modelId="{9AB85D52-2C4A-46C6-8D62-DD593F90FC88}" type="presOf" srcId="{8EC84878-5983-42D9-9A09-623C1285A69F}" destId="{E5ED5AA5-9589-4291-805D-EC0C3F21C4B4}" srcOrd="0" destOrd="0" presId="urn:microsoft.com/office/officeart/2005/8/layout/hProcess9"/>
    <dgm:cxn modelId="{AEFDE17C-1B91-4F08-A62F-CD684B9CC0BF}" srcId="{8EC84878-5983-42D9-9A09-623C1285A69F}" destId="{4A5F4F15-AB86-4A5A-93B7-845F26204DE8}" srcOrd="1" destOrd="0" parTransId="{7C1BB860-6199-4EA5-A41D-E044E350574B}" sibTransId="{B8791964-787C-44C8-9081-EC31115D791B}"/>
    <dgm:cxn modelId="{BC5D3C82-542B-451D-994B-92F3CD035D7F}" srcId="{B3FA82C0-0650-48A2-BC5E-BB039D30C8AC}" destId="{05686827-4599-4AAA-9FEA-51F00CC258C9}" srcOrd="2" destOrd="0" parTransId="{8D1263D9-8E30-4E9E-9712-6268CFA253BA}" sibTransId="{3BE35E6B-702C-4A3F-88A9-1BE03AFDC164}"/>
    <dgm:cxn modelId="{EDF35B85-F38E-4D26-BEF6-7D3CEBF73B88}" type="presOf" srcId="{DDB535FA-4EEA-4B42-BE8E-2D332A7671D8}" destId="{E5ED5AA5-9589-4291-805D-EC0C3F21C4B4}" srcOrd="0" destOrd="1" presId="urn:microsoft.com/office/officeart/2005/8/layout/hProcess9"/>
    <dgm:cxn modelId="{2F57E29B-F241-46ED-84A2-25DF42C0A9CA}" type="presOf" srcId="{F22FEE9A-A24B-447E-AA89-791CF2E5D61B}" destId="{3064A327-3949-4B57-9031-6FA1D77CD9EF}" srcOrd="0" destOrd="2" presId="urn:microsoft.com/office/officeart/2005/8/layout/hProcess9"/>
    <dgm:cxn modelId="{34BC5FA7-1E0B-42B0-9CDE-0F08B063E777}" srcId="{8CEAB716-36CA-4AFA-AAB7-A59972E2A0B6}" destId="{6E5D037C-FAED-461E-B821-9FAF13432116}" srcOrd="0" destOrd="0" parTransId="{650A2905-88AF-42B1-97AB-4F72514FAB80}" sibTransId="{04B1D38E-68B0-4BB7-8A6B-F7E082640EE1}"/>
    <dgm:cxn modelId="{65E044B4-2580-447F-9FE4-7A1B20F9766E}" srcId="{8EC84878-5983-42D9-9A09-623C1285A69F}" destId="{DDB535FA-4EEA-4B42-BE8E-2D332A7671D8}" srcOrd="0" destOrd="0" parTransId="{A2DE9531-D65E-4A65-8727-76FB466D1C84}" sibTransId="{D2CA61FF-CDCF-4C77-AF68-697142B89149}"/>
    <dgm:cxn modelId="{57C031B9-378E-4768-B5B0-343E6F57174F}" type="presOf" srcId="{4A5F4F15-AB86-4A5A-93B7-845F26204DE8}" destId="{E5ED5AA5-9589-4291-805D-EC0C3F21C4B4}" srcOrd="0" destOrd="2" presId="urn:microsoft.com/office/officeart/2005/8/layout/hProcess9"/>
    <dgm:cxn modelId="{18853DE8-69CE-494C-AEAB-EF625A2B20A5}" srcId="{B3FA82C0-0650-48A2-BC5E-BB039D30C8AC}" destId="{8EC84878-5983-42D9-9A09-623C1285A69F}" srcOrd="1" destOrd="0" parTransId="{41D50477-5541-41C0-B093-53199108A559}" sibTransId="{F584A759-FFC9-4E6B-A328-D45B83D76F3A}"/>
    <dgm:cxn modelId="{C17A7C64-A78D-438D-B951-BB1268913F6F}" type="presParOf" srcId="{3AC3BAF2-74DC-42C9-BC75-E8AFF809CB3E}" destId="{D9934F1F-67E9-487B-AF79-2C5B89D99290}" srcOrd="0" destOrd="0" presId="urn:microsoft.com/office/officeart/2005/8/layout/hProcess9"/>
    <dgm:cxn modelId="{34453A11-C538-491B-A064-FA523478AF08}" type="presParOf" srcId="{3AC3BAF2-74DC-42C9-BC75-E8AFF809CB3E}" destId="{9C8FFA69-7622-41C7-B536-FCB9DA146CFD}" srcOrd="1" destOrd="0" presId="urn:microsoft.com/office/officeart/2005/8/layout/hProcess9"/>
    <dgm:cxn modelId="{8D137894-39A3-4EBD-BABB-8AF6EDE6DA0F}" type="presParOf" srcId="{9C8FFA69-7622-41C7-B536-FCB9DA146CFD}" destId="{3064A327-3949-4B57-9031-6FA1D77CD9EF}" srcOrd="0" destOrd="0" presId="urn:microsoft.com/office/officeart/2005/8/layout/hProcess9"/>
    <dgm:cxn modelId="{3933F7CB-EB23-443A-821D-8F454D4F8401}" type="presParOf" srcId="{9C8FFA69-7622-41C7-B536-FCB9DA146CFD}" destId="{CFEC7CA2-5E76-40BB-8B05-8B1B62F52007}" srcOrd="1" destOrd="0" presId="urn:microsoft.com/office/officeart/2005/8/layout/hProcess9"/>
    <dgm:cxn modelId="{095D296F-F022-4520-A3BC-78FD4DBFBC6B}" type="presParOf" srcId="{9C8FFA69-7622-41C7-B536-FCB9DA146CFD}" destId="{E5ED5AA5-9589-4291-805D-EC0C3F21C4B4}" srcOrd="2" destOrd="0" presId="urn:microsoft.com/office/officeart/2005/8/layout/hProcess9"/>
    <dgm:cxn modelId="{F3ACC897-F461-420E-9E22-4B864BF2E961}" type="presParOf" srcId="{9C8FFA69-7622-41C7-B536-FCB9DA146CFD}" destId="{41DA643A-06EF-44D6-85AF-A32AA4D78D4F}" srcOrd="3" destOrd="0" presId="urn:microsoft.com/office/officeart/2005/8/layout/hProcess9"/>
    <dgm:cxn modelId="{E2466E98-0AFD-4877-9CC4-FACDDEA12687}" type="presParOf" srcId="{9C8FFA69-7622-41C7-B536-FCB9DA146CFD}" destId="{8D4B8DD2-AA7D-4FBE-98A6-F49B838469EB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9934F1F-67E9-487B-AF79-2C5B89D99290}">
      <dsp:nvSpPr>
        <dsp:cNvPr id="0" name=""/>
        <dsp:cNvSpPr/>
      </dsp:nvSpPr>
      <dsp:spPr>
        <a:xfrm>
          <a:off x="264780" y="0"/>
          <a:ext cx="3053803" cy="113942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64A327-3949-4B57-9031-6FA1D77CD9EF}">
      <dsp:nvSpPr>
        <dsp:cNvPr id="0" name=""/>
        <dsp:cNvSpPr/>
      </dsp:nvSpPr>
      <dsp:spPr>
        <a:xfrm>
          <a:off x="121745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t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Earn Money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Ask my Mom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Rob a Bank</a:t>
          </a:r>
        </a:p>
      </dsp:txBody>
      <dsp:txXfrm>
        <a:off x="143994" y="364077"/>
        <a:ext cx="1033315" cy="411273"/>
      </dsp:txXfrm>
    </dsp:sp>
    <dsp:sp modelId="{E5ED5AA5-9589-4291-805D-EC0C3F21C4B4}">
      <dsp:nvSpPr>
        <dsp:cNvPr id="0" name=""/>
        <dsp:cNvSpPr/>
      </dsp:nvSpPr>
      <dsp:spPr>
        <a:xfrm>
          <a:off x="1257448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t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Spend Money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Bills</a:t>
          </a:r>
        </a:p>
        <a:p>
          <a:pPr marL="57150" lvl="1" indent="-57150" algn="l" defTabSz="2667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600" kern="1200"/>
            <a:t>Cinema</a:t>
          </a:r>
        </a:p>
      </dsp:txBody>
      <dsp:txXfrm>
        <a:off x="1279697" y="364077"/>
        <a:ext cx="1033315" cy="411273"/>
      </dsp:txXfrm>
    </dsp:sp>
    <dsp:sp modelId="{8D4B8DD2-AA7D-4FBE-98A6-F49B838469EB}">
      <dsp:nvSpPr>
        <dsp:cNvPr id="0" name=""/>
        <dsp:cNvSpPr/>
      </dsp:nvSpPr>
      <dsp:spPr>
        <a:xfrm>
          <a:off x="2393151" y="341828"/>
          <a:ext cx="1077813" cy="455771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800" kern="1200"/>
            <a:t>Track Money</a:t>
          </a:r>
        </a:p>
      </dsp:txBody>
      <dsp:txXfrm>
        <a:off x="2415400" y="364077"/>
        <a:ext cx="1033315" cy="4112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1432493</xdr:colOff>
      <xdr:row>3</xdr:row>
      <xdr:rowOff>0</xdr:rowOff>
    </xdr:from>
    <xdr:to>
      <xdr:col>6</xdr:col>
      <xdr:colOff>542586</xdr:colOff>
      <xdr:row>4</xdr:row>
      <xdr:rowOff>28575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2B9F707-A72B-C2B9-70C5-E0B076C1E3C4}"/>
            </a:ext>
          </a:extLst>
        </xdr:cNvPr>
        <xdr:cNvSpPr/>
      </xdr:nvSpPr>
      <xdr:spPr>
        <a:xfrm>
          <a:off x="5446600" y="911679"/>
          <a:ext cx="552450" cy="232682"/>
        </a:xfrm>
        <a:prstGeom prst="leftArrow">
          <a:avLst>
            <a:gd name="adj1" fmla="val 54555"/>
            <a:gd name="adj2" fmla="val 40871"/>
          </a:avLst>
        </a:prstGeom>
        <a:solidFill>
          <a:schemeClr val="accent2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8931</xdr:colOff>
      <xdr:row>14</xdr:row>
      <xdr:rowOff>182165</xdr:rowOff>
    </xdr:from>
    <xdr:to>
      <xdr:col>4</xdr:col>
      <xdr:colOff>744141</xdr:colOff>
      <xdr:row>20</xdr:row>
      <xdr:rowOff>178594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F8AF2BB-6954-4575-AE33-9E7099FE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524434</xdr:colOff>
      <xdr:row>1</xdr:row>
      <xdr:rowOff>154291</xdr:rowOff>
    </xdr:from>
    <xdr:to>
      <xdr:col>9</xdr:col>
      <xdr:colOff>1809749</xdr:colOff>
      <xdr:row>15</xdr:row>
      <xdr:rowOff>66675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08FA0D7A-EFE0-575B-0D64-74AD9C37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337298</xdr:colOff>
      <xdr:row>50</xdr:row>
      <xdr:rowOff>5043</xdr:rowOff>
    </xdr:from>
    <xdr:to>
      <xdr:col>5</xdr:col>
      <xdr:colOff>49394</xdr:colOff>
      <xdr:row>62</xdr:row>
      <xdr:rowOff>16681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72EC2-7793-0910-BA07-6ADD51B4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A67E-93DB-4833-82EF-9782440FE942}">
  <sheetPr>
    <pageSetUpPr fitToPage="1"/>
  </sheetPr>
  <dimension ref="A3:C9"/>
  <sheetViews>
    <sheetView workbookViewId="0">
      <selection activeCell="B10" sqref="B10"/>
    </sheetView>
  </sheetViews>
  <sheetFormatPr defaultRowHeight="15" x14ac:dyDescent="0.25"/>
  <cols>
    <col min="1" max="16384" width="9" style="1"/>
  </cols>
  <sheetData>
    <row r="3" spans="1:3" x14ac:dyDescent="0.25">
      <c r="A3" s="9" t="s">
        <v>14</v>
      </c>
      <c r="B3" s="9"/>
      <c r="C3" s="9"/>
    </row>
    <row r="4" spans="1:3" x14ac:dyDescent="0.25">
      <c r="A4" s="1" t="s">
        <v>20</v>
      </c>
      <c r="B4" s="1">
        <v>100</v>
      </c>
    </row>
    <row r="5" spans="1:3" x14ac:dyDescent="0.25">
      <c r="A5" s="1" t="s">
        <v>19</v>
      </c>
      <c r="B5" s="1">
        <v>50</v>
      </c>
    </row>
    <row r="6" spans="1:3" x14ac:dyDescent="0.25">
      <c r="A6" s="1" t="s">
        <v>18</v>
      </c>
      <c r="B6" s="1">
        <v>150</v>
      </c>
    </row>
    <row r="7" spans="1:3" x14ac:dyDescent="0.25">
      <c r="A7" s="1" t="s">
        <v>17</v>
      </c>
      <c r="B7" s="1">
        <f>B4+B5+B6</f>
        <v>300</v>
      </c>
    </row>
    <row r="8" spans="1:3" x14ac:dyDescent="0.25">
      <c r="A8" s="1" t="s">
        <v>16</v>
      </c>
      <c r="B8" s="7">
        <v>0.08</v>
      </c>
    </row>
    <row r="9" spans="1:3" x14ac:dyDescent="0.25">
      <c r="A9" s="1" t="s">
        <v>4</v>
      </c>
      <c r="B9" s="1">
        <f>B7*(B8+1)</f>
        <v>324</v>
      </c>
    </row>
  </sheetData>
  <mergeCells count="1">
    <mergeCell ref="A3:C3"/>
  </mergeCells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9549-A5C7-4569-9913-0763F08D5658}">
  <dimension ref="A1:H25"/>
  <sheetViews>
    <sheetView showWhiteSpace="0" view="pageLayout" zoomScaleNormal="85" workbookViewId="0">
      <selection activeCell="A25" sqref="A25"/>
    </sheetView>
  </sheetViews>
  <sheetFormatPr defaultColWidth="23.375" defaultRowHeight="15" x14ac:dyDescent="0.25"/>
  <cols>
    <col min="1" max="6" width="12.5" style="1" customWidth="1"/>
    <col min="7" max="7" width="10.25" style="1" customWidth="1"/>
    <col min="8" max="8" width="23.375" style="1" customWidth="1"/>
    <col min="9" max="16384" width="23.375" style="1"/>
  </cols>
  <sheetData>
    <row r="1" spans="1:8" ht="36.75" customHeight="1" x14ac:dyDescent="0.5">
      <c r="A1" s="11" t="s">
        <v>15</v>
      </c>
      <c r="B1" s="11"/>
      <c r="C1" s="11"/>
      <c r="D1" s="11"/>
      <c r="E1" s="11"/>
      <c r="F1" s="11"/>
    </row>
    <row r="3" spans="1:8" ht="20.25" thickBot="1" x14ac:dyDescent="0.35">
      <c r="A3" s="6" t="s">
        <v>14</v>
      </c>
      <c r="B3" s="6" t="s">
        <v>13</v>
      </c>
      <c r="C3" s="6" t="s">
        <v>12</v>
      </c>
      <c r="D3" s="6" t="s">
        <v>11</v>
      </c>
      <c r="E3" s="6" t="s">
        <v>4</v>
      </c>
      <c r="F3" s="6" t="s">
        <v>10</v>
      </c>
    </row>
    <row r="4" spans="1:8" ht="15.75" thickTop="1" x14ac:dyDescent="0.25">
      <c r="A4" s="1" t="s">
        <v>9</v>
      </c>
      <c r="B4" s="3">
        <v>590</v>
      </c>
      <c r="C4" s="3">
        <v>590</v>
      </c>
      <c r="D4" s="3">
        <v>590</v>
      </c>
      <c r="E4" s="3">
        <f>SUM(B4:D4)</f>
        <v>1770</v>
      </c>
      <c r="F4" s="4">
        <f t="shared" ref="F4:F9" si="0">E4/$E$9</f>
        <v>0.56208320101619558</v>
      </c>
      <c r="G4" s="5"/>
      <c r="H4" s="1" t="s">
        <v>21</v>
      </c>
    </row>
    <row r="5" spans="1:8" x14ac:dyDescent="0.25">
      <c r="A5" s="1" t="s">
        <v>8</v>
      </c>
      <c r="B5" s="3">
        <v>220</v>
      </c>
      <c r="C5" s="3">
        <v>198</v>
      </c>
      <c r="D5" s="3">
        <v>187</v>
      </c>
      <c r="E5" s="3">
        <f>SUM(B5:D5)</f>
        <v>605</v>
      </c>
      <c r="F5" s="4">
        <f t="shared" si="0"/>
        <v>0.1921244839631629</v>
      </c>
    </row>
    <row r="6" spans="1:8" x14ac:dyDescent="0.25">
      <c r="A6" s="1" t="s">
        <v>7</v>
      </c>
      <c r="B6" s="3">
        <v>89</v>
      </c>
      <c r="C6" s="3">
        <v>57</v>
      </c>
      <c r="D6" s="3">
        <v>88</v>
      </c>
      <c r="E6" s="3">
        <v>178</v>
      </c>
      <c r="F6" s="4">
        <f t="shared" si="0"/>
        <v>5.6525881232137185E-2</v>
      </c>
    </row>
    <row r="7" spans="1:8" x14ac:dyDescent="0.25">
      <c r="A7" s="1" t="s">
        <v>6</v>
      </c>
      <c r="B7" s="3">
        <v>65</v>
      </c>
      <c r="C7" s="3">
        <v>90</v>
      </c>
      <c r="D7" s="3">
        <v>23</v>
      </c>
      <c r="E7" s="3">
        <f>SUM(B7:D7)</f>
        <v>178</v>
      </c>
      <c r="F7" s="4">
        <f t="shared" si="0"/>
        <v>5.6525881232137185E-2</v>
      </c>
    </row>
    <row r="8" spans="1:8" x14ac:dyDescent="0.25">
      <c r="A8" s="1" t="s">
        <v>5</v>
      </c>
      <c r="B8" s="3">
        <v>123</v>
      </c>
      <c r="C8" s="3">
        <v>152</v>
      </c>
      <c r="D8" s="3">
        <v>143</v>
      </c>
      <c r="E8" s="3">
        <f>SUM(B8:D8)</f>
        <v>418</v>
      </c>
      <c r="F8" s="4">
        <f t="shared" si="0"/>
        <v>0.1327405525563671</v>
      </c>
    </row>
    <row r="9" spans="1:8" x14ac:dyDescent="0.25">
      <c r="A9" s="1" t="s">
        <v>4</v>
      </c>
      <c r="B9" s="3">
        <f>SUM(B4:B8)</f>
        <v>1087</v>
      </c>
      <c r="C9" s="3">
        <f>SUM(C4:C8)</f>
        <v>1087</v>
      </c>
      <c r="D9" s="3">
        <f>SUM(D4:D8)</f>
        <v>1031</v>
      </c>
      <c r="E9" s="3">
        <f>SUM(E4:E8)</f>
        <v>3149</v>
      </c>
      <c r="F9" s="4">
        <f t="shared" si="0"/>
        <v>1</v>
      </c>
    </row>
    <row r="10" spans="1:8" x14ac:dyDescent="0.25">
      <c r="D10" s="10"/>
      <c r="E10" s="10"/>
      <c r="F10" s="10"/>
      <c r="G10" s="10"/>
    </row>
    <row r="11" spans="1:8" x14ac:dyDescent="0.25">
      <c r="A11" s="2" t="s">
        <v>3</v>
      </c>
      <c r="B11" s="3">
        <f>MIN(B4:B8)</f>
        <v>65</v>
      </c>
      <c r="C11" s="3">
        <f>MIN(C4:C8)</f>
        <v>57</v>
      </c>
      <c r="D11" s="3">
        <f>MIN(D4:D8)</f>
        <v>23</v>
      </c>
      <c r="E11" s="3">
        <f>MIN(E4:E8)</f>
        <v>178</v>
      </c>
    </row>
    <row r="12" spans="1:8" x14ac:dyDescent="0.25">
      <c r="A12" s="2" t="s">
        <v>2</v>
      </c>
      <c r="B12" s="3">
        <f>MAX(B4:B8)</f>
        <v>590</v>
      </c>
      <c r="C12" s="3">
        <f>MAX(C4:C8)</f>
        <v>590</v>
      </c>
      <c r="D12" s="3">
        <f>MAX(D4:D8)</f>
        <v>590</v>
      </c>
      <c r="E12" s="3">
        <f>MAX(E4:E8)</f>
        <v>1770</v>
      </c>
    </row>
    <row r="13" spans="1:8" x14ac:dyDescent="0.25">
      <c r="A13" s="2" t="s">
        <v>1</v>
      </c>
      <c r="B13" s="3">
        <f>AVERAGE(B4:B8)</f>
        <v>217.4</v>
      </c>
      <c r="C13" s="3">
        <f>AVERAGE(C4:C8)</f>
        <v>217.4</v>
      </c>
      <c r="D13" s="3">
        <f>AVERAGE(D4:D8)</f>
        <v>206.2</v>
      </c>
      <c r="E13" s="3">
        <f>AVERAGE(E4:E8)</f>
        <v>629.79999999999995</v>
      </c>
    </row>
    <row r="14" spans="1:8" x14ac:dyDescent="0.25">
      <c r="A14" s="2" t="s">
        <v>0</v>
      </c>
      <c r="B14" s="1">
        <f>COUNT(B4:B8)</f>
        <v>5</v>
      </c>
      <c r="C14" s="1">
        <f>COUNT(C4:C8)</f>
        <v>5</v>
      </c>
      <c r="D14" s="1">
        <f>COUNT(D4:D8)</f>
        <v>5</v>
      </c>
      <c r="E14" s="1">
        <f>COUNT(E4:E8)</f>
        <v>5</v>
      </c>
    </row>
    <row r="19" spans="1:1" x14ac:dyDescent="0.25">
      <c r="A19" s="8"/>
    </row>
    <row r="25" spans="1:1" x14ac:dyDescent="0.25">
      <c r="A25" s="1" t="s">
        <v>22</v>
      </c>
    </row>
  </sheetData>
  <mergeCells count="2">
    <mergeCell ref="D10:G10"/>
    <mergeCell ref="A1:F1"/>
  </mergeCells>
  <conditionalFormatting sqref="B4:D8">
    <cfRule type="cellIs" dxfId="3" priority="2" operator="greaterThan">
      <formula>300</formula>
    </cfRule>
  </conditionalFormatting>
  <conditionalFormatting sqref="B4:D8">
    <cfRule type="cellIs" dxfId="2" priority="1" operator="greaterThan">
      <formula>500</formula>
    </cfRule>
  </conditionalFormatting>
  <pageMargins left="0.52083333333333337" right="0.25" top="0.75" bottom="0.75" header="0.3" footer="0.3"/>
  <pageSetup paperSize="9" fitToHeight="0" orientation="portrait" horizontalDpi="4294967293" verticalDpi="0" r:id="rId1"/>
  <headerFooter>
    <oddHeader>&amp;CMonthly Budget 2003&amp;RScy Marshall</oddHeader>
    <oddFooter>&amp;L&amp;8&amp;Z&amp;F&amp;R&amp;P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2C678-B885-42BF-B716-3A11576A2731}">
  <dimension ref="A1"/>
  <sheetViews>
    <sheetView topLeftCell="D1" workbookViewId="0">
      <selection activeCell="F11" sqref="F11"/>
    </sheetView>
  </sheetViews>
  <sheetFormatPr defaultRowHeight="18" x14ac:dyDescent="0.25"/>
  <sheetData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38B1-0C1D-4D68-86C5-7CB7F0CAF13F}">
  <dimension ref="A1:H25"/>
  <sheetViews>
    <sheetView tabSelected="1" showWhiteSpace="0" view="pageLayout" zoomScale="160" zoomScaleNormal="85" zoomScalePageLayoutView="160" workbookViewId="0">
      <selection activeCell="F5" sqref="F5"/>
    </sheetView>
  </sheetViews>
  <sheetFormatPr defaultColWidth="23.375" defaultRowHeight="15" x14ac:dyDescent="0.25"/>
  <cols>
    <col min="1" max="6" width="12.5" style="1" customWidth="1"/>
    <col min="7" max="7" width="10.25" style="1" customWidth="1"/>
    <col min="8" max="8" width="23.375" style="1" customWidth="1"/>
    <col min="9" max="16384" width="23.375" style="1"/>
  </cols>
  <sheetData>
    <row r="1" spans="1:8" ht="36.75" customHeight="1" x14ac:dyDescent="0.5">
      <c r="A1" s="11" t="s">
        <v>15</v>
      </c>
      <c r="B1" s="11"/>
      <c r="C1" s="11"/>
      <c r="D1" s="11"/>
      <c r="E1" s="11"/>
      <c r="F1" s="11"/>
    </row>
    <row r="3" spans="1:8" ht="20.25" thickBot="1" x14ac:dyDescent="0.35">
      <c r="A3" s="6" t="s">
        <v>14</v>
      </c>
      <c r="B3" s="6" t="s">
        <v>13</v>
      </c>
      <c r="C3" s="6" t="s">
        <v>12</v>
      </c>
      <c r="D3" s="6" t="s">
        <v>11</v>
      </c>
      <c r="E3" s="6" t="s">
        <v>4</v>
      </c>
      <c r="F3" s="6" t="s">
        <v>10</v>
      </c>
    </row>
    <row r="4" spans="1:8" ht="15.75" thickTop="1" x14ac:dyDescent="0.25">
      <c r="A4" s="1" t="s">
        <v>9</v>
      </c>
      <c r="B4" s="3"/>
      <c r="C4" s="3"/>
      <c r="D4" s="3"/>
      <c r="E4" s="3">
        <f>SUM(B4:D4)</f>
        <v>0</v>
      </c>
      <c r="F4" s="4" t="e">
        <f>E4/$E$9</f>
        <v>#DIV/0!</v>
      </c>
      <c r="G4" s="5"/>
      <c r="H4" s="1" t="s">
        <v>21</v>
      </c>
    </row>
    <row r="5" spans="1:8" x14ac:dyDescent="0.25">
      <c r="A5" s="1" t="s">
        <v>8</v>
      </c>
      <c r="B5" s="3"/>
      <c r="C5" s="3"/>
      <c r="D5" s="3"/>
      <c r="E5" s="3">
        <f>SUM(B5:D5)</f>
        <v>0</v>
      </c>
      <c r="F5" s="4" t="e">
        <f t="shared" ref="F4:F9" si="0">E5/$E$9</f>
        <v>#DIV/0!</v>
      </c>
    </row>
    <row r="6" spans="1:8" x14ac:dyDescent="0.25">
      <c r="A6" s="1" t="s">
        <v>7</v>
      </c>
      <c r="B6" s="3"/>
      <c r="C6" s="3"/>
      <c r="D6" s="3"/>
      <c r="E6" s="3">
        <f>SUM(B6:D6)</f>
        <v>0</v>
      </c>
      <c r="F6" s="4" t="e">
        <f t="shared" si="0"/>
        <v>#DIV/0!</v>
      </c>
    </row>
    <row r="7" spans="1:8" x14ac:dyDescent="0.25">
      <c r="A7" s="1" t="s">
        <v>6</v>
      </c>
      <c r="B7" s="3"/>
      <c r="C7" s="3"/>
      <c r="D7" s="3"/>
      <c r="E7" s="3">
        <f>SUM(B7:D7)</f>
        <v>0</v>
      </c>
      <c r="F7" s="4" t="e">
        <f t="shared" si="0"/>
        <v>#DIV/0!</v>
      </c>
    </row>
    <row r="8" spans="1:8" x14ac:dyDescent="0.25">
      <c r="A8" s="1" t="s">
        <v>5</v>
      </c>
      <c r="B8" s="3"/>
      <c r="C8" s="3"/>
      <c r="D8" s="3"/>
      <c r="E8" s="3">
        <f>SUM(B8:D8)</f>
        <v>0</v>
      </c>
      <c r="F8" s="4" t="e">
        <f t="shared" si="0"/>
        <v>#DIV/0!</v>
      </c>
    </row>
    <row r="9" spans="1:8" x14ac:dyDescent="0.25">
      <c r="A9" s="12" t="s">
        <v>4</v>
      </c>
      <c r="B9" s="3">
        <f>SUM(B4:B8)</f>
        <v>0</v>
      </c>
      <c r="C9" s="3">
        <f>SUM(C4:C8)</f>
        <v>0</v>
      </c>
      <c r="D9" s="3">
        <f>SUM(D4:D8)</f>
        <v>0</v>
      </c>
      <c r="E9" s="3">
        <f>SUM(E4:E8)</f>
        <v>0</v>
      </c>
      <c r="F9" s="4" t="e">
        <f t="shared" si="0"/>
        <v>#DIV/0!</v>
      </c>
    </row>
    <row r="10" spans="1:8" x14ac:dyDescent="0.25">
      <c r="D10" s="10"/>
      <c r="E10" s="10"/>
      <c r="F10" s="10"/>
      <c r="G10" s="10"/>
    </row>
    <row r="11" spans="1:8" x14ac:dyDescent="0.25">
      <c r="A11" s="2" t="s">
        <v>3</v>
      </c>
      <c r="B11" s="3">
        <f>MIN(B4:B8)</f>
        <v>0</v>
      </c>
      <c r="C11" s="3">
        <f>MIN(C4:C8)</f>
        <v>0</v>
      </c>
      <c r="D11" s="3">
        <f>MIN(D4:D8)</f>
        <v>0</v>
      </c>
      <c r="E11" s="3">
        <f>MIN(E4:E8)</f>
        <v>0</v>
      </c>
    </row>
    <row r="12" spans="1:8" x14ac:dyDescent="0.25">
      <c r="A12" s="2" t="s">
        <v>2</v>
      </c>
      <c r="B12" s="3">
        <f>MAX(B4:B8)</f>
        <v>0</v>
      </c>
      <c r="C12" s="3">
        <f>MAX(C4:C8)</f>
        <v>0</v>
      </c>
      <c r="D12" s="3">
        <f>MAX(D4:D8)</f>
        <v>0</v>
      </c>
      <c r="E12" s="3">
        <f>MAX(E4:E8)</f>
        <v>0</v>
      </c>
    </row>
    <row r="13" spans="1:8" x14ac:dyDescent="0.25">
      <c r="A13" s="2" t="s">
        <v>1</v>
      </c>
      <c r="B13" s="3" t="e">
        <f>AVERAGE(B4:B8)</f>
        <v>#DIV/0!</v>
      </c>
      <c r="C13" s="3" t="e">
        <f>AVERAGE(C4:C8)</f>
        <v>#DIV/0!</v>
      </c>
      <c r="D13" s="3" t="e">
        <f>AVERAGE(D4:D8)</f>
        <v>#DIV/0!</v>
      </c>
      <c r="E13" s="3">
        <f>AVERAGE(E4:E8)</f>
        <v>0</v>
      </c>
    </row>
    <row r="14" spans="1:8" x14ac:dyDescent="0.25">
      <c r="A14" s="2" t="s">
        <v>0</v>
      </c>
      <c r="B14" s="1">
        <f>COUNT(B4:B8)</f>
        <v>0</v>
      </c>
      <c r="C14" s="1">
        <f>COUNT(C4:C8)</f>
        <v>0</v>
      </c>
      <c r="D14" s="1">
        <f>COUNT(D4:D8)</f>
        <v>0</v>
      </c>
      <c r="E14" s="1">
        <f>COUNT(E4:E8)</f>
        <v>5</v>
      </c>
    </row>
    <row r="19" spans="1:1" x14ac:dyDescent="0.25">
      <c r="A19" s="8"/>
    </row>
    <row r="25" spans="1:1" x14ac:dyDescent="0.25">
      <c r="A25" s="1" t="s">
        <v>22</v>
      </c>
    </row>
  </sheetData>
  <mergeCells count="2">
    <mergeCell ref="A1:F1"/>
    <mergeCell ref="D10:G10"/>
  </mergeCells>
  <conditionalFormatting sqref="B4:D8">
    <cfRule type="cellIs" dxfId="1" priority="2" operator="greaterThan">
      <formula>300</formula>
    </cfRule>
  </conditionalFormatting>
  <conditionalFormatting sqref="B4:D8">
    <cfRule type="cellIs" dxfId="0" priority="1" operator="greaterThan">
      <formula>500</formula>
    </cfRule>
  </conditionalFormatting>
  <pageMargins left="0.52083333333333337" right="0.25" top="0.75" bottom="0.75" header="0.3" footer="0.3"/>
  <pageSetup paperSize="9" fitToHeight="0" orientation="portrait" horizontalDpi="4294967293" verticalDpi="0" r:id="rId1"/>
  <headerFooter>
    <oddHeader>&amp;CMonthly Budget 2003&amp;RScy Marshall</oddHeader>
    <oddFooter>&amp;L&amp;8&amp;Z&amp;F&amp;R&amp;P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Tax calculator</vt:lpstr>
      <vt:lpstr>monthly budget</vt:lpstr>
      <vt:lpstr>Sheet1</vt:lpstr>
      <vt:lpstr>monthly budget (2)</vt:lpstr>
      <vt:lpstr>'monthly budget'!Print_Area</vt:lpstr>
      <vt:lpstr>'monthly budget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Earl-Geoffrey Fisch</dc:creator>
  <cp:lastModifiedBy>Earl-Geoffrey Fisch</cp:lastModifiedBy>
  <cp:lastPrinted>2022-09-16T14:37:17Z</cp:lastPrinted>
  <dcterms:created xsi:type="dcterms:W3CDTF">2022-09-16T10:29:01Z</dcterms:created>
  <dcterms:modified xsi:type="dcterms:W3CDTF">2022-09-16T15:45:10Z</dcterms:modified>
</cp:coreProperties>
</file>