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oliverdl/Documents/mcmaster/_research/_THESIS/_WORK/structural_transformation/data/_FOR_SUBMISSION_/"/>
    </mc:Choice>
  </mc:AlternateContent>
  <xr:revisionPtr revIDLastSave="0" documentId="13_ncr:1_{ACF92B3D-82CD-B647-93F2-898C570A6DAB}" xr6:coauthVersionLast="47" xr6:coauthVersionMax="47" xr10:uidLastSave="{00000000-0000-0000-0000-000000000000}"/>
  <bookViews>
    <workbookView xWindow="1340" yWindow="1420" windowWidth="26780" windowHeight="15940" firstSheet="11" activeTab="17" xr2:uid="{C4E77538-DDAC-D64C-80A2-CFBC2F8E0797}"/>
  </bookViews>
  <sheets>
    <sheet name="Agg" sheetId="1" r:id="rId1"/>
    <sheet name="Agriculture" sheetId="2" r:id="rId2"/>
    <sheet name="Manufacturing" sheetId="3" r:id="rId3"/>
    <sheet name="Oil" sheetId="4" r:id="rId4"/>
    <sheet name="Services" sheetId="5" r:id="rId5"/>
    <sheet name="Mining excl Oil" sheetId="10" r:id="rId6"/>
    <sheet name="Agg No Oil" sheetId="6" r:id="rId7"/>
    <sheet name="Agg No Agriculture" sheetId="7" r:id="rId8"/>
    <sheet name="Agg No Manufacturing" sheetId="8" r:id="rId9"/>
    <sheet name="Agg No Services" sheetId="9" r:id="rId10"/>
    <sheet name="Agg no Mining excl Oil" sheetId="11" r:id="rId11"/>
    <sheet name="Agg moving alpha" sheetId="12" r:id="rId12"/>
    <sheet name="Agg No Oil moving alpha" sheetId="13" r:id="rId13"/>
    <sheet name="Agg PWT" sheetId="15" r:id="rId14"/>
    <sheet name="Agg No Oil PWT" sheetId="16" r:id="rId15"/>
    <sheet name="Agg No Oil benchmark alpha" sheetId="17" r:id="rId16"/>
    <sheet name="Oil Type Capital" sheetId="19" r:id="rId17"/>
    <sheet name="Sector Shares" sheetId="18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8" l="1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2" i="18"/>
  <c r="I3" i="18"/>
  <c r="J3" i="18"/>
  <c r="K3" i="18"/>
  <c r="I4" i="18"/>
  <c r="J4" i="18"/>
  <c r="K4" i="18"/>
  <c r="I5" i="18"/>
  <c r="J5" i="18"/>
  <c r="K5" i="18"/>
  <c r="I6" i="18"/>
  <c r="J6" i="18"/>
  <c r="K6" i="18"/>
  <c r="I7" i="18"/>
  <c r="J7" i="18"/>
  <c r="K7" i="18"/>
  <c r="I8" i="18"/>
  <c r="J8" i="18"/>
  <c r="K8" i="18"/>
  <c r="I9" i="18"/>
  <c r="J9" i="18"/>
  <c r="K9" i="18"/>
  <c r="I10" i="18"/>
  <c r="J10" i="18"/>
  <c r="K10" i="18"/>
  <c r="I11" i="18"/>
  <c r="J11" i="18"/>
  <c r="K11" i="18"/>
  <c r="I12" i="18"/>
  <c r="J12" i="18"/>
  <c r="K12" i="18"/>
  <c r="I13" i="18"/>
  <c r="J13" i="18"/>
  <c r="K13" i="18"/>
  <c r="I14" i="18"/>
  <c r="J14" i="18"/>
  <c r="K14" i="18"/>
  <c r="I15" i="18"/>
  <c r="J15" i="18"/>
  <c r="K15" i="18"/>
  <c r="I16" i="18"/>
  <c r="J16" i="18"/>
  <c r="K16" i="18"/>
  <c r="I17" i="18"/>
  <c r="J17" i="18"/>
  <c r="K17" i="18"/>
  <c r="I18" i="18"/>
  <c r="J18" i="18"/>
  <c r="K18" i="18"/>
  <c r="I19" i="18"/>
  <c r="J19" i="18"/>
  <c r="K19" i="18"/>
  <c r="I20" i="18"/>
  <c r="J20" i="18"/>
  <c r="K20" i="18"/>
  <c r="I21" i="18"/>
  <c r="J21" i="18"/>
  <c r="K21" i="18"/>
  <c r="I22" i="18"/>
  <c r="J22" i="18"/>
  <c r="K22" i="18"/>
  <c r="I23" i="18"/>
  <c r="J23" i="18"/>
  <c r="K23" i="18"/>
  <c r="I24" i="18"/>
  <c r="J24" i="18"/>
  <c r="K24" i="18"/>
  <c r="I25" i="18"/>
  <c r="J25" i="18"/>
  <c r="K25" i="18"/>
  <c r="I26" i="18"/>
  <c r="J26" i="18"/>
  <c r="K26" i="18"/>
  <c r="I27" i="18"/>
  <c r="J27" i="18"/>
  <c r="K27" i="18"/>
  <c r="I28" i="18"/>
  <c r="J28" i="18"/>
  <c r="K28" i="18"/>
  <c r="I29" i="18"/>
  <c r="J29" i="18"/>
  <c r="K29" i="18"/>
  <c r="I30" i="18"/>
  <c r="J30" i="18"/>
  <c r="K30" i="18"/>
  <c r="I31" i="18"/>
  <c r="J31" i="18"/>
  <c r="K31" i="18"/>
  <c r="I32" i="18"/>
  <c r="J32" i="18"/>
  <c r="K32" i="18"/>
  <c r="I33" i="18"/>
  <c r="J33" i="18"/>
  <c r="K33" i="18"/>
  <c r="I34" i="18"/>
  <c r="J34" i="18"/>
  <c r="K34" i="18"/>
  <c r="I35" i="18"/>
  <c r="J35" i="18"/>
  <c r="K35" i="18"/>
  <c r="I36" i="18"/>
  <c r="J36" i="18"/>
  <c r="K36" i="18"/>
  <c r="I37" i="18"/>
  <c r="J37" i="18"/>
  <c r="K37" i="18"/>
  <c r="I38" i="18"/>
  <c r="J38" i="18"/>
  <c r="K38" i="18"/>
  <c r="I39" i="18"/>
  <c r="J39" i="18"/>
  <c r="K39" i="18"/>
  <c r="I40" i="18"/>
  <c r="J40" i="18"/>
  <c r="K40" i="18"/>
  <c r="I41" i="18"/>
  <c r="J41" i="18"/>
  <c r="K41" i="18"/>
  <c r="I42" i="18"/>
  <c r="J42" i="18"/>
  <c r="K42" i="18"/>
  <c r="I43" i="18"/>
  <c r="J43" i="18"/>
  <c r="K43" i="18"/>
  <c r="I44" i="18"/>
  <c r="J44" i="18"/>
  <c r="K44" i="18"/>
  <c r="I45" i="18"/>
  <c r="J45" i="18"/>
  <c r="K45" i="18"/>
  <c r="I46" i="18"/>
  <c r="J46" i="18"/>
  <c r="K46" i="18"/>
  <c r="I47" i="18"/>
  <c r="J47" i="18"/>
  <c r="K47" i="18"/>
  <c r="I48" i="18"/>
  <c r="J48" i="18"/>
  <c r="K48" i="18"/>
  <c r="I49" i="18"/>
  <c r="J49" i="18"/>
  <c r="K49" i="18"/>
  <c r="I50" i="18"/>
  <c r="J50" i="18"/>
  <c r="K50" i="18"/>
  <c r="I51" i="18"/>
  <c r="J51" i="18"/>
  <c r="K51" i="18"/>
  <c r="I52" i="18"/>
  <c r="J52" i="18"/>
  <c r="K52" i="18"/>
  <c r="I53" i="18"/>
  <c r="J53" i="18"/>
  <c r="K53" i="18"/>
  <c r="I54" i="18"/>
  <c r="J54" i="18"/>
  <c r="K54" i="18"/>
  <c r="I55" i="18"/>
  <c r="J55" i="18"/>
  <c r="K55" i="18"/>
  <c r="I56" i="18"/>
  <c r="J56" i="18"/>
  <c r="K56" i="18"/>
  <c r="I57" i="18"/>
  <c r="J57" i="18"/>
  <c r="K57" i="18"/>
  <c r="I58" i="18"/>
  <c r="J58" i="18"/>
  <c r="K58" i="18"/>
  <c r="I59" i="18"/>
  <c r="J59" i="18"/>
  <c r="K59" i="18"/>
  <c r="K2" i="18"/>
  <c r="J2" i="18"/>
  <c r="I2" i="18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2" i="18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2" i="18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2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2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2" i="18"/>
  <c r="P59" i="17"/>
  <c r="L59" i="17"/>
  <c r="J59" i="17"/>
  <c r="K59" i="17" s="1"/>
  <c r="H59" i="17"/>
  <c r="G59" i="17"/>
  <c r="R59" i="17" s="1"/>
  <c r="B59" i="17"/>
  <c r="F59" i="17" s="1"/>
  <c r="R58" i="17"/>
  <c r="K58" i="17"/>
  <c r="J58" i="17"/>
  <c r="H58" i="17"/>
  <c r="L58" i="17" s="1"/>
  <c r="G58" i="17"/>
  <c r="F58" i="17"/>
  <c r="P58" i="17" s="1"/>
  <c r="B58" i="17"/>
  <c r="R57" i="17"/>
  <c r="L57" i="17"/>
  <c r="J57" i="17"/>
  <c r="K57" i="17" s="1"/>
  <c r="H57" i="17"/>
  <c r="G57" i="17"/>
  <c r="B57" i="17"/>
  <c r="F57" i="17" s="1"/>
  <c r="K56" i="17"/>
  <c r="J56" i="17"/>
  <c r="H56" i="17"/>
  <c r="G56" i="17"/>
  <c r="R56" i="17" s="1"/>
  <c r="F56" i="17"/>
  <c r="P56" i="17" s="1"/>
  <c r="B56" i="17"/>
  <c r="L56" i="17" s="1"/>
  <c r="L55" i="17"/>
  <c r="J55" i="17"/>
  <c r="K55" i="17" s="1"/>
  <c r="H55" i="17"/>
  <c r="G55" i="17"/>
  <c r="R55" i="17" s="1"/>
  <c r="F55" i="17"/>
  <c r="P55" i="17" s="1"/>
  <c r="B55" i="17"/>
  <c r="P54" i="17"/>
  <c r="K54" i="17"/>
  <c r="J54" i="17"/>
  <c r="H54" i="17"/>
  <c r="L54" i="17" s="1"/>
  <c r="G54" i="17"/>
  <c r="R54" i="17" s="1"/>
  <c r="F54" i="17"/>
  <c r="B54" i="17"/>
  <c r="R53" i="17"/>
  <c r="J53" i="17"/>
  <c r="K53" i="17" s="1"/>
  <c r="H53" i="17"/>
  <c r="G53" i="17"/>
  <c r="B53" i="17"/>
  <c r="F53" i="17" s="1"/>
  <c r="R52" i="17"/>
  <c r="K52" i="17"/>
  <c r="J52" i="17"/>
  <c r="H52" i="17"/>
  <c r="L52" i="17" s="1"/>
  <c r="G52" i="17"/>
  <c r="F52" i="17"/>
  <c r="P52" i="17" s="1"/>
  <c r="B52" i="17"/>
  <c r="L51" i="17"/>
  <c r="K51" i="17"/>
  <c r="J51" i="17"/>
  <c r="H51" i="17"/>
  <c r="G51" i="17"/>
  <c r="R51" i="17" s="1"/>
  <c r="B51" i="17"/>
  <c r="F51" i="17" s="1"/>
  <c r="P51" i="17" s="1"/>
  <c r="R50" i="17"/>
  <c r="L50" i="17"/>
  <c r="K50" i="17"/>
  <c r="J50" i="17"/>
  <c r="H50" i="17"/>
  <c r="G50" i="17"/>
  <c r="F50" i="17"/>
  <c r="P50" i="17" s="1"/>
  <c r="B50" i="17"/>
  <c r="R49" i="17"/>
  <c r="L49" i="17"/>
  <c r="J49" i="17"/>
  <c r="K49" i="17" s="1"/>
  <c r="H49" i="17"/>
  <c r="G49" i="17"/>
  <c r="B49" i="17"/>
  <c r="F49" i="17" s="1"/>
  <c r="K48" i="17"/>
  <c r="J48" i="17"/>
  <c r="H48" i="17"/>
  <c r="G48" i="17"/>
  <c r="R48" i="17" s="1"/>
  <c r="B48" i="17"/>
  <c r="L48" i="17" s="1"/>
  <c r="J47" i="17"/>
  <c r="K47" i="17" s="1"/>
  <c r="H47" i="17"/>
  <c r="G47" i="17"/>
  <c r="R47" i="17" s="1"/>
  <c r="F47" i="17"/>
  <c r="B47" i="17"/>
  <c r="L47" i="17" s="1"/>
  <c r="K46" i="17"/>
  <c r="J46" i="17"/>
  <c r="H46" i="17"/>
  <c r="L46" i="17" s="1"/>
  <c r="G46" i="17"/>
  <c r="R46" i="17" s="1"/>
  <c r="F46" i="17"/>
  <c r="B46" i="17"/>
  <c r="R45" i="17"/>
  <c r="J45" i="17"/>
  <c r="K45" i="17" s="1"/>
  <c r="H45" i="17"/>
  <c r="G45" i="17"/>
  <c r="B45" i="17"/>
  <c r="F45" i="17" s="1"/>
  <c r="R44" i="17"/>
  <c r="J44" i="17"/>
  <c r="K44" i="17" s="1"/>
  <c r="H44" i="17"/>
  <c r="L44" i="17" s="1"/>
  <c r="G44" i="17"/>
  <c r="F44" i="17"/>
  <c r="P44" i="17" s="1"/>
  <c r="B44" i="17"/>
  <c r="L43" i="17"/>
  <c r="J43" i="17"/>
  <c r="K43" i="17" s="1"/>
  <c r="H43" i="17"/>
  <c r="G43" i="17"/>
  <c r="R43" i="17" s="1"/>
  <c r="B43" i="17"/>
  <c r="F43" i="17" s="1"/>
  <c r="R42" i="17"/>
  <c r="L42" i="17"/>
  <c r="K42" i="17"/>
  <c r="J42" i="17"/>
  <c r="H42" i="17"/>
  <c r="G42" i="17"/>
  <c r="B42" i="17"/>
  <c r="F42" i="17" s="1"/>
  <c r="R41" i="17"/>
  <c r="J41" i="17"/>
  <c r="K41" i="17" s="1"/>
  <c r="H41" i="17"/>
  <c r="G41" i="17"/>
  <c r="B41" i="17"/>
  <c r="F41" i="17" s="1"/>
  <c r="K40" i="17"/>
  <c r="J40" i="17"/>
  <c r="H40" i="17"/>
  <c r="G40" i="17"/>
  <c r="R40" i="17" s="1"/>
  <c r="F40" i="17"/>
  <c r="P40" i="17" s="1"/>
  <c r="B40" i="17"/>
  <c r="L40" i="17" s="1"/>
  <c r="J39" i="17"/>
  <c r="K39" i="17" s="1"/>
  <c r="H39" i="17"/>
  <c r="G39" i="17"/>
  <c r="R39" i="17" s="1"/>
  <c r="F39" i="17"/>
  <c r="P39" i="17" s="1"/>
  <c r="B39" i="17"/>
  <c r="L39" i="17" s="1"/>
  <c r="J38" i="17"/>
  <c r="K38" i="17" s="1"/>
  <c r="H38" i="17"/>
  <c r="L38" i="17" s="1"/>
  <c r="G38" i="17"/>
  <c r="R38" i="17" s="1"/>
  <c r="F38" i="17"/>
  <c r="P38" i="17" s="1"/>
  <c r="B38" i="17"/>
  <c r="P37" i="17"/>
  <c r="J37" i="17"/>
  <c r="K37" i="17" s="1"/>
  <c r="H37" i="17"/>
  <c r="L37" i="17" s="1"/>
  <c r="G37" i="17"/>
  <c r="R37" i="17" s="1"/>
  <c r="B37" i="17"/>
  <c r="F37" i="17" s="1"/>
  <c r="R36" i="17"/>
  <c r="K36" i="17"/>
  <c r="J36" i="17"/>
  <c r="H36" i="17"/>
  <c r="L36" i="17" s="1"/>
  <c r="G36" i="17"/>
  <c r="F36" i="17"/>
  <c r="P36" i="17" s="1"/>
  <c r="B36" i="17"/>
  <c r="L35" i="17"/>
  <c r="J35" i="17"/>
  <c r="K35" i="17" s="1"/>
  <c r="H35" i="17"/>
  <c r="G35" i="17"/>
  <c r="R35" i="17" s="1"/>
  <c r="B35" i="17"/>
  <c r="F35" i="17" s="1"/>
  <c r="P35" i="17" s="1"/>
  <c r="R34" i="17"/>
  <c r="L34" i="17"/>
  <c r="K34" i="17"/>
  <c r="J34" i="17"/>
  <c r="H34" i="17"/>
  <c r="G34" i="17"/>
  <c r="F34" i="17"/>
  <c r="P34" i="17" s="1"/>
  <c r="B34" i="17"/>
  <c r="R33" i="17"/>
  <c r="J33" i="17"/>
  <c r="K33" i="17" s="1"/>
  <c r="H33" i="17"/>
  <c r="G33" i="17"/>
  <c r="B33" i="17"/>
  <c r="F33" i="17" s="1"/>
  <c r="K32" i="17"/>
  <c r="J32" i="17"/>
  <c r="H32" i="17"/>
  <c r="G32" i="17"/>
  <c r="R32" i="17" s="1"/>
  <c r="F32" i="17"/>
  <c r="P32" i="17" s="1"/>
  <c r="B32" i="17"/>
  <c r="L32" i="17" s="1"/>
  <c r="J31" i="17"/>
  <c r="K31" i="17" s="1"/>
  <c r="H31" i="17"/>
  <c r="G31" i="17"/>
  <c r="R31" i="17" s="1"/>
  <c r="B31" i="17"/>
  <c r="F31" i="17" s="1"/>
  <c r="J30" i="17"/>
  <c r="K30" i="17" s="1"/>
  <c r="H30" i="17"/>
  <c r="L30" i="17" s="1"/>
  <c r="G30" i="17"/>
  <c r="R30" i="17" s="1"/>
  <c r="F30" i="17"/>
  <c r="B30" i="17"/>
  <c r="J29" i="17"/>
  <c r="K29" i="17" s="1"/>
  <c r="H29" i="17"/>
  <c r="L29" i="17" s="1"/>
  <c r="G29" i="17"/>
  <c r="R29" i="17" s="1"/>
  <c r="F29" i="17"/>
  <c r="P29" i="17" s="1"/>
  <c r="B29" i="17"/>
  <c r="P28" i="17"/>
  <c r="K28" i="17"/>
  <c r="J28" i="17"/>
  <c r="H28" i="17"/>
  <c r="L28" i="17" s="1"/>
  <c r="G28" i="17"/>
  <c r="R28" i="17" s="1"/>
  <c r="F28" i="17"/>
  <c r="B28" i="17"/>
  <c r="J27" i="17"/>
  <c r="K27" i="17" s="1"/>
  <c r="H27" i="17"/>
  <c r="L27" i="17" s="1"/>
  <c r="G27" i="17"/>
  <c r="R27" i="17" s="1"/>
  <c r="B27" i="17"/>
  <c r="F27" i="17" s="1"/>
  <c r="R26" i="17"/>
  <c r="L26" i="17"/>
  <c r="K26" i="17"/>
  <c r="J26" i="17"/>
  <c r="H26" i="17"/>
  <c r="G26" i="17"/>
  <c r="F26" i="17"/>
  <c r="P26" i="17" s="1"/>
  <c r="B26" i="17"/>
  <c r="R25" i="17"/>
  <c r="L25" i="17"/>
  <c r="K25" i="17"/>
  <c r="J25" i="17"/>
  <c r="H25" i="17"/>
  <c r="G25" i="17"/>
  <c r="B25" i="17"/>
  <c r="F25" i="17" s="1"/>
  <c r="K24" i="17"/>
  <c r="J24" i="17"/>
  <c r="H24" i="17"/>
  <c r="G24" i="17"/>
  <c r="R24" i="17" s="1"/>
  <c r="F24" i="17"/>
  <c r="P24" i="17" s="1"/>
  <c r="B24" i="17"/>
  <c r="L24" i="17" s="1"/>
  <c r="J23" i="17"/>
  <c r="K23" i="17" s="1"/>
  <c r="H23" i="17"/>
  <c r="G23" i="17"/>
  <c r="R23" i="17" s="1"/>
  <c r="B23" i="17"/>
  <c r="F23" i="17" s="1"/>
  <c r="J22" i="17"/>
  <c r="K22" i="17" s="1"/>
  <c r="H22" i="17"/>
  <c r="L22" i="17" s="1"/>
  <c r="G22" i="17"/>
  <c r="R22" i="17" s="1"/>
  <c r="F22" i="17"/>
  <c r="B22" i="17"/>
  <c r="K21" i="17"/>
  <c r="J21" i="17"/>
  <c r="H21" i="17"/>
  <c r="G21" i="17"/>
  <c r="R21" i="17" s="1"/>
  <c r="B21" i="17"/>
  <c r="F21" i="17" s="1"/>
  <c r="J20" i="17"/>
  <c r="K20" i="17" s="1"/>
  <c r="H20" i="17"/>
  <c r="L20" i="17" s="1"/>
  <c r="G20" i="17"/>
  <c r="R20" i="17" s="1"/>
  <c r="F20" i="17"/>
  <c r="P20" i="17" s="1"/>
  <c r="B20" i="17"/>
  <c r="R19" i="17"/>
  <c r="J19" i="17"/>
  <c r="K19" i="17" s="1"/>
  <c r="H19" i="17"/>
  <c r="L19" i="17" s="1"/>
  <c r="G19" i="17"/>
  <c r="B19" i="17"/>
  <c r="F19" i="17" s="1"/>
  <c r="R18" i="17"/>
  <c r="K18" i="17"/>
  <c r="J18" i="17"/>
  <c r="H18" i="17"/>
  <c r="L18" i="17" s="1"/>
  <c r="G18" i="17"/>
  <c r="F18" i="17"/>
  <c r="P18" i="17" s="1"/>
  <c r="B18" i="17"/>
  <c r="P17" i="17"/>
  <c r="K17" i="17"/>
  <c r="J17" i="17"/>
  <c r="H17" i="17"/>
  <c r="G17" i="17"/>
  <c r="R17" i="17" s="1"/>
  <c r="F17" i="17"/>
  <c r="B17" i="17"/>
  <c r="L17" i="17" s="1"/>
  <c r="K16" i="17"/>
  <c r="J16" i="17"/>
  <c r="H16" i="17"/>
  <c r="L16" i="17" s="1"/>
  <c r="G16" i="17"/>
  <c r="R16" i="17" s="1"/>
  <c r="B16" i="17"/>
  <c r="F16" i="17" s="1"/>
  <c r="J15" i="17"/>
  <c r="K15" i="17" s="1"/>
  <c r="H15" i="17"/>
  <c r="G15" i="17"/>
  <c r="R15" i="17" s="1"/>
  <c r="F15" i="17"/>
  <c r="B15" i="17"/>
  <c r="L15" i="17" s="1"/>
  <c r="R14" i="17"/>
  <c r="J14" i="17"/>
  <c r="K14" i="17" s="1"/>
  <c r="H14" i="17"/>
  <c r="G14" i="17"/>
  <c r="B14" i="17"/>
  <c r="F14" i="17" s="1"/>
  <c r="R13" i="17"/>
  <c r="K13" i="17"/>
  <c r="J13" i="17"/>
  <c r="H13" i="17"/>
  <c r="G13" i="17"/>
  <c r="B13" i="17"/>
  <c r="F13" i="17" s="1"/>
  <c r="L12" i="17"/>
  <c r="J12" i="17"/>
  <c r="K12" i="17" s="1"/>
  <c r="H12" i="17"/>
  <c r="G12" i="17"/>
  <c r="R12" i="17" s="1"/>
  <c r="F12" i="17"/>
  <c r="P12" i="17" s="1"/>
  <c r="B12" i="17"/>
  <c r="L11" i="17"/>
  <c r="J11" i="17"/>
  <c r="K11" i="17" s="1"/>
  <c r="H11" i="17"/>
  <c r="G11" i="17"/>
  <c r="R11" i="17" s="1"/>
  <c r="B11" i="17"/>
  <c r="F11" i="17" s="1"/>
  <c r="R10" i="17"/>
  <c r="K10" i="17"/>
  <c r="J10" i="17"/>
  <c r="H10" i="17"/>
  <c r="L10" i="17" s="1"/>
  <c r="G10" i="17"/>
  <c r="F10" i="17"/>
  <c r="P10" i="17" s="1"/>
  <c r="B10" i="17"/>
  <c r="R9" i="17"/>
  <c r="L9" i="17"/>
  <c r="K9" i="17"/>
  <c r="J9" i="17"/>
  <c r="H9" i="17"/>
  <c r="G9" i="17"/>
  <c r="F9" i="17"/>
  <c r="B9" i="17"/>
  <c r="K8" i="17"/>
  <c r="J8" i="17"/>
  <c r="H8" i="17"/>
  <c r="L8" i="17" s="1"/>
  <c r="G8" i="17"/>
  <c r="R8" i="17" s="1"/>
  <c r="F8" i="17"/>
  <c r="B8" i="17"/>
  <c r="R7" i="17"/>
  <c r="P7" i="17"/>
  <c r="L7" i="17"/>
  <c r="J7" i="17"/>
  <c r="K7" i="17" s="1"/>
  <c r="H7" i="17"/>
  <c r="G7" i="17"/>
  <c r="F7" i="17"/>
  <c r="B7" i="17"/>
  <c r="R6" i="17"/>
  <c r="K6" i="17"/>
  <c r="J6" i="17"/>
  <c r="H6" i="17"/>
  <c r="G6" i="17"/>
  <c r="B6" i="17"/>
  <c r="F6" i="17" s="1"/>
  <c r="R5" i="17"/>
  <c r="J5" i="17"/>
  <c r="K5" i="17" s="1"/>
  <c r="H5" i="17"/>
  <c r="G5" i="17"/>
  <c r="B5" i="17"/>
  <c r="F5" i="17" s="1"/>
  <c r="K4" i="17"/>
  <c r="J4" i="17"/>
  <c r="H4" i="17"/>
  <c r="G4" i="17"/>
  <c r="R4" i="17" s="1"/>
  <c r="B4" i="17"/>
  <c r="F4" i="17" s="1"/>
  <c r="K3" i="17"/>
  <c r="J3" i="17"/>
  <c r="H3" i="17"/>
  <c r="G3" i="17"/>
  <c r="R3" i="17" s="1"/>
  <c r="B3" i="17"/>
  <c r="F3" i="17" s="1"/>
  <c r="J2" i="17"/>
  <c r="K2" i="17" s="1"/>
  <c r="H2" i="17"/>
  <c r="L2" i="17" s="1"/>
  <c r="G2" i="17"/>
  <c r="R2" i="17" s="1"/>
  <c r="F2" i="17"/>
  <c r="P2" i="17" s="1"/>
  <c r="B2" i="17"/>
  <c r="R59" i="16"/>
  <c r="L59" i="16"/>
  <c r="K59" i="16"/>
  <c r="J59" i="16"/>
  <c r="H59" i="16"/>
  <c r="G59" i="16"/>
  <c r="B59" i="16"/>
  <c r="F59" i="16" s="1"/>
  <c r="R58" i="16"/>
  <c r="L58" i="16"/>
  <c r="J58" i="16"/>
  <c r="K58" i="16" s="1"/>
  <c r="H58" i="16"/>
  <c r="G58" i="16"/>
  <c r="F58" i="16"/>
  <c r="P58" i="16" s="1"/>
  <c r="B58" i="16"/>
  <c r="L57" i="16"/>
  <c r="K57" i="16"/>
  <c r="J57" i="16"/>
  <c r="H57" i="16"/>
  <c r="G57" i="16"/>
  <c r="R57" i="16" s="1"/>
  <c r="B57" i="16"/>
  <c r="F57" i="16" s="1"/>
  <c r="K56" i="16"/>
  <c r="J56" i="16"/>
  <c r="H56" i="16"/>
  <c r="G56" i="16"/>
  <c r="R56" i="16" s="1"/>
  <c r="F56" i="16"/>
  <c r="P56" i="16" s="1"/>
  <c r="B56" i="16"/>
  <c r="L56" i="16" s="1"/>
  <c r="J55" i="16"/>
  <c r="K55" i="16" s="1"/>
  <c r="H55" i="16"/>
  <c r="G55" i="16"/>
  <c r="R55" i="16" s="1"/>
  <c r="B55" i="16"/>
  <c r="L55" i="16" s="1"/>
  <c r="K54" i="16"/>
  <c r="J54" i="16"/>
  <c r="H54" i="16"/>
  <c r="G54" i="16"/>
  <c r="R54" i="16" s="1"/>
  <c r="F54" i="16"/>
  <c r="B54" i="16"/>
  <c r="J53" i="16"/>
  <c r="K53" i="16" s="1"/>
  <c r="H53" i="16"/>
  <c r="L53" i="16" s="1"/>
  <c r="G53" i="16"/>
  <c r="R53" i="16" s="1"/>
  <c r="F53" i="16"/>
  <c r="P53" i="16" s="1"/>
  <c r="B53" i="16"/>
  <c r="J52" i="16"/>
  <c r="K52" i="16" s="1"/>
  <c r="H52" i="16"/>
  <c r="L52" i="16" s="1"/>
  <c r="G52" i="16"/>
  <c r="R52" i="16" s="1"/>
  <c r="F52" i="16"/>
  <c r="P52" i="16" s="1"/>
  <c r="B52" i="16"/>
  <c r="R51" i="16"/>
  <c r="L51" i="16"/>
  <c r="K51" i="16"/>
  <c r="J51" i="16"/>
  <c r="H51" i="16"/>
  <c r="G51" i="16"/>
  <c r="B51" i="16"/>
  <c r="F51" i="16" s="1"/>
  <c r="R50" i="16"/>
  <c r="L50" i="16"/>
  <c r="J50" i="16"/>
  <c r="K50" i="16" s="1"/>
  <c r="H50" i="16"/>
  <c r="G50" i="16"/>
  <c r="F50" i="16"/>
  <c r="P50" i="16" s="1"/>
  <c r="B50" i="16"/>
  <c r="R49" i="16"/>
  <c r="L49" i="16"/>
  <c r="K49" i="16"/>
  <c r="J49" i="16"/>
  <c r="H49" i="16"/>
  <c r="G49" i="16"/>
  <c r="B49" i="16"/>
  <c r="F49" i="16" s="1"/>
  <c r="L48" i="16"/>
  <c r="K48" i="16"/>
  <c r="J48" i="16"/>
  <c r="H48" i="16"/>
  <c r="G48" i="16"/>
  <c r="R48" i="16" s="1"/>
  <c r="B48" i="16"/>
  <c r="F48" i="16" s="1"/>
  <c r="J47" i="16"/>
  <c r="K47" i="16" s="1"/>
  <c r="H47" i="16"/>
  <c r="G47" i="16"/>
  <c r="R47" i="16" s="1"/>
  <c r="B47" i="16"/>
  <c r="L47" i="16" s="1"/>
  <c r="K46" i="16"/>
  <c r="J46" i="16"/>
  <c r="H46" i="16"/>
  <c r="G46" i="16"/>
  <c r="R46" i="16" s="1"/>
  <c r="F46" i="16"/>
  <c r="B46" i="16"/>
  <c r="J45" i="16"/>
  <c r="K45" i="16" s="1"/>
  <c r="H45" i="16"/>
  <c r="L45" i="16" s="1"/>
  <c r="G45" i="16"/>
  <c r="R45" i="16" s="1"/>
  <c r="F45" i="16"/>
  <c r="P45" i="16" s="1"/>
  <c r="B45" i="16"/>
  <c r="K44" i="16"/>
  <c r="J44" i="16"/>
  <c r="H44" i="16"/>
  <c r="L44" i="16" s="1"/>
  <c r="G44" i="16"/>
  <c r="R44" i="16" s="1"/>
  <c r="F44" i="16"/>
  <c r="P44" i="16" s="1"/>
  <c r="B44" i="16"/>
  <c r="R43" i="16"/>
  <c r="L43" i="16"/>
  <c r="K43" i="16"/>
  <c r="J43" i="16"/>
  <c r="H43" i="16"/>
  <c r="G43" i="16"/>
  <c r="B43" i="16"/>
  <c r="F43" i="16" s="1"/>
  <c r="R42" i="16"/>
  <c r="L42" i="16"/>
  <c r="J42" i="16"/>
  <c r="K42" i="16" s="1"/>
  <c r="H42" i="16"/>
  <c r="G42" i="16"/>
  <c r="F42" i="16"/>
  <c r="P42" i="16" s="1"/>
  <c r="B42" i="16"/>
  <c r="R41" i="16"/>
  <c r="K41" i="16"/>
  <c r="J41" i="16"/>
  <c r="H41" i="16"/>
  <c r="G41" i="16"/>
  <c r="B41" i="16"/>
  <c r="F41" i="16" s="1"/>
  <c r="L40" i="16"/>
  <c r="K40" i="16"/>
  <c r="J40" i="16"/>
  <c r="H40" i="16"/>
  <c r="G40" i="16"/>
  <c r="R40" i="16" s="1"/>
  <c r="F40" i="16"/>
  <c r="P40" i="16" s="1"/>
  <c r="B40" i="16"/>
  <c r="J39" i="16"/>
  <c r="K39" i="16" s="1"/>
  <c r="H39" i="16"/>
  <c r="G39" i="16"/>
  <c r="R39" i="16" s="1"/>
  <c r="B39" i="16"/>
  <c r="L39" i="16" s="1"/>
  <c r="K38" i="16"/>
  <c r="J38" i="16"/>
  <c r="H38" i="16"/>
  <c r="L38" i="16" s="1"/>
  <c r="G38" i="16"/>
  <c r="R38" i="16" s="1"/>
  <c r="F38" i="16"/>
  <c r="B38" i="16"/>
  <c r="P37" i="16"/>
  <c r="J37" i="16"/>
  <c r="K37" i="16" s="1"/>
  <c r="H37" i="16"/>
  <c r="L37" i="16" s="1"/>
  <c r="G37" i="16"/>
  <c r="R37" i="16" s="1"/>
  <c r="F37" i="16"/>
  <c r="B37" i="16"/>
  <c r="R36" i="16"/>
  <c r="K36" i="16"/>
  <c r="J36" i="16"/>
  <c r="H36" i="16"/>
  <c r="L36" i="16" s="1"/>
  <c r="G36" i="16"/>
  <c r="F36" i="16"/>
  <c r="P36" i="16" s="1"/>
  <c r="B36" i="16"/>
  <c r="R35" i="16"/>
  <c r="K35" i="16"/>
  <c r="J35" i="16"/>
  <c r="H35" i="16"/>
  <c r="L35" i="16" s="1"/>
  <c r="G35" i="16"/>
  <c r="B35" i="16"/>
  <c r="F35" i="16" s="1"/>
  <c r="R34" i="16"/>
  <c r="L34" i="16"/>
  <c r="J34" i="16"/>
  <c r="K34" i="16" s="1"/>
  <c r="H34" i="16"/>
  <c r="G34" i="16"/>
  <c r="F34" i="16"/>
  <c r="P34" i="16" s="1"/>
  <c r="B34" i="16"/>
  <c r="R33" i="16"/>
  <c r="K33" i="16"/>
  <c r="J33" i="16"/>
  <c r="H33" i="16"/>
  <c r="G33" i="16"/>
  <c r="B33" i="16"/>
  <c r="F33" i="16" s="1"/>
  <c r="L32" i="16"/>
  <c r="K32" i="16"/>
  <c r="J32" i="16"/>
  <c r="H32" i="16"/>
  <c r="G32" i="16"/>
  <c r="R32" i="16" s="1"/>
  <c r="B32" i="16"/>
  <c r="F32" i="16" s="1"/>
  <c r="J31" i="16"/>
  <c r="K31" i="16" s="1"/>
  <c r="H31" i="16"/>
  <c r="G31" i="16"/>
  <c r="R31" i="16" s="1"/>
  <c r="F31" i="16"/>
  <c r="P31" i="16" s="1"/>
  <c r="B31" i="16"/>
  <c r="L31" i="16" s="1"/>
  <c r="K30" i="16"/>
  <c r="J30" i="16"/>
  <c r="H30" i="16"/>
  <c r="L30" i="16" s="1"/>
  <c r="G30" i="16"/>
  <c r="R30" i="16" s="1"/>
  <c r="B30" i="16"/>
  <c r="F30" i="16" s="1"/>
  <c r="P29" i="16"/>
  <c r="J29" i="16"/>
  <c r="K29" i="16" s="1"/>
  <c r="H29" i="16"/>
  <c r="L29" i="16" s="1"/>
  <c r="G29" i="16"/>
  <c r="R29" i="16" s="1"/>
  <c r="F29" i="16"/>
  <c r="B29" i="16"/>
  <c r="R28" i="16"/>
  <c r="P28" i="16"/>
  <c r="K28" i="16"/>
  <c r="J28" i="16"/>
  <c r="H28" i="16"/>
  <c r="L28" i="16" s="1"/>
  <c r="G28" i="16"/>
  <c r="F28" i="16"/>
  <c r="B28" i="16"/>
  <c r="R27" i="16"/>
  <c r="J27" i="16"/>
  <c r="K27" i="16" s="1"/>
  <c r="H27" i="16"/>
  <c r="L27" i="16" s="1"/>
  <c r="G27" i="16"/>
  <c r="B27" i="16"/>
  <c r="F27" i="16" s="1"/>
  <c r="R26" i="16"/>
  <c r="L26" i="16"/>
  <c r="J26" i="16"/>
  <c r="K26" i="16" s="1"/>
  <c r="H26" i="16"/>
  <c r="G26" i="16"/>
  <c r="F26" i="16"/>
  <c r="P26" i="16" s="1"/>
  <c r="B26" i="16"/>
  <c r="R25" i="16"/>
  <c r="K25" i="16"/>
  <c r="J25" i="16"/>
  <c r="H25" i="16"/>
  <c r="G25" i="16"/>
  <c r="B25" i="16"/>
  <c r="F25" i="16" s="1"/>
  <c r="L24" i="16"/>
  <c r="K24" i="16"/>
  <c r="J24" i="16"/>
  <c r="H24" i="16"/>
  <c r="G24" i="16"/>
  <c r="R24" i="16" s="1"/>
  <c r="B24" i="16"/>
  <c r="F24" i="16" s="1"/>
  <c r="J23" i="16"/>
  <c r="K23" i="16" s="1"/>
  <c r="H23" i="16"/>
  <c r="G23" i="16"/>
  <c r="R23" i="16" s="1"/>
  <c r="F23" i="16"/>
  <c r="P23" i="16" s="1"/>
  <c r="B23" i="16"/>
  <c r="L23" i="16" s="1"/>
  <c r="K22" i="16"/>
  <c r="J22" i="16"/>
  <c r="H22" i="16"/>
  <c r="L22" i="16" s="1"/>
  <c r="G22" i="16"/>
  <c r="R22" i="16" s="1"/>
  <c r="F22" i="16"/>
  <c r="B22" i="16"/>
  <c r="R21" i="16"/>
  <c r="P21" i="16"/>
  <c r="J21" i="16"/>
  <c r="K21" i="16" s="1"/>
  <c r="H21" i="16"/>
  <c r="L21" i="16" s="1"/>
  <c r="G21" i="16"/>
  <c r="F21" i="16"/>
  <c r="B21" i="16"/>
  <c r="R20" i="16"/>
  <c r="P20" i="16"/>
  <c r="J20" i="16"/>
  <c r="K20" i="16" s="1"/>
  <c r="H20" i="16"/>
  <c r="L20" i="16" s="1"/>
  <c r="G20" i="16"/>
  <c r="F20" i="16"/>
  <c r="B20" i="16"/>
  <c r="R19" i="16"/>
  <c r="J19" i="16"/>
  <c r="K19" i="16" s="1"/>
  <c r="H19" i="16"/>
  <c r="L19" i="16" s="1"/>
  <c r="G19" i="16"/>
  <c r="B19" i="16"/>
  <c r="F19" i="16" s="1"/>
  <c r="R18" i="16"/>
  <c r="L18" i="16"/>
  <c r="J18" i="16"/>
  <c r="K18" i="16" s="1"/>
  <c r="H18" i="16"/>
  <c r="G18" i="16"/>
  <c r="F18" i="16"/>
  <c r="P18" i="16" s="1"/>
  <c r="B18" i="16"/>
  <c r="R17" i="16"/>
  <c r="L17" i="16"/>
  <c r="K17" i="16"/>
  <c r="J17" i="16"/>
  <c r="H17" i="16"/>
  <c r="G17" i="16"/>
  <c r="B17" i="16"/>
  <c r="F17" i="16" s="1"/>
  <c r="L16" i="16"/>
  <c r="K16" i="16"/>
  <c r="J16" i="16"/>
  <c r="H16" i="16"/>
  <c r="G16" i="16"/>
  <c r="R16" i="16" s="1"/>
  <c r="B16" i="16"/>
  <c r="F16" i="16" s="1"/>
  <c r="J15" i="16"/>
  <c r="K15" i="16" s="1"/>
  <c r="H15" i="16"/>
  <c r="G15" i="16"/>
  <c r="R15" i="16" s="1"/>
  <c r="F15" i="16"/>
  <c r="B15" i="16"/>
  <c r="L15" i="16" s="1"/>
  <c r="K14" i="16"/>
  <c r="J14" i="16"/>
  <c r="H14" i="16"/>
  <c r="G14" i="16"/>
  <c r="R14" i="16" s="1"/>
  <c r="B14" i="16"/>
  <c r="F14" i="16" s="1"/>
  <c r="R13" i="16"/>
  <c r="J13" i="16"/>
  <c r="K13" i="16" s="1"/>
  <c r="H13" i="16"/>
  <c r="G13" i="16"/>
  <c r="B13" i="16"/>
  <c r="F13" i="16" s="1"/>
  <c r="R12" i="16"/>
  <c r="P12" i="16"/>
  <c r="J12" i="16"/>
  <c r="K12" i="16" s="1"/>
  <c r="H12" i="16"/>
  <c r="L12" i="16" s="1"/>
  <c r="G12" i="16"/>
  <c r="F12" i="16"/>
  <c r="B12" i="16"/>
  <c r="J11" i="16"/>
  <c r="K11" i="16" s="1"/>
  <c r="H11" i="16"/>
  <c r="L11" i="16" s="1"/>
  <c r="G11" i="16"/>
  <c r="R11" i="16" s="1"/>
  <c r="B11" i="16"/>
  <c r="F11" i="16" s="1"/>
  <c r="P11" i="16" s="1"/>
  <c r="R10" i="16"/>
  <c r="L10" i="16"/>
  <c r="K10" i="16"/>
  <c r="J10" i="16"/>
  <c r="H10" i="16"/>
  <c r="G10" i="16"/>
  <c r="F10" i="16"/>
  <c r="P10" i="16" s="1"/>
  <c r="B10" i="16"/>
  <c r="L9" i="16"/>
  <c r="J9" i="16"/>
  <c r="K9" i="16" s="1"/>
  <c r="H9" i="16"/>
  <c r="G9" i="16"/>
  <c r="R9" i="16" s="1"/>
  <c r="B9" i="16"/>
  <c r="F9" i="16" s="1"/>
  <c r="L8" i="16"/>
  <c r="J8" i="16"/>
  <c r="K8" i="16" s="1"/>
  <c r="H8" i="16"/>
  <c r="G8" i="16"/>
  <c r="R8" i="16" s="1"/>
  <c r="B8" i="16"/>
  <c r="F8" i="16" s="1"/>
  <c r="R7" i="16"/>
  <c r="L7" i="16"/>
  <c r="K7" i="16"/>
  <c r="J7" i="16"/>
  <c r="H7" i="16"/>
  <c r="G7" i="16"/>
  <c r="B7" i="16"/>
  <c r="F7" i="16" s="1"/>
  <c r="L6" i="16"/>
  <c r="J6" i="16"/>
  <c r="K6" i="16" s="1"/>
  <c r="H6" i="16"/>
  <c r="G6" i="16"/>
  <c r="R6" i="16" s="1"/>
  <c r="B6" i="16"/>
  <c r="F6" i="16" s="1"/>
  <c r="K5" i="16"/>
  <c r="J5" i="16"/>
  <c r="H5" i="16"/>
  <c r="L5" i="16" s="1"/>
  <c r="G5" i="16"/>
  <c r="R5" i="16" s="1"/>
  <c r="B5" i="16"/>
  <c r="F5" i="16" s="1"/>
  <c r="J4" i="16"/>
  <c r="K4" i="16" s="1"/>
  <c r="H4" i="16"/>
  <c r="L4" i="16" s="1"/>
  <c r="G4" i="16"/>
  <c r="R4" i="16" s="1"/>
  <c r="B4" i="16"/>
  <c r="F4" i="16" s="1"/>
  <c r="J3" i="16"/>
  <c r="K3" i="16" s="1"/>
  <c r="H3" i="16"/>
  <c r="G3" i="16"/>
  <c r="R3" i="16" s="1"/>
  <c r="B3" i="16"/>
  <c r="F3" i="16" s="1"/>
  <c r="P3" i="16" s="1"/>
  <c r="J2" i="16"/>
  <c r="K2" i="16" s="1"/>
  <c r="H2" i="16"/>
  <c r="L2" i="16" s="1"/>
  <c r="G2" i="16"/>
  <c r="R2" i="16" s="1"/>
  <c r="B2" i="16"/>
  <c r="F2" i="16" s="1"/>
  <c r="V11" i="17" l="1"/>
  <c r="V21" i="17"/>
  <c r="V28" i="17"/>
  <c r="V7" i="17"/>
  <c r="V17" i="17"/>
  <c r="V56" i="16"/>
  <c r="V37" i="16"/>
  <c r="V15" i="16"/>
  <c r="V13" i="16"/>
  <c r="L3" i="17"/>
  <c r="L3" i="16"/>
  <c r="P5" i="17"/>
  <c r="T5" i="17" s="1"/>
  <c r="V9" i="17"/>
  <c r="V15" i="17"/>
  <c r="T18" i="17"/>
  <c r="P21" i="17"/>
  <c r="T21" i="17" s="1"/>
  <c r="V24" i="17"/>
  <c r="V29" i="17"/>
  <c r="P31" i="17"/>
  <c r="T31" i="17" s="1"/>
  <c r="V35" i="17"/>
  <c r="P14" i="17"/>
  <c r="T14" i="17" s="1"/>
  <c r="V31" i="17"/>
  <c r="T38" i="17"/>
  <c r="T59" i="17"/>
  <c r="T26" i="17"/>
  <c r="T2" i="17"/>
  <c r="T24" i="17"/>
  <c r="T10" i="17"/>
  <c r="T7" i="17"/>
  <c r="T34" i="17"/>
  <c r="P23" i="17"/>
  <c r="T23" i="17" s="1"/>
  <c r="T51" i="17"/>
  <c r="V48" i="17"/>
  <c r="V6" i="17"/>
  <c r="V53" i="17"/>
  <c r="V41" i="17"/>
  <c r="V25" i="17"/>
  <c r="V22" i="17"/>
  <c r="V5" i="17"/>
  <c r="V32" i="17"/>
  <c r="V13" i="17"/>
  <c r="V49" i="17"/>
  <c r="V14" i="17"/>
  <c r="V57" i="17"/>
  <c r="V40" i="17"/>
  <c r="V23" i="17"/>
  <c r="V2" i="17"/>
  <c r="P4" i="17"/>
  <c r="T4" i="17" s="1"/>
  <c r="P13" i="17"/>
  <c r="T13" i="17" s="1"/>
  <c r="P16" i="17"/>
  <c r="T16" i="17" s="1"/>
  <c r="V45" i="17"/>
  <c r="T50" i="17"/>
  <c r="V51" i="17"/>
  <c r="V56" i="17"/>
  <c r="V4" i="17"/>
  <c r="V16" i="17"/>
  <c r="V27" i="17"/>
  <c r="V37" i="17"/>
  <c r="V47" i="17"/>
  <c r="T55" i="17"/>
  <c r="P6" i="17"/>
  <c r="T6" i="17" s="1"/>
  <c r="V8" i="17"/>
  <c r="V18" i="17"/>
  <c r="V20" i="17"/>
  <c r="V43" i="17"/>
  <c r="V55" i="17"/>
  <c r="V59" i="17"/>
  <c r="P3" i="17"/>
  <c r="T3" i="17" s="1"/>
  <c r="T12" i="17"/>
  <c r="T17" i="17"/>
  <c r="V33" i="17"/>
  <c r="T39" i="17"/>
  <c r="T58" i="17"/>
  <c r="T20" i="17"/>
  <c r="V3" i="17"/>
  <c r="V10" i="17"/>
  <c r="V12" i="17"/>
  <c r="T29" i="17"/>
  <c r="T35" i="17"/>
  <c r="V39" i="17"/>
  <c r="L4" i="17"/>
  <c r="P8" i="17"/>
  <c r="T8" i="17" s="1"/>
  <c r="P9" i="17"/>
  <c r="T9" i="17" s="1"/>
  <c r="P22" i="17"/>
  <c r="T22" i="17" s="1"/>
  <c r="T32" i="17"/>
  <c r="P47" i="17"/>
  <c r="T47" i="17" s="1"/>
  <c r="P53" i="17"/>
  <c r="T53" i="17" s="1"/>
  <c r="L5" i="17"/>
  <c r="P19" i="17"/>
  <c r="T19" i="17" s="1"/>
  <c r="L23" i="17"/>
  <c r="P30" i="17"/>
  <c r="T30" i="17" s="1"/>
  <c r="L31" i="17"/>
  <c r="P41" i="17"/>
  <c r="T41" i="17" s="1"/>
  <c r="P45" i="17"/>
  <c r="T45" i="17" s="1"/>
  <c r="V52" i="17"/>
  <c r="L6" i="17"/>
  <c r="L13" i="17"/>
  <c r="V38" i="17"/>
  <c r="V44" i="17"/>
  <c r="T52" i="17"/>
  <c r="V58" i="17"/>
  <c r="P15" i="17"/>
  <c r="T15" i="17" s="1"/>
  <c r="V19" i="17"/>
  <c r="T28" i="17"/>
  <c r="P33" i="17"/>
  <c r="T33" i="17" s="1"/>
  <c r="T44" i="17"/>
  <c r="V50" i="17"/>
  <c r="T56" i="17"/>
  <c r="V30" i="17"/>
  <c r="T37" i="17"/>
  <c r="P42" i="17"/>
  <c r="T42" i="17" s="1"/>
  <c r="V42" i="17"/>
  <c r="F48" i="17"/>
  <c r="T54" i="17"/>
  <c r="V26" i="17"/>
  <c r="V36" i="17"/>
  <c r="L41" i="17"/>
  <c r="P46" i="17"/>
  <c r="T46" i="17" s="1"/>
  <c r="L53" i="17"/>
  <c r="P11" i="17"/>
  <c r="T11" i="17" s="1"/>
  <c r="L14" i="17"/>
  <c r="T36" i="17"/>
  <c r="T40" i="17"/>
  <c r="P43" i="17"/>
  <c r="T43" i="17" s="1"/>
  <c r="L45" i="17"/>
  <c r="V54" i="17"/>
  <c r="P57" i="17"/>
  <c r="T57" i="17" s="1"/>
  <c r="L21" i="17"/>
  <c r="P25" i="17"/>
  <c r="T25" i="17" s="1"/>
  <c r="P27" i="17"/>
  <c r="T27" i="17" s="1"/>
  <c r="L33" i="17"/>
  <c r="V34" i="17"/>
  <c r="V46" i="17"/>
  <c r="P49" i="17"/>
  <c r="T49" i="17" s="1"/>
  <c r="P2" i="16"/>
  <c r="T26" i="16" s="1"/>
  <c r="T31" i="16"/>
  <c r="T53" i="16"/>
  <c r="V23" i="16"/>
  <c r="V31" i="16"/>
  <c r="V3" i="16"/>
  <c r="V5" i="16"/>
  <c r="P8" i="16"/>
  <c r="V29" i="16"/>
  <c r="T40" i="16"/>
  <c r="V46" i="16"/>
  <c r="P48" i="16"/>
  <c r="T48" i="16" s="1"/>
  <c r="V54" i="16"/>
  <c r="P14" i="16"/>
  <c r="T14" i="16" s="1"/>
  <c r="P4" i="16"/>
  <c r="T4" i="16" s="1"/>
  <c r="P6" i="16"/>
  <c r="V39" i="16"/>
  <c r="V6" i="16"/>
  <c r="P9" i="16"/>
  <c r="T9" i="16" s="1"/>
  <c r="P13" i="16"/>
  <c r="T13" i="16" s="1"/>
  <c r="V16" i="16"/>
  <c r="V22" i="16"/>
  <c r="V30" i="16"/>
  <c r="V47" i="16"/>
  <c r="V52" i="16"/>
  <c r="V55" i="16"/>
  <c r="T58" i="16"/>
  <c r="P7" i="16"/>
  <c r="T7" i="16" s="1"/>
  <c r="T11" i="16"/>
  <c r="T23" i="16"/>
  <c r="T45" i="16"/>
  <c r="V11" i="16"/>
  <c r="V45" i="16"/>
  <c r="V4" i="16"/>
  <c r="P16" i="16"/>
  <c r="T16" i="16" s="1"/>
  <c r="P30" i="16"/>
  <c r="T30" i="16" s="1"/>
  <c r="V44" i="16"/>
  <c r="V9" i="16"/>
  <c r="P24" i="16"/>
  <c r="T24" i="16" s="1"/>
  <c r="P32" i="16"/>
  <c r="V41" i="16"/>
  <c r="V14" i="16"/>
  <c r="V2" i="16"/>
  <c r="V33" i="16"/>
  <c r="V25" i="16"/>
  <c r="V17" i="16"/>
  <c r="V7" i="16"/>
  <c r="V48" i="16"/>
  <c r="V40" i="16"/>
  <c r="V32" i="16"/>
  <c r="V57" i="16"/>
  <c r="V49" i="16"/>
  <c r="V24" i="16"/>
  <c r="V8" i="16"/>
  <c r="T10" i="16"/>
  <c r="V53" i="16"/>
  <c r="T3" i="16"/>
  <c r="P5" i="16"/>
  <c r="T5" i="16" s="1"/>
  <c r="V38" i="16"/>
  <c r="V20" i="16"/>
  <c r="V28" i="16"/>
  <c r="P43" i="16"/>
  <c r="T43" i="16" s="1"/>
  <c r="P15" i="16"/>
  <c r="P17" i="16"/>
  <c r="T17" i="16" s="1"/>
  <c r="V19" i="16"/>
  <c r="P38" i="16"/>
  <c r="T38" i="16" s="1"/>
  <c r="L41" i="16"/>
  <c r="V42" i="16"/>
  <c r="P19" i="16"/>
  <c r="T19" i="16" s="1"/>
  <c r="T20" i="16"/>
  <c r="P25" i="16"/>
  <c r="V27" i="16"/>
  <c r="P46" i="16"/>
  <c r="T46" i="16" s="1"/>
  <c r="V50" i="16"/>
  <c r="V58" i="16"/>
  <c r="P27" i="16"/>
  <c r="T27" i="16" s="1"/>
  <c r="T28" i="16"/>
  <c r="P33" i="16"/>
  <c r="T33" i="16" s="1"/>
  <c r="V35" i="16"/>
  <c r="P54" i="16"/>
  <c r="T54" i="16" s="1"/>
  <c r="T21" i="16"/>
  <c r="P35" i="16"/>
  <c r="T35" i="16" s="1"/>
  <c r="T36" i="16"/>
  <c r="P41" i="16"/>
  <c r="T41" i="16" s="1"/>
  <c r="V43" i="16"/>
  <c r="T29" i="16"/>
  <c r="F39" i="16"/>
  <c r="L46" i="16"/>
  <c r="P49" i="16"/>
  <c r="T49" i="16" s="1"/>
  <c r="V51" i="16"/>
  <c r="V59" i="16"/>
  <c r="T12" i="16"/>
  <c r="V18" i="16"/>
  <c r="V21" i="16"/>
  <c r="V36" i="16"/>
  <c r="T37" i="16"/>
  <c r="F47" i="16"/>
  <c r="P51" i="16"/>
  <c r="T51" i="16" s="1"/>
  <c r="T52" i="16"/>
  <c r="L54" i="16"/>
  <c r="M38" i="16" s="1"/>
  <c r="P57" i="16"/>
  <c r="T57" i="16" s="1"/>
  <c r="P59" i="16"/>
  <c r="T59" i="16" s="1"/>
  <c r="L13" i="16"/>
  <c r="M45" i="16" s="1"/>
  <c r="T44" i="16"/>
  <c r="V10" i="16"/>
  <c r="P22" i="16"/>
  <c r="T22" i="16" s="1"/>
  <c r="L25" i="16"/>
  <c r="V26" i="16"/>
  <c r="F55" i="16"/>
  <c r="V12" i="16"/>
  <c r="L14" i="16"/>
  <c r="L33" i="16"/>
  <c r="V34" i="16"/>
  <c r="T25" i="16" l="1"/>
  <c r="T15" i="16"/>
  <c r="T32" i="16"/>
  <c r="T6" i="16"/>
  <c r="T8" i="16"/>
  <c r="N52" i="17"/>
  <c r="Q52" i="17" s="1"/>
  <c r="O52" i="17"/>
  <c r="N29" i="17"/>
  <c r="Q29" i="17"/>
  <c r="O29" i="17"/>
  <c r="N21" i="17"/>
  <c r="O21" i="17" s="1"/>
  <c r="P48" i="17"/>
  <c r="T48" i="17" s="1"/>
  <c r="N38" i="16"/>
  <c r="Q38" i="16" s="1"/>
  <c r="N45" i="16"/>
  <c r="Q45" i="16" s="1"/>
  <c r="O45" i="16"/>
  <c r="P39" i="16"/>
  <c r="T39" i="16" s="1"/>
  <c r="M4" i="16"/>
  <c r="M14" i="16"/>
  <c r="M26" i="16"/>
  <c r="M48" i="16"/>
  <c r="M22" i="16"/>
  <c r="M35" i="16"/>
  <c r="M44" i="16"/>
  <c r="M53" i="16"/>
  <c r="P55" i="16"/>
  <c r="T55" i="16" s="1"/>
  <c r="M33" i="16"/>
  <c r="M16" i="16"/>
  <c r="M40" i="16"/>
  <c r="M8" i="16"/>
  <c r="M30" i="16"/>
  <c r="M43" i="16"/>
  <c r="M52" i="16"/>
  <c r="M39" i="16"/>
  <c r="N39" i="16" s="1"/>
  <c r="M49" i="16"/>
  <c r="M7" i="16"/>
  <c r="M18" i="16"/>
  <c r="M51" i="16"/>
  <c r="M50" i="16"/>
  <c r="M55" i="16"/>
  <c r="N55" i="16" s="1"/>
  <c r="M9" i="16"/>
  <c r="M3" i="16"/>
  <c r="M46" i="16"/>
  <c r="M59" i="16"/>
  <c r="M13" i="16"/>
  <c r="M58" i="16"/>
  <c r="M24" i="16"/>
  <c r="M2" i="16"/>
  <c r="M25" i="16"/>
  <c r="M54" i="16"/>
  <c r="M12" i="16"/>
  <c r="M21" i="16"/>
  <c r="M5" i="16"/>
  <c r="M57" i="16"/>
  <c r="M17" i="16"/>
  <c r="M31" i="16"/>
  <c r="M11" i="16"/>
  <c r="M20" i="16"/>
  <c r="M29" i="16"/>
  <c r="T18" i="16"/>
  <c r="T2" i="16"/>
  <c r="T50" i="16"/>
  <c r="T42" i="16"/>
  <c r="T34" i="16"/>
  <c r="P47" i="16"/>
  <c r="T47" i="16" s="1"/>
  <c r="M6" i="16"/>
  <c r="M41" i="16"/>
  <c r="M32" i="16"/>
  <c r="M23" i="16"/>
  <c r="M42" i="16"/>
  <c r="M19" i="16"/>
  <c r="M28" i="16"/>
  <c r="M37" i="16"/>
  <c r="T56" i="16"/>
  <c r="M10" i="16"/>
  <c r="M47" i="16"/>
  <c r="M15" i="16"/>
  <c r="M34" i="16"/>
  <c r="M56" i="16"/>
  <c r="M27" i="16"/>
  <c r="M36" i="16"/>
  <c r="O39" i="16" l="1"/>
  <c r="Q39" i="16"/>
  <c r="Q55" i="16"/>
  <c r="O38" i="16"/>
  <c r="N24" i="17"/>
  <c r="Q24" i="17"/>
  <c r="O24" i="17"/>
  <c r="N20" i="17"/>
  <c r="O20" i="17"/>
  <c r="Q20" i="17"/>
  <c r="N33" i="17"/>
  <c r="O33" i="17" s="1"/>
  <c r="N39" i="17"/>
  <c r="Q39" i="17" s="1"/>
  <c r="N43" i="17"/>
  <c r="Q43" i="17" s="1"/>
  <c r="O43" i="17"/>
  <c r="N55" i="17"/>
  <c r="O55" i="17"/>
  <c r="Q55" i="17"/>
  <c r="N38" i="17"/>
  <c r="Q38" i="17" s="1"/>
  <c r="N7" i="17"/>
  <c r="Q7" i="17" s="1"/>
  <c r="N5" i="17"/>
  <c r="O5" i="17"/>
  <c r="Q5" i="17"/>
  <c r="N18" i="17"/>
  <c r="Q18" i="17" s="1"/>
  <c r="O18" i="17"/>
  <c r="N17" i="17"/>
  <c r="O17" i="17" s="1"/>
  <c r="N16" i="17"/>
  <c r="Q16" i="17" s="1"/>
  <c r="N15" i="17"/>
  <c r="O15" i="17" s="1"/>
  <c r="Q15" i="17"/>
  <c r="N3" i="17"/>
  <c r="Q3" i="17"/>
  <c r="O3" i="17"/>
  <c r="Q21" i="17"/>
  <c r="N53" i="17"/>
  <c r="O53" i="17" s="1"/>
  <c r="Q53" i="17"/>
  <c r="N45" i="17"/>
  <c r="O45" i="17" s="1"/>
  <c r="N44" i="17"/>
  <c r="O44" i="17"/>
  <c r="Q44" i="17"/>
  <c r="N36" i="17"/>
  <c r="O36" i="17" s="1"/>
  <c r="N35" i="17"/>
  <c r="Q35" i="17"/>
  <c r="O35" i="17"/>
  <c r="N47" i="17"/>
  <c r="Q47" i="17"/>
  <c r="O47" i="17"/>
  <c r="N51" i="17"/>
  <c r="Q51" i="17" s="1"/>
  <c r="N11" i="17"/>
  <c r="O11" i="17" s="1"/>
  <c r="N59" i="17"/>
  <c r="Q59" i="17" s="1"/>
  <c r="O59" i="17"/>
  <c r="N30" i="17"/>
  <c r="Q30" i="17" s="1"/>
  <c r="N10" i="17"/>
  <c r="O10" i="17" s="1"/>
  <c r="Q10" i="17"/>
  <c r="N9" i="17"/>
  <c r="O9" i="17" s="1"/>
  <c r="Q9" i="17"/>
  <c r="N8" i="17"/>
  <c r="O8" i="17"/>
  <c r="Q8" i="17"/>
  <c r="N49" i="17"/>
  <c r="Q49" i="17" s="1"/>
  <c r="O49" i="17"/>
  <c r="N12" i="17"/>
  <c r="Q12" i="17" s="1"/>
  <c r="N42" i="17"/>
  <c r="Q42" i="17"/>
  <c r="O42" i="17"/>
  <c r="N23" i="17"/>
  <c r="O23" i="17" s="1"/>
  <c r="Q23" i="17"/>
  <c r="N28" i="17"/>
  <c r="Q28" i="17"/>
  <c r="O28" i="17"/>
  <c r="N13" i="17"/>
  <c r="Q13" i="17" s="1"/>
  <c r="N2" i="17"/>
  <c r="O2" i="17" s="1"/>
  <c r="N34" i="17"/>
  <c r="O34" i="17" s="1"/>
  <c r="Q34" i="17"/>
  <c r="N31" i="17"/>
  <c r="O31" i="17"/>
  <c r="Q31" i="17"/>
  <c r="N22" i="17"/>
  <c r="Q22" i="17" s="1"/>
  <c r="N46" i="17"/>
  <c r="Q46" i="17" s="1"/>
  <c r="N40" i="17"/>
  <c r="O40" i="17"/>
  <c r="Q40" i="17"/>
  <c r="N26" i="17"/>
  <c r="O26" i="17" s="1"/>
  <c r="S26" i="17" s="1"/>
  <c r="Q26" i="17"/>
  <c r="N6" i="17"/>
  <c r="O6" i="17" s="1"/>
  <c r="Q6" i="17"/>
  <c r="N54" i="17"/>
  <c r="O54" i="17"/>
  <c r="Q54" i="17"/>
  <c r="N56" i="17"/>
  <c r="Q56" i="17" s="1"/>
  <c r="O56" i="17"/>
  <c r="N37" i="17"/>
  <c r="Q37" i="17" s="1"/>
  <c r="N27" i="17"/>
  <c r="O27" i="17" s="1"/>
  <c r="Q27" i="17"/>
  <c r="N32" i="17"/>
  <c r="O32" i="17" s="1"/>
  <c r="Q32" i="17"/>
  <c r="N19" i="17"/>
  <c r="O19" i="17"/>
  <c r="Q19" i="17"/>
  <c r="N41" i="17"/>
  <c r="Q41" i="17" s="1"/>
  <c r="N25" i="17"/>
  <c r="O25" i="17"/>
  <c r="Q25" i="17"/>
  <c r="N57" i="17"/>
  <c r="Q57" i="17" s="1"/>
  <c r="N50" i="17"/>
  <c r="Q50" i="17" s="1"/>
  <c r="O50" i="17"/>
  <c r="N48" i="17"/>
  <c r="O48" i="17" s="1"/>
  <c r="Q48" i="17"/>
  <c r="N14" i="17"/>
  <c r="Q14" i="17" s="1"/>
  <c r="N4" i="17"/>
  <c r="O4" i="17" s="1"/>
  <c r="N58" i="17"/>
  <c r="Q58" i="17"/>
  <c r="O58" i="17"/>
  <c r="N41" i="16"/>
  <c r="Q41" i="16" s="1"/>
  <c r="N51" i="16"/>
  <c r="Q51" i="16" s="1"/>
  <c r="N47" i="16"/>
  <c r="O47" i="16" s="1"/>
  <c r="Q47" i="16"/>
  <c r="N23" i="16"/>
  <c r="Q23" i="16" s="1"/>
  <c r="N57" i="16"/>
  <c r="O57" i="16" s="1"/>
  <c r="N58" i="16"/>
  <c r="Q58" i="16" s="1"/>
  <c r="N43" i="16"/>
  <c r="Q43" i="16" s="1"/>
  <c r="N53" i="16"/>
  <c r="O53" i="16" s="1"/>
  <c r="N10" i="16"/>
  <c r="O10" i="16" s="1"/>
  <c r="N32" i="16"/>
  <c r="O32" i="16" s="1"/>
  <c r="N5" i="16"/>
  <c r="Q5" i="16" s="1"/>
  <c r="N13" i="16"/>
  <c r="Q13" i="16" s="1"/>
  <c r="N30" i="16"/>
  <c r="O30" i="16" s="1"/>
  <c r="N44" i="16"/>
  <c r="Q44" i="16" s="1"/>
  <c r="O44" i="16"/>
  <c r="N36" i="16"/>
  <c r="Q36" i="16" s="1"/>
  <c r="N29" i="16"/>
  <c r="O29" i="16" s="1"/>
  <c r="N12" i="16"/>
  <c r="Q12" i="16" s="1"/>
  <c r="O12" i="16"/>
  <c r="N46" i="16"/>
  <c r="Q46" i="16" s="1"/>
  <c r="N18" i="16"/>
  <c r="Q18" i="16" s="1"/>
  <c r="N40" i="16"/>
  <c r="Q40" i="16" s="1"/>
  <c r="N22" i="16"/>
  <c r="Q22" i="16" s="1"/>
  <c r="N27" i="16"/>
  <c r="O27" i="16" s="1"/>
  <c r="Q27" i="16"/>
  <c r="N37" i="16"/>
  <c r="Q37" i="16" s="1"/>
  <c r="N20" i="16"/>
  <c r="O20" i="16" s="1"/>
  <c r="Q20" i="16"/>
  <c r="N54" i="16"/>
  <c r="Q54" i="16" s="1"/>
  <c r="N3" i="16"/>
  <c r="Q3" i="16" s="1"/>
  <c r="N7" i="16"/>
  <c r="O7" i="16" s="1"/>
  <c r="N16" i="16"/>
  <c r="O16" i="16" s="1"/>
  <c r="N48" i="16"/>
  <c r="O48" i="16" s="1"/>
  <c r="N59" i="16"/>
  <c r="O59" i="16" s="1"/>
  <c r="N35" i="16"/>
  <c r="Q35" i="16" s="1"/>
  <c r="N28" i="16"/>
  <c r="O28" i="16" s="1"/>
  <c r="N11" i="16"/>
  <c r="O11" i="16" s="1"/>
  <c r="N9" i="16"/>
  <c r="Q9" i="16"/>
  <c r="O9" i="16"/>
  <c r="N34" i="16"/>
  <c r="O34" i="16" s="1"/>
  <c r="N19" i="16"/>
  <c r="O19" i="16" s="1"/>
  <c r="N31" i="16"/>
  <c r="O31" i="16" s="1"/>
  <c r="N2" i="16"/>
  <c r="Q2" i="16" s="1"/>
  <c r="O55" i="16"/>
  <c r="N14" i="16"/>
  <c r="Q14" i="16" s="1"/>
  <c r="N21" i="16"/>
  <c r="Q21" i="16" s="1"/>
  <c r="N8" i="16"/>
  <c r="Q8" i="16" s="1"/>
  <c r="N6" i="16"/>
  <c r="Q6" i="16" s="1"/>
  <c r="N56" i="16"/>
  <c r="O56" i="16" s="1"/>
  <c r="N25" i="16"/>
  <c r="Q25" i="16" s="1"/>
  <c r="N49" i="16"/>
  <c r="Q49" i="16" s="1"/>
  <c r="N33" i="16"/>
  <c r="O33" i="16" s="1"/>
  <c r="N26" i="16"/>
  <c r="O26" i="16" s="1"/>
  <c r="N15" i="16"/>
  <c r="O15" i="16" s="1"/>
  <c r="N42" i="16"/>
  <c r="Q42" i="16" s="1"/>
  <c r="N17" i="16"/>
  <c r="O17" i="16" s="1"/>
  <c r="N24" i="16"/>
  <c r="O24" i="16" s="1"/>
  <c r="Q24" i="16"/>
  <c r="N50" i="16"/>
  <c r="Q50" i="16" s="1"/>
  <c r="O50" i="16"/>
  <c r="N52" i="16"/>
  <c r="O52" i="16" s="1"/>
  <c r="N4" i="16"/>
  <c r="Q4" i="16" s="1"/>
  <c r="U4" i="16" s="1"/>
  <c r="O54" i="16" l="1"/>
  <c r="O22" i="16"/>
  <c r="O25" i="16"/>
  <c r="S25" i="16" s="1"/>
  <c r="O2" i="16"/>
  <c r="S2" i="16" s="1"/>
  <c r="O3" i="16"/>
  <c r="S3" i="16" s="1"/>
  <c r="Q17" i="16"/>
  <c r="Q28" i="16"/>
  <c r="O35" i="16"/>
  <c r="Q29" i="16"/>
  <c r="U29" i="16" s="1"/>
  <c r="Q11" i="16"/>
  <c r="O43" i="16"/>
  <c r="S43" i="16" s="1"/>
  <c r="Q15" i="16"/>
  <c r="U15" i="16" s="1"/>
  <c r="O6" i="16"/>
  <c r="S6" i="16" s="1"/>
  <c r="Q31" i="16"/>
  <c r="U31" i="16" s="1"/>
  <c r="Q7" i="16"/>
  <c r="U7" i="16" s="1"/>
  <c r="Q30" i="16"/>
  <c r="O41" i="16"/>
  <c r="O42" i="16"/>
  <c r="S42" i="16" s="1"/>
  <c r="O21" i="16"/>
  <c r="Q10" i="16"/>
  <c r="U10" i="16" s="1"/>
  <c r="O23" i="16"/>
  <c r="S23" i="16" s="1"/>
  <c r="Q33" i="16"/>
  <c r="U33" i="16" s="1"/>
  <c r="Q32" i="16"/>
  <c r="U32" i="16" s="1"/>
  <c r="U8" i="16"/>
  <c r="Q26" i="16"/>
  <c r="U26" i="16" s="1"/>
  <c r="Q56" i="16"/>
  <c r="U56" i="16" s="1"/>
  <c r="O14" i="16"/>
  <c r="Q19" i="16"/>
  <c r="U19" i="16" s="1"/>
  <c r="Q16" i="16"/>
  <c r="O36" i="16"/>
  <c r="Q53" i="16"/>
  <c r="U53" i="16" s="1"/>
  <c r="O58" i="16"/>
  <c r="U25" i="16"/>
  <c r="S48" i="16"/>
  <c r="U2" i="16"/>
  <c r="U55" i="16"/>
  <c r="U24" i="16"/>
  <c r="O4" i="16"/>
  <c r="O8" i="16"/>
  <c r="S8" i="16" s="1"/>
  <c r="Q48" i="16"/>
  <c r="U48" i="16" s="1"/>
  <c r="O18" i="16"/>
  <c r="O13" i="16"/>
  <c r="Q57" i="16"/>
  <c r="O46" i="16"/>
  <c r="S46" i="16" s="1"/>
  <c r="U17" i="16"/>
  <c r="U22" i="16"/>
  <c r="U46" i="16"/>
  <c r="S32" i="16"/>
  <c r="U43" i="16"/>
  <c r="U20" i="16"/>
  <c r="U12" i="16"/>
  <c r="U47" i="16"/>
  <c r="S12" i="16"/>
  <c r="U14" i="16"/>
  <c r="U35" i="16"/>
  <c r="U6" i="16"/>
  <c r="S59" i="16"/>
  <c r="U49" i="16"/>
  <c r="O37" i="16"/>
  <c r="S2" i="17"/>
  <c r="S29" i="17"/>
  <c r="U57" i="17"/>
  <c r="U22" i="17"/>
  <c r="U26" i="17"/>
  <c r="U18" i="17"/>
  <c r="U58" i="17"/>
  <c r="O14" i="17"/>
  <c r="S14" i="17" s="1"/>
  <c r="O22" i="17"/>
  <c r="S22" i="17" s="1"/>
  <c r="Q2" i="17"/>
  <c r="Q36" i="17"/>
  <c r="S36" i="17"/>
  <c r="U13" i="17"/>
  <c r="S28" i="17"/>
  <c r="U47" i="17"/>
  <c r="U41" i="17"/>
  <c r="U34" i="17"/>
  <c r="U59" i="17"/>
  <c r="S45" i="17"/>
  <c r="S15" i="17"/>
  <c r="U43" i="17"/>
  <c r="S56" i="17"/>
  <c r="S17" i="17"/>
  <c r="S58" i="17"/>
  <c r="U54" i="17"/>
  <c r="U30" i="17"/>
  <c r="S27" i="17"/>
  <c r="S59" i="17"/>
  <c r="S4" i="17"/>
  <c r="O57" i="17"/>
  <c r="S57" i="17" s="1"/>
  <c r="S19" i="17"/>
  <c r="O37" i="17"/>
  <c r="S37" i="17" s="1"/>
  <c r="U46" i="17"/>
  <c r="S34" i="17"/>
  <c r="U9" i="17"/>
  <c r="Q11" i="17"/>
  <c r="O16" i="17"/>
  <c r="O39" i="17"/>
  <c r="U25" i="17"/>
  <c r="U23" i="17"/>
  <c r="S33" i="17"/>
  <c r="S23" i="17"/>
  <c r="S6" i="17"/>
  <c r="S9" i="17"/>
  <c r="S53" i="17"/>
  <c r="U7" i="17"/>
  <c r="U21" i="17"/>
  <c r="O41" i="17"/>
  <c r="S41" i="17" s="1"/>
  <c r="O46" i="17"/>
  <c r="S46" i="17" s="1"/>
  <c r="O13" i="17"/>
  <c r="S13" i="17" s="1"/>
  <c r="O12" i="17"/>
  <c r="S12" i="17" s="1"/>
  <c r="O51" i="17"/>
  <c r="S51" i="17" s="1"/>
  <c r="O7" i="17"/>
  <c r="S7" i="17" s="1"/>
  <c r="S18" i="17"/>
  <c r="S43" i="17"/>
  <c r="U20" i="17"/>
  <c r="S47" i="17"/>
  <c r="O38" i="17"/>
  <c r="S38" i="17" s="1"/>
  <c r="S20" i="17"/>
  <c r="S16" i="17"/>
  <c r="S39" i="17"/>
  <c r="U5" i="17"/>
  <c r="U39" i="17"/>
  <c r="S24" i="17"/>
  <c r="S48" i="17"/>
  <c r="S25" i="17"/>
  <c r="U37" i="17"/>
  <c r="S40" i="17"/>
  <c r="U31" i="17"/>
  <c r="U42" i="17"/>
  <c r="S11" i="17"/>
  <c r="S35" i="17"/>
  <c r="S3" i="17"/>
  <c r="S5" i="17"/>
  <c r="U55" i="17"/>
  <c r="U24" i="17"/>
  <c r="S10" i="17"/>
  <c r="S50" i="17"/>
  <c r="U32" i="17"/>
  <c r="U6" i="17"/>
  <c r="U29" i="17"/>
  <c r="S8" i="17"/>
  <c r="O30" i="17"/>
  <c r="S30" i="17" s="1"/>
  <c r="Q45" i="17"/>
  <c r="U45" i="17" s="1"/>
  <c r="U3" i="17"/>
  <c r="Q17" i="17"/>
  <c r="U17" i="17" s="1"/>
  <c r="S55" i="17"/>
  <c r="Q33" i="17"/>
  <c r="U33" i="17" s="1"/>
  <c r="S49" i="17"/>
  <c r="S54" i="17"/>
  <c r="S42" i="17"/>
  <c r="U11" i="17"/>
  <c r="S44" i="17"/>
  <c r="S32" i="17"/>
  <c r="Q4" i="17"/>
  <c r="U4" i="17" s="1"/>
  <c r="S31" i="17"/>
  <c r="S52" i="17"/>
  <c r="S21" i="17"/>
  <c r="S28" i="16"/>
  <c r="U37" i="16"/>
  <c r="U13" i="16"/>
  <c r="U58" i="16"/>
  <c r="U21" i="16"/>
  <c r="S53" i="16"/>
  <c r="U50" i="16"/>
  <c r="U42" i="16"/>
  <c r="U16" i="16"/>
  <c r="S57" i="16"/>
  <c r="U3" i="16"/>
  <c r="U40" i="16"/>
  <c r="U18" i="16"/>
  <c r="U44" i="16"/>
  <c r="U51" i="16"/>
  <c r="S50" i="16"/>
  <c r="U28" i="16"/>
  <c r="U27" i="16"/>
  <c r="U57" i="16"/>
  <c r="U38" i="16"/>
  <c r="U9" i="16"/>
  <c r="S35" i="16"/>
  <c r="S16" i="16"/>
  <c r="U45" i="16"/>
  <c r="U5" i="16"/>
  <c r="O51" i="16"/>
  <c r="S54" i="16"/>
  <c r="S36" i="16"/>
  <c r="U30" i="16"/>
  <c r="U23" i="16"/>
  <c r="U41" i="16"/>
  <c r="O49" i="16"/>
  <c r="Q34" i="16"/>
  <c r="U34" i="16" s="1"/>
  <c r="U11" i="16"/>
  <c r="Q59" i="16"/>
  <c r="U59" i="16" s="1"/>
  <c r="U54" i="16"/>
  <c r="O40" i="16"/>
  <c r="U36" i="16"/>
  <c r="O5" i="16"/>
  <c r="U39" i="16"/>
  <c r="Q52" i="16"/>
  <c r="U52" i="16" s="1"/>
  <c r="S39" i="16"/>
  <c r="S45" i="16" l="1"/>
  <c r="S58" i="16"/>
  <c r="S24" i="16"/>
  <c r="S40" i="16"/>
  <c r="S29" i="16"/>
  <c r="S18" i="16"/>
  <c r="S14" i="16"/>
  <c r="S15" i="16"/>
  <c r="S26" i="16"/>
  <c r="S11" i="16"/>
  <c r="S38" i="16"/>
  <c r="S47" i="16"/>
  <c r="S7" i="16"/>
  <c r="S22" i="16"/>
  <c r="S19" i="16"/>
  <c r="S41" i="16"/>
  <c r="S10" i="16"/>
  <c r="S4" i="16"/>
  <c r="S21" i="16"/>
  <c r="S5" i="16"/>
  <c r="S51" i="16"/>
  <c r="S9" i="16"/>
  <c r="S44" i="16"/>
  <c r="S17" i="16"/>
  <c r="S27" i="16"/>
  <c r="S49" i="16"/>
  <c r="S33" i="16"/>
  <c r="S30" i="16"/>
  <c r="S34" i="16"/>
  <c r="S31" i="16"/>
  <c r="S37" i="16"/>
  <c r="S20" i="16"/>
  <c r="S56" i="16"/>
  <c r="S55" i="16"/>
  <c r="S52" i="16"/>
  <c r="S13" i="16"/>
  <c r="U2" i="17"/>
  <c r="U52" i="17"/>
  <c r="U51" i="17"/>
  <c r="U56" i="17"/>
  <c r="U19" i="17"/>
  <c r="U15" i="17"/>
  <c r="U27" i="17"/>
  <c r="U35" i="17"/>
  <c r="U16" i="17"/>
  <c r="U12" i="17"/>
  <c r="U53" i="17"/>
  <c r="U50" i="17"/>
  <c r="U38" i="17"/>
  <c r="U44" i="17"/>
  <c r="U14" i="17"/>
  <c r="U40" i="17"/>
  <c r="U8" i="17"/>
  <c r="U10" i="17"/>
  <c r="U28" i="17"/>
  <c r="U36" i="17"/>
  <c r="U48" i="17"/>
  <c r="U49" i="17"/>
  <c r="R59" i="15" l="1"/>
  <c r="L59" i="15"/>
  <c r="E59" i="15"/>
  <c r="R58" i="15"/>
  <c r="L58" i="15"/>
  <c r="E58" i="15"/>
  <c r="R57" i="15"/>
  <c r="L57" i="15"/>
  <c r="E57" i="15"/>
  <c r="R56" i="15"/>
  <c r="L56" i="15"/>
  <c r="E56" i="15"/>
  <c r="R55" i="15"/>
  <c r="L55" i="15"/>
  <c r="E55" i="15"/>
  <c r="F55" i="15" s="1"/>
  <c r="R54" i="15"/>
  <c r="L54" i="15"/>
  <c r="E54" i="15"/>
  <c r="K54" i="15" s="1"/>
  <c r="R53" i="15"/>
  <c r="L53" i="15"/>
  <c r="E53" i="15"/>
  <c r="K53" i="15" s="1"/>
  <c r="R52" i="15"/>
  <c r="L52" i="15"/>
  <c r="E52" i="15"/>
  <c r="K52" i="15" s="1"/>
  <c r="R51" i="15"/>
  <c r="L51" i="15"/>
  <c r="E51" i="15"/>
  <c r="K51" i="15" s="1"/>
  <c r="R50" i="15"/>
  <c r="L50" i="15"/>
  <c r="E50" i="15"/>
  <c r="R49" i="15"/>
  <c r="L49" i="15"/>
  <c r="E49" i="15"/>
  <c r="R48" i="15"/>
  <c r="L48" i="15"/>
  <c r="E48" i="15"/>
  <c r="R47" i="15"/>
  <c r="V47" i="15" s="1"/>
  <c r="L47" i="15"/>
  <c r="E47" i="15"/>
  <c r="F47" i="15" s="1"/>
  <c r="R46" i="15"/>
  <c r="L46" i="15"/>
  <c r="E46" i="15"/>
  <c r="K46" i="15" s="1"/>
  <c r="R45" i="15"/>
  <c r="L45" i="15"/>
  <c r="K45" i="15"/>
  <c r="E45" i="15"/>
  <c r="F45" i="15" s="1"/>
  <c r="R44" i="15"/>
  <c r="L44" i="15"/>
  <c r="K44" i="15"/>
  <c r="E44" i="15"/>
  <c r="F44" i="15" s="1"/>
  <c r="R43" i="15"/>
  <c r="L43" i="15"/>
  <c r="F43" i="15"/>
  <c r="P43" i="15" s="1"/>
  <c r="E43" i="15"/>
  <c r="K43" i="15" s="1"/>
  <c r="R42" i="15"/>
  <c r="L42" i="15"/>
  <c r="E42" i="15"/>
  <c r="R41" i="15"/>
  <c r="L41" i="15"/>
  <c r="E41" i="15"/>
  <c r="R40" i="15"/>
  <c r="V40" i="15" s="1"/>
  <c r="L40" i="15"/>
  <c r="E40" i="15"/>
  <c r="R39" i="15"/>
  <c r="V39" i="15" s="1"/>
  <c r="L39" i="15"/>
  <c r="E39" i="15"/>
  <c r="F39" i="15" s="1"/>
  <c r="R38" i="15"/>
  <c r="L38" i="15"/>
  <c r="E38" i="15"/>
  <c r="K38" i="15" s="1"/>
  <c r="R37" i="15"/>
  <c r="L37" i="15"/>
  <c r="E37" i="15"/>
  <c r="K37" i="15" s="1"/>
  <c r="R36" i="15"/>
  <c r="L36" i="15"/>
  <c r="E36" i="15"/>
  <c r="R35" i="15"/>
  <c r="L35" i="15"/>
  <c r="E35" i="15"/>
  <c r="K35" i="15" s="1"/>
  <c r="R34" i="15"/>
  <c r="L34" i="15"/>
  <c r="E34" i="15"/>
  <c r="R33" i="15"/>
  <c r="L33" i="15"/>
  <c r="E33" i="15"/>
  <c r="R32" i="15"/>
  <c r="V32" i="15" s="1"/>
  <c r="L32" i="15"/>
  <c r="E32" i="15"/>
  <c r="F32" i="15" s="1"/>
  <c r="P32" i="15" s="1"/>
  <c r="R31" i="15"/>
  <c r="V31" i="15" s="1"/>
  <c r="L31" i="15"/>
  <c r="E31" i="15"/>
  <c r="K31" i="15" s="1"/>
  <c r="R30" i="15"/>
  <c r="L30" i="15"/>
  <c r="E30" i="15"/>
  <c r="K30" i="15" s="1"/>
  <c r="R29" i="15"/>
  <c r="L29" i="15"/>
  <c r="E29" i="15"/>
  <c r="K29" i="15" s="1"/>
  <c r="R28" i="15"/>
  <c r="L28" i="15"/>
  <c r="K28" i="15"/>
  <c r="F28" i="15"/>
  <c r="P28" i="15" s="1"/>
  <c r="E28" i="15"/>
  <c r="R27" i="15"/>
  <c r="L27" i="15"/>
  <c r="E27" i="15"/>
  <c r="K27" i="15" s="1"/>
  <c r="R26" i="15"/>
  <c r="L26" i="15"/>
  <c r="E26" i="15"/>
  <c r="R25" i="15"/>
  <c r="L25" i="15"/>
  <c r="E25" i="15"/>
  <c r="R24" i="15"/>
  <c r="L24" i="15"/>
  <c r="K24" i="15"/>
  <c r="E24" i="15"/>
  <c r="F24" i="15" s="1"/>
  <c r="P24" i="15" s="1"/>
  <c r="R23" i="15"/>
  <c r="L23" i="15"/>
  <c r="E23" i="15"/>
  <c r="K23" i="15" s="1"/>
  <c r="R22" i="15"/>
  <c r="L22" i="15"/>
  <c r="K22" i="15"/>
  <c r="F22" i="15"/>
  <c r="E22" i="15"/>
  <c r="R21" i="15"/>
  <c r="L21" i="15"/>
  <c r="E21" i="15"/>
  <c r="K21" i="15" s="1"/>
  <c r="R20" i="15"/>
  <c r="L20" i="15"/>
  <c r="E20" i="15"/>
  <c r="R19" i="15"/>
  <c r="V19" i="15" s="1"/>
  <c r="L19" i="15"/>
  <c r="E19" i="15"/>
  <c r="K19" i="15" s="1"/>
  <c r="R18" i="15"/>
  <c r="V18" i="15" s="1"/>
  <c r="L18" i="15"/>
  <c r="E18" i="15"/>
  <c r="R17" i="15"/>
  <c r="L17" i="15"/>
  <c r="E17" i="15"/>
  <c r="R16" i="15"/>
  <c r="V16" i="15" s="1"/>
  <c r="L16" i="15"/>
  <c r="E16" i="15"/>
  <c r="F16" i="15" s="1"/>
  <c r="P16" i="15" s="1"/>
  <c r="R15" i="15"/>
  <c r="L15" i="15"/>
  <c r="E15" i="15"/>
  <c r="K15" i="15" s="1"/>
  <c r="R14" i="15"/>
  <c r="L14" i="15"/>
  <c r="E14" i="15"/>
  <c r="K14" i="15" s="1"/>
  <c r="R13" i="15"/>
  <c r="L13" i="15"/>
  <c r="E13" i="15"/>
  <c r="K13" i="15" s="1"/>
  <c r="R12" i="15"/>
  <c r="L12" i="15"/>
  <c r="E12" i="15"/>
  <c r="F12" i="15" s="1"/>
  <c r="P12" i="15" s="1"/>
  <c r="R11" i="15"/>
  <c r="L11" i="15"/>
  <c r="E11" i="15"/>
  <c r="K11" i="15" s="1"/>
  <c r="R10" i="15"/>
  <c r="L10" i="15"/>
  <c r="E10" i="15"/>
  <c r="R9" i="15"/>
  <c r="L9" i="15"/>
  <c r="F9" i="15"/>
  <c r="P9" i="15" s="1"/>
  <c r="E9" i="15"/>
  <c r="K9" i="15" s="1"/>
  <c r="R8" i="15"/>
  <c r="L8" i="15"/>
  <c r="E8" i="15"/>
  <c r="F8" i="15" s="1"/>
  <c r="P8" i="15" s="1"/>
  <c r="R7" i="15"/>
  <c r="L7" i="15"/>
  <c r="E7" i="15"/>
  <c r="K7" i="15" s="1"/>
  <c r="R6" i="15"/>
  <c r="V6" i="15" s="1"/>
  <c r="M6" i="15"/>
  <c r="L6" i="15"/>
  <c r="K6" i="15"/>
  <c r="E6" i="15"/>
  <c r="F6" i="15" s="1"/>
  <c r="P6" i="15" s="1"/>
  <c r="R5" i="15"/>
  <c r="V5" i="15" s="1"/>
  <c r="L5" i="15"/>
  <c r="M8" i="15" s="1"/>
  <c r="N8" i="15" s="1"/>
  <c r="E5" i="15"/>
  <c r="K5" i="15" s="1"/>
  <c r="R4" i="15"/>
  <c r="L4" i="15"/>
  <c r="E4" i="15"/>
  <c r="K4" i="15" s="1"/>
  <c r="R3" i="15"/>
  <c r="L3" i="15"/>
  <c r="E3" i="15"/>
  <c r="R2" i="15"/>
  <c r="V57" i="15" s="1"/>
  <c r="L2" i="15"/>
  <c r="M47" i="15" s="1"/>
  <c r="N47" i="15" s="1"/>
  <c r="E2" i="15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2" i="13"/>
  <c r="R59" i="13"/>
  <c r="L59" i="13"/>
  <c r="K59" i="13"/>
  <c r="J59" i="13"/>
  <c r="H59" i="13"/>
  <c r="G59" i="13"/>
  <c r="B59" i="13"/>
  <c r="F59" i="13" s="1"/>
  <c r="R58" i="13"/>
  <c r="L58" i="13"/>
  <c r="J58" i="13"/>
  <c r="K58" i="13" s="1"/>
  <c r="H58" i="13"/>
  <c r="G58" i="13"/>
  <c r="F58" i="13"/>
  <c r="P58" i="13" s="1"/>
  <c r="B58" i="13"/>
  <c r="R57" i="13"/>
  <c r="K57" i="13"/>
  <c r="J57" i="13"/>
  <c r="H57" i="13"/>
  <c r="G57" i="13"/>
  <c r="B57" i="13"/>
  <c r="F57" i="13" s="1"/>
  <c r="L56" i="13"/>
  <c r="K56" i="13"/>
  <c r="J56" i="13"/>
  <c r="H56" i="13"/>
  <c r="G56" i="13"/>
  <c r="R56" i="13" s="1"/>
  <c r="F56" i="13"/>
  <c r="P56" i="13" s="1"/>
  <c r="B56" i="13"/>
  <c r="J55" i="13"/>
  <c r="K55" i="13" s="1"/>
  <c r="H55" i="13"/>
  <c r="G55" i="13"/>
  <c r="R55" i="13" s="1"/>
  <c r="F55" i="13"/>
  <c r="P55" i="13" s="1"/>
  <c r="B55" i="13"/>
  <c r="L55" i="13" s="1"/>
  <c r="K54" i="13"/>
  <c r="J54" i="13"/>
  <c r="H54" i="13"/>
  <c r="L54" i="13" s="1"/>
  <c r="G54" i="13"/>
  <c r="R54" i="13" s="1"/>
  <c r="B54" i="13"/>
  <c r="F54" i="13" s="1"/>
  <c r="J53" i="13"/>
  <c r="K53" i="13" s="1"/>
  <c r="H53" i="13"/>
  <c r="L53" i="13" s="1"/>
  <c r="G53" i="13"/>
  <c r="R53" i="13" s="1"/>
  <c r="F53" i="13"/>
  <c r="P53" i="13" s="1"/>
  <c r="B53" i="13"/>
  <c r="R52" i="13"/>
  <c r="P52" i="13"/>
  <c r="K52" i="13"/>
  <c r="J52" i="13"/>
  <c r="H52" i="13"/>
  <c r="L52" i="13" s="1"/>
  <c r="G52" i="13"/>
  <c r="F52" i="13"/>
  <c r="B52" i="13"/>
  <c r="R51" i="13"/>
  <c r="L51" i="13"/>
  <c r="K51" i="13"/>
  <c r="J51" i="13"/>
  <c r="H51" i="13"/>
  <c r="G51" i="13"/>
  <c r="B51" i="13"/>
  <c r="F51" i="13" s="1"/>
  <c r="R50" i="13"/>
  <c r="L50" i="13"/>
  <c r="J50" i="13"/>
  <c r="K50" i="13" s="1"/>
  <c r="H50" i="13"/>
  <c r="G50" i="13"/>
  <c r="F50" i="13"/>
  <c r="P50" i="13" s="1"/>
  <c r="B50" i="13"/>
  <c r="R49" i="13"/>
  <c r="K49" i="13"/>
  <c r="J49" i="13"/>
  <c r="H49" i="13"/>
  <c r="G49" i="13"/>
  <c r="B49" i="13"/>
  <c r="F49" i="13" s="1"/>
  <c r="L48" i="13"/>
  <c r="K48" i="13"/>
  <c r="J48" i="13"/>
  <c r="H48" i="13"/>
  <c r="G48" i="13"/>
  <c r="R48" i="13" s="1"/>
  <c r="B48" i="13"/>
  <c r="F48" i="13" s="1"/>
  <c r="J47" i="13"/>
  <c r="K47" i="13" s="1"/>
  <c r="H47" i="13"/>
  <c r="G47" i="13"/>
  <c r="R47" i="13" s="1"/>
  <c r="F47" i="13"/>
  <c r="P47" i="13" s="1"/>
  <c r="B47" i="13"/>
  <c r="L47" i="13" s="1"/>
  <c r="K46" i="13"/>
  <c r="J46" i="13"/>
  <c r="H46" i="13"/>
  <c r="L46" i="13" s="1"/>
  <c r="G46" i="13"/>
  <c r="R46" i="13" s="1"/>
  <c r="F46" i="13"/>
  <c r="P46" i="13" s="1"/>
  <c r="B46" i="13"/>
  <c r="P45" i="13"/>
  <c r="J45" i="13"/>
  <c r="K45" i="13" s="1"/>
  <c r="H45" i="13"/>
  <c r="L45" i="13" s="1"/>
  <c r="G45" i="13"/>
  <c r="R45" i="13" s="1"/>
  <c r="F45" i="13"/>
  <c r="B45" i="13"/>
  <c r="R44" i="13"/>
  <c r="P44" i="13"/>
  <c r="J44" i="13"/>
  <c r="K44" i="13" s="1"/>
  <c r="H44" i="13"/>
  <c r="L44" i="13" s="1"/>
  <c r="G44" i="13"/>
  <c r="F44" i="13"/>
  <c r="B44" i="13"/>
  <c r="R43" i="13"/>
  <c r="J43" i="13"/>
  <c r="K43" i="13" s="1"/>
  <c r="H43" i="13"/>
  <c r="L43" i="13" s="1"/>
  <c r="G43" i="13"/>
  <c r="B43" i="13"/>
  <c r="F43" i="13" s="1"/>
  <c r="R42" i="13"/>
  <c r="L42" i="13"/>
  <c r="J42" i="13"/>
  <c r="K42" i="13" s="1"/>
  <c r="H42" i="13"/>
  <c r="G42" i="13"/>
  <c r="F42" i="13"/>
  <c r="P42" i="13" s="1"/>
  <c r="B42" i="13"/>
  <c r="R41" i="13"/>
  <c r="K41" i="13"/>
  <c r="J41" i="13"/>
  <c r="H41" i="13"/>
  <c r="G41" i="13"/>
  <c r="B41" i="13"/>
  <c r="F41" i="13" s="1"/>
  <c r="K40" i="13"/>
  <c r="J40" i="13"/>
  <c r="H40" i="13"/>
  <c r="G40" i="13"/>
  <c r="R40" i="13" s="1"/>
  <c r="B40" i="13"/>
  <c r="F40" i="13" s="1"/>
  <c r="J39" i="13"/>
  <c r="K39" i="13" s="1"/>
  <c r="H39" i="13"/>
  <c r="G39" i="13"/>
  <c r="R39" i="13" s="1"/>
  <c r="F39" i="13"/>
  <c r="P39" i="13" s="1"/>
  <c r="B39" i="13"/>
  <c r="L39" i="13" s="1"/>
  <c r="J38" i="13"/>
  <c r="K38" i="13" s="1"/>
  <c r="H38" i="13"/>
  <c r="L38" i="13" s="1"/>
  <c r="G38" i="13"/>
  <c r="R38" i="13" s="1"/>
  <c r="F38" i="13"/>
  <c r="P38" i="13" s="1"/>
  <c r="B38" i="13"/>
  <c r="P37" i="13"/>
  <c r="J37" i="13"/>
  <c r="K37" i="13" s="1"/>
  <c r="H37" i="13"/>
  <c r="L37" i="13" s="1"/>
  <c r="G37" i="13"/>
  <c r="R37" i="13" s="1"/>
  <c r="F37" i="13"/>
  <c r="B37" i="13"/>
  <c r="R36" i="13"/>
  <c r="P36" i="13"/>
  <c r="J36" i="13"/>
  <c r="K36" i="13" s="1"/>
  <c r="H36" i="13"/>
  <c r="L36" i="13" s="1"/>
  <c r="G36" i="13"/>
  <c r="F36" i="13"/>
  <c r="B36" i="13"/>
  <c r="R35" i="13"/>
  <c r="J35" i="13"/>
  <c r="K35" i="13" s="1"/>
  <c r="H35" i="13"/>
  <c r="L35" i="13" s="1"/>
  <c r="G35" i="13"/>
  <c r="B35" i="13"/>
  <c r="F35" i="13" s="1"/>
  <c r="R34" i="13"/>
  <c r="L34" i="13"/>
  <c r="J34" i="13"/>
  <c r="K34" i="13" s="1"/>
  <c r="H34" i="13"/>
  <c r="G34" i="13"/>
  <c r="F34" i="13"/>
  <c r="P34" i="13" s="1"/>
  <c r="B34" i="13"/>
  <c r="R33" i="13"/>
  <c r="K33" i="13"/>
  <c r="J33" i="13"/>
  <c r="H33" i="13"/>
  <c r="G33" i="13"/>
  <c r="B33" i="13"/>
  <c r="F33" i="13" s="1"/>
  <c r="K32" i="13"/>
  <c r="J32" i="13"/>
  <c r="H32" i="13"/>
  <c r="G32" i="13"/>
  <c r="R32" i="13" s="1"/>
  <c r="B32" i="13"/>
  <c r="F32" i="13" s="1"/>
  <c r="J31" i="13"/>
  <c r="K31" i="13" s="1"/>
  <c r="H31" i="13"/>
  <c r="G31" i="13"/>
  <c r="R31" i="13" s="1"/>
  <c r="F31" i="13"/>
  <c r="P31" i="13" s="1"/>
  <c r="B31" i="13"/>
  <c r="L31" i="13" s="1"/>
  <c r="J30" i="13"/>
  <c r="K30" i="13" s="1"/>
  <c r="H30" i="13"/>
  <c r="L30" i="13" s="1"/>
  <c r="G30" i="13"/>
  <c r="R30" i="13" s="1"/>
  <c r="F30" i="13"/>
  <c r="P30" i="13" s="1"/>
  <c r="B30" i="13"/>
  <c r="P29" i="13"/>
  <c r="J29" i="13"/>
  <c r="K29" i="13" s="1"/>
  <c r="H29" i="13"/>
  <c r="L29" i="13" s="1"/>
  <c r="G29" i="13"/>
  <c r="R29" i="13" s="1"/>
  <c r="F29" i="13"/>
  <c r="B29" i="13"/>
  <c r="R28" i="13"/>
  <c r="P28" i="13"/>
  <c r="J28" i="13"/>
  <c r="K28" i="13" s="1"/>
  <c r="H28" i="13"/>
  <c r="L28" i="13" s="1"/>
  <c r="G28" i="13"/>
  <c r="F28" i="13"/>
  <c r="B28" i="13"/>
  <c r="R27" i="13"/>
  <c r="J27" i="13"/>
  <c r="K27" i="13" s="1"/>
  <c r="H27" i="13"/>
  <c r="L27" i="13" s="1"/>
  <c r="G27" i="13"/>
  <c r="B27" i="13"/>
  <c r="F27" i="13" s="1"/>
  <c r="R26" i="13"/>
  <c r="L26" i="13"/>
  <c r="J26" i="13"/>
  <c r="K26" i="13" s="1"/>
  <c r="H26" i="13"/>
  <c r="G26" i="13"/>
  <c r="F26" i="13"/>
  <c r="P26" i="13" s="1"/>
  <c r="B26" i="13"/>
  <c r="K25" i="13"/>
  <c r="J25" i="13"/>
  <c r="H25" i="13"/>
  <c r="G25" i="13"/>
  <c r="R25" i="13" s="1"/>
  <c r="B25" i="13"/>
  <c r="F25" i="13" s="1"/>
  <c r="L24" i="13"/>
  <c r="J24" i="13"/>
  <c r="K24" i="13" s="1"/>
  <c r="H24" i="13"/>
  <c r="G24" i="13"/>
  <c r="R24" i="13" s="1"/>
  <c r="F24" i="13"/>
  <c r="P24" i="13" s="1"/>
  <c r="B24" i="13"/>
  <c r="J23" i="13"/>
  <c r="K23" i="13" s="1"/>
  <c r="H23" i="13"/>
  <c r="G23" i="13"/>
  <c r="R23" i="13" s="1"/>
  <c r="B23" i="13"/>
  <c r="F23" i="13" s="1"/>
  <c r="J22" i="13"/>
  <c r="K22" i="13" s="1"/>
  <c r="H22" i="13"/>
  <c r="L22" i="13" s="1"/>
  <c r="G22" i="13"/>
  <c r="R22" i="13" s="1"/>
  <c r="F22" i="13"/>
  <c r="B22" i="13"/>
  <c r="J21" i="13"/>
  <c r="K21" i="13" s="1"/>
  <c r="H21" i="13"/>
  <c r="L21" i="13" s="1"/>
  <c r="G21" i="13"/>
  <c r="R21" i="13" s="1"/>
  <c r="F21" i="13"/>
  <c r="P21" i="13" s="1"/>
  <c r="B21" i="13"/>
  <c r="P20" i="13"/>
  <c r="J20" i="13"/>
  <c r="K20" i="13" s="1"/>
  <c r="H20" i="13"/>
  <c r="L20" i="13" s="1"/>
  <c r="G20" i="13"/>
  <c r="R20" i="13" s="1"/>
  <c r="B20" i="13"/>
  <c r="F20" i="13" s="1"/>
  <c r="R19" i="13"/>
  <c r="L19" i="13"/>
  <c r="J19" i="13"/>
  <c r="K19" i="13" s="1"/>
  <c r="H19" i="13"/>
  <c r="G19" i="13"/>
  <c r="B19" i="13"/>
  <c r="F19" i="13" s="1"/>
  <c r="R18" i="13"/>
  <c r="L18" i="13"/>
  <c r="J18" i="13"/>
  <c r="K18" i="13" s="1"/>
  <c r="H18" i="13"/>
  <c r="G18" i="13"/>
  <c r="F18" i="13"/>
  <c r="P18" i="13" s="1"/>
  <c r="B18" i="13"/>
  <c r="L17" i="13"/>
  <c r="K17" i="13"/>
  <c r="J17" i="13"/>
  <c r="H17" i="13"/>
  <c r="G17" i="13"/>
  <c r="R17" i="13" s="1"/>
  <c r="B17" i="13"/>
  <c r="F17" i="13" s="1"/>
  <c r="J16" i="13"/>
  <c r="K16" i="13" s="1"/>
  <c r="H16" i="13"/>
  <c r="G16" i="13"/>
  <c r="R16" i="13" s="1"/>
  <c r="F16" i="13"/>
  <c r="P16" i="13" s="1"/>
  <c r="B16" i="13"/>
  <c r="L16" i="13" s="1"/>
  <c r="J15" i="13"/>
  <c r="K15" i="13" s="1"/>
  <c r="H15" i="13"/>
  <c r="L15" i="13" s="1"/>
  <c r="G15" i="13"/>
  <c r="R15" i="13" s="1"/>
  <c r="F15" i="13"/>
  <c r="P15" i="13" s="1"/>
  <c r="B15" i="13"/>
  <c r="J14" i="13"/>
  <c r="K14" i="13" s="1"/>
  <c r="H14" i="13"/>
  <c r="G14" i="13"/>
  <c r="R14" i="13" s="1"/>
  <c r="B14" i="13"/>
  <c r="F14" i="13" s="1"/>
  <c r="R13" i="13"/>
  <c r="J13" i="13"/>
  <c r="K13" i="13" s="1"/>
  <c r="H13" i="13"/>
  <c r="L13" i="13" s="1"/>
  <c r="G13" i="13"/>
  <c r="F13" i="13"/>
  <c r="B13" i="13"/>
  <c r="J12" i="13"/>
  <c r="K12" i="13" s="1"/>
  <c r="H12" i="13"/>
  <c r="L12" i="13" s="1"/>
  <c r="G12" i="13"/>
  <c r="R12" i="13" s="1"/>
  <c r="B12" i="13"/>
  <c r="F12" i="13" s="1"/>
  <c r="R11" i="13"/>
  <c r="K11" i="13"/>
  <c r="J11" i="13"/>
  <c r="H11" i="13"/>
  <c r="L11" i="13" s="1"/>
  <c r="G11" i="13"/>
  <c r="B11" i="13"/>
  <c r="F11" i="13" s="1"/>
  <c r="R10" i="13"/>
  <c r="L10" i="13"/>
  <c r="J10" i="13"/>
  <c r="K10" i="13" s="1"/>
  <c r="H10" i="13"/>
  <c r="G10" i="13"/>
  <c r="F10" i="13"/>
  <c r="P10" i="13" s="1"/>
  <c r="B10" i="13"/>
  <c r="L9" i="13"/>
  <c r="K9" i="13"/>
  <c r="J9" i="13"/>
  <c r="H9" i="13"/>
  <c r="G9" i="13"/>
  <c r="R9" i="13" s="1"/>
  <c r="F9" i="13"/>
  <c r="B9" i="13"/>
  <c r="R8" i="13"/>
  <c r="P8" i="13"/>
  <c r="L8" i="13"/>
  <c r="J8" i="13"/>
  <c r="K8" i="13" s="1"/>
  <c r="H8" i="13"/>
  <c r="G8" i="13"/>
  <c r="F8" i="13"/>
  <c r="B8" i="13"/>
  <c r="R7" i="13"/>
  <c r="L7" i="13"/>
  <c r="K7" i="13"/>
  <c r="J7" i="13"/>
  <c r="H7" i="13"/>
  <c r="G7" i="13"/>
  <c r="B7" i="13"/>
  <c r="F7" i="13" s="1"/>
  <c r="R6" i="13"/>
  <c r="J6" i="13"/>
  <c r="K6" i="13" s="1"/>
  <c r="H6" i="13"/>
  <c r="G6" i="13"/>
  <c r="B6" i="13"/>
  <c r="F6" i="13" s="1"/>
  <c r="K5" i="13"/>
  <c r="J5" i="13"/>
  <c r="H5" i="13"/>
  <c r="G5" i="13"/>
  <c r="R5" i="13" s="1"/>
  <c r="F5" i="13"/>
  <c r="P5" i="13" s="1"/>
  <c r="B5" i="13"/>
  <c r="L5" i="13" s="1"/>
  <c r="K4" i="13"/>
  <c r="J4" i="13"/>
  <c r="H4" i="13"/>
  <c r="G4" i="13"/>
  <c r="R4" i="13" s="1"/>
  <c r="B4" i="13"/>
  <c r="F4" i="13" s="1"/>
  <c r="J3" i="13"/>
  <c r="K3" i="13" s="1"/>
  <c r="H3" i="13"/>
  <c r="G3" i="13"/>
  <c r="R3" i="13" s="1"/>
  <c r="B3" i="13"/>
  <c r="F3" i="13" s="1"/>
  <c r="P3" i="13" s="1"/>
  <c r="J2" i="13"/>
  <c r="K2" i="13" s="1"/>
  <c r="H2" i="13"/>
  <c r="L2" i="13" s="1"/>
  <c r="G2" i="13"/>
  <c r="R2" i="13" s="1"/>
  <c r="B2" i="13"/>
  <c r="F2" i="13" s="1"/>
  <c r="M3" i="12"/>
  <c r="M4" i="12"/>
  <c r="M5" i="12"/>
  <c r="M6" i="12"/>
  <c r="M7" i="12"/>
  <c r="M8" i="12"/>
  <c r="N8" i="12" s="1"/>
  <c r="M9" i="12"/>
  <c r="M10" i="12"/>
  <c r="M11" i="12"/>
  <c r="M12" i="12"/>
  <c r="M13" i="12"/>
  <c r="M14" i="12"/>
  <c r="M15" i="12"/>
  <c r="M16" i="12"/>
  <c r="M17" i="12"/>
  <c r="M18" i="12"/>
  <c r="N18" i="12" s="1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2" i="12"/>
  <c r="R59" i="12"/>
  <c r="L59" i="12"/>
  <c r="E59" i="12"/>
  <c r="K59" i="12" s="1"/>
  <c r="D59" i="12"/>
  <c r="R58" i="12"/>
  <c r="L58" i="12"/>
  <c r="D58" i="12"/>
  <c r="E58" i="12" s="1"/>
  <c r="R57" i="12"/>
  <c r="V57" i="12" s="1"/>
  <c r="L57" i="12"/>
  <c r="E57" i="12"/>
  <c r="D57" i="12"/>
  <c r="R56" i="12"/>
  <c r="P56" i="12"/>
  <c r="L56" i="12"/>
  <c r="D56" i="12"/>
  <c r="E56" i="12" s="1"/>
  <c r="F56" i="12" s="1"/>
  <c r="R55" i="12"/>
  <c r="L55" i="12"/>
  <c r="D55" i="12"/>
  <c r="E55" i="12" s="1"/>
  <c r="K55" i="12" s="1"/>
  <c r="R54" i="12"/>
  <c r="L54" i="12"/>
  <c r="K54" i="12"/>
  <c r="E54" i="12"/>
  <c r="F54" i="12" s="1"/>
  <c r="D54" i="12"/>
  <c r="R53" i="12"/>
  <c r="L53" i="12"/>
  <c r="D53" i="12"/>
  <c r="E53" i="12" s="1"/>
  <c r="K53" i="12" s="1"/>
  <c r="R52" i="12"/>
  <c r="L52" i="12"/>
  <c r="K52" i="12"/>
  <c r="F52" i="12"/>
  <c r="P52" i="12" s="1"/>
  <c r="E52" i="12"/>
  <c r="D52" i="12"/>
  <c r="R51" i="12"/>
  <c r="L51" i="12"/>
  <c r="E51" i="12"/>
  <c r="F51" i="12" s="1"/>
  <c r="D51" i="12"/>
  <c r="R50" i="12"/>
  <c r="L50" i="12"/>
  <c r="D50" i="12"/>
  <c r="E50" i="12" s="1"/>
  <c r="R49" i="12"/>
  <c r="L49" i="12"/>
  <c r="E49" i="12"/>
  <c r="D49" i="12"/>
  <c r="R48" i="12"/>
  <c r="L48" i="12"/>
  <c r="D48" i="12"/>
  <c r="E48" i="12" s="1"/>
  <c r="F48" i="12" s="1"/>
  <c r="P48" i="12" s="1"/>
  <c r="R47" i="12"/>
  <c r="L47" i="12"/>
  <c r="F47" i="12"/>
  <c r="P47" i="12" s="1"/>
  <c r="D47" i="12"/>
  <c r="E47" i="12" s="1"/>
  <c r="K47" i="12" s="1"/>
  <c r="R46" i="12"/>
  <c r="L46" i="12"/>
  <c r="K46" i="12"/>
  <c r="E46" i="12"/>
  <c r="F46" i="12" s="1"/>
  <c r="D46" i="12"/>
  <c r="R45" i="12"/>
  <c r="L45" i="12"/>
  <c r="D45" i="12"/>
  <c r="E45" i="12" s="1"/>
  <c r="F45" i="12" s="1"/>
  <c r="R44" i="12"/>
  <c r="L44" i="12"/>
  <c r="K44" i="12"/>
  <c r="F44" i="12"/>
  <c r="P44" i="12" s="1"/>
  <c r="E44" i="12"/>
  <c r="D44" i="12"/>
  <c r="R43" i="12"/>
  <c r="L43" i="12"/>
  <c r="E43" i="12"/>
  <c r="K43" i="12" s="1"/>
  <c r="D43" i="12"/>
  <c r="R42" i="12"/>
  <c r="L42" i="12"/>
  <c r="D42" i="12"/>
  <c r="E42" i="12" s="1"/>
  <c r="R41" i="12"/>
  <c r="L41" i="12"/>
  <c r="E41" i="12"/>
  <c r="D41" i="12"/>
  <c r="R40" i="12"/>
  <c r="P40" i="12"/>
  <c r="L40" i="12"/>
  <c r="D40" i="12"/>
  <c r="E40" i="12" s="1"/>
  <c r="F40" i="12" s="1"/>
  <c r="R39" i="12"/>
  <c r="L39" i="12"/>
  <c r="D39" i="12"/>
  <c r="E39" i="12" s="1"/>
  <c r="K39" i="12" s="1"/>
  <c r="R38" i="12"/>
  <c r="V38" i="12" s="1"/>
  <c r="L38" i="12"/>
  <c r="K38" i="12"/>
  <c r="E38" i="12"/>
  <c r="F38" i="12" s="1"/>
  <c r="D38" i="12"/>
  <c r="R37" i="12"/>
  <c r="N37" i="12"/>
  <c r="L37" i="12"/>
  <c r="D37" i="12"/>
  <c r="E37" i="12" s="1"/>
  <c r="K37" i="12" s="1"/>
  <c r="R36" i="12"/>
  <c r="L36" i="12"/>
  <c r="K36" i="12"/>
  <c r="F36" i="12"/>
  <c r="P36" i="12" s="1"/>
  <c r="E36" i="12"/>
  <c r="D36" i="12"/>
  <c r="R35" i="12"/>
  <c r="L35" i="12"/>
  <c r="E35" i="12"/>
  <c r="F35" i="12" s="1"/>
  <c r="D35" i="12"/>
  <c r="R34" i="12"/>
  <c r="L34" i="12"/>
  <c r="D34" i="12"/>
  <c r="E34" i="12" s="1"/>
  <c r="R33" i="12"/>
  <c r="L33" i="12"/>
  <c r="E33" i="12"/>
  <c r="D33" i="12"/>
  <c r="R32" i="12"/>
  <c r="L32" i="12"/>
  <c r="D32" i="12"/>
  <c r="E32" i="12" s="1"/>
  <c r="F32" i="12" s="1"/>
  <c r="P32" i="12" s="1"/>
  <c r="R31" i="12"/>
  <c r="V31" i="12" s="1"/>
  <c r="L31" i="12"/>
  <c r="N53" i="12" s="1"/>
  <c r="D31" i="12"/>
  <c r="E31" i="12" s="1"/>
  <c r="K31" i="12" s="1"/>
  <c r="R30" i="12"/>
  <c r="L30" i="12"/>
  <c r="K30" i="12"/>
  <c r="E30" i="12"/>
  <c r="F30" i="12" s="1"/>
  <c r="D30" i="12"/>
  <c r="R29" i="12"/>
  <c r="L29" i="12"/>
  <c r="D29" i="12"/>
  <c r="E29" i="12" s="1"/>
  <c r="F29" i="12" s="1"/>
  <c r="R28" i="12"/>
  <c r="L28" i="12"/>
  <c r="K28" i="12"/>
  <c r="F28" i="12"/>
  <c r="P28" i="12" s="1"/>
  <c r="E28" i="12"/>
  <c r="D28" i="12"/>
  <c r="R27" i="12"/>
  <c r="L27" i="12"/>
  <c r="E27" i="12"/>
  <c r="K27" i="12" s="1"/>
  <c r="D27" i="12"/>
  <c r="R26" i="12"/>
  <c r="L26" i="12"/>
  <c r="D26" i="12"/>
  <c r="E26" i="12" s="1"/>
  <c r="R25" i="12"/>
  <c r="V25" i="12" s="1"/>
  <c r="L25" i="12"/>
  <c r="E25" i="12"/>
  <c r="D25" i="12"/>
  <c r="R24" i="12"/>
  <c r="P24" i="12"/>
  <c r="L24" i="12"/>
  <c r="D24" i="12"/>
  <c r="E24" i="12" s="1"/>
  <c r="F24" i="12" s="1"/>
  <c r="R23" i="12"/>
  <c r="L23" i="12"/>
  <c r="K23" i="12"/>
  <c r="F23" i="12"/>
  <c r="P23" i="12" s="1"/>
  <c r="D23" i="12"/>
  <c r="E23" i="12" s="1"/>
  <c r="R22" i="12"/>
  <c r="L22" i="12"/>
  <c r="E22" i="12"/>
  <c r="K22" i="12" s="1"/>
  <c r="D22" i="12"/>
  <c r="R21" i="12"/>
  <c r="V21" i="12" s="1"/>
  <c r="N21" i="12"/>
  <c r="L21" i="12"/>
  <c r="E21" i="12"/>
  <c r="K21" i="12" s="1"/>
  <c r="D21" i="12"/>
  <c r="R20" i="12"/>
  <c r="L20" i="12"/>
  <c r="F20" i="12"/>
  <c r="D20" i="12"/>
  <c r="E20" i="12" s="1"/>
  <c r="K20" i="12" s="1"/>
  <c r="R19" i="12"/>
  <c r="L19" i="12"/>
  <c r="D19" i="12"/>
  <c r="E19" i="12" s="1"/>
  <c r="R18" i="12"/>
  <c r="V18" i="12" s="1"/>
  <c r="L18" i="12"/>
  <c r="E18" i="12"/>
  <c r="K18" i="12" s="1"/>
  <c r="D18" i="12"/>
  <c r="R17" i="12"/>
  <c r="L17" i="12"/>
  <c r="F17" i="12"/>
  <c r="D17" i="12"/>
  <c r="E17" i="12" s="1"/>
  <c r="K17" i="12" s="1"/>
  <c r="R16" i="12"/>
  <c r="L16" i="12"/>
  <c r="D16" i="12"/>
  <c r="E16" i="12" s="1"/>
  <c r="R15" i="12"/>
  <c r="P15" i="12"/>
  <c r="L15" i="12"/>
  <c r="K15" i="12"/>
  <c r="F15" i="12"/>
  <c r="D15" i="12"/>
  <c r="E15" i="12" s="1"/>
  <c r="R14" i="12"/>
  <c r="L14" i="12"/>
  <c r="K14" i="12"/>
  <c r="E14" i="12"/>
  <c r="F14" i="12" s="1"/>
  <c r="D14" i="12"/>
  <c r="R13" i="12"/>
  <c r="L13" i="12"/>
  <c r="E13" i="12"/>
  <c r="D13" i="12"/>
  <c r="R12" i="12"/>
  <c r="L12" i="12"/>
  <c r="D12" i="12"/>
  <c r="E12" i="12" s="1"/>
  <c r="R11" i="12"/>
  <c r="L11" i="12"/>
  <c r="D11" i="12"/>
  <c r="E11" i="12" s="1"/>
  <c r="F11" i="12" s="1"/>
  <c r="R10" i="12"/>
  <c r="L10" i="12"/>
  <c r="E10" i="12"/>
  <c r="D10" i="12"/>
  <c r="R9" i="12"/>
  <c r="L9" i="12"/>
  <c r="D9" i="12"/>
  <c r="E9" i="12" s="1"/>
  <c r="R8" i="12"/>
  <c r="L8" i="12"/>
  <c r="D8" i="12"/>
  <c r="E8" i="12" s="1"/>
  <c r="R7" i="12"/>
  <c r="L7" i="12"/>
  <c r="K7" i="12"/>
  <c r="F7" i="12"/>
  <c r="D7" i="12"/>
  <c r="E7" i="12" s="1"/>
  <c r="R6" i="12"/>
  <c r="L6" i="12"/>
  <c r="E6" i="12"/>
  <c r="K6" i="12" s="1"/>
  <c r="D6" i="12"/>
  <c r="R5" i="12"/>
  <c r="V5" i="12" s="1"/>
  <c r="N5" i="12"/>
  <c r="L5" i="12"/>
  <c r="E5" i="12"/>
  <c r="K5" i="12" s="1"/>
  <c r="D5" i="12"/>
  <c r="R4" i="12"/>
  <c r="L4" i="12"/>
  <c r="N50" i="12" s="1"/>
  <c r="K4" i="12"/>
  <c r="D4" i="12"/>
  <c r="E4" i="12" s="1"/>
  <c r="F4" i="12" s="1"/>
  <c r="R3" i="12"/>
  <c r="L3" i="12"/>
  <c r="D3" i="12"/>
  <c r="E3" i="12" s="1"/>
  <c r="K3" i="12" s="1"/>
  <c r="R2" i="12"/>
  <c r="V56" i="12" s="1"/>
  <c r="L2" i="12"/>
  <c r="E2" i="12"/>
  <c r="D2" i="12"/>
  <c r="J59" i="11"/>
  <c r="J58" i="11"/>
  <c r="J57" i="11"/>
  <c r="K57" i="11" s="1"/>
  <c r="J56" i="11"/>
  <c r="K56" i="11" s="1"/>
  <c r="J55" i="11"/>
  <c r="K55" i="11" s="1"/>
  <c r="J54" i="11"/>
  <c r="J53" i="11"/>
  <c r="K53" i="11" s="1"/>
  <c r="J52" i="11"/>
  <c r="J51" i="11"/>
  <c r="J50" i="11"/>
  <c r="J49" i="11"/>
  <c r="K49" i="11" s="1"/>
  <c r="J48" i="11"/>
  <c r="J47" i="11"/>
  <c r="K47" i="11" s="1"/>
  <c r="J46" i="11"/>
  <c r="J45" i="11"/>
  <c r="K45" i="11" s="1"/>
  <c r="J44" i="11"/>
  <c r="J43" i="11"/>
  <c r="J42" i="11"/>
  <c r="J41" i="11"/>
  <c r="J40" i="11"/>
  <c r="K40" i="11" s="1"/>
  <c r="J39" i="11"/>
  <c r="K39" i="11" s="1"/>
  <c r="J38" i="11"/>
  <c r="K38" i="11" s="1"/>
  <c r="J37" i="11"/>
  <c r="K37" i="11" s="1"/>
  <c r="J36" i="11"/>
  <c r="J35" i="11"/>
  <c r="J34" i="11"/>
  <c r="J33" i="11"/>
  <c r="K33" i="11" s="1"/>
  <c r="J32" i="11"/>
  <c r="K32" i="11" s="1"/>
  <c r="J31" i="11"/>
  <c r="J30" i="11"/>
  <c r="J29" i="11"/>
  <c r="K29" i="11" s="1"/>
  <c r="J28" i="11"/>
  <c r="J27" i="11"/>
  <c r="J26" i="11"/>
  <c r="J25" i="11"/>
  <c r="J24" i="11"/>
  <c r="K24" i="11" s="1"/>
  <c r="J23" i="11"/>
  <c r="J22" i="11"/>
  <c r="J21" i="11"/>
  <c r="K21" i="11" s="1"/>
  <c r="J20" i="11"/>
  <c r="J19" i="11"/>
  <c r="J18" i="11"/>
  <c r="J17" i="11"/>
  <c r="J16" i="11"/>
  <c r="K16" i="11" s="1"/>
  <c r="J15" i="11"/>
  <c r="K15" i="11" s="1"/>
  <c r="J14" i="11"/>
  <c r="J13" i="11"/>
  <c r="K13" i="11" s="1"/>
  <c r="J12" i="11"/>
  <c r="J11" i="11"/>
  <c r="J10" i="11"/>
  <c r="J9" i="11"/>
  <c r="K9" i="11" s="1"/>
  <c r="J8" i="11"/>
  <c r="K8" i="11" s="1"/>
  <c r="J7" i="11"/>
  <c r="K7" i="11" s="1"/>
  <c r="J6" i="11"/>
  <c r="K6" i="11" s="1"/>
  <c r="J5" i="11"/>
  <c r="K5" i="11" s="1"/>
  <c r="J4" i="11"/>
  <c r="J3" i="11"/>
  <c r="J2" i="11"/>
  <c r="H59" i="11"/>
  <c r="H58" i="11"/>
  <c r="H57" i="11"/>
  <c r="L57" i="11" s="1"/>
  <c r="H56" i="11"/>
  <c r="H55" i="11"/>
  <c r="H54" i="11"/>
  <c r="H53" i="11"/>
  <c r="L53" i="11" s="1"/>
  <c r="H52" i="11"/>
  <c r="H51" i="11"/>
  <c r="L51" i="11" s="1"/>
  <c r="H50" i="11"/>
  <c r="H49" i="11"/>
  <c r="H48" i="11"/>
  <c r="H47" i="11"/>
  <c r="H46" i="11"/>
  <c r="H45" i="11"/>
  <c r="L45" i="11" s="1"/>
  <c r="H44" i="11"/>
  <c r="H43" i="11"/>
  <c r="H42" i="11"/>
  <c r="H41" i="11"/>
  <c r="H40" i="11"/>
  <c r="H39" i="11"/>
  <c r="H38" i="11"/>
  <c r="H37" i="11"/>
  <c r="L37" i="11" s="1"/>
  <c r="H36" i="11"/>
  <c r="H35" i="11"/>
  <c r="H34" i="11"/>
  <c r="H33" i="11"/>
  <c r="H32" i="11"/>
  <c r="H31" i="11"/>
  <c r="H30" i="11"/>
  <c r="H29" i="11"/>
  <c r="H28" i="11"/>
  <c r="H27" i="11"/>
  <c r="H26" i="11"/>
  <c r="H25" i="11"/>
  <c r="L25" i="11" s="1"/>
  <c r="H24" i="11"/>
  <c r="H23" i="11"/>
  <c r="H22" i="11"/>
  <c r="H21" i="11"/>
  <c r="L21" i="11" s="1"/>
  <c r="H20" i="11"/>
  <c r="H19" i="11"/>
  <c r="H18" i="11"/>
  <c r="H17" i="11"/>
  <c r="H16" i="11"/>
  <c r="H15" i="11"/>
  <c r="H14" i="11"/>
  <c r="H13" i="11"/>
  <c r="H12" i="11"/>
  <c r="H11" i="11"/>
  <c r="L11" i="11" s="1"/>
  <c r="H10" i="11"/>
  <c r="H9" i="11"/>
  <c r="H8" i="11"/>
  <c r="H7" i="11"/>
  <c r="H6" i="11"/>
  <c r="H5" i="11"/>
  <c r="L5" i="11" s="1"/>
  <c r="H4" i="11"/>
  <c r="H3" i="11"/>
  <c r="L3" i="11" s="1"/>
  <c r="H2" i="11"/>
  <c r="G59" i="11"/>
  <c r="G58" i="11"/>
  <c r="G57" i="11"/>
  <c r="G56" i="11"/>
  <c r="R56" i="11" s="1"/>
  <c r="G55" i="11"/>
  <c r="G54" i="11"/>
  <c r="G53" i="11"/>
  <c r="R53" i="11" s="1"/>
  <c r="G52" i="11"/>
  <c r="G51" i="11"/>
  <c r="G50" i="11"/>
  <c r="G49" i="11"/>
  <c r="G48" i="11"/>
  <c r="R48" i="11" s="1"/>
  <c r="G47" i="11"/>
  <c r="G46" i="11"/>
  <c r="G45" i="11"/>
  <c r="G44" i="11"/>
  <c r="G43" i="11"/>
  <c r="G42" i="11"/>
  <c r="G41" i="11"/>
  <c r="G40" i="11"/>
  <c r="R40" i="11" s="1"/>
  <c r="G39" i="11"/>
  <c r="R39" i="11" s="1"/>
  <c r="V39" i="11" s="1"/>
  <c r="G38" i="11"/>
  <c r="G37" i="11"/>
  <c r="R37" i="11" s="1"/>
  <c r="G36" i="11"/>
  <c r="G35" i="11"/>
  <c r="G34" i="11"/>
  <c r="G33" i="11"/>
  <c r="R33" i="11" s="1"/>
  <c r="G32" i="11"/>
  <c r="R32" i="11" s="1"/>
  <c r="G31" i="11"/>
  <c r="R31" i="11" s="1"/>
  <c r="V31" i="11" s="1"/>
  <c r="G30" i="11"/>
  <c r="G29" i="11"/>
  <c r="G28" i="11"/>
  <c r="G27" i="11"/>
  <c r="G26" i="11"/>
  <c r="G25" i="11"/>
  <c r="R25" i="11" s="1"/>
  <c r="G24" i="11"/>
  <c r="R24" i="11" s="1"/>
  <c r="G23" i="11"/>
  <c r="G22" i="11"/>
  <c r="G21" i="11"/>
  <c r="R21" i="11" s="1"/>
  <c r="V21" i="11" s="1"/>
  <c r="G20" i="11"/>
  <c r="G19" i="11"/>
  <c r="G18" i="11"/>
  <c r="G17" i="11"/>
  <c r="R17" i="11" s="1"/>
  <c r="G16" i="11"/>
  <c r="R16" i="11" s="1"/>
  <c r="G15" i="11"/>
  <c r="R15" i="11" s="1"/>
  <c r="V15" i="11" s="1"/>
  <c r="G14" i="11"/>
  <c r="G13" i="11"/>
  <c r="R13" i="11" s="1"/>
  <c r="V13" i="11" s="1"/>
  <c r="G12" i="11"/>
  <c r="G11" i="11"/>
  <c r="G10" i="11"/>
  <c r="G9" i="11"/>
  <c r="G8" i="11"/>
  <c r="G7" i="11"/>
  <c r="R7" i="11" s="1"/>
  <c r="V7" i="11" s="1"/>
  <c r="G6" i="11"/>
  <c r="G5" i="11"/>
  <c r="R5" i="11" s="1"/>
  <c r="V5" i="11" s="1"/>
  <c r="G4" i="11"/>
  <c r="G3" i="11"/>
  <c r="G2" i="11"/>
  <c r="B3" i="11"/>
  <c r="B4" i="11"/>
  <c r="B5" i="11"/>
  <c r="B6" i="11"/>
  <c r="F6" i="11" s="1"/>
  <c r="P6" i="11" s="1"/>
  <c r="B7" i="11"/>
  <c r="L7" i="11" s="1"/>
  <c r="B8" i="11"/>
  <c r="F8" i="11" s="1"/>
  <c r="P8" i="11" s="1"/>
  <c r="B9" i="11"/>
  <c r="B10" i="11"/>
  <c r="L10" i="11" s="1"/>
  <c r="B11" i="11"/>
  <c r="B12" i="11"/>
  <c r="B13" i="11"/>
  <c r="B14" i="11"/>
  <c r="F14" i="11" s="1"/>
  <c r="P14" i="11" s="1"/>
  <c r="B15" i="11"/>
  <c r="B16" i="11"/>
  <c r="L16" i="11" s="1"/>
  <c r="B17" i="11"/>
  <c r="B18" i="11"/>
  <c r="F18" i="11" s="1"/>
  <c r="P18" i="11" s="1"/>
  <c r="B19" i="11"/>
  <c r="B20" i="11"/>
  <c r="B21" i="11"/>
  <c r="B22" i="11"/>
  <c r="L22" i="11" s="1"/>
  <c r="B23" i="11"/>
  <c r="L23" i="11" s="1"/>
  <c r="B24" i="11"/>
  <c r="F24" i="11" s="1"/>
  <c r="B25" i="11"/>
  <c r="B26" i="11"/>
  <c r="L26" i="11" s="1"/>
  <c r="B27" i="11"/>
  <c r="B28" i="11"/>
  <c r="B29" i="11"/>
  <c r="B30" i="11"/>
  <c r="L30" i="11" s="1"/>
  <c r="B31" i="11"/>
  <c r="L31" i="11" s="1"/>
  <c r="B32" i="11"/>
  <c r="F32" i="11" s="1"/>
  <c r="B33" i="11"/>
  <c r="B34" i="11"/>
  <c r="F34" i="11" s="1"/>
  <c r="P34" i="11" s="1"/>
  <c r="B35" i="11"/>
  <c r="B36" i="11"/>
  <c r="B37" i="11"/>
  <c r="B38" i="11"/>
  <c r="F38" i="11" s="1"/>
  <c r="B39" i="11"/>
  <c r="B40" i="11"/>
  <c r="F40" i="11" s="1"/>
  <c r="B41" i="11"/>
  <c r="B42" i="11"/>
  <c r="F42" i="11" s="1"/>
  <c r="P42" i="11" s="1"/>
  <c r="B43" i="11"/>
  <c r="B44" i="11"/>
  <c r="B45" i="11"/>
  <c r="B46" i="11"/>
  <c r="L46" i="11" s="1"/>
  <c r="B47" i="11"/>
  <c r="B48" i="11"/>
  <c r="B49" i="11"/>
  <c r="F49" i="11" s="1"/>
  <c r="B50" i="11"/>
  <c r="F50" i="11" s="1"/>
  <c r="P50" i="11" s="1"/>
  <c r="B51" i="11"/>
  <c r="B52" i="11"/>
  <c r="B53" i="11"/>
  <c r="B54" i="11"/>
  <c r="L54" i="11" s="1"/>
  <c r="B55" i="11"/>
  <c r="B56" i="11"/>
  <c r="L56" i="11" s="1"/>
  <c r="B57" i="11"/>
  <c r="F57" i="11" s="1"/>
  <c r="B58" i="11"/>
  <c r="F58" i="11" s="1"/>
  <c r="P58" i="11" s="1"/>
  <c r="B59" i="11"/>
  <c r="B2" i="11"/>
  <c r="R59" i="11"/>
  <c r="K59" i="11"/>
  <c r="L59" i="11"/>
  <c r="F59" i="11"/>
  <c r="P59" i="11" s="1"/>
  <c r="R58" i="11"/>
  <c r="K58" i="11"/>
  <c r="R57" i="11"/>
  <c r="R55" i="11"/>
  <c r="F55" i="11"/>
  <c r="P55" i="11" s="1"/>
  <c r="L55" i="11"/>
  <c r="K54" i="11"/>
  <c r="R54" i="11"/>
  <c r="F54" i="11"/>
  <c r="P53" i="11"/>
  <c r="F53" i="11"/>
  <c r="R52" i="11"/>
  <c r="K52" i="11"/>
  <c r="F52" i="11"/>
  <c r="R51" i="11"/>
  <c r="K51" i="11"/>
  <c r="F51" i="11"/>
  <c r="P51" i="11" s="1"/>
  <c r="K50" i="11"/>
  <c r="R50" i="11"/>
  <c r="R49" i="11"/>
  <c r="L49" i="11"/>
  <c r="K48" i="11"/>
  <c r="F48" i="11"/>
  <c r="R47" i="11"/>
  <c r="L47" i="11"/>
  <c r="K46" i="11"/>
  <c r="R46" i="11"/>
  <c r="R45" i="11"/>
  <c r="F45" i="11"/>
  <c r="P45" i="11" s="1"/>
  <c r="R44" i="11"/>
  <c r="K44" i="11"/>
  <c r="F44" i="11"/>
  <c r="P44" i="11" s="1"/>
  <c r="R43" i="11"/>
  <c r="K43" i="11"/>
  <c r="L43" i="11"/>
  <c r="F43" i="11"/>
  <c r="P43" i="11" s="1"/>
  <c r="R42" i="11"/>
  <c r="K42" i="11"/>
  <c r="R41" i="11"/>
  <c r="L41" i="11"/>
  <c r="K41" i="11"/>
  <c r="F41" i="11"/>
  <c r="L39" i="11"/>
  <c r="R38" i="11"/>
  <c r="L38" i="11"/>
  <c r="F37" i="11"/>
  <c r="P37" i="11" s="1"/>
  <c r="R36" i="11"/>
  <c r="K36" i="11"/>
  <c r="L36" i="11"/>
  <c r="F36" i="11"/>
  <c r="P36" i="11" s="1"/>
  <c r="R35" i="11"/>
  <c r="K35" i="11"/>
  <c r="L35" i="11"/>
  <c r="F35" i="11"/>
  <c r="P35" i="11" s="1"/>
  <c r="K34" i="11"/>
  <c r="R34" i="11"/>
  <c r="L33" i="11"/>
  <c r="F33" i="11"/>
  <c r="K31" i="11"/>
  <c r="K30" i="11"/>
  <c r="R30" i="11"/>
  <c r="F30" i="11"/>
  <c r="P30" i="11" s="1"/>
  <c r="L29" i="11"/>
  <c r="R29" i="11"/>
  <c r="F29" i="11"/>
  <c r="P29" i="11" s="1"/>
  <c r="P28" i="11"/>
  <c r="K28" i="11"/>
  <c r="L28" i="11"/>
  <c r="R28" i="11"/>
  <c r="F28" i="11"/>
  <c r="R27" i="11"/>
  <c r="K27" i="11"/>
  <c r="L27" i="11"/>
  <c r="F27" i="11"/>
  <c r="P27" i="11" s="1"/>
  <c r="K26" i="11"/>
  <c r="R26" i="11"/>
  <c r="K25" i="11"/>
  <c r="F25" i="11"/>
  <c r="L24" i="11"/>
  <c r="R23" i="11"/>
  <c r="K23" i="11"/>
  <c r="F23" i="11"/>
  <c r="P23" i="11" s="1"/>
  <c r="K22" i="11"/>
  <c r="R22" i="11"/>
  <c r="F22" i="11"/>
  <c r="P22" i="11" s="1"/>
  <c r="P21" i="11"/>
  <c r="F21" i="11"/>
  <c r="K20" i="11"/>
  <c r="R20" i="11"/>
  <c r="F20" i="11"/>
  <c r="R19" i="11"/>
  <c r="K19" i="11"/>
  <c r="F19" i="11"/>
  <c r="K18" i="11"/>
  <c r="L18" i="11"/>
  <c r="R18" i="11"/>
  <c r="L17" i="11"/>
  <c r="K17" i="11"/>
  <c r="F17" i="11"/>
  <c r="P17" i="11" s="1"/>
  <c r="F16" i="11"/>
  <c r="L15" i="11"/>
  <c r="F15" i="11"/>
  <c r="L14" i="11"/>
  <c r="K14" i="11"/>
  <c r="R14" i="11"/>
  <c r="L13" i="11"/>
  <c r="F13" i="11"/>
  <c r="P13" i="11" s="1"/>
  <c r="K12" i="11"/>
  <c r="R12" i="11"/>
  <c r="F12" i="11"/>
  <c r="P12" i="11" s="1"/>
  <c r="K11" i="11"/>
  <c r="R11" i="11"/>
  <c r="F11" i="11"/>
  <c r="P11" i="11" s="1"/>
  <c r="K10" i="11"/>
  <c r="R10" i="11"/>
  <c r="R9" i="11"/>
  <c r="F9" i="11"/>
  <c r="R8" i="11"/>
  <c r="L8" i="11"/>
  <c r="F7" i="11"/>
  <c r="P7" i="11" s="1"/>
  <c r="L6" i="11"/>
  <c r="R6" i="11"/>
  <c r="F5" i="11"/>
  <c r="R4" i="11"/>
  <c r="K4" i="11"/>
  <c r="L4" i="11"/>
  <c r="F4" i="11"/>
  <c r="P4" i="11" s="1"/>
  <c r="K3" i="11"/>
  <c r="R3" i="11"/>
  <c r="F3" i="11"/>
  <c r="R2" i="11"/>
  <c r="V2" i="11" s="1"/>
  <c r="K2" i="11"/>
  <c r="L2" i="11"/>
  <c r="F2" i="11"/>
  <c r="P59" i="10"/>
  <c r="L59" i="10"/>
  <c r="K59" i="10"/>
  <c r="R59" i="10"/>
  <c r="F59" i="10"/>
  <c r="R58" i="10"/>
  <c r="L58" i="10"/>
  <c r="K58" i="10"/>
  <c r="F58" i="10"/>
  <c r="R57" i="10"/>
  <c r="L57" i="10"/>
  <c r="K57" i="10"/>
  <c r="F57" i="10"/>
  <c r="K56" i="10"/>
  <c r="R56" i="10"/>
  <c r="L56" i="10"/>
  <c r="K55" i="10"/>
  <c r="R55" i="10"/>
  <c r="L55" i="10"/>
  <c r="K54" i="10"/>
  <c r="L54" i="10"/>
  <c r="R54" i="10"/>
  <c r="F54" i="10"/>
  <c r="P54" i="10" s="1"/>
  <c r="R53" i="10"/>
  <c r="P53" i="10"/>
  <c r="K53" i="10"/>
  <c r="L53" i="10"/>
  <c r="F53" i="10"/>
  <c r="R52" i="10"/>
  <c r="K52" i="10"/>
  <c r="L52" i="10"/>
  <c r="F52" i="10"/>
  <c r="P52" i="10" s="1"/>
  <c r="R51" i="10"/>
  <c r="L51" i="10"/>
  <c r="K51" i="10"/>
  <c r="F51" i="10"/>
  <c r="P51" i="10" s="1"/>
  <c r="R50" i="10"/>
  <c r="L50" i="10"/>
  <c r="K50" i="10"/>
  <c r="F50" i="10"/>
  <c r="R49" i="10"/>
  <c r="K49" i="10"/>
  <c r="F49" i="10"/>
  <c r="K48" i="10"/>
  <c r="R48" i="10"/>
  <c r="F48" i="10"/>
  <c r="P48" i="10" s="1"/>
  <c r="L48" i="10"/>
  <c r="L47" i="10"/>
  <c r="K47" i="10"/>
  <c r="R47" i="10"/>
  <c r="F47" i="10"/>
  <c r="P46" i="10"/>
  <c r="K46" i="10"/>
  <c r="L46" i="10"/>
  <c r="R46" i="10"/>
  <c r="F46" i="10"/>
  <c r="K45" i="10"/>
  <c r="L45" i="10"/>
  <c r="R45" i="10"/>
  <c r="F45" i="10"/>
  <c r="R44" i="10"/>
  <c r="K44" i="10"/>
  <c r="L44" i="10"/>
  <c r="F44" i="10"/>
  <c r="P44" i="10" s="1"/>
  <c r="R43" i="10"/>
  <c r="L43" i="10"/>
  <c r="K43" i="10"/>
  <c r="F43" i="10"/>
  <c r="P43" i="10" s="1"/>
  <c r="R42" i="10"/>
  <c r="K42" i="10"/>
  <c r="L42" i="10"/>
  <c r="F42" i="10"/>
  <c r="P42" i="10" s="1"/>
  <c r="R41" i="10"/>
  <c r="K41" i="10"/>
  <c r="F41" i="10"/>
  <c r="K40" i="10"/>
  <c r="L40" i="10"/>
  <c r="R40" i="10"/>
  <c r="F40" i="10"/>
  <c r="P40" i="10" s="1"/>
  <c r="L39" i="10"/>
  <c r="K39" i="10"/>
  <c r="R39" i="10"/>
  <c r="F39" i="10"/>
  <c r="K38" i="10"/>
  <c r="L38" i="10"/>
  <c r="R38" i="10"/>
  <c r="F38" i="10"/>
  <c r="K37" i="10"/>
  <c r="R37" i="10"/>
  <c r="F37" i="10"/>
  <c r="R36" i="10"/>
  <c r="K36" i="10"/>
  <c r="L36" i="10"/>
  <c r="F36" i="10"/>
  <c r="P36" i="10" s="1"/>
  <c r="R35" i="10"/>
  <c r="L35" i="10"/>
  <c r="K35" i="10"/>
  <c r="F35" i="10"/>
  <c r="P35" i="10" s="1"/>
  <c r="R34" i="10"/>
  <c r="K34" i="10"/>
  <c r="L34" i="10"/>
  <c r="F34" i="10"/>
  <c r="P34" i="10" s="1"/>
  <c r="R33" i="10"/>
  <c r="L33" i="10"/>
  <c r="K33" i="10"/>
  <c r="F33" i="10"/>
  <c r="K32" i="10"/>
  <c r="R32" i="10"/>
  <c r="L32" i="10"/>
  <c r="L31" i="10"/>
  <c r="K31" i="10"/>
  <c r="R31" i="10"/>
  <c r="F31" i="10"/>
  <c r="P31" i="10" s="1"/>
  <c r="K30" i="10"/>
  <c r="L30" i="10"/>
  <c r="R30" i="10"/>
  <c r="F30" i="10"/>
  <c r="P30" i="10" s="1"/>
  <c r="K29" i="10"/>
  <c r="R29" i="10"/>
  <c r="F29" i="10"/>
  <c r="P29" i="10" s="1"/>
  <c r="R28" i="10"/>
  <c r="K28" i="10"/>
  <c r="L28" i="10"/>
  <c r="F28" i="10"/>
  <c r="P28" i="10" s="1"/>
  <c r="P27" i="10"/>
  <c r="L27" i="10"/>
  <c r="K27" i="10"/>
  <c r="R27" i="10"/>
  <c r="F27" i="10"/>
  <c r="L26" i="10"/>
  <c r="K26" i="10"/>
  <c r="R26" i="10"/>
  <c r="F26" i="10"/>
  <c r="R25" i="10"/>
  <c r="K25" i="10"/>
  <c r="F25" i="10"/>
  <c r="K24" i="10"/>
  <c r="L24" i="10"/>
  <c r="R24" i="10"/>
  <c r="F24" i="10"/>
  <c r="K23" i="10"/>
  <c r="R23" i="10"/>
  <c r="F23" i="10"/>
  <c r="P23" i="10" s="1"/>
  <c r="L23" i="10"/>
  <c r="K22" i="10"/>
  <c r="L22" i="10"/>
  <c r="R22" i="10"/>
  <c r="F22" i="10"/>
  <c r="P22" i="10" s="1"/>
  <c r="P21" i="10"/>
  <c r="K21" i="10"/>
  <c r="L21" i="10"/>
  <c r="R21" i="10"/>
  <c r="F21" i="10"/>
  <c r="R20" i="10"/>
  <c r="K20" i="10"/>
  <c r="L20" i="10"/>
  <c r="F20" i="10"/>
  <c r="P20" i="10" s="1"/>
  <c r="L19" i="10"/>
  <c r="K19" i="10"/>
  <c r="R19" i="10"/>
  <c r="F19" i="10"/>
  <c r="P19" i="10" s="1"/>
  <c r="K18" i="10"/>
  <c r="L18" i="10"/>
  <c r="R18" i="10"/>
  <c r="F18" i="10"/>
  <c r="P18" i="10" s="1"/>
  <c r="R17" i="10"/>
  <c r="K17" i="10"/>
  <c r="F17" i="10"/>
  <c r="K16" i="10"/>
  <c r="L16" i="10"/>
  <c r="R16" i="10"/>
  <c r="F16" i="10"/>
  <c r="P16" i="10" s="1"/>
  <c r="L15" i="10"/>
  <c r="K15" i="10"/>
  <c r="R15" i="10"/>
  <c r="F15" i="10"/>
  <c r="K14" i="10"/>
  <c r="L14" i="10"/>
  <c r="R14" i="10"/>
  <c r="F14" i="10"/>
  <c r="K13" i="10"/>
  <c r="L13" i="10"/>
  <c r="R13" i="10"/>
  <c r="F13" i="10"/>
  <c r="R12" i="10"/>
  <c r="K12" i="10"/>
  <c r="L12" i="10"/>
  <c r="F12" i="10"/>
  <c r="P12" i="10" s="1"/>
  <c r="R11" i="10"/>
  <c r="L11" i="10"/>
  <c r="K11" i="10"/>
  <c r="F11" i="10"/>
  <c r="P11" i="10" s="1"/>
  <c r="L10" i="10"/>
  <c r="K10" i="10"/>
  <c r="R10" i="10"/>
  <c r="F10" i="10"/>
  <c r="R9" i="10"/>
  <c r="L9" i="10"/>
  <c r="K9" i="10"/>
  <c r="F9" i="10"/>
  <c r="K8" i="10"/>
  <c r="R8" i="10"/>
  <c r="F8" i="10"/>
  <c r="P8" i="10" s="1"/>
  <c r="K7" i="10"/>
  <c r="R7" i="10"/>
  <c r="F7" i="10"/>
  <c r="K6" i="10"/>
  <c r="L6" i="10"/>
  <c r="R6" i="10"/>
  <c r="F6" i="10"/>
  <c r="K5" i="10"/>
  <c r="L5" i="10"/>
  <c r="R5" i="10"/>
  <c r="F5" i="10"/>
  <c r="P5" i="10" s="1"/>
  <c r="K4" i="10"/>
  <c r="L4" i="10"/>
  <c r="R4" i="10"/>
  <c r="V4" i="10" s="1"/>
  <c r="F4" i="10"/>
  <c r="P4" i="10" s="1"/>
  <c r="R3" i="10"/>
  <c r="K3" i="10"/>
  <c r="L3" i="10"/>
  <c r="F3" i="10"/>
  <c r="P3" i="10" s="1"/>
  <c r="R2" i="10"/>
  <c r="V2" i="10" s="1"/>
  <c r="L2" i="10"/>
  <c r="K2" i="10"/>
  <c r="F2" i="10"/>
  <c r="J59" i="9"/>
  <c r="J58" i="9"/>
  <c r="J57" i="9"/>
  <c r="K57" i="9" s="1"/>
  <c r="J56" i="9"/>
  <c r="J55" i="9"/>
  <c r="J54" i="9"/>
  <c r="J53" i="9"/>
  <c r="K53" i="9" s="1"/>
  <c r="J52" i="9"/>
  <c r="J51" i="9"/>
  <c r="J50" i="9"/>
  <c r="J49" i="9"/>
  <c r="K49" i="9" s="1"/>
  <c r="J48" i="9"/>
  <c r="K48" i="9" s="1"/>
  <c r="J47" i="9"/>
  <c r="J46" i="9"/>
  <c r="J45" i="9"/>
  <c r="K45" i="9" s="1"/>
  <c r="J44" i="9"/>
  <c r="J43" i="9"/>
  <c r="J42" i="9"/>
  <c r="J41" i="9"/>
  <c r="J40" i="9"/>
  <c r="K40" i="9" s="1"/>
  <c r="J39" i="9"/>
  <c r="K39" i="9" s="1"/>
  <c r="J38" i="9"/>
  <c r="J37" i="9"/>
  <c r="J36" i="9"/>
  <c r="J35" i="9"/>
  <c r="J34" i="9"/>
  <c r="J33" i="9"/>
  <c r="J32" i="9"/>
  <c r="K32" i="9" s="1"/>
  <c r="J31" i="9"/>
  <c r="K31" i="9" s="1"/>
  <c r="J30" i="9"/>
  <c r="J29" i="9"/>
  <c r="K29" i="9" s="1"/>
  <c r="J28" i="9"/>
  <c r="J27" i="9"/>
  <c r="J26" i="9"/>
  <c r="J25" i="9"/>
  <c r="J24" i="9"/>
  <c r="K24" i="9" s="1"/>
  <c r="J23" i="9"/>
  <c r="J22" i="9"/>
  <c r="J21" i="9"/>
  <c r="K21" i="9" s="1"/>
  <c r="J20" i="9"/>
  <c r="J19" i="9"/>
  <c r="J18" i="9"/>
  <c r="J17" i="9"/>
  <c r="J16" i="9"/>
  <c r="K16" i="9" s="1"/>
  <c r="J15" i="9"/>
  <c r="J14" i="9"/>
  <c r="J13" i="9"/>
  <c r="K13" i="9" s="1"/>
  <c r="J12" i="9"/>
  <c r="J11" i="9"/>
  <c r="J10" i="9"/>
  <c r="J9" i="9"/>
  <c r="J8" i="9"/>
  <c r="J7" i="9"/>
  <c r="K7" i="9" s="1"/>
  <c r="J6" i="9"/>
  <c r="K6" i="9" s="1"/>
  <c r="J5" i="9"/>
  <c r="J4" i="9"/>
  <c r="J3" i="9"/>
  <c r="J2" i="9"/>
  <c r="H59" i="9"/>
  <c r="H58" i="9"/>
  <c r="H57" i="9"/>
  <c r="H56" i="9"/>
  <c r="H55" i="9"/>
  <c r="H54" i="9"/>
  <c r="H53" i="9"/>
  <c r="L53" i="9" s="1"/>
  <c r="H52" i="9"/>
  <c r="H51" i="9"/>
  <c r="H50" i="9"/>
  <c r="H49" i="9"/>
  <c r="H48" i="9"/>
  <c r="H47" i="9"/>
  <c r="H46" i="9"/>
  <c r="H45" i="9"/>
  <c r="L45" i="9" s="1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L32" i="9" s="1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L14" i="9" s="1"/>
  <c r="H13" i="9"/>
  <c r="H12" i="9"/>
  <c r="H11" i="9"/>
  <c r="H10" i="9"/>
  <c r="H9" i="9"/>
  <c r="H8" i="9"/>
  <c r="H7" i="9"/>
  <c r="H6" i="9"/>
  <c r="H5" i="9"/>
  <c r="H4" i="9"/>
  <c r="H3" i="9"/>
  <c r="H2" i="9"/>
  <c r="G59" i="9"/>
  <c r="G58" i="9"/>
  <c r="G57" i="9"/>
  <c r="R57" i="9" s="1"/>
  <c r="V57" i="9" s="1"/>
  <c r="G56" i="9"/>
  <c r="G55" i="9"/>
  <c r="R55" i="9" s="1"/>
  <c r="V55" i="9" s="1"/>
  <c r="G54" i="9"/>
  <c r="G53" i="9"/>
  <c r="G52" i="9"/>
  <c r="G51" i="9"/>
  <c r="G50" i="9"/>
  <c r="G49" i="9"/>
  <c r="R49" i="9" s="1"/>
  <c r="G48" i="9"/>
  <c r="G47" i="9"/>
  <c r="G46" i="9"/>
  <c r="G45" i="9"/>
  <c r="R45" i="9" s="1"/>
  <c r="G44" i="9"/>
  <c r="G43" i="9"/>
  <c r="G42" i="9"/>
  <c r="G41" i="9"/>
  <c r="R41" i="9" s="1"/>
  <c r="G40" i="9"/>
  <c r="R40" i="9" s="1"/>
  <c r="G39" i="9"/>
  <c r="R39" i="9" s="1"/>
  <c r="V39" i="9" s="1"/>
  <c r="G38" i="9"/>
  <c r="G37" i="9"/>
  <c r="R37" i="9" s="1"/>
  <c r="G36" i="9"/>
  <c r="G35" i="9"/>
  <c r="G34" i="9"/>
  <c r="G33" i="9"/>
  <c r="G32" i="9"/>
  <c r="G31" i="9"/>
  <c r="G30" i="9"/>
  <c r="G29" i="9"/>
  <c r="R29" i="9" s="1"/>
  <c r="G28" i="9"/>
  <c r="G27" i="9"/>
  <c r="G26" i="9"/>
  <c r="G25" i="9"/>
  <c r="G24" i="9"/>
  <c r="G23" i="9"/>
  <c r="R23" i="9" s="1"/>
  <c r="V23" i="9" s="1"/>
  <c r="G22" i="9"/>
  <c r="G21" i="9"/>
  <c r="R21" i="9" s="1"/>
  <c r="G20" i="9"/>
  <c r="G19" i="9"/>
  <c r="G18" i="9"/>
  <c r="G17" i="9"/>
  <c r="R17" i="9" s="1"/>
  <c r="G16" i="9"/>
  <c r="G15" i="9"/>
  <c r="G14" i="9"/>
  <c r="G13" i="9"/>
  <c r="R13" i="9" s="1"/>
  <c r="G12" i="9"/>
  <c r="G11" i="9"/>
  <c r="G10" i="9"/>
  <c r="G9" i="9"/>
  <c r="G8" i="9"/>
  <c r="R8" i="9" s="1"/>
  <c r="G7" i="9"/>
  <c r="R7" i="9" s="1"/>
  <c r="V7" i="9" s="1"/>
  <c r="G6" i="9"/>
  <c r="G5" i="9"/>
  <c r="G4" i="9"/>
  <c r="G3" i="9"/>
  <c r="G2" i="9"/>
  <c r="B4" i="9"/>
  <c r="B5" i="9"/>
  <c r="B6" i="9"/>
  <c r="B7" i="9"/>
  <c r="F7" i="9" s="1"/>
  <c r="B8" i="9"/>
  <c r="B9" i="9"/>
  <c r="L9" i="9" s="1"/>
  <c r="B10" i="9"/>
  <c r="B11" i="9"/>
  <c r="B12" i="9"/>
  <c r="B13" i="9"/>
  <c r="B14" i="9"/>
  <c r="F14" i="9" s="1"/>
  <c r="P14" i="9" s="1"/>
  <c r="B15" i="9"/>
  <c r="F15" i="9" s="1"/>
  <c r="P15" i="9" s="1"/>
  <c r="B16" i="9"/>
  <c r="B17" i="9"/>
  <c r="B18" i="9"/>
  <c r="B19" i="9"/>
  <c r="B20" i="9"/>
  <c r="B21" i="9"/>
  <c r="B22" i="9"/>
  <c r="B23" i="9"/>
  <c r="F23" i="9" s="1"/>
  <c r="P23" i="9" s="1"/>
  <c r="B24" i="9"/>
  <c r="F24" i="9" s="1"/>
  <c r="P24" i="9" s="1"/>
  <c r="B25" i="9"/>
  <c r="F25" i="9" s="1"/>
  <c r="B26" i="9"/>
  <c r="B27" i="9"/>
  <c r="B28" i="9"/>
  <c r="B29" i="9"/>
  <c r="B30" i="9"/>
  <c r="B31" i="9"/>
  <c r="B32" i="9"/>
  <c r="F32" i="9" s="1"/>
  <c r="B33" i="9"/>
  <c r="F33" i="9" s="1"/>
  <c r="B34" i="9"/>
  <c r="B35" i="9"/>
  <c r="B36" i="9"/>
  <c r="B37" i="9"/>
  <c r="B38" i="9"/>
  <c r="B39" i="9"/>
  <c r="B40" i="9"/>
  <c r="F40" i="9" s="1"/>
  <c r="P40" i="9" s="1"/>
  <c r="B41" i="9"/>
  <c r="L41" i="9" s="1"/>
  <c r="B42" i="9"/>
  <c r="B43" i="9"/>
  <c r="B44" i="9"/>
  <c r="B45" i="9"/>
  <c r="B46" i="9"/>
  <c r="F46" i="9" s="1"/>
  <c r="P46" i="9" s="1"/>
  <c r="B47" i="9"/>
  <c r="B48" i="9"/>
  <c r="F48" i="9" s="1"/>
  <c r="B49" i="9"/>
  <c r="F49" i="9" s="1"/>
  <c r="B50" i="9"/>
  <c r="F50" i="9" s="1"/>
  <c r="P50" i="9" s="1"/>
  <c r="B51" i="9"/>
  <c r="B52" i="9"/>
  <c r="B53" i="9"/>
  <c r="B54" i="9"/>
  <c r="F54" i="9" s="1"/>
  <c r="B55" i="9"/>
  <c r="B56" i="9"/>
  <c r="F56" i="9" s="1"/>
  <c r="P56" i="9" s="1"/>
  <c r="B57" i="9"/>
  <c r="B58" i="9"/>
  <c r="B59" i="9"/>
  <c r="B2" i="9"/>
  <c r="R59" i="9"/>
  <c r="L59" i="9"/>
  <c r="K59" i="9"/>
  <c r="F59" i="9"/>
  <c r="R58" i="9"/>
  <c r="L58" i="9"/>
  <c r="K58" i="9"/>
  <c r="F58" i="9"/>
  <c r="P58" i="9" s="1"/>
  <c r="L57" i="9"/>
  <c r="F57" i="9"/>
  <c r="K56" i="9"/>
  <c r="R56" i="9"/>
  <c r="K55" i="9"/>
  <c r="K54" i="9"/>
  <c r="R54" i="9"/>
  <c r="R53" i="9"/>
  <c r="F53" i="9"/>
  <c r="P53" i="9" s="1"/>
  <c r="K52" i="9"/>
  <c r="L52" i="9"/>
  <c r="R52" i="9"/>
  <c r="F52" i="9"/>
  <c r="P52" i="9" s="1"/>
  <c r="R51" i="9"/>
  <c r="L51" i="9"/>
  <c r="K51" i="9"/>
  <c r="F51" i="9"/>
  <c r="R50" i="9"/>
  <c r="L50" i="9"/>
  <c r="K50" i="9"/>
  <c r="L49" i="9"/>
  <c r="R48" i="9"/>
  <c r="L48" i="9"/>
  <c r="K47" i="9"/>
  <c r="R47" i="9"/>
  <c r="K46" i="9"/>
  <c r="R46" i="9"/>
  <c r="P45" i="9"/>
  <c r="F45" i="9"/>
  <c r="R44" i="9"/>
  <c r="K44" i="9"/>
  <c r="L44" i="9"/>
  <c r="F44" i="9"/>
  <c r="P44" i="9" s="1"/>
  <c r="R43" i="9"/>
  <c r="K43" i="9"/>
  <c r="L43" i="9"/>
  <c r="F43" i="9"/>
  <c r="P43" i="9" s="1"/>
  <c r="R42" i="9"/>
  <c r="L42" i="9"/>
  <c r="K42" i="9"/>
  <c r="F42" i="9"/>
  <c r="P42" i="9" s="1"/>
  <c r="K41" i="9"/>
  <c r="F41" i="9"/>
  <c r="L40" i="9"/>
  <c r="K38" i="9"/>
  <c r="R38" i="9"/>
  <c r="F38" i="9"/>
  <c r="K37" i="9"/>
  <c r="L37" i="9"/>
  <c r="F37" i="9"/>
  <c r="P37" i="9" s="1"/>
  <c r="K36" i="9"/>
  <c r="L36" i="9"/>
  <c r="R36" i="9"/>
  <c r="F36" i="9"/>
  <c r="P36" i="9" s="1"/>
  <c r="R35" i="9"/>
  <c r="L35" i="9"/>
  <c r="K35" i="9"/>
  <c r="F35" i="9"/>
  <c r="R34" i="9"/>
  <c r="L34" i="9"/>
  <c r="K34" i="9"/>
  <c r="F34" i="9"/>
  <c r="P34" i="9" s="1"/>
  <c r="R33" i="9"/>
  <c r="K33" i="9"/>
  <c r="R32" i="9"/>
  <c r="R31" i="9"/>
  <c r="K30" i="9"/>
  <c r="R30" i="9"/>
  <c r="F30" i="9"/>
  <c r="P29" i="9"/>
  <c r="L29" i="9"/>
  <c r="F29" i="9"/>
  <c r="R28" i="9"/>
  <c r="P28" i="9"/>
  <c r="K28" i="9"/>
  <c r="L28" i="9"/>
  <c r="F28" i="9"/>
  <c r="R27" i="9"/>
  <c r="K27" i="9"/>
  <c r="L27" i="9"/>
  <c r="F27" i="9"/>
  <c r="R26" i="9"/>
  <c r="L26" i="9"/>
  <c r="K26" i="9"/>
  <c r="F26" i="9"/>
  <c r="P26" i="9" s="1"/>
  <c r="R25" i="9"/>
  <c r="K25" i="9"/>
  <c r="R24" i="9"/>
  <c r="K23" i="9"/>
  <c r="K22" i="9"/>
  <c r="R22" i="9"/>
  <c r="F22" i="9"/>
  <c r="F21" i="9"/>
  <c r="K20" i="9"/>
  <c r="L20" i="9"/>
  <c r="R20" i="9"/>
  <c r="F20" i="9"/>
  <c r="P20" i="9" s="1"/>
  <c r="L19" i="9"/>
  <c r="K19" i="9"/>
  <c r="R19" i="9"/>
  <c r="F19" i="9"/>
  <c r="P19" i="9" s="1"/>
  <c r="K18" i="9"/>
  <c r="L18" i="9"/>
  <c r="R18" i="9"/>
  <c r="F18" i="9"/>
  <c r="K17" i="9"/>
  <c r="L17" i="9"/>
  <c r="F17" i="9"/>
  <c r="R16" i="9"/>
  <c r="F16" i="9"/>
  <c r="P16" i="9" s="1"/>
  <c r="K15" i="9"/>
  <c r="R15" i="9"/>
  <c r="K14" i="9"/>
  <c r="R14" i="9"/>
  <c r="L13" i="9"/>
  <c r="F13" i="9"/>
  <c r="P13" i="9" s="1"/>
  <c r="K12" i="9"/>
  <c r="R12" i="9"/>
  <c r="F12" i="9"/>
  <c r="K11" i="9"/>
  <c r="R11" i="9"/>
  <c r="F11" i="9"/>
  <c r="L10" i="9"/>
  <c r="K10" i="9"/>
  <c r="R10" i="9"/>
  <c r="F10" i="9"/>
  <c r="P10" i="9" s="1"/>
  <c r="K9" i="9"/>
  <c r="R9" i="9"/>
  <c r="V9" i="9" s="1"/>
  <c r="K8" i="9"/>
  <c r="F8" i="9"/>
  <c r="R6" i="9"/>
  <c r="F6" i="9"/>
  <c r="P6" i="9" s="1"/>
  <c r="P5" i="9"/>
  <c r="K5" i="9"/>
  <c r="L5" i="9"/>
  <c r="R5" i="9"/>
  <c r="F5" i="9"/>
  <c r="R4" i="9"/>
  <c r="K4" i="9"/>
  <c r="L4" i="9"/>
  <c r="F4" i="9"/>
  <c r="R3" i="9"/>
  <c r="K3" i="9"/>
  <c r="R2" i="9"/>
  <c r="K2" i="9"/>
  <c r="F2" i="9"/>
  <c r="J59" i="8"/>
  <c r="J58" i="8"/>
  <c r="J57" i="8"/>
  <c r="J56" i="8"/>
  <c r="K56" i="8" s="1"/>
  <c r="J55" i="8"/>
  <c r="J54" i="8"/>
  <c r="J53" i="8"/>
  <c r="K53" i="8" s="1"/>
  <c r="J52" i="8"/>
  <c r="J51" i="8"/>
  <c r="J50" i="8"/>
  <c r="J49" i="8"/>
  <c r="J48" i="8"/>
  <c r="K48" i="8" s="1"/>
  <c r="J47" i="8"/>
  <c r="K47" i="8" s="1"/>
  <c r="J46" i="8"/>
  <c r="K46" i="8" s="1"/>
  <c r="J45" i="8"/>
  <c r="J44" i="8"/>
  <c r="J43" i="8"/>
  <c r="J42" i="8"/>
  <c r="J41" i="8"/>
  <c r="J40" i="8"/>
  <c r="K40" i="8" s="1"/>
  <c r="J39" i="8"/>
  <c r="K39" i="8" s="1"/>
  <c r="J38" i="8"/>
  <c r="K38" i="8" s="1"/>
  <c r="J37" i="8"/>
  <c r="J36" i="8"/>
  <c r="J35" i="8"/>
  <c r="J34" i="8"/>
  <c r="J33" i="8"/>
  <c r="J32" i="8"/>
  <c r="K32" i="8" s="1"/>
  <c r="J31" i="8"/>
  <c r="J30" i="8"/>
  <c r="K30" i="8" s="1"/>
  <c r="J29" i="8"/>
  <c r="K29" i="8" s="1"/>
  <c r="J28" i="8"/>
  <c r="J27" i="8"/>
  <c r="J26" i="8"/>
  <c r="J25" i="8"/>
  <c r="J24" i="8"/>
  <c r="K24" i="8" s="1"/>
  <c r="J23" i="8"/>
  <c r="J22" i="8"/>
  <c r="J21" i="8"/>
  <c r="K21" i="8" s="1"/>
  <c r="J20" i="8"/>
  <c r="J19" i="8"/>
  <c r="J18" i="8"/>
  <c r="J17" i="8"/>
  <c r="J16" i="8"/>
  <c r="K16" i="8" s="1"/>
  <c r="J15" i="8"/>
  <c r="K15" i="8" s="1"/>
  <c r="J14" i="8"/>
  <c r="K14" i="8" s="1"/>
  <c r="J13" i="8"/>
  <c r="J12" i="8"/>
  <c r="J11" i="8"/>
  <c r="J10" i="8"/>
  <c r="J9" i="8"/>
  <c r="J8" i="8"/>
  <c r="K8" i="8" s="1"/>
  <c r="J7" i="8"/>
  <c r="K7" i="8" s="1"/>
  <c r="J6" i="8"/>
  <c r="K6" i="8" s="1"/>
  <c r="J5" i="8"/>
  <c r="J4" i="8"/>
  <c r="J3" i="8"/>
  <c r="J2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L46" i="8" s="1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G59" i="8"/>
  <c r="G58" i="8"/>
  <c r="G57" i="8"/>
  <c r="G56" i="8"/>
  <c r="G55" i="8"/>
  <c r="R55" i="8" s="1"/>
  <c r="G54" i="8"/>
  <c r="G53" i="8"/>
  <c r="G52" i="8"/>
  <c r="G51" i="8"/>
  <c r="G50" i="8"/>
  <c r="G49" i="8"/>
  <c r="R49" i="8" s="1"/>
  <c r="G48" i="8"/>
  <c r="R48" i="8" s="1"/>
  <c r="G47" i="8"/>
  <c r="G46" i="8"/>
  <c r="R46" i="8" s="1"/>
  <c r="G45" i="8"/>
  <c r="G44" i="8"/>
  <c r="G43" i="8"/>
  <c r="G42" i="8"/>
  <c r="G41" i="8"/>
  <c r="G40" i="8"/>
  <c r="R40" i="8" s="1"/>
  <c r="G39" i="8"/>
  <c r="G38" i="8"/>
  <c r="R38" i="8" s="1"/>
  <c r="G37" i="8"/>
  <c r="G36" i="8"/>
  <c r="G35" i="8"/>
  <c r="G34" i="8"/>
  <c r="G33" i="8"/>
  <c r="G32" i="8"/>
  <c r="G31" i="8"/>
  <c r="R31" i="8" s="1"/>
  <c r="G30" i="8"/>
  <c r="G29" i="8"/>
  <c r="G28" i="8"/>
  <c r="G27" i="8"/>
  <c r="G26" i="8"/>
  <c r="G25" i="8"/>
  <c r="R25" i="8" s="1"/>
  <c r="G24" i="8"/>
  <c r="R24" i="8" s="1"/>
  <c r="G23" i="8"/>
  <c r="G22" i="8"/>
  <c r="G21" i="8"/>
  <c r="G20" i="8"/>
  <c r="G19" i="8"/>
  <c r="G18" i="8"/>
  <c r="G17" i="8"/>
  <c r="R17" i="8" s="1"/>
  <c r="G16" i="8"/>
  <c r="R16" i="8" s="1"/>
  <c r="G15" i="8"/>
  <c r="R15" i="8" s="1"/>
  <c r="G14" i="8"/>
  <c r="R14" i="8" s="1"/>
  <c r="G13" i="8"/>
  <c r="G12" i="8"/>
  <c r="G11" i="8"/>
  <c r="G10" i="8"/>
  <c r="G9" i="8"/>
  <c r="G8" i="8"/>
  <c r="R8" i="8" s="1"/>
  <c r="G7" i="8"/>
  <c r="R7" i="8" s="1"/>
  <c r="G6" i="8"/>
  <c r="G5" i="8"/>
  <c r="G4" i="8"/>
  <c r="G3" i="8"/>
  <c r="G2" i="8"/>
  <c r="B3" i="8"/>
  <c r="B4" i="8"/>
  <c r="B5" i="8"/>
  <c r="B6" i="8"/>
  <c r="F6" i="8" s="1"/>
  <c r="B7" i="8"/>
  <c r="F7" i="8" s="1"/>
  <c r="B8" i="8"/>
  <c r="F8" i="8" s="1"/>
  <c r="P8" i="8" s="1"/>
  <c r="B9" i="8"/>
  <c r="L9" i="8" s="1"/>
  <c r="B10" i="8"/>
  <c r="B11" i="8"/>
  <c r="B12" i="8"/>
  <c r="B13" i="8"/>
  <c r="B14" i="8"/>
  <c r="F14" i="8" s="1"/>
  <c r="P14" i="8" s="1"/>
  <c r="B15" i="8"/>
  <c r="B16" i="8"/>
  <c r="F16" i="8" s="1"/>
  <c r="B17" i="8"/>
  <c r="L17" i="8" s="1"/>
  <c r="B18" i="8"/>
  <c r="B19" i="8"/>
  <c r="B20" i="8"/>
  <c r="B21" i="8"/>
  <c r="B22" i="8"/>
  <c r="F22" i="8" s="1"/>
  <c r="P22" i="8" s="1"/>
  <c r="B23" i="8"/>
  <c r="B24" i="8"/>
  <c r="B25" i="8"/>
  <c r="F25" i="8" s="1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F38" i="8" s="1"/>
  <c r="P38" i="8" s="1"/>
  <c r="B39" i="8"/>
  <c r="B40" i="8"/>
  <c r="F40" i="8" s="1"/>
  <c r="B41" i="8"/>
  <c r="F41" i="8" s="1"/>
  <c r="B42" i="8"/>
  <c r="L42" i="8" s="1"/>
  <c r="B43" i="8"/>
  <c r="B44" i="8"/>
  <c r="B45" i="8"/>
  <c r="B46" i="8"/>
  <c r="B47" i="8"/>
  <c r="B48" i="8"/>
  <c r="B49" i="8"/>
  <c r="F49" i="8" s="1"/>
  <c r="B50" i="8"/>
  <c r="F50" i="8" s="1"/>
  <c r="P50" i="8" s="1"/>
  <c r="B51" i="8"/>
  <c r="B52" i="8"/>
  <c r="B53" i="8"/>
  <c r="B54" i="8"/>
  <c r="F54" i="8" s="1"/>
  <c r="B55" i="8"/>
  <c r="B56" i="8"/>
  <c r="F56" i="8" s="1"/>
  <c r="B57" i="8"/>
  <c r="F57" i="8" s="1"/>
  <c r="B58" i="8"/>
  <c r="L58" i="8" s="1"/>
  <c r="B59" i="8"/>
  <c r="B2" i="8"/>
  <c r="R59" i="8"/>
  <c r="L59" i="8"/>
  <c r="K59" i="8"/>
  <c r="F59" i="8"/>
  <c r="R58" i="8"/>
  <c r="K58" i="8"/>
  <c r="F58" i="8"/>
  <c r="P58" i="8" s="1"/>
  <c r="R57" i="8"/>
  <c r="K57" i="8"/>
  <c r="R56" i="8"/>
  <c r="K55" i="8"/>
  <c r="F55" i="8"/>
  <c r="P55" i="8" s="1"/>
  <c r="L55" i="8"/>
  <c r="K54" i="8"/>
  <c r="R54" i="8"/>
  <c r="L53" i="8"/>
  <c r="R53" i="8"/>
  <c r="F53" i="8"/>
  <c r="P53" i="8" s="1"/>
  <c r="R52" i="8"/>
  <c r="K52" i="8"/>
  <c r="L52" i="8"/>
  <c r="F52" i="8"/>
  <c r="P52" i="8" s="1"/>
  <c r="R51" i="8"/>
  <c r="L51" i="8"/>
  <c r="K51" i="8"/>
  <c r="F51" i="8"/>
  <c r="R50" i="8"/>
  <c r="L50" i="8"/>
  <c r="K50" i="8"/>
  <c r="K49" i="8"/>
  <c r="F48" i="8"/>
  <c r="R47" i="8"/>
  <c r="F46" i="8"/>
  <c r="P46" i="8" s="1"/>
  <c r="K45" i="8"/>
  <c r="L45" i="8"/>
  <c r="R45" i="8"/>
  <c r="F45" i="8"/>
  <c r="P45" i="8" s="1"/>
  <c r="R44" i="8"/>
  <c r="P44" i="8"/>
  <c r="K44" i="8"/>
  <c r="L44" i="8"/>
  <c r="F44" i="8"/>
  <c r="R43" i="8"/>
  <c r="K43" i="8"/>
  <c r="L43" i="8"/>
  <c r="F43" i="8"/>
  <c r="R42" i="8"/>
  <c r="K42" i="8"/>
  <c r="F42" i="8"/>
  <c r="P42" i="8" s="1"/>
  <c r="R41" i="8"/>
  <c r="K41" i="8"/>
  <c r="R39" i="8"/>
  <c r="L39" i="8"/>
  <c r="K37" i="8"/>
  <c r="L37" i="8"/>
  <c r="R37" i="8"/>
  <c r="F37" i="8"/>
  <c r="P37" i="8" s="1"/>
  <c r="R36" i="8"/>
  <c r="K36" i="8"/>
  <c r="L36" i="8"/>
  <c r="F36" i="8"/>
  <c r="P36" i="8" s="1"/>
  <c r="R35" i="8"/>
  <c r="K35" i="8"/>
  <c r="L35" i="8"/>
  <c r="F35" i="8"/>
  <c r="R34" i="8"/>
  <c r="L34" i="8"/>
  <c r="K34" i="8"/>
  <c r="F34" i="8"/>
  <c r="P34" i="8" s="1"/>
  <c r="R33" i="8"/>
  <c r="K33" i="8"/>
  <c r="F33" i="8"/>
  <c r="R32" i="8"/>
  <c r="F32" i="8"/>
  <c r="K31" i="8"/>
  <c r="R30" i="8"/>
  <c r="F30" i="8"/>
  <c r="P30" i="8" s="1"/>
  <c r="P29" i="8"/>
  <c r="L29" i="8"/>
  <c r="R29" i="8"/>
  <c r="F29" i="8"/>
  <c r="R28" i="8"/>
  <c r="P28" i="8"/>
  <c r="K28" i="8"/>
  <c r="L28" i="8"/>
  <c r="F28" i="8"/>
  <c r="R27" i="8"/>
  <c r="K27" i="8"/>
  <c r="L27" i="8"/>
  <c r="F27" i="8"/>
  <c r="R26" i="8"/>
  <c r="L26" i="8"/>
  <c r="K26" i="8"/>
  <c r="F26" i="8"/>
  <c r="K25" i="8"/>
  <c r="K23" i="8"/>
  <c r="R23" i="8"/>
  <c r="K22" i="8"/>
  <c r="L22" i="8"/>
  <c r="R22" i="8"/>
  <c r="R21" i="8"/>
  <c r="F21" i="8"/>
  <c r="R20" i="8"/>
  <c r="K20" i="8"/>
  <c r="L20" i="8"/>
  <c r="F20" i="8"/>
  <c r="L19" i="8"/>
  <c r="K19" i="8"/>
  <c r="R19" i="8"/>
  <c r="F19" i="8"/>
  <c r="P19" i="8" s="1"/>
  <c r="R18" i="8"/>
  <c r="K18" i="8"/>
  <c r="L18" i="8"/>
  <c r="F18" i="8"/>
  <c r="K17" i="8"/>
  <c r="L16" i="8"/>
  <c r="L15" i="8"/>
  <c r="R13" i="8"/>
  <c r="K13" i="8"/>
  <c r="F13" i="8"/>
  <c r="R12" i="8"/>
  <c r="L12" i="8"/>
  <c r="K12" i="8"/>
  <c r="F12" i="8"/>
  <c r="P12" i="8" s="1"/>
  <c r="R11" i="8"/>
  <c r="L11" i="8"/>
  <c r="K11" i="8"/>
  <c r="F11" i="8"/>
  <c r="R10" i="8"/>
  <c r="K10" i="8"/>
  <c r="L10" i="8"/>
  <c r="F10" i="8"/>
  <c r="P10" i="8" s="1"/>
  <c r="R9" i="8"/>
  <c r="K9" i="8"/>
  <c r="F9" i="8"/>
  <c r="P9" i="8" s="1"/>
  <c r="L7" i="8"/>
  <c r="R6" i="8"/>
  <c r="R5" i="8"/>
  <c r="L5" i="8"/>
  <c r="K5" i="8"/>
  <c r="F5" i="8"/>
  <c r="P5" i="8" s="1"/>
  <c r="K4" i="8"/>
  <c r="R4" i="8"/>
  <c r="F4" i="8"/>
  <c r="K3" i="8"/>
  <c r="L3" i="8"/>
  <c r="R3" i="8"/>
  <c r="F3" i="8"/>
  <c r="P3" i="8" s="1"/>
  <c r="K2" i="8"/>
  <c r="L2" i="8"/>
  <c r="R2" i="8"/>
  <c r="F2" i="8"/>
  <c r="P2" i="8" s="1"/>
  <c r="T2" i="8" s="1"/>
  <c r="J59" i="7"/>
  <c r="J58" i="7"/>
  <c r="J57" i="7"/>
  <c r="J56" i="7"/>
  <c r="K56" i="7" s="1"/>
  <c r="J55" i="7"/>
  <c r="K55" i="7" s="1"/>
  <c r="J54" i="7"/>
  <c r="K54" i="7" s="1"/>
  <c r="J53" i="7"/>
  <c r="J52" i="7"/>
  <c r="J51" i="7"/>
  <c r="J50" i="7"/>
  <c r="J49" i="7"/>
  <c r="J48" i="7"/>
  <c r="K48" i="7" s="1"/>
  <c r="J47" i="7"/>
  <c r="K47" i="7" s="1"/>
  <c r="J46" i="7"/>
  <c r="K46" i="7" s="1"/>
  <c r="J45" i="7"/>
  <c r="J44" i="7"/>
  <c r="J43" i="7"/>
  <c r="J42" i="7"/>
  <c r="J41" i="7"/>
  <c r="K41" i="7" s="1"/>
  <c r="J40" i="7"/>
  <c r="K40" i="7" s="1"/>
  <c r="J39" i="7"/>
  <c r="J38" i="7"/>
  <c r="J37" i="7"/>
  <c r="K37" i="7" s="1"/>
  <c r="J36" i="7"/>
  <c r="J35" i="7"/>
  <c r="J34" i="7"/>
  <c r="J33" i="7"/>
  <c r="J32" i="7"/>
  <c r="K32" i="7" s="1"/>
  <c r="J31" i="7"/>
  <c r="K31" i="7" s="1"/>
  <c r="J30" i="7"/>
  <c r="K30" i="7" s="1"/>
  <c r="J29" i="7"/>
  <c r="J28" i="7"/>
  <c r="J27" i="7"/>
  <c r="J26" i="7"/>
  <c r="J25" i="7"/>
  <c r="J24" i="7"/>
  <c r="K24" i="7" s="1"/>
  <c r="J23" i="7"/>
  <c r="K23" i="7" s="1"/>
  <c r="J22" i="7"/>
  <c r="J21" i="7"/>
  <c r="J20" i="7"/>
  <c r="J19" i="7"/>
  <c r="J18" i="7"/>
  <c r="J17" i="7"/>
  <c r="K17" i="7" s="1"/>
  <c r="J16" i="7"/>
  <c r="K16" i="7" s="1"/>
  <c r="J15" i="7"/>
  <c r="K15" i="7" s="1"/>
  <c r="J14" i="7"/>
  <c r="K14" i="7" s="1"/>
  <c r="J13" i="7"/>
  <c r="K13" i="7" s="1"/>
  <c r="J12" i="7"/>
  <c r="J11" i="7"/>
  <c r="J10" i="7"/>
  <c r="J9" i="7"/>
  <c r="J8" i="7"/>
  <c r="K8" i="7" s="1"/>
  <c r="J7" i="7"/>
  <c r="J6" i="7"/>
  <c r="K6" i="7" s="1"/>
  <c r="J5" i="7"/>
  <c r="K5" i="7" s="1"/>
  <c r="J4" i="7"/>
  <c r="J3" i="7"/>
  <c r="J2" i="7"/>
  <c r="H59" i="7"/>
  <c r="H58" i="7"/>
  <c r="H57" i="7"/>
  <c r="L57" i="7" s="1"/>
  <c r="H56" i="7"/>
  <c r="H55" i="7"/>
  <c r="H54" i="7"/>
  <c r="H53" i="7"/>
  <c r="H52" i="7"/>
  <c r="H51" i="7"/>
  <c r="H50" i="7"/>
  <c r="H49" i="7"/>
  <c r="L49" i="7" s="1"/>
  <c r="H48" i="7"/>
  <c r="H47" i="7"/>
  <c r="H46" i="7"/>
  <c r="H45" i="7"/>
  <c r="L45" i="7" s="1"/>
  <c r="H44" i="7"/>
  <c r="H43" i="7"/>
  <c r="H42" i="7"/>
  <c r="H41" i="7"/>
  <c r="H40" i="7"/>
  <c r="L40" i="7" s="1"/>
  <c r="H39" i="7"/>
  <c r="L39" i="7" s="1"/>
  <c r="H38" i="7"/>
  <c r="L38" i="7" s="1"/>
  <c r="H37" i="7"/>
  <c r="H36" i="7"/>
  <c r="H35" i="7"/>
  <c r="H34" i="7"/>
  <c r="H33" i="7"/>
  <c r="L33" i="7" s="1"/>
  <c r="H32" i="7"/>
  <c r="L32" i="7" s="1"/>
  <c r="H31" i="7"/>
  <c r="H30" i="7"/>
  <c r="H29" i="7"/>
  <c r="L29" i="7" s="1"/>
  <c r="H28" i="7"/>
  <c r="H27" i="7"/>
  <c r="H26" i="7"/>
  <c r="H25" i="7"/>
  <c r="L25" i="7" s="1"/>
  <c r="H24" i="7"/>
  <c r="H23" i="7"/>
  <c r="H22" i="7"/>
  <c r="H21" i="7"/>
  <c r="L21" i="7" s="1"/>
  <c r="H20" i="7"/>
  <c r="H19" i="7"/>
  <c r="H18" i="7"/>
  <c r="H17" i="7"/>
  <c r="L17" i="7" s="1"/>
  <c r="H16" i="7"/>
  <c r="H15" i="7"/>
  <c r="H14" i="7"/>
  <c r="H13" i="7"/>
  <c r="H12" i="7"/>
  <c r="H11" i="7"/>
  <c r="H10" i="7"/>
  <c r="H9" i="7"/>
  <c r="L9" i="7" s="1"/>
  <c r="H8" i="7"/>
  <c r="H7" i="7"/>
  <c r="H6" i="7"/>
  <c r="L6" i="7" s="1"/>
  <c r="H5" i="7"/>
  <c r="H4" i="7"/>
  <c r="H3" i="7"/>
  <c r="H2" i="7"/>
  <c r="G59" i="7"/>
  <c r="G58" i="7"/>
  <c r="G57" i="7"/>
  <c r="R57" i="7" s="1"/>
  <c r="G56" i="7"/>
  <c r="R56" i="7" s="1"/>
  <c r="V56" i="7" s="1"/>
  <c r="G55" i="7"/>
  <c r="R55" i="7" s="1"/>
  <c r="G54" i="7"/>
  <c r="R54" i="7" s="1"/>
  <c r="G53" i="7"/>
  <c r="R53" i="7" s="1"/>
  <c r="G52" i="7"/>
  <c r="G51" i="7"/>
  <c r="G50" i="7"/>
  <c r="G49" i="7"/>
  <c r="G48" i="7"/>
  <c r="G47" i="7"/>
  <c r="R47" i="7" s="1"/>
  <c r="G46" i="7"/>
  <c r="G45" i="7"/>
  <c r="R45" i="7" s="1"/>
  <c r="G44" i="7"/>
  <c r="G43" i="7"/>
  <c r="G42" i="7"/>
  <c r="G41" i="7"/>
  <c r="G40" i="7"/>
  <c r="G39" i="7"/>
  <c r="R39" i="7" s="1"/>
  <c r="G38" i="7"/>
  <c r="G37" i="7"/>
  <c r="R37" i="7" s="1"/>
  <c r="G36" i="7"/>
  <c r="G35" i="7"/>
  <c r="G34" i="7"/>
  <c r="G33" i="7"/>
  <c r="G32" i="7"/>
  <c r="R32" i="7" s="1"/>
  <c r="G31" i="7"/>
  <c r="R31" i="7" s="1"/>
  <c r="V31" i="7" s="1"/>
  <c r="G30" i="7"/>
  <c r="G29" i="7"/>
  <c r="R29" i="7" s="1"/>
  <c r="V29" i="7" s="1"/>
  <c r="G28" i="7"/>
  <c r="G27" i="7"/>
  <c r="G26" i="7"/>
  <c r="G25" i="7"/>
  <c r="R25" i="7" s="1"/>
  <c r="G24" i="7"/>
  <c r="G23" i="7"/>
  <c r="R23" i="7" s="1"/>
  <c r="G22" i="7"/>
  <c r="G21" i="7"/>
  <c r="R21" i="7" s="1"/>
  <c r="G20" i="7"/>
  <c r="G19" i="7"/>
  <c r="G18" i="7"/>
  <c r="G17" i="7"/>
  <c r="R17" i="7" s="1"/>
  <c r="G16" i="7"/>
  <c r="R16" i="7" s="1"/>
  <c r="G15" i="7"/>
  <c r="G14" i="7"/>
  <c r="R14" i="7" s="1"/>
  <c r="G13" i="7"/>
  <c r="R13" i="7" s="1"/>
  <c r="G12" i="7"/>
  <c r="G11" i="7"/>
  <c r="G10" i="7"/>
  <c r="G9" i="7"/>
  <c r="G8" i="7"/>
  <c r="R8" i="7" s="1"/>
  <c r="G7" i="7"/>
  <c r="G6" i="7"/>
  <c r="G5" i="7"/>
  <c r="R5" i="7" s="1"/>
  <c r="G4" i="7"/>
  <c r="G3" i="7"/>
  <c r="G2" i="7"/>
  <c r="B3" i="7"/>
  <c r="B4" i="7"/>
  <c r="F4" i="7" s="1"/>
  <c r="B5" i="7"/>
  <c r="B6" i="7"/>
  <c r="F6" i="7" s="1"/>
  <c r="B7" i="7"/>
  <c r="B8" i="7"/>
  <c r="B9" i="7"/>
  <c r="B10" i="7"/>
  <c r="F10" i="7" s="1"/>
  <c r="P10" i="7" s="1"/>
  <c r="B11" i="7"/>
  <c r="B12" i="7"/>
  <c r="F12" i="7" s="1"/>
  <c r="P12" i="7" s="1"/>
  <c r="B13" i="7"/>
  <c r="B14" i="7"/>
  <c r="B15" i="7"/>
  <c r="B16" i="7"/>
  <c r="B17" i="7"/>
  <c r="B18" i="7"/>
  <c r="L18" i="7" s="1"/>
  <c r="B19" i="7"/>
  <c r="B20" i="7"/>
  <c r="B21" i="7"/>
  <c r="B22" i="7"/>
  <c r="F22" i="7" s="1"/>
  <c r="B23" i="7"/>
  <c r="B24" i="7"/>
  <c r="B25" i="7"/>
  <c r="B26" i="7"/>
  <c r="F26" i="7" s="1"/>
  <c r="P26" i="7" s="1"/>
  <c r="B27" i="7"/>
  <c r="B28" i="7"/>
  <c r="F28" i="7" s="1"/>
  <c r="P28" i="7" s="1"/>
  <c r="B29" i="7"/>
  <c r="B30" i="7"/>
  <c r="B31" i="7"/>
  <c r="F31" i="7" s="1"/>
  <c r="B32" i="7"/>
  <c r="B33" i="7"/>
  <c r="B34" i="7"/>
  <c r="F34" i="7" s="1"/>
  <c r="P34" i="7" s="1"/>
  <c r="B35" i="7"/>
  <c r="B36" i="7"/>
  <c r="F36" i="7" s="1"/>
  <c r="B37" i="7"/>
  <c r="B38" i="7"/>
  <c r="B39" i="7"/>
  <c r="F39" i="7" s="1"/>
  <c r="P39" i="7" s="1"/>
  <c r="B40" i="7"/>
  <c r="B41" i="7"/>
  <c r="B42" i="7"/>
  <c r="L42" i="7" s="1"/>
  <c r="B43" i="7"/>
  <c r="B44" i="7"/>
  <c r="F44" i="7" s="1"/>
  <c r="P44" i="7" s="1"/>
  <c r="B45" i="7"/>
  <c r="B46" i="7"/>
  <c r="F46" i="7" s="1"/>
  <c r="B47" i="7"/>
  <c r="F47" i="7" s="1"/>
  <c r="B48" i="7"/>
  <c r="F48" i="7" s="1"/>
  <c r="B49" i="7"/>
  <c r="B50" i="7"/>
  <c r="F50" i="7" s="1"/>
  <c r="P50" i="7" s="1"/>
  <c r="B51" i="7"/>
  <c r="B52" i="7"/>
  <c r="B53" i="7"/>
  <c r="B54" i="7"/>
  <c r="B55" i="7"/>
  <c r="F55" i="7" s="1"/>
  <c r="B56" i="7"/>
  <c r="B57" i="7"/>
  <c r="F57" i="7" s="1"/>
  <c r="B58" i="7"/>
  <c r="B59" i="7"/>
  <c r="B2" i="7"/>
  <c r="R59" i="7"/>
  <c r="K59" i="7"/>
  <c r="L59" i="7"/>
  <c r="F59" i="7"/>
  <c r="R58" i="7"/>
  <c r="K58" i="7"/>
  <c r="L58" i="7"/>
  <c r="F58" i="7"/>
  <c r="P58" i="7" s="1"/>
  <c r="K57" i="7"/>
  <c r="F56" i="7"/>
  <c r="F54" i="7"/>
  <c r="K53" i="7"/>
  <c r="L53" i="7"/>
  <c r="F53" i="7"/>
  <c r="R52" i="7"/>
  <c r="K52" i="7"/>
  <c r="L52" i="7"/>
  <c r="F52" i="7"/>
  <c r="P52" i="7" s="1"/>
  <c r="R51" i="7"/>
  <c r="P51" i="7"/>
  <c r="K51" i="7"/>
  <c r="L51" i="7"/>
  <c r="F51" i="7"/>
  <c r="R50" i="7"/>
  <c r="K50" i="7"/>
  <c r="R49" i="7"/>
  <c r="K49" i="7"/>
  <c r="F49" i="7"/>
  <c r="R48" i="7"/>
  <c r="L47" i="7"/>
  <c r="R46" i="7"/>
  <c r="K45" i="7"/>
  <c r="F45" i="7"/>
  <c r="P45" i="7" s="1"/>
  <c r="K44" i="7"/>
  <c r="R44" i="7"/>
  <c r="R43" i="7"/>
  <c r="P43" i="7"/>
  <c r="K43" i="7"/>
  <c r="L43" i="7"/>
  <c r="F43" i="7"/>
  <c r="R42" i="7"/>
  <c r="K42" i="7"/>
  <c r="R41" i="7"/>
  <c r="F41" i="7"/>
  <c r="R40" i="7"/>
  <c r="F40" i="7"/>
  <c r="K39" i="7"/>
  <c r="K38" i="7"/>
  <c r="R38" i="7"/>
  <c r="V38" i="7" s="1"/>
  <c r="F38" i="7"/>
  <c r="F37" i="7"/>
  <c r="R36" i="7"/>
  <c r="K36" i="7"/>
  <c r="K35" i="7"/>
  <c r="L35" i="7"/>
  <c r="R35" i="7"/>
  <c r="F35" i="7"/>
  <c r="R34" i="7"/>
  <c r="K34" i="7"/>
  <c r="R33" i="7"/>
  <c r="K33" i="7"/>
  <c r="F33" i="7"/>
  <c r="F32" i="7"/>
  <c r="R30" i="7"/>
  <c r="V30" i="7" s="1"/>
  <c r="F30" i="7"/>
  <c r="K29" i="7"/>
  <c r="F29" i="7"/>
  <c r="R28" i="7"/>
  <c r="K28" i="7"/>
  <c r="R27" i="7"/>
  <c r="K27" i="7"/>
  <c r="L27" i="7"/>
  <c r="F27" i="7"/>
  <c r="P27" i="7" s="1"/>
  <c r="R26" i="7"/>
  <c r="K26" i="7"/>
  <c r="K25" i="7"/>
  <c r="F25" i="7"/>
  <c r="R24" i="7"/>
  <c r="F24" i="7"/>
  <c r="F23" i="7"/>
  <c r="K22" i="7"/>
  <c r="R22" i="7"/>
  <c r="K21" i="7"/>
  <c r="F21" i="7"/>
  <c r="P21" i="7" s="1"/>
  <c r="K20" i="7"/>
  <c r="R20" i="7"/>
  <c r="F20" i="7"/>
  <c r="P20" i="7" s="1"/>
  <c r="R19" i="7"/>
  <c r="P19" i="7"/>
  <c r="K19" i="7"/>
  <c r="L19" i="7"/>
  <c r="F19" i="7"/>
  <c r="R18" i="7"/>
  <c r="K18" i="7"/>
  <c r="F17" i="7"/>
  <c r="F16" i="7"/>
  <c r="R15" i="7"/>
  <c r="F14" i="7"/>
  <c r="L13" i="7"/>
  <c r="F13" i="7"/>
  <c r="P13" i="7" s="1"/>
  <c r="K12" i="7"/>
  <c r="R12" i="7"/>
  <c r="R11" i="7"/>
  <c r="K11" i="7"/>
  <c r="F11" i="7"/>
  <c r="P11" i="7" s="1"/>
  <c r="R10" i="7"/>
  <c r="K10" i="7"/>
  <c r="K9" i="7"/>
  <c r="R9" i="7"/>
  <c r="F9" i="7"/>
  <c r="P8" i="7"/>
  <c r="L8" i="7"/>
  <c r="F8" i="7"/>
  <c r="R7" i="7"/>
  <c r="K7" i="7"/>
  <c r="F7" i="7"/>
  <c r="R6" i="7"/>
  <c r="L5" i="7"/>
  <c r="F5" i="7"/>
  <c r="K4" i="7"/>
  <c r="R4" i="7"/>
  <c r="K3" i="7"/>
  <c r="R3" i="7"/>
  <c r="F3" i="7"/>
  <c r="K2" i="7"/>
  <c r="L2" i="7"/>
  <c r="R2" i="7"/>
  <c r="F2" i="7"/>
  <c r="J59" i="6"/>
  <c r="J58" i="6"/>
  <c r="K58" i="6" s="1"/>
  <c r="J57" i="6"/>
  <c r="J56" i="6"/>
  <c r="K56" i="6" s="1"/>
  <c r="J55" i="6"/>
  <c r="J54" i="6"/>
  <c r="J53" i="6"/>
  <c r="J52" i="6"/>
  <c r="J51" i="6"/>
  <c r="J50" i="6"/>
  <c r="K50" i="6" s="1"/>
  <c r="J49" i="6"/>
  <c r="J48" i="6"/>
  <c r="K48" i="6" s="1"/>
  <c r="J47" i="6"/>
  <c r="J46" i="6"/>
  <c r="J45" i="6"/>
  <c r="J44" i="6"/>
  <c r="J43" i="6"/>
  <c r="J42" i="6"/>
  <c r="K42" i="6" s="1"/>
  <c r="J41" i="6"/>
  <c r="J40" i="6"/>
  <c r="K40" i="6" s="1"/>
  <c r="J39" i="6"/>
  <c r="J38" i="6"/>
  <c r="J37" i="6"/>
  <c r="J36" i="6"/>
  <c r="J35" i="6"/>
  <c r="J34" i="6"/>
  <c r="K34" i="6" s="1"/>
  <c r="J33" i="6"/>
  <c r="J32" i="6"/>
  <c r="K32" i="6" s="1"/>
  <c r="J31" i="6"/>
  <c r="J30" i="6"/>
  <c r="J29" i="6"/>
  <c r="J28" i="6"/>
  <c r="J27" i="6"/>
  <c r="J26" i="6"/>
  <c r="K26" i="6" s="1"/>
  <c r="J25" i="6"/>
  <c r="J24" i="6"/>
  <c r="K24" i="6" s="1"/>
  <c r="J23" i="6"/>
  <c r="J22" i="6"/>
  <c r="J21" i="6"/>
  <c r="J20" i="6"/>
  <c r="J19" i="6"/>
  <c r="J18" i="6"/>
  <c r="K18" i="6" s="1"/>
  <c r="J17" i="6"/>
  <c r="J16" i="6"/>
  <c r="K16" i="6" s="1"/>
  <c r="J15" i="6"/>
  <c r="J14" i="6"/>
  <c r="K14" i="6" s="1"/>
  <c r="J13" i="6"/>
  <c r="J12" i="6"/>
  <c r="J11" i="6"/>
  <c r="J10" i="6"/>
  <c r="K10" i="6" s="1"/>
  <c r="J9" i="6"/>
  <c r="J8" i="6"/>
  <c r="K8" i="6" s="1"/>
  <c r="J7" i="6"/>
  <c r="J6" i="6"/>
  <c r="K6" i="6" s="1"/>
  <c r="J5" i="6"/>
  <c r="J4" i="6"/>
  <c r="J3" i="6"/>
  <c r="J2" i="6"/>
  <c r="K2" i="6" s="1"/>
  <c r="K3" i="6"/>
  <c r="K4" i="6"/>
  <c r="K5" i="6"/>
  <c r="K7" i="6"/>
  <c r="K9" i="6"/>
  <c r="K11" i="6"/>
  <c r="K12" i="6"/>
  <c r="K13" i="6"/>
  <c r="K15" i="6"/>
  <c r="K17" i="6"/>
  <c r="K19" i="6"/>
  <c r="K20" i="6"/>
  <c r="K21" i="6"/>
  <c r="K22" i="6"/>
  <c r="K23" i="6"/>
  <c r="K25" i="6"/>
  <c r="K27" i="6"/>
  <c r="K28" i="6"/>
  <c r="K29" i="6"/>
  <c r="K30" i="6"/>
  <c r="K31" i="6"/>
  <c r="K33" i="6"/>
  <c r="K35" i="6"/>
  <c r="K36" i="6"/>
  <c r="K37" i="6"/>
  <c r="K38" i="6"/>
  <c r="K39" i="6"/>
  <c r="K41" i="6"/>
  <c r="K43" i="6"/>
  <c r="K44" i="6"/>
  <c r="K45" i="6"/>
  <c r="K46" i="6"/>
  <c r="K47" i="6"/>
  <c r="K49" i="6"/>
  <c r="K51" i="6"/>
  <c r="K52" i="6"/>
  <c r="K53" i="6"/>
  <c r="K54" i="6"/>
  <c r="K55" i="6"/>
  <c r="K57" i="6"/>
  <c r="K59" i="6"/>
  <c r="H59" i="6"/>
  <c r="H58" i="6"/>
  <c r="H57" i="6"/>
  <c r="H56" i="6"/>
  <c r="H55" i="6"/>
  <c r="H54" i="6"/>
  <c r="H53" i="6"/>
  <c r="H52" i="6"/>
  <c r="H51" i="6"/>
  <c r="H50" i="6"/>
  <c r="H49" i="6"/>
  <c r="L49" i="6" s="1"/>
  <c r="H48" i="6"/>
  <c r="L48" i="6" s="1"/>
  <c r="H47" i="6"/>
  <c r="H46" i="6"/>
  <c r="H45" i="6"/>
  <c r="H44" i="6"/>
  <c r="H43" i="6"/>
  <c r="H42" i="6"/>
  <c r="H41" i="6"/>
  <c r="H40" i="6"/>
  <c r="H39" i="6"/>
  <c r="L39" i="6" s="1"/>
  <c r="H38" i="6"/>
  <c r="H37" i="6"/>
  <c r="H36" i="6"/>
  <c r="H35" i="6"/>
  <c r="H34" i="6"/>
  <c r="H33" i="6"/>
  <c r="H32" i="6"/>
  <c r="H31" i="6"/>
  <c r="H30" i="6"/>
  <c r="L30" i="6" s="1"/>
  <c r="H29" i="6"/>
  <c r="L29" i="6" s="1"/>
  <c r="H28" i="6"/>
  <c r="H27" i="6"/>
  <c r="H26" i="6"/>
  <c r="H25" i="6"/>
  <c r="L25" i="6" s="1"/>
  <c r="H24" i="6"/>
  <c r="H23" i="6"/>
  <c r="H22" i="6"/>
  <c r="H21" i="6"/>
  <c r="H20" i="6"/>
  <c r="H19" i="6"/>
  <c r="H18" i="6"/>
  <c r="H17" i="6"/>
  <c r="H16" i="6"/>
  <c r="H15" i="6"/>
  <c r="L15" i="6" s="1"/>
  <c r="H14" i="6"/>
  <c r="H13" i="6"/>
  <c r="L13" i="6" s="1"/>
  <c r="H12" i="6"/>
  <c r="H11" i="6"/>
  <c r="H10" i="6"/>
  <c r="H9" i="6"/>
  <c r="H8" i="6"/>
  <c r="H7" i="6"/>
  <c r="L7" i="6" s="1"/>
  <c r="H6" i="6"/>
  <c r="H5" i="6"/>
  <c r="L5" i="6" s="1"/>
  <c r="H4" i="6"/>
  <c r="H3" i="6"/>
  <c r="H2" i="6"/>
  <c r="G59" i="6"/>
  <c r="G58" i="6"/>
  <c r="G57" i="6"/>
  <c r="R57" i="6" s="1"/>
  <c r="G56" i="6"/>
  <c r="G55" i="6"/>
  <c r="R55" i="6" s="1"/>
  <c r="G54" i="6"/>
  <c r="G53" i="6"/>
  <c r="R53" i="6" s="1"/>
  <c r="V53" i="6" s="1"/>
  <c r="G52" i="6"/>
  <c r="G51" i="6"/>
  <c r="G50" i="6"/>
  <c r="G49" i="6"/>
  <c r="R49" i="6" s="1"/>
  <c r="G48" i="6"/>
  <c r="R48" i="6" s="1"/>
  <c r="G47" i="6"/>
  <c r="R47" i="6" s="1"/>
  <c r="G46" i="6"/>
  <c r="R46" i="6" s="1"/>
  <c r="G45" i="6"/>
  <c r="R45" i="6" s="1"/>
  <c r="G44" i="6"/>
  <c r="G43" i="6"/>
  <c r="G42" i="6"/>
  <c r="G41" i="6"/>
  <c r="R41" i="6" s="1"/>
  <c r="G40" i="6"/>
  <c r="G39" i="6"/>
  <c r="R39" i="6" s="1"/>
  <c r="G38" i="6"/>
  <c r="G37" i="6"/>
  <c r="R37" i="6" s="1"/>
  <c r="V37" i="6" s="1"/>
  <c r="G36" i="6"/>
  <c r="G35" i="6"/>
  <c r="G34" i="6"/>
  <c r="G33" i="6"/>
  <c r="R33" i="6" s="1"/>
  <c r="G32" i="6"/>
  <c r="G31" i="6"/>
  <c r="G30" i="6"/>
  <c r="G29" i="6"/>
  <c r="R29" i="6" s="1"/>
  <c r="V29" i="6" s="1"/>
  <c r="G28" i="6"/>
  <c r="G27" i="6"/>
  <c r="G26" i="6"/>
  <c r="G25" i="6"/>
  <c r="R25" i="6" s="1"/>
  <c r="G24" i="6"/>
  <c r="G23" i="6"/>
  <c r="G22" i="6"/>
  <c r="G21" i="6"/>
  <c r="R21" i="6" s="1"/>
  <c r="V21" i="6" s="1"/>
  <c r="G20" i="6"/>
  <c r="G19" i="6"/>
  <c r="G18" i="6"/>
  <c r="G17" i="6"/>
  <c r="G16" i="6"/>
  <c r="R16" i="6" s="1"/>
  <c r="G15" i="6"/>
  <c r="R15" i="6" s="1"/>
  <c r="G14" i="6"/>
  <c r="R14" i="6" s="1"/>
  <c r="G13" i="6"/>
  <c r="R13" i="6" s="1"/>
  <c r="V13" i="6" s="1"/>
  <c r="G12" i="6"/>
  <c r="G11" i="6"/>
  <c r="G10" i="6"/>
  <c r="G9" i="6"/>
  <c r="R9" i="6" s="1"/>
  <c r="G8" i="6"/>
  <c r="R8" i="6" s="1"/>
  <c r="G7" i="6"/>
  <c r="G6" i="6"/>
  <c r="G5" i="6"/>
  <c r="R5" i="6" s="1"/>
  <c r="V5" i="6" s="1"/>
  <c r="G4" i="6"/>
  <c r="G3" i="6"/>
  <c r="G2" i="6"/>
  <c r="B3" i="6"/>
  <c r="F3" i="6" s="1"/>
  <c r="P3" i="6" s="1"/>
  <c r="B4" i="6"/>
  <c r="B5" i="6"/>
  <c r="B6" i="6"/>
  <c r="B7" i="6"/>
  <c r="F7" i="6" s="1"/>
  <c r="B8" i="6"/>
  <c r="F8" i="6" s="1"/>
  <c r="B9" i="6"/>
  <c r="L9" i="6" s="1"/>
  <c r="B10" i="6"/>
  <c r="F10" i="6" s="1"/>
  <c r="P10" i="6" s="1"/>
  <c r="B11" i="6"/>
  <c r="B12" i="6"/>
  <c r="B13" i="6"/>
  <c r="B14" i="6"/>
  <c r="F14" i="6" s="1"/>
  <c r="B15" i="6"/>
  <c r="F15" i="6" s="1"/>
  <c r="P15" i="6" s="1"/>
  <c r="B16" i="6"/>
  <c r="L16" i="6" s="1"/>
  <c r="B17" i="6"/>
  <c r="F17" i="6" s="1"/>
  <c r="B18" i="6"/>
  <c r="F18" i="6" s="1"/>
  <c r="P18" i="6" s="1"/>
  <c r="B19" i="6"/>
  <c r="B20" i="6"/>
  <c r="B21" i="6"/>
  <c r="B22" i="6"/>
  <c r="B23" i="6"/>
  <c r="B24" i="6"/>
  <c r="F24" i="6" s="1"/>
  <c r="P24" i="6" s="1"/>
  <c r="B25" i="6"/>
  <c r="F25" i="6" s="1"/>
  <c r="B26" i="6"/>
  <c r="L26" i="6" s="1"/>
  <c r="B27" i="6"/>
  <c r="B28" i="6"/>
  <c r="B29" i="6"/>
  <c r="B30" i="6"/>
  <c r="F30" i="6" s="1"/>
  <c r="P30" i="6" s="1"/>
  <c r="B31" i="6"/>
  <c r="B32" i="6"/>
  <c r="B33" i="6"/>
  <c r="F33" i="6" s="1"/>
  <c r="B34" i="6"/>
  <c r="L34" i="6" s="1"/>
  <c r="B35" i="6"/>
  <c r="B36" i="6"/>
  <c r="B37" i="6"/>
  <c r="B38" i="6"/>
  <c r="B39" i="6"/>
  <c r="B40" i="6"/>
  <c r="L40" i="6" s="1"/>
  <c r="B41" i="6"/>
  <c r="B42" i="6"/>
  <c r="L42" i="6" s="1"/>
  <c r="B43" i="6"/>
  <c r="B44" i="6"/>
  <c r="B45" i="6"/>
  <c r="B46" i="6"/>
  <c r="F46" i="6" s="1"/>
  <c r="P46" i="6" s="1"/>
  <c r="B47" i="6"/>
  <c r="B48" i="6"/>
  <c r="B49" i="6"/>
  <c r="F49" i="6" s="1"/>
  <c r="B50" i="6"/>
  <c r="F50" i="6" s="1"/>
  <c r="P50" i="6" s="1"/>
  <c r="B51" i="6"/>
  <c r="B52" i="6"/>
  <c r="B53" i="6"/>
  <c r="B54" i="6"/>
  <c r="B55" i="6"/>
  <c r="B56" i="6"/>
  <c r="L56" i="6" s="1"/>
  <c r="B57" i="6"/>
  <c r="F57" i="6" s="1"/>
  <c r="B58" i="6"/>
  <c r="B59" i="6"/>
  <c r="L59" i="6" s="1"/>
  <c r="B2" i="6"/>
  <c r="R59" i="6"/>
  <c r="F59" i="6"/>
  <c r="P59" i="6" s="1"/>
  <c r="R58" i="6"/>
  <c r="F58" i="6"/>
  <c r="P58" i="6" s="1"/>
  <c r="L57" i="6"/>
  <c r="R56" i="6"/>
  <c r="F55" i="6"/>
  <c r="P55" i="6" s="1"/>
  <c r="P54" i="6"/>
  <c r="R54" i="6"/>
  <c r="F54" i="6"/>
  <c r="P53" i="6"/>
  <c r="F53" i="6"/>
  <c r="R52" i="6"/>
  <c r="L52" i="6"/>
  <c r="F52" i="6"/>
  <c r="P52" i="6" s="1"/>
  <c r="P51" i="6"/>
  <c r="L51" i="6"/>
  <c r="R51" i="6"/>
  <c r="F51" i="6"/>
  <c r="R50" i="6"/>
  <c r="L50" i="6"/>
  <c r="F48" i="6"/>
  <c r="P48" i="6" s="1"/>
  <c r="L46" i="6"/>
  <c r="F45" i="6"/>
  <c r="R44" i="6"/>
  <c r="L44" i="6"/>
  <c r="F44" i="6"/>
  <c r="P44" i="6" s="1"/>
  <c r="L43" i="6"/>
  <c r="R43" i="6"/>
  <c r="F43" i="6"/>
  <c r="R42" i="6"/>
  <c r="F42" i="6"/>
  <c r="P42" i="6" s="1"/>
  <c r="F41" i="6"/>
  <c r="R40" i="6"/>
  <c r="F39" i="6"/>
  <c r="P39" i="6" s="1"/>
  <c r="P38" i="6"/>
  <c r="R38" i="6"/>
  <c r="F38" i="6"/>
  <c r="P37" i="6"/>
  <c r="F37" i="6"/>
  <c r="R36" i="6"/>
  <c r="L36" i="6"/>
  <c r="F36" i="6"/>
  <c r="P36" i="6" s="1"/>
  <c r="R35" i="6"/>
  <c r="L35" i="6"/>
  <c r="F35" i="6"/>
  <c r="R34" i="6"/>
  <c r="F34" i="6"/>
  <c r="P34" i="6" s="1"/>
  <c r="R32" i="6"/>
  <c r="L32" i="6"/>
  <c r="R31" i="6"/>
  <c r="V31" i="6" s="1"/>
  <c r="R30" i="6"/>
  <c r="F29" i="6"/>
  <c r="P29" i="6" s="1"/>
  <c r="R28" i="6"/>
  <c r="L28" i="6"/>
  <c r="F28" i="6"/>
  <c r="P28" i="6" s="1"/>
  <c r="L27" i="6"/>
  <c r="R27" i="6"/>
  <c r="F27" i="6"/>
  <c r="R26" i="6"/>
  <c r="F26" i="6"/>
  <c r="P26" i="6" s="1"/>
  <c r="R24" i="6"/>
  <c r="R23" i="6"/>
  <c r="F23" i="6"/>
  <c r="R22" i="6"/>
  <c r="F22" i="6"/>
  <c r="F21" i="6"/>
  <c r="R20" i="6"/>
  <c r="L20" i="6"/>
  <c r="F20" i="6"/>
  <c r="P20" i="6" s="1"/>
  <c r="R19" i="6"/>
  <c r="L19" i="6"/>
  <c r="F19" i="6"/>
  <c r="P19" i="6" s="1"/>
  <c r="R18" i="6"/>
  <c r="R17" i="6"/>
  <c r="V17" i="6" s="1"/>
  <c r="F16" i="6"/>
  <c r="P13" i="6"/>
  <c r="F13" i="6"/>
  <c r="L12" i="6"/>
  <c r="R12" i="6"/>
  <c r="F12" i="6"/>
  <c r="P12" i="6" s="1"/>
  <c r="L11" i="6"/>
  <c r="R11" i="6"/>
  <c r="F11" i="6"/>
  <c r="P11" i="6" s="1"/>
  <c r="R10" i="6"/>
  <c r="L10" i="6"/>
  <c r="F9" i="6"/>
  <c r="L8" i="6"/>
  <c r="R7" i="6"/>
  <c r="R6" i="6"/>
  <c r="F6" i="6"/>
  <c r="F5" i="6"/>
  <c r="P5" i="6" s="1"/>
  <c r="L4" i="6"/>
  <c r="R4" i="6"/>
  <c r="F4" i="6"/>
  <c r="L3" i="6"/>
  <c r="R3" i="6"/>
  <c r="R2" i="6"/>
  <c r="L2" i="6"/>
  <c r="F2" i="6"/>
  <c r="J59" i="5"/>
  <c r="J58" i="5"/>
  <c r="J57" i="5"/>
  <c r="K57" i="5" s="1"/>
  <c r="J56" i="5"/>
  <c r="K56" i="5" s="1"/>
  <c r="J55" i="5"/>
  <c r="J54" i="5"/>
  <c r="J53" i="5"/>
  <c r="J52" i="5"/>
  <c r="J51" i="5"/>
  <c r="J50" i="5"/>
  <c r="J49" i="5"/>
  <c r="K49" i="5" s="1"/>
  <c r="J48" i="5"/>
  <c r="K48" i="5" s="1"/>
  <c r="J47" i="5"/>
  <c r="J46" i="5"/>
  <c r="K46" i="5" s="1"/>
  <c r="J45" i="5"/>
  <c r="J44" i="5"/>
  <c r="J43" i="5"/>
  <c r="J42" i="5"/>
  <c r="J41" i="5"/>
  <c r="J40" i="5"/>
  <c r="K40" i="5" s="1"/>
  <c r="J39" i="5"/>
  <c r="K39" i="5" s="1"/>
  <c r="J38" i="5"/>
  <c r="K38" i="5" s="1"/>
  <c r="J37" i="5"/>
  <c r="J36" i="5"/>
  <c r="J35" i="5"/>
  <c r="J34" i="5"/>
  <c r="J33" i="5"/>
  <c r="J32" i="5"/>
  <c r="K32" i="5" s="1"/>
  <c r="J31" i="5"/>
  <c r="K31" i="5" s="1"/>
  <c r="J30" i="5"/>
  <c r="J29" i="5"/>
  <c r="J28" i="5"/>
  <c r="J27" i="5"/>
  <c r="J26" i="5"/>
  <c r="J25" i="5"/>
  <c r="J24" i="5"/>
  <c r="K24" i="5" s="1"/>
  <c r="J23" i="5"/>
  <c r="K23" i="5" s="1"/>
  <c r="J22" i="5"/>
  <c r="J21" i="5"/>
  <c r="J20" i="5"/>
  <c r="J19" i="5"/>
  <c r="J18" i="5"/>
  <c r="J17" i="5"/>
  <c r="K17" i="5" s="1"/>
  <c r="J16" i="5"/>
  <c r="K16" i="5" s="1"/>
  <c r="J15" i="5"/>
  <c r="K15" i="5" s="1"/>
  <c r="J14" i="5"/>
  <c r="J13" i="5"/>
  <c r="J12" i="5"/>
  <c r="J11" i="5"/>
  <c r="J10" i="5"/>
  <c r="J9" i="5"/>
  <c r="K9" i="5" s="1"/>
  <c r="J8" i="5"/>
  <c r="K8" i="5" s="1"/>
  <c r="J7" i="5"/>
  <c r="J6" i="5"/>
  <c r="J5" i="5"/>
  <c r="J4" i="5"/>
  <c r="J3" i="5"/>
  <c r="J2" i="5"/>
  <c r="H59" i="5"/>
  <c r="H58" i="5"/>
  <c r="H57" i="5"/>
  <c r="H56" i="5"/>
  <c r="L56" i="5" s="1"/>
  <c r="H55" i="5"/>
  <c r="H54" i="5"/>
  <c r="L54" i="5" s="1"/>
  <c r="H53" i="5"/>
  <c r="H52" i="5"/>
  <c r="H51" i="5"/>
  <c r="H50" i="5"/>
  <c r="H49" i="5"/>
  <c r="H48" i="5"/>
  <c r="H47" i="5"/>
  <c r="H46" i="5"/>
  <c r="H45" i="5"/>
  <c r="L45" i="5" s="1"/>
  <c r="H44" i="5"/>
  <c r="H43" i="5"/>
  <c r="H42" i="5"/>
  <c r="H41" i="5"/>
  <c r="H40" i="5"/>
  <c r="L40" i="5" s="1"/>
  <c r="H39" i="5"/>
  <c r="H38" i="5"/>
  <c r="L38" i="5" s="1"/>
  <c r="H37" i="5"/>
  <c r="H36" i="5"/>
  <c r="H35" i="5"/>
  <c r="H34" i="5"/>
  <c r="H33" i="5"/>
  <c r="H32" i="5"/>
  <c r="H31" i="5"/>
  <c r="H30" i="5"/>
  <c r="L30" i="5" s="1"/>
  <c r="H29" i="5"/>
  <c r="L29" i="5" s="1"/>
  <c r="H28" i="5"/>
  <c r="H27" i="5"/>
  <c r="H26" i="5"/>
  <c r="H25" i="5"/>
  <c r="H24" i="5"/>
  <c r="H23" i="5"/>
  <c r="H22" i="5"/>
  <c r="H21" i="5"/>
  <c r="L21" i="5" s="1"/>
  <c r="H20" i="5"/>
  <c r="H19" i="5"/>
  <c r="H18" i="5"/>
  <c r="H17" i="5"/>
  <c r="L17" i="5" s="1"/>
  <c r="H16" i="5"/>
  <c r="H15" i="5"/>
  <c r="L15" i="5" s="1"/>
  <c r="H14" i="5"/>
  <c r="H13" i="5"/>
  <c r="H12" i="5"/>
  <c r="H11" i="5"/>
  <c r="H10" i="5"/>
  <c r="H9" i="5"/>
  <c r="H8" i="5"/>
  <c r="H7" i="5"/>
  <c r="L7" i="5" s="1"/>
  <c r="H6" i="5"/>
  <c r="H5" i="5"/>
  <c r="L5" i="5" s="1"/>
  <c r="H4" i="5"/>
  <c r="H3" i="5"/>
  <c r="H2" i="5"/>
  <c r="G59" i="5"/>
  <c r="G58" i="5"/>
  <c r="G57" i="5"/>
  <c r="R57" i="5" s="1"/>
  <c r="V57" i="5" s="1"/>
  <c r="G56" i="5"/>
  <c r="G55" i="5"/>
  <c r="R55" i="5" s="1"/>
  <c r="G54" i="5"/>
  <c r="R54" i="5" s="1"/>
  <c r="G53" i="5"/>
  <c r="R53" i="5" s="1"/>
  <c r="G52" i="5"/>
  <c r="G51" i="5"/>
  <c r="G50" i="5"/>
  <c r="G49" i="5"/>
  <c r="G48" i="5"/>
  <c r="G47" i="5"/>
  <c r="R47" i="5" s="1"/>
  <c r="G46" i="5"/>
  <c r="R46" i="5" s="1"/>
  <c r="G45" i="5"/>
  <c r="R45" i="5" s="1"/>
  <c r="G44" i="5"/>
  <c r="G43" i="5"/>
  <c r="G42" i="5"/>
  <c r="G41" i="5"/>
  <c r="R41" i="5" s="1"/>
  <c r="G40" i="5"/>
  <c r="G39" i="5"/>
  <c r="R39" i="5" s="1"/>
  <c r="G38" i="5"/>
  <c r="R38" i="5" s="1"/>
  <c r="G37" i="5"/>
  <c r="R37" i="5" s="1"/>
  <c r="G36" i="5"/>
  <c r="G35" i="5"/>
  <c r="G34" i="5"/>
  <c r="G33" i="5"/>
  <c r="G32" i="5"/>
  <c r="G31" i="5"/>
  <c r="G30" i="5"/>
  <c r="R30" i="5" s="1"/>
  <c r="G29" i="5"/>
  <c r="R29" i="5" s="1"/>
  <c r="G28" i="5"/>
  <c r="G27" i="5"/>
  <c r="G26" i="5"/>
  <c r="G25" i="5"/>
  <c r="G24" i="5"/>
  <c r="G23" i="5"/>
  <c r="R23" i="5" s="1"/>
  <c r="G22" i="5"/>
  <c r="R22" i="5" s="1"/>
  <c r="G21" i="5"/>
  <c r="G20" i="5"/>
  <c r="G19" i="5"/>
  <c r="G18" i="5"/>
  <c r="G17" i="5"/>
  <c r="G16" i="5"/>
  <c r="G15" i="5"/>
  <c r="G14" i="5"/>
  <c r="R14" i="5" s="1"/>
  <c r="G13" i="5"/>
  <c r="R13" i="5" s="1"/>
  <c r="G12" i="5"/>
  <c r="G11" i="5"/>
  <c r="G10" i="5"/>
  <c r="G9" i="5"/>
  <c r="G8" i="5"/>
  <c r="G7" i="5"/>
  <c r="R7" i="5" s="1"/>
  <c r="G6" i="5"/>
  <c r="R6" i="5" s="1"/>
  <c r="G5" i="5"/>
  <c r="R5" i="5" s="1"/>
  <c r="G4" i="5"/>
  <c r="G3" i="5"/>
  <c r="G2" i="5"/>
  <c r="B3" i="5"/>
  <c r="B3" i="9" s="1"/>
  <c r="B4" i="5"/>
  <c r="B5" i="5"/>
  <c r="B6" i="5"/>
  <c r="B7" i="5"/>
  <c r="F7" i="5" s="1"/>
  <c r="P7" i="5" s="1"/>
  <c r="B8" i="5"/>
  <c r="L8" i="5" s="1"/>
  <c r="B9" i="5"/>
  <c r="B10" i="5"/>
  <c r="B11" i="5"/>
  <c r="B12" i="5"/>
  <c r="B13" i="5"/>
  <c r="B14" i="5"/>
  <c r="B15" i="5"/>
  <c r="B16" i="5"/>
  <c r="L16" i="5" s="1"/>
  <c r="B17" i="5"/>
  <c r="B18" i="5"/>
  <c r="B19" i="5"/>
  <c r="B20" i="5"/>
  <c r="B21" i="5"/>
  <c r="B22" i="5"/>
  <c r="F22" i="5" s="1"/>
  <c r="P22" i="5" s="1"/>
  <c r="B23" i="5"/>
  <c r="B24" i="5"/>
  <c r="F24" i="5" s="1"/>
  <c r="P24" i="5" s="1"/>
  <c r="B25" i="5"/>
  <c r="B26" i="5"/>
  <c r="B27" i="5"/>
  <c r="B28" i="5"/>
  <c r="B29" i="5"/>
  <c r="B30" i="5"/>
  <c r="F30" i="5" s="1"/>
  <c r="P30" i="5" s="1"/>
  <c r="B31" i="5"/>
  <c r="B32" i="5"/>
  <c r="F32" i="5" s="1"/>
  <c r="P32" i="5" s="1"/>
  <c r="B33" i="5"/>
  <c r="B34" i="5"/>
  <c r="B35" i="5"/>
  <c r="B36" i="5"/>
  <c r="B37" i="5"/>
  <c r="B38" i="5"/>
  <c r="B39" i="5"/>
  <c r="B40" i="5"/>
  <c r="B41" i="5"/>
  <c r="F41" i="5" s="1"/>
  <c r="P41" i="5" s="1"/>
  <c r="B42" i="5"/>
  <c r="L42" i="5" s="1"/>
  <c r="B43" i="5"/>
  <c r="B44" i="5"/>
  <c r="B45" i="5"/>
  <c r="B46" i="5"/>
  <c r="B47" i="5"/>
  <c r="B48" i="5"/>
  <c r="L48" i="5" s="1"/>
  <c r="B49" i="5"/>
  <c r="B50" i="5"/>
  <c r="F50" i="5" s="1"/>
  <c r="P50" i="5" s="1"/>
  <c r="B51" i="5"/>
  <c r="B52" i="5"/>
  <c r="B53" i="5"/>
  <c r="B54" i="5"/>
  <c r="F54" i="5" s="1"/>
  <c r="P54" i="5" s="1"/>
  <c r="B55" i="5"/>
  <c r="B56" i="5"/>
  <c r="F56" i="5" s="1"/>
  <c r="P56" i="5" s="1"/>
  <c r="B57" i="5"/>
  <c r="B58" i="5"/>
  <c r="B59" i="5"/>
  <c r="B2" i="5"/>
  <c r="F2" i="5" s="1"/>
  <c r="P2" i="5" s="1"/>
  <c r="R59" i="5"/>
  <c r="L59" i="5"/>
  <c r="K59" i="5"/>
  <c r="F59" i="5"/>
  <c r="P59" i="5" s="1"/>
  <c r="R58" i="5"/>
  <c r="L58" i="5"/>
  <c r="K58" i="5"/>
  <c r="F58" i="5"/>
  <c r="P58" i="5" s="1"/>
  <c r="F57" i="5"/>
  <c r="P57" i="5" s="1"/>
  <c r="R56" i="5"/>
  <c r="K55" i="5"/>
  <c r="F55" i="5"/>
  <c r="P55" i="5" s="1"/>
  <c r="K54" i="5"/>
  <c r="L53" i="5"/>
  <c r="K53" i="5"/>
  <c r="F53" i="5"/>
  <c r="P53" i="5" s="1"/>
  <c r="R52" i="5"/>
  <c r="P52" i="5"/>
  <c r="L52" i="5"/>
  <c r="K52" i="5"/>
  <c r="F52" i="5"/>
  <c r="R51" i="5"/>
  <c r="L51" i="5"/>
  <c r="K51" i="5"/>
  <c r="F51" i="5"/>
  <c r="P51" i="5" s="1"/>
  <c r="R50" i="5"/>
  <c r="L50" i="5"/>
  <c r="K50" i="5"/>
  <c r="R49" i="5"/>
  <c r="L49" i="5"/>
  <c r="F49" i="5"/>
  <c r="P49" i="5" s="1"/>
  <c r="R48" i="5"/>
  <c r="L47" i="5"/>
  <c r="K47" i="5"/>
  <c r="F47" i="5"/>
  <c r="P47" i="5" s="1"/>
  <c r="F46" i="5"/>
  <c r="P46" i="5" s="1"/>
  <c r="K45" i="5"/>
  <c r="F45" i="5"/>
  <c r="P45" i="5" s="1"/>
  <c r="R44" i="5"/>
  <c r="L44" i="5"/>
  <c r="K44" i="5"/>
  <c r="F44" i="5"/>
  <c r="P44" i="5" s="1"/>
  <c r="R43" i="5"/>
  <c r="L43" i="5"/>
  <c r="K43" i="5"/>
  <c r="F43" i="5"/>
  <c r="P43" i="5" s="1"/>
  <c r="R42" i="5"/>
  <c r="K42" i="5"/>
  <c r="F42" i="5"/>
  <c r="P42" i="5" s="1"/>
  <c r="K41" i="5"/>
  <c r="R40" i="5"/>
  <c r="F40" i="5"/>
  <c r="P40" i="5" s="1"/>
  <c r="F38" i="5"/>
  <c r="P38" i="5" s="1"/>
  <c r="L37" i="5"/>
  <c r="K37" i="5"/>
  <c r="F37" i="5"/>
  <c r="P37" i="5" s="1"/>
  <c r="R36" i="5"/>
  <c r="P36" i="5"/>
  <c r="L36" i="5"/>
  <c r="K36" i="5"/>
  <c r="F36" i="5"/>
  <c r="R35" i="5"/>
  <c r="L35" i="5"/>
  <c r="K35" i="5"/>
  <c r="F35" i="5"/>
  <c r="P35" i="5" s="1"/>
  <c r="R34" i="5"/>
  <c r="L34" i="5"/>
  <c r="K34" i="5"/>
  <c r="F34" i="5"/>
  <c r="P34" i="5" s="1"/>
  <c r="R33" i="5"/>
  <c r="K33" i="5"/>
  <c r="F33" i="5"/>
  <c r="P33" i="5" s="1"/>
  <c r="R32" i="5"/>
  <c r="L32" i="5"/>
  <c r="R31" i="5"/>
  <c r="F31" i="5"/>
  <c r="P31" i="5" s="1"/>
  <c r="K30" i="5"/>
  <c r="K29" i="5"/>
  <c r="F29" i="5"/>
  <c r="P29" i="5" s="1"/>
  <c r="R28" i="5"/>
  <c r="L28" i="5"/>
  <c r="K28" i="5"/>
  <c r="F28" i="5"/>
  <c r="P28" i="5" s="1"/>
  <c r="R27" i="5"/>
  <c r="L27" i="5"/>
  <c r="K27" i="5"/>
  <c r="F27" i="5"/>
  <c r="P27" i="5" s="1"/>
  <c r="R26" i="5"/>
  <c r="L26" i="5"/>
  <c r="K26" i="5"/>
  <c r="F26" i="5"/>
  <c r="P26" i="5" s="1"/>
  <c r="R25" i="5"/>
  <c r="V25" i="5" s="1"/>
  <c r="K25" i="5"/>
  <c r="F25" i="5"/>
  <c r="P25" i="5" s="1"/>
  <c r="R24" i="5"/>
  <c r="L24" i="5"/>
  <c r="L23" i="5"/>
  <c r="F23" i="5"/>
  <c r="P23" i="5" s="1"/>
  <c r="K22" i="5"/>
  <c r="R21" i="5"/>
  <c r="K21" i="5"/>
  <c r="F21" i="5"/>
  <c r="P21" i="5" s="1"/>
  <c r="R20" i="5"/>
  <c r="L20" i="5"/>
  <c r="K20" i="5"/>
  <c r="F20" i="5"/>
  <c r="P20" i="5" s="1"/>
  <c r="R19" i="5"/>
  <c r="L19" i="5"/>
  <c r="K19" i="5"/>
  <c r="F19" i="5"/>
  <c r="P19" i="5" s="1"/>
  <c r="R18" i="5"/>
  <c r="L18" i="5"/>
  <c r="K18" i="5"/>
  <c r="F18" i="5"/>
  <c r="P18" i="5" s="1"/>
  <c r="R17" i="5"/>
  <c r="V17" i="5" s="1"/>
  <c r="F17" i="5"/>
  <c r="P17" i="5" s="1"/>
  <c r="R16" i="5"/>
  <c r="R15" i="5"/>
  <c r="F15" i="5"/>
  <c r="P15" i="5" s="1"/>
  <c r="K14" i="5"/>
  <c r="L13" i="5"/>
  <c r="K13" i="5"/>
  <c r="F13" i="5"/>
  <c r="P13" i="5" s="1"/>
  <c r="R12" i="5"/>
  <c r="L12" i="5"/>
  <c r="K12" i="5"/>
  <c r="F12" i="5"/>
  <c r="P12" i="5" s="1"/>
  <c r="R11" i="5"/>
  <c r="L11" i="5"/>
  <c r="K11" i="5"/>
  <c r="F11" i="5"/>
  <c r="P11" i="5" s="1"/>
  <c r="R10" i="5"/>
  <c r="L10" i="5"/>
  <c r="K10" i="5"/>
  <c r="F10" i="5"/>
  <c r="P10" i="5" s="1"/>
  <c r="R9" i="5"/>
  <c r="L9" i="5"/>
  <c r="F9" i="5"/>
  <c r="P9" i="5" s="1"/>
  <c r="R8" i="5"/>
  <c r="F8" i="5"/>
  <c r="P8" i="5" s="1"/>
  <c r="K7" i="5"/>
  <c r="K6" i="5"/>
  <c r="F6" i="5"/>
  <c r="P6" i="5" s="1"/>
  <c r="K5" i="5"/>
  <c r="F5" i="5"/>
  <c r="P5" i="5" s="1"/>
  <c r="R4" i="5"/>
  <c r="L4" i="5"/>
  <c r="K4" i="5"/>
  <c r="F4" i="5"/>
  <c r="P4" i="5" s="1"/>
  <c r="R3" i="5"/>
  <c r="L3" i="5"/>
  <c r="K3" i="5"/>
  <c r="F3" i="5"/>
  <c r="P3" i="5" s="1"/>
  <c r="R2" i="5"/>
  <c r="L2" i="5"/>
  <c r="K2" i="5"/>
  <c r="R59" i="4"/>
  <c r="L59" i="4"/>
  <c r="K59" i="4"/>
  <c r="F59" i="4"/>
  <c r="P59" i="4" s="1"/>
  <c r="R58" i="4"/>
  <c r="L58" i="4"/>
  <c r="K58" i="4"/>
  <c r="F58" i="4"/>
  <c r="P58" i="4" s="1"/>
  <c r="R57" i="4"/>
  <c r="L57" i="4"/>
  <c r="K57" i="4"/>
  <c r="F57" i="4"/>
  <c r="P57" i="4" s="1"/>
  <c r="R56" i="4"/>
  <c r="L56" i="4"/>
  <c r="K56" i="4"/>
  <c r="F56" i="4"/>
  <c r="R55" i="4"/>
  <c r="L55" i="4"/>
  <c r="K55" i="4"/>
  <c r="F55" i="4"/>
  <c r="R54" i="4"/>
  <c r="L54" i="4"/>
  <c r="K54" i="4"/>
  <c r="F54" i="4"/>
  <c r="P54" i="4" s="1"/>
  <c r="R53" i="4"/>
  <c r="L53" i="4"/>
  <c r="K53" i="4"/>
  <c r="F53" i="4"/>
  <c r="P53" i="4" s="1"/>
  <c r="R52" i="4"/>
  <c r="P52" i="4"/>
  <c r="L52" i="4"/>
  <c r="K52" i="4"/>
  <c r="F52" i="4"/>
  <c r="R51" i="4"/>
  <c r="L51" i="4"/>
  <c r="K51" i="4"/>
  <c r="F51" i="4"/>
  <c r="P51" i="4" s="1"/>
  <c r="R50" i="4"/>
  <c r="P50" i="4"/>
  <c r="L50" i="4"/>
  <c r="K50" i="4"/>
  <c r="F50" i="4"/>
  <c r="R49" i="4"/>
  <c r="P49" i="4"/>
  <c r="L49" i="4"/>
  <c r="K49" i="4"/>
  <c r="F49" i="4"/>
  <c r="R48" i="4"/>
  <c r="L48" i="4"/>
  <c r="K48" i="4"/>
  <c r="F48" i="4"/>
  <c r="R47" i="4"/>
  <c r="L47" i="4"/>
  <c r="K47" i="4"/>
  <c r="F47" i="4"/>
  <c r="R46" i="4"/>
  <c r="L46" i="4"/>
  <c r="K46" i="4"/>
  <c r="F46" i="4"/>
  <c r="P46" i="4" s="1"/>
  <c r="R45" i="4"/>
  <c r="P45" i="4"/>
  <c r="L45" i="4"/>
  <c r="K45" i="4"/>
  <c r="F45" i="4"/>
  <c r="R44" i="4"/>
  <c r="L44" i="4"/>
  <c r="K44" i="4"/>
  <c r="F44" i="4"/>
  <c r="P44" i="4" s="1"/>
  <c r="R43" i="4"/>
  <c r="P43" i="4"/>
  <c r="L43" i="4"/>
  <c r="K43" i="4"/>
  <c r="F43" i="4"/>
  <c r="R42" i="4"/>
  <c r="L42" i="4"/>
  <c r="K42" i="4"/>
  <c r="F42" i="4"/>
  <c r="P42" i="4" s="1"/>
  <c r="R41" i="4"/>
  <c r="L41" i="4"/>
  <c r="K41" i="4"/>
  <c r="F41" i="4"/>
  <c r="P41" i="4" s="1"/>
  <c r="R40" i="4"/>
  <c r="L40" i="4"/>
  <c r="K40" i="4"/>
  <c r="F40" i="4"/>
  <c r="R39" i="4"/>
  <c r="L39" i="4"/>
  <c r="K39" i="4"/>
  <c r="F39" i="4"/>
  <c r="R38" i="4"/>
  <c r="P38" i="4"/>
  <c r="L38" i="4"/>
  <c r="K38" i="4"/>
  <c r="F38" i="4"/>
  <c r="R37" i="4"/>
  <c r="L37" i="4"/>
  <c r="K37" i="4"/>
  <c r="F37" i="4"/>
  <c r="P37" i="4" s="1"/>
  <c r="R36" i="4"/>
  <c r="L36" i="4"/>
  <c r="K36" i="4"/>
  <c r="F36" i="4"/>
  <c r="P36" i="4" s="1"/>
  <c r="R35" i="4"/>
  <c r="L35" i="4"/>
  <c r="K35" i="4"/>
  <c r="F35" i="4"/>
  <c r="P35" i="4" s="1"/>
  <c r="R34" i="4"/>
  <c r="L34" i="4"/>
  <c r="K34" i="4"/>
  <c r="F34" i="4"/>
  <c r="P34" i="4" s="1"/>
  <c r="R33" i="4"/>
  <c r="L33" i="4"/>
  <c r="K33" i="4"/>
  <c r="F33" i="4"/>
  <c r="P33" i="4" s="1"/>
  <c r="R32" i="4"/>
  <c r="L32" i="4"/>
  <c r="K32" i="4"/>
  <c r="F32" i="4"/>
  <c r="R31" i="4"/>
  <c r="L31" i="4"/>
  <c r="K31" i="4"/>
  <c r="F31" i="4"/>
  <c r="R30" i="4"/>
  <c r="L30" i="4"/>
  <c r="K30" i="4"/>
  <c r="F30" i="4"/>
  <c r="P30" i="4" s="1"/>
  <c r="R29" i="4"/>
  <c r="L29" i="4"/>
  <c r="K29" i="4"/>
  <c r="F29" i="4"/>
  <c r="P29" i="4" s="1"/>
  <c r="R28" i="4"/>
  <c r="P28" i="4"/>
  <c r="L28" i="4"/>
  <c r="K28" i="4"/>
  <c r="F28" i="4"/>
  <c r="R27" i="4"/>
  <c r="L27" i="4"/>
  <c r="K27" i="4"/>
  <c r="F27" i="4"/>
  <c r="P27" i="4" s="1"/>
  <c r="R26" i="4"/>
  <c r="L26" i="4"/>
  <c r="K26" i="4"/>
  <c r="F26" i="4"/>
  <c r="P26" i="4" s="1"/>
  <c r="R25" i="4"/>
  <c r="L25" i="4"/>
  <c r="K25" i="4"/>
  <c r="F25" i="4"/>
  <c r="P25" i="4" s="1"/>
  <c r="R24" i="4"/>
  <c r="L24" i="4"/>
  <c r="K24" i="4"/>
  <c r="F24" i="4"/>
  <c r="R23" i="4"/>
  <c r="L23" i="4"/>
  <c r="K23" i="4"/>
  <c r="F23" i="4"/>
  <c r="R22" i="4"/>
  <c r="L22" i="4"/>
  <c r="K22" i="4"/>
  <c r="F22" i="4"/>
  <c r="P22" i="4" s="1"/>
  <c r="R21" i="4"/>
  <c r="P21" i="4"/>
  <c r="L21" i="4"/>
  <c r="K21" i="4"/>
  <c r="F21" i="4"/>
  <c r="R20" i="4"/>
  <c r="L20" i="4"/>
  <c r="K20" i="4"/>
  <c r="F20" i="4"/>
  <c r="P20" i="4" s="1"/>
  <c r="R19" i="4"/>
  <c r="P19" i="4"/>
  <c r="L19" i="4"/>
  <c r="K19" i="4"/>
  <c r="F19" i="4"/>
  <c r="R18" i="4"/>
  <c r="L18" i="4"/>
  <c r="K18" i="4"/>
  <c r="F18" i="4"/>
  <c r="P18" i="4" s="1"/>
  <c r="R17" i="4"/>
  <c r="P17" i="4"/>
  <c r="L17" i="4"/>
  <c r="K17" i="4"/>
  <c r="F17" i="4"/>
  <c r="R16" i="4"/>
  <c r="L16" i="4"/>
  <c r="K16" i="4"/>
  <c r="F16" i="4"/>
  <c r="R15" i="4"/>
  <c r="L15" i="4"/>
  <c r="K15" i="4"/>
  <c r="F15" i="4"/>
  <c r="R14" i="4"/>
  <c r="L14" i="4"/>
  <c r="K14" i="4"/>
  <c r="F14" i="4"/>
  <c r="P14" i="4" s="1"/>
  <c r="R13" i="4"/>
  <c r="L13" i="4"/>
  <c r="K13" i="4"/>
  <c r="F13" i="4"/>
  <c r="P13" i="4" s="1"/>
  <c r="R12" i="4"/>
  <c r="P12" i="4"/>
  <c r="L12" i="4"/>
  <c r="K12" i="4"/>
  <c r="F12" i="4"/>
  <c r="R11" i="4"/>
  <c r="L11" i="4"/>
  <c r="K11" i="4"/>
  <c r="F11" i="4"/>
  <c r="P11" i="4" s="1"/>
  <c r="R10" i="4"/>
  <c r="L10" i="4"/>
  <c r="K10" i="4"/>
  <c r="F10" i="4"/>
  <c r="P10" i="4" s="1"/>
  <c r="R9" i="4"/>
  <c r="L9" i="4"/>
  <c r="K9" i="4"/>
  <c r="F9" i="4"/>
  <c r="P9" i="4" s="1"/>
  <c r="R8" i="4"/>
  <c r="L8" i="4"/>
  <c r="K8" i="4"/>
  <c r="F8" i="4"/>
  <c r="R7" i="4"/>
  <c r="L7" i="4"/>
  <c r="K7" i="4"/>
  <c r="F7" i="4"/>
  <c r="R6" i="4"/>
  <c r="L6" i="4"/>
  <c r="K6" i="4"/>
  <c r="F6" i="4"/>
  <c r="P6" i="4" s="1"/>
  <c r="R5" i="4"/>
  <c r="L5" i="4"/>
  <c r="K5" i="4"/>
  <c r="F5" i="4"/>
  <c r="P5" i="4" s="1"/>
  <c r="R4" i="4"/>
  <c r="L4" i="4"/>
  <c r="K4" i="4"/>
  <c r="F4" i="4"/>
  <c r="P4" i="4" s="1"/>
  <c r="R3" i="4"/>
  <c r="L3" i="4"/>
  <c r="K3" i="4"/>
  <c r="F3" i="4"/>
  <c r="R2" i="4"/>
  <c r="V52" i="4" s="1"/>
  <c r="L2" i="4"/>
  <c r="K2" i="4"/>
  <c r="F2" i="4"/>
  <c r="P2" i="4" s="1"/>
  <c r="R59" i="3"/>
  <c r="P59" i="3"/>
  <c r="L59" i="3"/>
  <c r="K59" i="3"/>
  <c r="F59" i="3"/>
  <c r="R58" i="3"/>
  <c r="L58" i="3"/>
  <c r="K58" i="3"/>
  <c r="F58" i="3"/>
  <c r="P58" i="3" s="1"/>
  <c r="R57" i="3"/>
  <c r="P57" i="3"/>
  <c r="L57" i="3"/>
  <c r="K57" i="3"/>
  <c r="F57" i="3"/>
  <c r="R56" i="3"/>
  <c r="L56" i="3"/>
  <c r="K56" i="3"/>
  <c r="F56" i="3"/>
  <c r="P56" i="3" s="1"/>
  <c r="R55" i="3"/>
  <c r="L55" i="3"/>
  <c r="K55" i="3"/>
  <c r="F55" i="3"/>
  <c r="R54" i="3"/>
  <c r="P54" i="3"/>
  <c r="L54" i="3"/>
  <c r="K54" i="3"/>
  <c r="F54" i="3"/>
  <c r="R53" i="3"/>
  <c r="L53" i="3"/>
  <c r="K53" i="3"/>
  <c r="F53" i="3"/>
  <c r="P53" i="3" s="1"/>
  <c r="R52" i="3"/>
  <c r="P52" i="3"/>
  <c r="L52" i="3"/>
  <c r="K52" i="3"/>
  <c r="F52" i="3"/>
  <c r="R51" i="3"/>
  <c r="L51" i="3"/>
  <c r="K51" i="3"/>
  <c r="F51" i="3"/>
  <c r="P51" i="3" s="1"/>
  <c r="R50" i="3"/>
  <c r="L50" i="3"/>
  <c r="K50" i="3"/>
  <c r="F50" i="3"/>
  <c r="P50" i="3" s="1"/>
  <c r="R49" i="3"/>
  <c r="L49" i="3"/>
  <c r="K49" i="3"/>
  <c r="F49" i="3"/>
  <c r="P49" i="3" s="1"/>
  <c r="R48" i="3"/>
  <c r="L48" i="3"/>
  <c r="K48" i="3"/>
  <c r="F48" i="3"/>
  <c r="P48" i="3" s="1"/>
  <c r="R47" i="3"/>
  <c r="L47" i="3"/>
  <c r="K47" i="3"/>
  <c r="F47" i="3"/>
  <c r="R46" i="3"/>
  <c r="L46" i="3"/>
  <c r="K46" i="3"/>
  <c r="F46" i="3"/>
  <c r="P46" i="3" s="1"/>
  <c r="R45" i="3"/>
  <c r="L45" i="3"/>
  <c r="K45" i="3"/>
  <c r="F45" i="3"/>
  <c r="P45" i="3" s="1"/>
  <c r="R44" i="3"/>
  <c r="L44" i="3"/>
  <c r="K44" i="3"/>
  <c r="F44" i="3"/>
  <c r="P44" i="3" s="1"/>
  <c r="R43" i="3"/>
  <c r="L43" i="3"/>
  <c r="K43" i="3"/>
  <c r="F43" i="3"/>
  <c r="P43" i="3" s="1"/>
  <c r="R42" i="3"/>
  <c r="L42" i="3"/>
  <c r="K42" i="3"/>
  <c r="F42" i="3"/>
  <c r="P42" i="3" s="1"/>
  <c r="R41" i="3"/>
  <c r="L41" i="3"/>
  <c r="K41" i="3"/>
  <c r="F41" i="3"/>
  <c r="P41" i="3" s="1"/>
  <c r="R40" i="3"/>
  <c r="L40" i="3"/>
  <c r="K40" i="3"/>
  <c r="F40" i="3"/>
  <c r="P40" i="3" s="1"/>
  <c r="R39" i="3"/>
  <c r="L39" i="3"/>
  <c r="K39" i="3"/>
  <c r="F39" i="3"/>
  <c r="R38" i="3"/>
  <c r="P38" i="3"/>
  <c r="L38" i="3"/>
  <c r="K38" i="3"/>
  <c r="F38" i="3"/>
  <c r="R37" i="3"/>
  <c r="L37" i="3"/>
  <c r="K37" i="3"/>
  <c r="F37" i="3"/>
  <c r="P37" i="3" s="1"/>
  <c r="R36" i="3"/>
  <c r="L36" i="3"/>
  <c r="K36" i="3"/>
  <c r="F36" i="3"/>
  <c r="P36" i="3" s="1"/>
  <c r="R35" i="3"/>
  <c r="L35" i="3"/>
  <c r="K35" i="3"/>
  <c r="F35" i="3"/>
  <c r="P35" i="3" s="1"/>
  <c r="R34" i="3"/>
  <c r="L34" i="3"/>
  <c r="K34" i="3"/>
  <c r="F34" i="3"/>
  <c r="P34" i="3" s="1"/>
  <c r="R33" i="3"/>
  <c r="L33" i="3"/>
  <c r="K33" i="3"/>
  <c r="F33" i="3"/>
  <c r="P33" i="3" s="1"/>
  <c r="R32" i="3"/>
  <c r="L32" i="3"/>
  <c r="K32" i="3"/>
  <c r="F32" i="3"/>
  <c r="P32" i="3" s="1"/>
  <c r="R31" i="3"/>
  <c r="L31" i="3"/>
  <c r="K31" i="3"/>
  <c r="F31" i="3"/>
  <c r="R30" i="3"/>
  <c r="L30" i="3"/>
  <c r="K30" i="3"/>
  <c r="F30" i="3"/>
  <c r="P30" i="3" s="1"/>
  <c r="R29" i="3"/>
  <c r="L29" i="3"/>
  <c r="K29" i="3"/>
  <c r="F29" i="3"/>
  <c r="P29" i="3" s="1"/>
  <c r="R28" i="3"/>
  <c r="L28" i="3"/>
  <c r="K28" i="3"/>
  <c r="F28" i="3"/>
  <c r="P28" i="3" s="1"/>
  <c r="R27" i="3"/>
  <c r="P27" i="3"/>
  <c r="L27" i="3"/>
  <c r="K27" i="3"/>
  <c r="F27" i="3"/>
  <c r="R26" i="3"/>
  <c r="L26" i="3"/>
  <c r="K26" i="3"/>
  <c r="F26" i="3"/>
  <c r="P26" i="3" s="1"/>
  <c r="R25" i="3"/>
  <c r="P25" i="3"/>
  <c r="L25" i="3"/>
  <c r="K25" i="3"/>
  <c r="F25" i="3"/>
  <c r="R24" i="3"/>
  <c r="L24" i="3"/>
  <c r="K24" i="3"/>
  <c r="F24" i="3"/>
  <c r="P24" i="3" s="1"/>
  <c r="R23" i="3"/>
  <c r="L23" i="3"/>
  <c r="K23" i="3"/>
  <c r="F23" i="3"/>
  <c r="R22" i="3"/>
  <c r="P22" i="3"/>
  <c r="L22" i="3"/>
  <c r="K22" i="3"/>
  <c r="F22" i="3"/>
  <c r="R21" i="3"/>
  <c r="L21" i="3"/>
  <c r="K21" i="3"/>
  <c r="F21" i="3"/>
  <c r="P21" i="3" s="1"/>
  <c r="R20" i="3"/>
  <c r="P20" i="3"/>
  <c r="L20" i="3"/>
  <c r="K20" i="3"/>
  <c r="F20" i="3"/>
  <c r="R19" i="3"/>
  <c r="L19" i="3"/>
  <c r="K19" i="3"/>
  <c r="F19" i="3"/>
  <c r="P19" i="3" s="1"/>
  <c r="R18" i="3"/>
  <c r="L18" i="3"/>
  <c r="K18" i="3"/>
  <c r="F18" i="3"/>
  <c r="P18" i="3" s="1"/>
  <c r="R17" i="3"/>
  <c r="L17" i="3"/>
  <c r="K17" i="3"/>
  <c r="F17" i="3"/>
  <c r="P17" i="3" s="1"/>
  <c r="R16" i="3"/>
  <c r="L16" i="3"/>
  <c r="K16" i="3"/>
  <c r="F16" i="3"/>
  <c r="P16" i="3" s="1"/>
  <c r="R15" i="3"/>
  <c r="L15" i="3"/>
  <c r="K15" i="3"/>
  <c r="F15" i="3"/>
  <c r="R14" i="3"/>
  <c r="L14" i="3"/>
  <c r="K14" i="3"/>
  <c r="F14" i="3"/>
  <c r="P14" i="3" s="1"/>
  <c r="R13" i="3"/>
  <c r="L13" i="3"/>
  <c r="K13" i="3"/>
  <c r="F13" i="3"/>
  <c r="P13" i="3" s="1"/>
  <c r="R12" i="3"/>
  <c r="L12" i="3"/>
  <c r="K12" i="3"/>
  <c r="F12" i="3"/>
  <c r="P12" i="3" s="1"/>
  <c r="R11" i="3"/>
  <c r="L11" i="3"/>
  <c r="K11" i="3"/>
  <c r="F11" i="3"/>
  <c r="P11" i="3" s="1"/>
  <c r="R10" i="3"/>
  <c r="L10" i="3"/>
  <c r="K10" i="3"/>
  <c r="F10" i="3"/>
  <c r="P10" i="3" s="1"/>
  <c r="R9" i="3"/>
  <c r="L9" i="3"/>
  <c r="K9" i="3"/>
  <c r="F9" i="3"/>
  <c r="P9" i="3" s="1"/>
  <c r="R8" i="3"/>
  <c r="L8" i="3"/>
  <c r="K8" i="3"/>
  <c r="F8" i="3"/>
  <c r="P8" i="3" s="1"/>
  <c r="R7" i="3"/>
  <c r="L7" i="3"/>
  <c r="K7" i="3"/>
  <c r="F7" i="3"/>
  <c r="R6" i="3"/>
  <c r="P6" i="3"/>
  <c r="L6" i="3"/>
  <c r="K6" i="3"/>
  <c r="F6" i="3"/>
  <c r="R5" i="3"/>
  <c r="L5" i="3"/>
  <c r="K5" i="3"/>
  <c r="F5" i="3"/>
  <c r="P5" i="3" s="1"/>
  <c r="R4" i="3"/>
  <c r="L4" i="3"/>
  <c r="K4" i="3"/>
  <c r="F4" i="3"/>
  <c r="P4" i="3" s="1"/>
  <c r="R3" i="3"/>
  <c r="P3" i="3"/>
  <c r="L3" i="3"/>
  <c r="K3" i="3"/>
  <c r="F3" i="3"/>
  <c r="R2" i="3"/>
  <c r="L2" i="3"/>
  <c r="M3" i="3" s="1"/>
  <c r="K2" i="3"/>
  <c r="F2" i="3"/>
  <c r="P2" i="3" s="1"/>
  <c r="P2" i="2"/>
  <c r="L2" i="2"/>
  <c r="R59" i="2"/>
  <c r="V59" i="2" s="1"/>
  <c r="P59" i="2"/>
  <c r="L59" i="2"/>
  <c r="R58" i="2"/>
  <c r="P58" i="2"/>
  <c r="T58" i="2" s="1"/>
  <c r="L58" i="2"/>
  <c r="R57" i="2"/>
  <c r="V57" i="2" s="1"/>
  <c r="P57" i="2"/>
  <c r="T57" i="2" s="1"/>
  <c r="L57" i="2"/>
  <c r="R56" i="2"/>
  <c r="P56" i="2"/>
  <c r="T56" i="2" s="1"/>
  <c r="L56" i="2"/>
  <c r="R55" i="2"/>
  <c r="P55" i="2"/>
  <c r="T55" i="2" s="1"/>
  <c r="L55" i="2"/>
  <c r="R54" i="2"/>
  <c r="P54" i="2"/>
  <c r="L54" i="2"/>
  <c r="R53" i="2"/>
  <c r="P53" i="2"/>
  <c r="L53" i="2"/>
  <c r="R52" i="2"/>
  <c r="V52" i="2" s="1"/>
  <c r="P52" i="2"/>
  <c r="T52" i="2" s="1"/>
  <c r="L52" i="2"/>
  <c r="R51" i="2"/>
  <c r="V51" i="2" s="1"/>
  <c r="P51" i="2"/>
  <c r="L51" i="2"/>
  <c r="R50" i="2"/>
  <c r="P50" i="2"/>
  <c r="T50" i="2" s="1"/>
  <c r="L50" i="2"/>
  <c r="T49" i="2"/>
  <c r="R49" i="2"/>
  <c r="P49" i="2"/>
  <c r="L49" i="2"/>
  <c r="R48" i="2"/>
  <c r="P48" i="2"/>
  <c r="L48" i="2"/>
  <c r="T47" i="2"/>
  <c r="R47" i="2"/>
  <c r="P47" i="2"/>
  <c r="L47" i="2"/>
  <c r="R46" i="2"/>
  <c r="P46" i="2"/>
  <c r="L46" i="2"/>
  <c r="R45" i="2"/>
  <c r="P45" i="2"/>
  <c r="T45" i="2" s="1"/>
  <c r="L45" i="2"/>
  <c r="R44" i="2"/>
  <c r="V44" i="2" s="1"/>
  <c r="P44" i="2"/>
  <c r="L44" i="2"/>
  <c r="R43" i="2"/>
  <c r="V43" i="2" s="1"/>
  <c r="P43" i="2"/>
  <c r="T43" i="2" s="1"/>
  <c r="L43" i="2"/>
  <c r="R42" i="2"/>
  <c r="P42" i="2"/>
  <c r="T42" i="2" s="1"/>
  <c r="L42" i="2"/>
  <c r="R41" i="2"/>
  <c r="V41" i="2" s="1"/>
  <c r="P41" i="2"/>
  <c r="T41" i="2" s="1"/>
  <c r="L41" i="2"/>
  <c r="R40" i="2"/>
  <c r="P40" i="2"/>
  <c r="L40" i="2"/>
  <c r="R39" i="2"/>
  <c r="P39" i="2"/>
  <c r="T39" i="2" s="1"/>
  <c r="L39" i="2"/>
  <c r="R38" i="2"/>
  <c r="P38" i="2"/>
  <c r="L38" i="2"/>
  <c r="R37" i="2"/>
  <c r="P37" i="2"/>
  <c r="L37" i="2"/>
  <c r="R36" i="2"/>
  <c r="V36" i="2" s="1"/>
  <c r="P36" i="2"/>
  <c r="L36" i="2"/>
  <c r="R35" i="2"/>
  <c r="V35" i="2" s="1"/>
  <c r="P35" i="2"/>
  <c r="L35" i="2"/>
  <c r="T34" i="2"/>
  <c r="R34" i="2"/>
  <c r="P34" i="2"/>
  <c r="L34" i="2"/>
  <c r="R33" i="2"/>
  <c r="V33" i="2" s="1"/>
  <c r="P33" i="2"/>
  <c r="T33" i="2" s="1"/>
  <c r="L33" i="2"/>
  <c r="R32" i="2"/>
  <c r="P32" i="2"/>
  <c r="L32" i="2"/>
  <c r="R31" i="2"/>
  <c r="P31" i="2"/>
  <c r="T31" i="2" s="1"/>
  <c r="L31" i="2"/>
  <c r="R30" i="2"/>
  <c r="P30" i="2"/>
  <c r="T30" i="2" s="1"/>
  <c r="L30" i="2"/>
  <c r="R29" i="2"/>
  <c r="P29" i="2"/>
  <c r="L29" i="2"/>
  <c r="R28" i="2"/>
  <c r="V28" i="2" s="1"/>
  <c r="P28" i="2"/>
  <c r="L28" i="2"/>
  <c r="R27" i="2"/>
  <c r="V27" i="2" s="1"/>
  <c r="P27" i="2"/>
  <c r="L27" i="2"/>
  <c r="R26" i="2"/>
  <c r="P26" i="2"/>
  <c r="T26" i="2" s="1"/>
  <c r="L26" i="2"/>
  <c r="R25" i="2"/>
  <c r="V25" i="2" s="1"/>
  <c r="P25" i="2"/>
  <c r="T25" i="2" s="1"/>
  <c r="L25" i="2"/>
  <c r="R24" i="2"/>
  <c r="P24" i="2"/>
  <c r="T24" i="2" s="1"/>
  <c r="L24" i="2"/>
  <c r="R23" i="2"/>
  <c r="P23" i="2"/>
  <c r="T23" i="2" s="1"/>
  <c r="L23" i="2"/>
  <c r="R22" i="2"/>
  <c r="P22" i="2"/>
  <c r="L22" i="2"/>
  <c r="R21" i="2"/>
  <c r="P21" i="2"/>
  <c r="L21" i="2"/>
  <c r="R20" i="2"/>
  <c r="V20" i="2" s="1"/>
  <c r="P20" i="2"/>
  <c r="L20" i="2"/>
  <c r="R19" i="2"/>
  <c r="V19" i="2" s="1"/>
  <c r="P19" i="2"/>
  <c r="L19" i="2"/>
  <c r="R18" i="2"/>
  <c r="P18" i="2"/>
  <c r="T18" i="2" s="1"/>
  <c r="L18" i="2"/>
  <c r="T17" i="2"/>
  <c r="R17" i="2"/>
  <c r="P17" i="2"/>
  <c r="L17" i="2"/>
  <c r="R16" i="2"/>
  <c r="P16" i="2"/>
  <c r="L16" i="2"/>
  <c r="T15" i="2"/>
  <c r="R15" i="2"/>
  <c r="P15" i="2"/>
  <c r="L15" i="2"/>
  <c r="R14" i="2"/>
  <c r="P14" i="2"/>
  <c r="L14" i="2"/>
  <c r="R13" i="2"/>
  <c r="P13" i="2"/>
  <c r="T13" i="2" s="1"/>
  <c r="L13" i="2"/>
  <c r="R12" i="2"/>
  <c r="V12" i="2" s="1"/>
  <c r="P12" i="2"/>
  <c r="L12" i="2"/>
  <c r="R11" i="2"/>
  <c r="V11" i="2" s="1"/>
  <c r="P11" i="2"/>
  <c r="T11" i="2" s="1"/>
  <c r="L11" i="2"/>
  <c r="R10" i="2"/>
  <c r="P10" i="2"/>
  <c r="T10" i="2" s="1"/>
  <c r="L10" i="2"/>
  <c r="R9" i="2"/>
  <c r="V9" i="2" s="1"/>
  <c r="P9" i="2"/>
  <c r="T9" i="2" s="1"/>
  <c r="L9" i="2"/>
  <c r="R8" i="2"/>
  <c r="P8" i="2"/>
  <c r="L8" i="2"/>
  <c r="R7" i="2"/>
  <c r="P7" i="2"/>
  <c r="T7" i="2" s="1"/>
  <c r="L7" i="2"/>
  <c r="R6" i="2"/>
  <c r="P6" i="2"/>
  <c r="L6" i="2"/>
  <c r="R5" i="2"/>
  <c r="P5" i="2"/>
  <c r="L5" i="2"/>
  <c r="R4" i="2"/>
  <c r="V4" i="2" s="1"/>
  <c r="P4" i="2"/>
  <c r="L4" i="2"/>
  <c r="R3" i="2"/>
  <c r="V3" i="2" s="1"/>
  <c r="P3" i="2"/>
  <c r="L3" i="2"/>
  <c r="T2" i="2"/>
  <c r="R2" i="2"/>
  <c r="V54" i="2" s="1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V30" i="1"/>
  <c r="V31" i="1"/>
  <c r="V52" i="1"/>
  <c r="V53" i="1"/>
  <c r="R3" i="1"/>
  <c r="V3" i="1" s="1"/>
  <c r="R4" i="1"/>
  <c r="V4" i="1" s="1"/>
  <c r="R5" i="1"/>
  <c r="V5" i="1" s="1"/>
  <c r="R6" i="1"/>
  <c r="V6" i="1" s="1"/>
  <c r="R7" i="1"/>
  <c r="V7" i="1" s="1"/>
  <c r="R8" i="1"/>
  <c r="V8" i="1" s="1"/>
  <c r="R9" i="1"/>
  <c r="R10" i="1"/>
  <c r="V10" i="1" s="1"/>
  <c r="R11" i="1"/>
  <c r="V11" i="1" s="1"/>
  <c r="R12" i="1"/>
  <c r="V12" i="1" s="1"/>
  <c r="R13" i="1"/>
  <c r="V13" i="1" s="1"/>
  <c r="R14" i="1"/>
  <c r="V14" i="1" s="1"/>
  <c r="R15" i="1"/>
  <c r="V15" i="1" s="1"/>
  <c r="R16" i="1"/>
  <c r="V16" i="1" s="1"/>
  <c r="R17" i="1"/>
  <c r="R18" i="1"/>
  <c r="R19" i="1"/>
  <c r="R20" i="1"/>
  <c r="V20" i="1" s="1"/>
  <c r="R21" i="1"/>
  <c r="V21" i="1" s="1"/>
  <c r="R22" i="1"/>
  <c r="V22" i="1" s="1"/>
  <c r="R23" i="1"/>
  <c r="V23" i="1" s="1"/>
  <c r="R24" i="1"/>
  <c r="V24" i="1" s="1"/>
  <c r="R25" i="1"/>
  <c r="R26" i="1"/>
  <c r="R27" i="1"/>
  <c r="V27" i="1" s="1"/>
  <c r="R28" i="1"/>
  <c r="R29" i="1"/>
  <c r="V29" i="1" s="1"/>
  <c r="R30" i="1"/>
  <c r="R31" i="1"/>
  <c r="R32" i="1"/>
  <c r="V32" i="1" s="1"/>
  <c r="R33" i="1"/>
  <c r="R34" i="1"/>
  <c r="R35" i="1"/>
  <c r="R36" i="1"/>
  <c r="V36" i="1" s="1"/>
  <c r="R37" i="1"/>
  <c r="V37" i="1" s="1"/>
  <c r="R38" i="1"/>
  <c r="V38" i="1" s="1"/>
  <c r="R39" i="1"/>
  <c r="V39" i="1" s="1"/>
  <c r="R40" i="1"/>
  <c r="V40" i="1" s="1"/>
  <c r="R41" i="1"/>
  <c r="R42" i="1"/>
  <c r="R43" i="1"/>
  <c r="V43" i="1" s="1"/>
  <c r="R44" i="1"/>
  <c r="R45" i="1"/>
  <c r="V45" i="1" s="1"/>
  <c r="R46" i="1"/>
  <c r="V46" i="1" s="1"/>
  <c r="R47" i="1"/>
  <c r="V47" i="1" s="1"/>
  <c r="R48" i="1"/>
  <c r="V48" i="1" s="1"/>
  <c r="R49" i="1"/>
  <c r="R50" i="1"/>
  <c r="R51" i="1"/>
  <c r="R52" i="1"/>
  <c r="R53" i="1"/>
  <c r="R54" i="1"/>
  <c r="V54" i="1" s="1"/>
  <c r="R55" i="1"/>
  <c r="V55" i="1" s="1"/>
  <c r="R56" i="1"/>
  <c r="V56" i="1" s="1"/>
  <c r="R57" i="1"/>
  <c r="R58" i="1"/>
  <c r="R59" i="1"/>
  <c r="R2" i="1"/>
  <c r="V2" i="1" s="1"/>
  <c r="L3" i="1"/>
  <c r="M43" i="1" s="1"/>
  <c r="N43" i="1" s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2" i="1"/>
  <c r="V4" i="15" l="1"/>
  <c r="V15" i="15"/>
  <c r="V13" i="15"/>
  <c r="V35" i="15"/>
  <c r="V2" i="15"/>
  <c r="V20" i="15"/>
  <c r="V29" i="15"/>
  <c r="V14" i="15"/>
  <c r="V36" i="15"/>
  <c r="V3" i="15"/>
  <c r="V7" i="15"/>
  <c r="V9" i="15"/>
  <c r="V23" i="15"/>
  <c r="V25" i="15"/>
  <c r="V34" i="15"/>
  <c r="V30" i="15"/>
  <c r="V5" i="13"/>
  <c r="V10" i="12"/>
  <c r="V6" i="12"/>
  <c r="V39" i="12"/>
  <c r="V13" i="12"/>
  <c r="V22" i="12"/>
  <c r="V41" i="12"/>
  <c r="V55" i="12"/>
  <c r="V3" i="12"/>
  <c r="V47" i="12"/>
  <c r="V9" i="12"/>
  <c r="V19" i="12"/>
  <c r="V15" i="12"/>
  <c r="V38" i="11"/>
  <c r="V52" i="11"/>
  <c r="V16" i="11"/>
  <c r="V24" i="11"/>
  <c r="V32" i="11"/>
  <c r="V40" i="11"/>
  <c r="V48" i="11"/>
  <c r="V17" i="11"/>
  <c r="V25" i="11"/>
  <c r="V28" i="9"/>
  <c r="V47" i="9"/>
  <c r="V8" i="9"/>
  <c r="V17" i="9"/>
  <c r="V25" i="9"/>
  <c r="V48" i="9"/>
  <c r="V51" i="9"/>
  <c r="V53" i="9"/>
  <c r="V16" i="9"/>
  <c r="V5" i="9"/>
  <c r="V41" i="9"/>
  <c r="V56" i="9"/>
  <c r="V13" i="9"/>
  <c r="V21" i="9"/>
  <c r="V37" i="9"/>
  <c r="V45" i="9"/>
  <c r="V9" i="7"/>
  <c r="V40" i="7"/>
  <c r="V22" i="7"/>
  <c r="V14" i="7"/>
  <c r="V54" i="7"/>
  <c r="V8" i="6"/>
  <c r="V16" i="6"/>
  <c r="V48" i="6"/>
  <c r="V23" i="6"/>
  <c r="V9" i="6"/>
  <c r="V33" i="6"/>
  <c r="V43" i="6"/>
  <c r="V6" i="6"/>
  <c r="V14" i="6"/>
  <c r="V15" i="6"/>
  <c r="V39" i="6"/>
  <c r="V47" i="6"/>
  <c r="V55" i="6"/>
  <c r="V14" i="5"/>
  <c r="V48" i="4"/>
  <c r="T25" i="4"/>
  <c r="V45" i="3"/>
  <c r="T24" i="3"/>
  <c r="V15" i="2"/>
  <c r="V21" i="2"/>
  <c r="V32" i="2"/>
  <c r="V17" i="2"/>
  <c r="V7" i="2"/>
  <c r="T22" i="2"/>
  <c r="T3" i="2"/>
  <c r="T5" i="2"/>
  <c r="T16" i="2"/>
  <c r="T35" i="2"/>
  <c r="T37" i="2"/>
  <c r="T48" i="2"/>
  <c r="V34" i="2"/>
  <c r="V53" i="2"/>
  <c r="V24" i="2"/>
  <c r="V26" i="2"/>
  <c r="V39" i="2"/>
  <c r="V45" i="2"/>
  <c r="T54" i="2"/>
  <c r="V58" i="2"/>
  <c r="V5" i="2"/>
  <c r="T14" i="2"/>
  <c r="V16" i="2"/>
  <c r="V18" i="2"/>
  <c r="V31" i="2"/>
  <c r="V37" i="2"/>
  <c r="T46" i="2"/>
  <c r="V48" i="2"/>
  <c r="V50" i="2"/>
  <c r="T8" i="2"/>
  <c r="T27" i="2"/>
  <c r="T29" i="2"/>
  <c r="T40" i="2"/>
  <c r="T59" i="2"/>
  <c r="V47" i="2"/>
  <c r="V49" i="2"/>
  <c r="V13" i="2"/>
  <c r="V56" i="2"/>
  <c r="T6" i="2"/>
  <c r="V8" i="2"/>
  <c r="V10" i="2"/>
  <c r="V23" i="2"/>
  <c r="V29" i="2"/>
  <c r="T38" i="2"/>
  <c r="V40" i="2"/>
  <c r="V42" i="2"/>
  <c r="V55" i="2"/>
  <c r="T19" i="2"/>
  <c r="T21" i="2"/>
  <c r="T32" i="2"/>
  <c r="T51" i="2"/>
  <c r="T53" i="2"/>
  <c r="V44" i="1"/>
  <c r="V28" i="1"/>
  <c r="V59" i="1"/>
  <c r="V51" i="1"/>
  <c r="V35" i="1"/>
  <c r="V19" i="1"/>
  <c r="V41" i="1"/>
  <c r="V58" i="1"/>
  <c r="V50" i="1"/>
  <c r="V42" i="1"/>
  <c r="V34" i="1"/>
  <c r="V26" i="1"/>
  <c r="V18" i="1"/>
  <c r="V57" i="1"/>
  <c r="V49" i="1"/>
  <c r="V33" i="1"/>
  <c r="V25" i="1"/>
  <c r="V17" i="1"/>
  <c r="V9" i="1"/>
  <c r="L3" i="13"/>
  <c r="M3" i="13" s="1"/>
  <c r="F3" i="9"/>
  <c r="L3" i="9"/>
  <c r="P3" i="4"/>
  <c r="B3" i="18"/>
  <c r="M54" i="5"/>
  <c r="K12" i="15"/>
  <c r="K16" i="15"/>
  <c r="K39" i="15"/>
  <c r="F11" i="15"/>
  <c r="P11" i="15" s="1"/>
  <c r="F15" i="15"/>
  <c r="O15" i="15" s="1"/>
  <c r="K32" i="15"/>
  <c r="F54" i="15"/>
  <c r="F21" i="15"/>
  <c r="P21" i="15" s="1"/>
  <c r="F38" i="15"/>
  <c r="F52" i="15"/>
  <c r="F27" i="15"/>
  <c r="P27" i="15" s="1"/>
  <c r="F31" i="15"/>
  <c r="F5" i="15"/>
  <c r="K8" i="15"/>
  <c r="Q8" i="15" s="1"/>
  <c r="F37" i="15"/>
  <c r="P37" i="15" s="1"/>
  <c r="F46" i="15"/>
  <c r="F51" i="15"/>
  <c r="P51" i="15" s="1"/>
  <c r="K2" i="15"/>
  <c r="F2" i="15"/>
  <c r="K20" i="15"/>
  <c r="F20" i="15"/>
  <c r="Q37" i="15"/>
  <c r="K59" i="15"/>
  <c r="F59" i="15"/>
  <c r="K10" i="15"/>
  <c r="F10" i="15"/>
  <c r="K36" i="15"/>
  <c r="F36" i="15"/>
  <c r="K26" i="15"/>
  <c r="F26" i="15"/>
  <c r="K3" i="15"/>
  <c r="F3" i="15"/>
  <c r="M2" i="15"/>
  <c r="N2" i="15" s="1"/>
  <c r="V12" i="15"/>
  <c r="P15" i="15"/>
  <c r="K18" i="15"/>
  <c r="F18" i="15"/>
  <c r="V24" i="15"/>
  <c r="V28" i="15"/>
  <c r="P31" i="15"/>
  <c r="K34" i="15"/>
  <c r="Q34" i="15" s="1"/>
  <c r="F34" i="15"/>
  <c r="M49" i="15"/>
  <c r="N49" i="15" s="1"/>
  <c r="K50" i="15"/>
  <c r="F50" i="15"/>
  <c r="V54" i="15"/>
  <c r="M56" i="15"/>
  <c r="N56" i="15" s="1"/>
  <c r="V58" i="15"/>
  <c r="V59" i="15"/>
  <c r="M14" i="15"/>
  <c r="N14" i="15" s="1"/>
  <c r="M24" i="15"/>
  <c r="K25" i="15"/>
  <c r="F25" i="15"/>
  <c r="M30" i="15"/>
  <c r="N30" i="15" s="1"/>
  <c r="M57" i="15"/>
  <c r="N57" i="15" s="1"/>
  <c r="K58" i="15"/>
  <c r="F58" i="15"/>
  <c r="M9" i="15"/>
  <c r="M18" i="15"/>
  <c r="N18" i="15" s="1"/>
  <c r="P22" i="15"/>
  <c r="M34" i="15"/>
  <c r="N34" i="15" s="1"/>
  <c r="P38" i="15"/>
  <c r="P39" i="15"/>
  <c r="O45" i="15"/>
  <c r="P45" i="15"/>
  <c r="F4" i="15"/>
  <c r="N6" i="15"/>
  <c r="O6" i="15" s="1"/>
  <c r="M15" i="15"/>
  <c r="N15" i="15" s="1"/>
  <c r="M25" i="15"/>
  <c r="N25" i="15" s="1"/>
  <c r="M31" i="15"/>
  <c r="N31" i="15" s="1"/>
  <c r="P46" i="15"/>
  <c r="P47" i="15"/>
  <c r="F53" i="15"/>
  <c r="M5" i="15"/>
  <c r="N5" i="15" s="1"/>
  <c r="F7" i="15"/>
  <c r="F13" i="15"/>
  <c r="F19" i="15"/>
  <c r="F23" i="15"/>
  <c r="F29" i="15"/>
  <c r="F35" i="15"/>
  <c r="F40" i="15"/>
  <c r="K40" i="15"/>
  <c r="P44" i="15"/>
  <c r="K47" i="15"/>
  <c r="Q47" i="15" s="1"/>
  <c r="P54" i="15"/>
  <c r="P55" i="15"/>
  <c r="V8" i="15"/>
  <c r="V10" i="15"/>
  <c r="M16" i="15"/>
  <c r="N16" i="15" s="1"/>
  <c r="K17" i="15"/>
  <c r="F17" i="15"/>
  <c r="V21" i="15"/>
  <c r="M22" i="15"/>
  <c r="N22" i="15" s="1"/>
  <c r="V26" i="15"/>
  <c r="M32" i="15"/>
  <c r="N32" i="15" s="1"/>
  <c r="K33" i="15"/>
  <c r="F33" i="15"/>
  <c r="V37" i="15"/>
  <c r="M38" i="15"/>
  <c r="N38" i="15" s="1"/>
  <c r="M39" i="15"/>
  <c r="N39" i="15" s="1"/>
  <c r="K41" i="15"/>
  <c r="F41" i="15"/>
  <c r="V41" i="15"/>
  <c r="F48" i="15"/>
  <c r="K48" i="15"/>
  <c r="V48" i="15"/>
  <c r="P52" i="15"/>
  <c r="K55" i="15"/>
  <c r="V55" i="15"/>
  <c r="M4" i="15"/>
  <c r="N4" i="15" s="1"/>
  <c r="P5" i="15"/>
  <c r="M10" i="15"/>
  <c r="N10" i="15" s="1"/>
  <c r="F14" i="15"/>
  <c r="V17" i="15"/>
  <c r="M26" i="15"/>
  <c r="N26" i="15" s="1"/>
  <c r="F30" i="15"/>
  <c r="Q30" i="15" s="1"/>
  <c r="V33" i="15"/>
  <c r="V38" i="15"/>
  <c r="M40" i="15"/>
  <c r="N40" i="15" s="1"/>
  <c r="V42" i="15"/>
  <c r="V43" i="15"/>
  <c r="V44" i="15"/>
  <c r="V45" i="15"/>
  <c r="M46" i="15"/>
  <c r="N46" i="15" s="1"/>
  <c r="K49" i="15"/>
  <c r="F49" i="15"/>
  <c r="V49" i="15"/>
  <c r="F56" i="15"/>
  <c r="K56" i="15"/>
  <c r="V56" i="15"/>
  <c r="M59" i="15"/>
  <c r="N59" i="15" s="1"/>
  <c r="M51" i="15"/>
  <c r="N51" i="15" s="1"/>
  <c r="M43" i="15"/>
  <c r="M35" i="15"/>
  <c r="N35" i="15" s="1"/>
  <c r="M27" i="15"/>
  <c r="M19" i="15"/>
  <c r="N19" i="15" s="1"/>
  <c r="M11" i="15"/>
  <c r="M52" i="15"/>
  <c r="N52" i="15" s="1"/>
  <c r="M44" i="15"/>
  <c r="N44" i="15" s="1"/>
  <c r="M36" i="15"/>
  <c r="N36" i="15" s="1"/>
  <c r="M28" i="15"/>
  <c r="N28" i="15" s="1"/>
  <c r="M20" i="15"/>
  <c r="N20" i="15" s="1"/>
  <c r="M12" i="15"/>
  <c r="N12" i="15" s="1"/>
  <c r="M53" i="15"/>
  <c r="N53" i="15" s="1"/>
  <c r="M45" i="15"/>
  <c r="N45" i="15" s="1"/>
  <c r="M37" i="15"/>
  <c r="N37" i="15" s="1"/>
  <c r="M29" i="15"/>
  <c r="N29" i="15" s="1"/>
  <c r="M21" i="15"/>
  <c r="N21" i="15" s="1"/>
  <c r="M13" i="15"/>
  <c r="N13" i="15" s="1"/>
  <c r="M58" i="15"/>
  <c r="N58" i="15" s="1"/>
  <c r="M50" i="15"/>
  <c r="N50" i="15" s="1"/>
  <c r="M42" i="15"/>
  <c r="N42" i="15" s="1"/>
  <c r="M3" i="15"/>
  <c r="N3" i="15" s="1"/>
  <c r="M7" i="15"/>
  <c r="N7" i="15" s="1"/>
  <c r="V11" i="15"/>
  <c r="M17" i="15"/>
  <c r="N17" i="15" s="1"/>
  <c r="V22" i="15"/>
  <c r="M23" i="15"/>
  <c r="N23" i="15" s="1"/>
  <c r="V27" i="15"/>
  <c r="M33" i="15"/>
  <c r="N33" i="15" s="1"/>
  <c r="M41" i="15"/>
  <c r="N41" i="15" s="1"/>
  <c r="K42" i="15"/>
  <c r="F42" i="15"/>
  <c r="V46" i="15"/>
  <c r="M48" i="15"/>
  <c r="N48" i="15" s="1"/>
  <c r="V50" i="15"/>
  <c r="V51" i="15"/>
  <c r="V52" i="15"/>
  <c r="V53" i="15"/>
  <c r="M54" i="15"/>
  <c r="N54" i="15" s="1"/>
  <c r="M55" i="15"/>
  <c r="N55" i="15" s="1"/>
  <c r="K57" i="15"/>
  <c r="F57" i="15"/>
  <c r="V7" i="13"/>
  <c r="V8" i="13"/>
  <c r="V23" i="13"/>
  <c r="P2" i="13"/>
  <c r="T39" i="13" s="1"/>
  <c r="T10" i="13"/>
  <c r="T16" i="13"/>
  <c r="V20" i="13"/>
  <c r="P32" i="13"/>
  <c r="V37" i="13"/>
  <c r="V57" i="13"/>
  <c r="V49" i="13"/>
  <c r="V41" i="13"/>
  <c r="V33" i="13"/>
  <c r="V14" i="13"/>
  <c r="V6" i="13"/>
  <c r="V9" i="13"/>
  <c r="V56" i="13"/>
  <c r="V22" i="13"/>
  <c r="V48" i="13"/>
  <c r="V40" i="13"/>
  <c r="V38" i="13"/>
  <c r="V32" i="13"/>
  <c r="V30" i="13"/>
  <c r="V17" i="13"/>
  <c r="V2" i="13"/>
  <c r="P4" i="13"/>
  <c r="P7" i="13"/>
  <c r="T7" i="13" s="1"/>
  <c r="V16" i="13"/>
  <c r="V25" i="13"/>
  <c r="T47" i="13"/>
  <c r="V53" i="13"/>
  <c r="V4" i="13"/>
  <c r="V29" i="13"/>
  <c r="V47" i="13"/>
  <c r="T50" i="13"/>
  <c r="V39" i="13"/>
  <c r="T46" i="13"/>
  <c r="V55" i="13"/>
  <c r="P6" i="13"/>
  <c r="V15" i="13"/>
  <c r="V24" i="13"/>
  <c r="V46" i="13"/>
  <c r="P54" i="13"/>
  <c r="T3" i="13"/>
  <c r="V12" i="13"/>
  <c r="V31" i="13"/>
  <c r="P48" i="13"/>
  <c r="T48" i="13" s="1"/>
  <c r="V54" i="13"/>
  <c r="V3" i="13"/>
  <c r="P14" i="13"/>
  <c r="V21" i="13"/>
  <c r="P23" i="13"/>
  <c r="P40" i="13"/>
  <c r="T40" i="13" s="1"/>
  <c r="V45" i="13"/>
  <c r="L4" i="13"/>
  <c r="P9" i="13"/>
  <c r="P11" i="13"/>
  <c r="T11" i="13" s="1"/>
  <c r="P22" i="13"/>
  <c r="L57" i="13"/>
  <c r="V58" i="13"/>
  <c r="P13" i="13"/>
  <c r="T13" i="13" s="1"/>
  <c r="V18" i="13"/>
  <c r="V27" i="13"/>
  <c r="P33" i="13"/>
  <c r="V35" i="13"/>
  <c r="P41" i="13"/>
  <c r="T41" i="13" s="1"/>
  <c r="V43" i="13"/>
  <c r="L6" i="13"/>
  <c r="P25" i="13"/>
  <c r="T25" i="13" s="1"/>
  <c r="P27" i="13"/>
  <c r="T28" i="13"/>
  <c r="L32" i="13"/>
  <c r="P35" i="13"/>
  <c r="T35" i="13" s="1"/>
  <c r="T36" i="13"/>
  <c r="L40" i="13"/>
  <c r="P43" i="13"/>
  <c r="T44" i="13"/>
  <c r="P49" i="13"/>
  <c r="V51" i="13"/>
  <c r="V13" i="13"/>
  <c r="P51" i="13"/>
  <c r="T51" i="13" s="1"/>
  <c r="T52" i="13"/>
  <c r="P57" i="13"/>
  <c r="V59" i="13"/>
  <c r="V10" i="13"/>
  <c r="V19" i="13"/>
  <c r="V28" i="13"/>
  <c r="V36" i="13"/>
  <c r="T37" i="13"/>
  <c r="V44" i="13"/>
  <c r="T45" i="13"/>
  <c r="P59" i="13"/>
  <c r="P17" i="13"/>
  <c r="P19" i="13"/>
  <c r="V52" i="13"/>
  <c r="L23" i="13"/>
  <c r="V26" i="13"/>
  <c r="L33" i="13"/>
  <c r="V34" i="13"/>
  <c r="L41" i="13"/>
  <c r="V42" i="13"/>
  <c r="V11" i="13"/>
  <c r="P12" i="13"/>
  <c r="L14" i="13"/>
  <c r="L25" i="13"/>
  <c r="L49" i="13"/>
  <c r="V50" i="13"/>
  <c r="N58" i="12"/>
  <c r="F8" i="12"/>
  <c r="K8" i="12"/>
  <c r="Q8" i="12" s="1"/>
  <c r="P7" i="12"/>
  <c r="K12" i="12"/>
  <c r="F12" i="12"/>
  <c r="P17" i="12"/>
  <c r="K26" i="12"/>
  <c r="F26" i="12"/>
  <c r="P14" i="12"/>
  <c r="K19" i="12"/>
  <c r="F19" i="12"/>
  <c r="K9" i="12"/>
  <c r="F9" i="12"/>
  <c r="K42" i="12"/>
  <c r="F42" i="12"/>
  <c r="K50" i="12"/>
  <c r="F50" i="12"/>
  <c r="Q3" i="12"/>
  <c r="P11" i="12"/>
  <c r="P35" i="12"/>
  <c r="K58" i="12"/>
  <c r="Q58" i="12" s="1"/>
  <c r="F58" i="12"/>
  <c r="F3" i="12"/>
  <c r="K11" i="12"/>
  <c r="F16" i="12"/>
  <c r="K16" i="12"/>
  <c r="Q18" i="12"/>
  <c r="Q5" i="12"/>
  <c r="F13" i="12"/>
  <c r="K13" i="12"/>
  <c r="P20" i="12"/>
  <c r="P29" i="12"/>
  <c r="O51" i="12"/>
  <c r="P51" i="12"/>
  <c r="K2" i="12"/>
  <c r="F2" i="12"/>
  <c r="P4" i="12"/>
  <c r="F10" i="12"/>
  <c r="K10" i="12"/>
  <c r="K34" i="12"/>
  <c r="F34" i="12"/>
  <c r="P45" i="12"/>
  <c r="Q53" i="12"/>
  <c r="K57" i="12"/>
  <c r="F57" i="12"/>
  <c r="V35" i="12"/>
  <c r="V52" i="12"/>
  <c r="N4" i="12"/>
  <c r="N14" i="12"/>
  <c r="O14" i="12" s="1"/>
  <c r="V14" i="12"/>
  <c r="N17" i="12"/>
  <c r="V17" i="12"/>
  <c r="K29" i="12"/>
  <c r="V32" i="12"/>
  <c r="K35" i="12"/>
  <c r="V37" i="12"/>
  <c r="N38" i="12"/>
  <c r="Q39" i="12"/>
  <c r="K45" i="12"/>
  <c r="V48" i="12"/>
  <c r="K51" i="12"/>
  <c r="V53" i="12"/>
  <c r="N54" i="12"/>
  <c r="O54" i="12" s="1"/>
  <c r="N31" i="12"/>
  <c r="V36" i="12"/>
  <c r="K48" i="12"/>
  <c r="V51" i="12"/>
  <c r="V54" i="12"/>
  <c r="N59" i="12"/>
  <c r="Q59" i="12" s="1"/>
  <c r="N51" i="12"/>
  <c r="N43" i="12"/>
  <c r="N35" i="12"/>
  <c r="N27" i="12"/>
  <c r="N19" i="12"/>
  <c r="N11" i="12"/>
  <c r="N44" i="12"/>
  <c r="N28" i="12"/>
  <c r="O28" i="12" s="1"/>
  <c r="N57" i="12"/>
  <c r="N49" i="12"/>
  <c r="N41" i="12"/>
  <c r="N33" i="12"/>
  <c r="N25" i="12"/>
  <c r="N3" i="12"/>
  <c r="F6" i="12"/>
  <c r="N7" i="12"/>
  <c r="Q7" i="12" s="1"/>
  <c r="V7" i="12"/>
  <c r="V12" i="12"/>
  <c r="N20" i="12"/>
  <c r="Q20" i="12" s="1"/>
  <c r="F22" i="12"/>
  <c r="N23" i="12"/>
  <c r="V23" i="12"/>
  <c r="P30" i="12"/>
  <c r="N32" i="12"/>
  <c r="F39" i="12"/>
  <c r="P46" i="12"/>
  <c r="N48" i="12"/>
  <c r="O48" i="12" s="1"/>
  <c r="F55" i="12"/>
  <c r="K41" i="12"/>
  <c r="F41" i="12"/>
  <c r="N2" i="12"/>
  <c r="N10" i="12"/>
  <c r="N13" i="12"/>
  <c r="N16" i="12"/>
  <c r="N29" i="12"/>
  <c r="K33" i="12"/>
  <c r="F33" i="12"/>
  <c r="V33" i="12"/>
  <c r="N45" i="12"/>
  <c r="K49" i="12"/>
  <c r="F49" i="12"/>
  <c r="V49" i="12"/>
  <c r="K25" i="12"/>
  <c r="Q25" i="12" s="1"/>
  <c r="F25" i="12"/>
  <c r="V2" i="12"/>
  <c r="F5" i="12"/>
  <c r="V16" i="12"/>
  <c r="F18" i="12"/>
  <c r="F21" i="12"/>
  <c r="O23" i="12"/>
  <c r="K24" i="12"/>
  <c r="N26" i="12"/>
  <c r="F27" i="12"/>
  <c r="V27" i="12"/>
  <c r="V28" i="12"/>
  <c r="V30" i="12"/>
  <c r="O32" i="12"/>
  <c r="V34" i="12"/>
  <c r="F37" i="12"/>
  <c r="N39" i="12"/>
  <c r="K40" i="12"/>
  <c r="N42" i="12"/>
  <c r="F43" i="12"/>
  <c r="V43" i="12"/>
  <c r="V44" i="12"/>
  <c r="V46" i="12"/>
  <c r="V50" i="12"/>
  <c r="F53" i="12"/>
  <c r="N55" i="12"/>
  <c r="K56" i="12"/>
  <c r="F59" i="12"/>
  <c r="V59" i="12"/>
  <c r="V8" i="12"/>
  <c r="V11" i="12"/>
  <c r="V26" i="12"/>
  <c r="N6" i="12"/>
  <c r="N9" i="12"/>
  <c r="N22" i="12"/>
  <c r="V24" i="12"/>
  <c r="V29" i="12"/>
  <c r="V40" i="12"/>
  <c r="V45" i="12"/>
  <c r="Q23" i="12"/>
  <c r="K32" i="12"/>
  <c r="Q32" i="12" s="1"/>
  <c r="N34" i="12"/>
  <c r="V42" i="12"/>
  <c r="V58" i="12"/>
  <c r="V4" i="12"/>
  <c r="N12" i="12"/>
  <c r="V20" i="12"/>
  <c r="N24" i="12"/>
  <c r="F31" i="12"/>
  <c r="P38" i="12"/>
  <c r="O38" i="12"/>
  <c r="N40" i="12"/>
  <c r="P54" i="12"/>
  <c r="N56" i="12"/>
  <c r="V10" i="11"/>
  <c r="V23" i="11"/>
  <c r="V9" i="11"/>
  <c r="V11" i="11"/>
  <c r="V30" i="11"/>
  <c r="V44" i="11"/>
  <c r="V49" i="11"/>
  <c r="V51" i="11"/>
  <c r="V54" i="11"/>
  <c r="V18" i="11"/>
  <c r="V20" i="11"/>
  <c r="V34" i="11"/>
  <c r="V46" i="11"/>
  <c r="V50" i="11"/>
  <c r="V8" i="11"/>
  <c r="V36" i="11"/>
  <c r="V47" i="11"/>
  <c r="V22" i="11"/>
  <c r="V45" i="11"/>
  <c r="V57" i="11"/>
  <c r="V6" i="11"/>
  <c r="V55" i="11"/>
  <c r="V14" i="11"/>
  <c r="V29" i="11"/>
  <c r="V41" i="11"/>
  <c r="V43" i="11"/>
  <c r="V3" i="11"/>
  <c r="V4" i="11"/>
  <c r="V12" i="11"/>
  <c r="V59" i="11"/>
  <c r="V26" i="11"/>
  <c r="V19" i="11"/>
  <c r="V28" i="11"/>
  <c r="V35" i="11"/>
  <c r="V42" i="11"/>
  <c r="L42" i="11"/>
  <c r="F56" i="11"/>
  <c r="L58" i="11"/>
  <c r="F10" i="11"/>
  <c r="P10" i="11" s="1"/>
  <c r="L50" i="11"/>
  <c r="F26" i="11"/>
  <c r="P26" i="11" s="1"/>
  <c r="L34" i="11"/>
  <c r="P2" i="11"/>
  <c r="T29" i="11" s="1"/>
  <c r="T13" i="11"/>
  <c r="P5" i="11"/>
  <c r="P9" i="11"/>
  <c r="P15" i="11"/>
  <c r="T34" i="11"/>
  <c r="P19" i="11"/>
  <c r="T14" i="11"/>
  <c r="P3" i="11"/>
  <c r="P48" i="11"/>
  <c r="P54" i="11"/>
  <c r="V37" i="11"/>
  <c r="P40" i="11"/>
  <c r="T40" i="11" s="1"/>
  <c r="F46" i="11"/>
  <c r="P52" i="11"/>
  <c r="V56" i="11"/>
  <c r="L9" i="11"/>
  <c r="L20" i="11"/>
  <c r="P38" i="11"/>
  <c r="T38" i="11" s="1"/>
  <c r="T44" i="11"/>
  <c r="P57" i="11"/>
  <c r="P32" i="11"/>
  <c r="P49" i="11"/>
  <c r="P24" i="11"/>
  <c r="T28" i="11"/>
  <c r="P41" i="11"/>
  <c r="T41" i="11" s="1"/>
  <c r="L48" i="11"/>
  <c r="L12" i="11"/>
  <c r="P16" i="11"/>
  <c r="P20" i="11"/>
  <c r="T20" i="11" s="1"/>
  <c r="V27" i="11"/>
  <c r="L40" i="11"/>
  <c r="F47" i="11"/>
  <c r="V58" i="11"/>
  <c r="P33" i="11"/>
  <c r="T33" i="11" s="1"/>
  <c r="F39" i="11"/>
  <c r="L52" i="11"/>
  <c r="L19" i="11"/>
  <c r="P25" i="11"/>
  <c r="F31" i="11"/>
  <c r="L32" i="11"/>
  <c r="V33" i="11"/>
  <c r="L44" i="11"/>
  <c r="V53" i="11"/>
  <c r="P56" i="11"/>
  <c r="V3" i="10"/>
  <c r="V17" i="10"/>
  <c r="V37" i="10"/>
  <c r="V16" i="10"/>
  <c r="V21" i="10"/>
  <c r="V29" i="10"/>
  <c r="V31" i="10"/>
  <c r="V39" i="10"/>
  <c r="V47" i="10"/>
  <c r="V55" i="10"/>
  <c r="V6" i="10"/>
  <c r="V8" i="10"/>
  <c r="V23" i="10"/>
  <c r="V53" i="10"/>
  <c r="V13" i="10"/>
  <c r="V15" i="10"/>
  <c r="V41" i="10"/>
  <c r="V56" i="10"/>
  <c r="V59" i="10"/>
  <c r="V5" i="10"/>
  <c r="V7" i="10"/>
  <c r="V27" i="10"/>
  <c r="V32" i="10"/>
  <c r="V33" i="10"/>
  <c r="V40" i="10"/>
  <c r="V49" i="10"/>
  <c r="V19" i="10"/>
  <c r="V45" i="10"/>
  <c r="V48" i="10"/>
  <c r="P2" i="10"/>
  <c r="T29" i="10" s="1"/>
  <c r="P6" i="10"/>
  <c r="T8" i="10"/>
  <c r="P15" i="10"/>
  <c r="P7" i="10"/>
  <c r="T7" i="10" s="1"/>
  <c r="P24" i="10"/>
  <c r="P39" i="10"/>
  <c r="P47" i="10"/>
  <c r="L7" i="10"/>
  <c r="P9" i="10"/>
  <c r="V12" i="10"/>
  <c r="L17" i="10"/>
  <c r="V24" i="10"/>
  <c r="L41" i="10"/>
  <c r="V42" i="10"/>
  <c r="P57" i="10"/>
  <c r="T57" i="10" s="1"/>
  <c r="V18" i="10"/>
  <c r="P25" i="10"/>
  <c r="V28" i="10"/>
  <c r="V34" i="10"/>
  <c r="V51" i="10"/>
  <c r="V54" i="10"/>
  <c r="V9" i="10"/>
  <c r="P14" i="10"/>
  <c r="V22" i="10"/>
  <c r="F32" i="10"/>
  <c r="P38" i="10"/>
  <c r="F55" i="10"/>
  <c r="V57" i="10"/>
  <c r="P10" i="10"/>
  <c r="T10" i="10" s="1"/>
  <c r="V25" i="10"/>
  <c r="L37" i="10"/>
  <c r="V43" i="10"/>
  <c r="V46" i="10"/>
  <c r="P49" i="10"/>
  <c r="P58" i="10"/>
  <c r="V58" i="10"/>
  <c r="V10" i="10"/>
  <c r="P17" i="10"/>
  <c r="P26" i="10"/>
  <c r="V35" i="10"/>
  <c r="V38" i="10"/>
  <c r="P41" i="10"/>
  <c r="V52" i="10"/>
  <c r="L8" i="10"/>
  <c r="V11" i="10"/>
  <c r="V14" i="10"/>
  <c r="V20" i="10"/>
  <c r="L25" i="10"/>
  <c r="V26" i="10"/>
  <c r="L29" i="10"/>
  <c r="P33" i="10"/>
  <c r="P45" i="10"/>
  <c r="F56" i="10"/>
  <c r="V30" i="10"/>
  <c r="P37" i="10"/>
  <c r="T37" i="10" s="1"/>
  <c r="V44" i="10"/>
  <c r="P50" i="10"/>
  <c r="V50" i="10"/>
  <c r="P13" i="10"/>
  <c r="V36" i="10"/>
  <c r="L49" i="10"/>
  <c r="L55" i="9"/>
  <c r="L47" i="9"/>
  <c r="L39" i="9"/>
  <c r="L31" i="9"/>
  <c r="V20" i="9"/>
  <c r="V43" i="9"/>
  <c r="V54" i="9"/>
  <c r="V3" i="9"/>
  <c r="V15" i="9"/>
  <c r="V22" i="9"/>
  <c r="V50" i="9"/>
  <c r="V52" i="9"/>
  <c r="V11" i="9"/>
  <c r="V31" i="9"/>
  <c r="V35" i="9"/>
  <c r="V33" i="9"/>
  <c r="V19" i="9"/>
  <c r="V32" i="9"/>
  <c r="V46" i="9"/>
  <c r="V2" i="9"/>
  <c r="V10" i="9"/>
  <c r="V36" i="9"/>
  <c r="V38" i="9"/>
  <c r="V42" i="9"/>
  <c r="V4" i="9"/>
  <c r="V6" i="9"/>
  <c r="V14" i="9"/>
  <c r="V44" i="9"/>
  <c r="V12" i="9"/>
  <c r="V18" i="9"/>
  <c r="V30" i="9"/>
  <c r="V58" i="9"/>
  <c r="F9" i="9"/>
  <c r="L23" i="9"/>
  <c r="L7" i="9"/>
  <c r="L15" i="9"/>
  <c r="L6" i="9"/>
  <c r="L16" i="9"/>
  <c r="L24" i="9"/>
  <c r="L30" i="9"/>
  <c r="L56" i="9"/>
  <c r="L46" i="9"/>
  <c r="P11" i="9"/>
  <c r="P4" i="9"/>
  <c r="P30" i="9"/>
  <c r="P7" i="9"/>
  <c r="P21" i="9"/>
  <c r="P38" i="9"/>
  <c r="P3" i="9"/>
  <c r="P32" i="9"/>
  <c r="P2" i="9"/>
  <c r="T56" i="9" s="1"/>
  <c r="P12" i="9"/>
  <c r="T23" i="9"/>
  <c r="P48" i="9"/>
  <c r="P8" i="9"/>
  <c r="P22" i="9"/>
  <c r="T22" i="9" s="1"/>
  <c r="L8" i="9"/>
  <c r="L11" i="9"/>
  <c r="P25" i="9"/>
  <c r="V27" i="9"/>
  <c r="L33" i="9"/>
  <c r="V34" i="9"/>
  <c r="V49" i="9"/>
  <c r="P27" i="9"/>
  <c r="L2" i="9"/>
  <c r="F31" i="9"/>
  <c r="T44" i="9"/>
  <c r="P54" i="9"/>
  <c r="T54" i="9" s="1"/>
  <c r="P33" i="9"/>
  <c r="F47" i="9"/>
  <c r="P9" i="9"/>
  <c r="L12" i="9"/>
  <c r="L21" i="9"/>
  <c r="P35" i="9"/>
  <c r="L38" i="9"/>
  <c r="T45" i="9"/>
  <c r="P49" i="9"/>
  <c r="L25" i="9"/>
  <c r="V26" i="9"/>
  <c r="V29" i="9"/>
  <c r="F39" i="9"/>
  <c r="V40" i="9"/>
  <c r="P51" i="9"/>
  <c r="L54" i="9"/>
  <c r="P57" i="9"/>
  <c r="V59" i="9"/>
  <c r="P41" i="9"/>
  <c r="F55" i="9"/>
  <c r="P59" i="9"/>
  <c r="P17" i="9"/>
  <c r="P18" i="9"/>
  <c r="T18" i="9" s="1"/>
  <c r="L22" i="9"/>
  <c r="V24" i="9"/>
  <c r="L48" i="8"/>
  <c r="L32" i="8"/>
  <c r="L24" i="8"/>
  <c r="L47" i="8"/>
  <c r="L31" i="8"/>
  <c r="L23" i="8"/>
  <c r="V3" i="8"/>
  <c r="F24" i="8"/>
  <c r="L38" i="8"/>
  <c r="L40" i="8"/>
  <c r="L56" i="8"/>
  <c r="L30" i="8"/>
  <c r="L8" i="8"/>
  <c r="L54" i="8"/>
  <c r="T3" i="8"/>
  <c r="T12" i="8"/>
  <c r="T53" i="8"/>
  <c r="T22" i="8"/>
  <c r="T5" i="8"/>
  <c r="T55" i="8"/>
  <c r="T19" i="8"/>
  <c r="T58" i="8"/>
  <c r="T14" i="8"/>
  <c r="T46" i="8"/>
  <c r="T38" i="8"/>
  <c r="T30" i="8"/>
  <c r="P7" i="8"/>
  <c r="T7" i="8" s="1"/>
  <c r="V8" i="8"/>
  <c r="V16" i="8"/>
  <c r="V17" i="8"/>
  <c r="V19" i="8"/>
  <c r="V21" i="8"/>
  <c r="P32" i="8"/>
  <c r="T32" i="8" s="1"/>
  <c r="V38" i="8"/>
  <c r="P56" i="8"/>
  <c r="T56" i="8" s="1"/>
  <c r="V10" i="8"/>
  <c r="V30" i="8"/>
  <c r="V45" i="8"/>
  <c r="P6" i="8"/>
  <c r="T6" i="8" s="1"/>
  <c r="P24" i="8"/>
  <c r="T24" i="8" s="1"/>
  <c r="V37" i="8"/>
  <c r="V53" i="8"/>
  <c r="V9" i="8"/>
  <c r="V22" i="8"/>
  <c r="V29" i="8"/>
  <c r="V57" i="8"/>
  <c r="V49" i="8"/>
  <c r="V25" i="8"/>
  <c r="V41" i="8"/>
  <c r="V33" i="8"/>
  <c r="V11" i="8"/>
  <c r="V6" i="8"/>
  <c r="V5" i="8"/>
  <c r="V56" i="8"/>
  <c r="V13" i="8"/>
  <c r="V48" i="8"/>
  <c r="V24" i="8"/>
  <c r="V40" i="8"/>
  <c r="V32" i="8"/>
  <c r="V2" i="8"/>
  <c r="V15" i="8"/>
  <c r="P21" i="8"/>
  <c r="T21" i="8" s="1"/>
  <c r="V39" i="8"/>
  <c r="V47" i="8"/>
  <c r="P4" i="8"/>
  <c r="T4" i="8" s="1"/>
  <c r="V7" i="8"/>
  <c r="V31" i="8"/>
  <c r="V55" i="8"/>
  <c r="V4" i="8"/>
  <c r="P13" i="8"/>
  <c r="T13" i="8" s="1"/>
  <c r="V14" i="8"/>
  <c r="P16" i="8"/>
  <c r="T16" i="8" s="1"/>
  <c r="V23" i="8"/>
  <c r="P40" i="8"/>
  <c r="T40" i="8" s="1"/>
  <c r="V46" i="8"/>
  <c r="P48" i="8"/>
  <c r="T48" i="8" s="1"/>
  <c r="V54" i="8"/>
  <c r="L4" i="8"/>
  <c r="M29" i="8" s="1"/>
  <c r="V12" i="8"/>
  <c r="P20" i="8"/>
  <c r="T20" i="8" s="1"/>
  <c r="T34" i="8"/>
  <c r="T42" i="8"/>
  <c r="P54" i="8"/>
  <c r="T54" i="8" s="1"/>
  <c r="L57" i="8"/>
  <c r="V58" i="8"/>
  <c r="V27" i="8"/>
  <c r="P33" i="8"/>
  <c r="T33" i="8" s="1"/>
  <c r="V35" i="8"/>
  <c r="P41" i="8"/>
  <c r="T41" i="8" s="1"/>
  <c r="V43" i="8"/>
  <c r="T50" i="8"/>
  <c r="L6" i="8"/>
  <c r="L13" i="8"/>
  <c r="F17" i="8"/>
  <c r="P18" i="8"/>
  <c r="T18" i="8" s="1"/>
  <c r="V18" i="8"/>
  <c r="V20" i="8"/>
  <c r="P25" i="8"/>
  <c r="T25" i="8" s="1"/>
  <c r="P27" i="8"/>
  <c r="T27" i="8" s="1"/>
  <c r="T28" i="8"/>
  <c r="F31" i="8"/>
  <c r="P35" i="8"/>
  <c r="T35" i="8" s="1"/>
  <c r="T36" i="8"/>
  <c r="F39" i="8"/>
  <c r="P43" i="8"/>
  <c r="T43" i="8" s="1"/>
  <c r="T44" i="8"/>
  <c r="P49" i="8"/>
  <c r="T49" i="8" s="1"/>
  <c r="V51" i="8"/>
  <c r="T8" i="8"/>
  <c r="T9" i="8"/>
  <c r="T10" i="8"/>
  <c r="F15" i="8"/>
  <c r="F23" i="8"/>
  <c r="F47" i="8"/>
  <c r="P51" i="8"/>
  <c r="T51" i="8" s="1"/>
  <c r="T52" i="8"/>
  <c r="P57" i="8"/>
  <c r="T57" i="8" s="1"/>
  <c r="V59" i="8"/>
  <c r="V28" i="8"/>
  <c r="T29" i="8"/>
  <c r="V36" i="8"/>
  <c r="T37" i="8"/>
  <c r="V44" i="8"/>
  <c r="T45" i="8"/>
  <c r="P59" i="8"/>
  <c r="T59" i="8" s="1"/>
  <c r="V52" i="8"/>
  <c r="P11" i="8"/>
  <c r="T11" i="8" s="1"/>
  <c r="L14" i="8"/>
  <c r="V26" i="8"/>
  <c r="L33" i="8"/>
  <c r="V34" i="8"/>
  <c r="L41" i="8"/>
  <c r="V42" i="8"/>
  <c r="L21" i="8"/>
  <c r="L25" i="8"/>
  <c r="P26" i="8"/>
  <c r="T26" i="8" s="1"/>
  <c r="L49" i="8"/>
  <c r="V50" i="8"/>
  <c r="L41" i="7"/>
  <c r="L23" i="7"/>
  <c r="L15" i="7"/>
  <c r="L30" i="7"/>
  <c r="V46" i="7"/>
  <c r="V7" i="7"/>
  <c r="V44" i="7"/>
  <c r="V3" i="7"/>
  <c r="V35" i="7"/>
  <c r="L10" i="7"/>
  <c r="F15" i="7"/>
  <c r="L26" i="7"/>
  <c r="F42" i="7"/>
  <c r="L55" i="7"/>
  <c r="L4" i="7"/>
  <c r="L7" i="7"/>
  <c r="L20" i="7"/>
  <c r="L54" i="7"/>
  <c r="F18" i="7"/>
  <c r="P18" i="7" s="1"/>
  <c r="L34" i="7"/>
  <c r="L50" i="7"/>
  <c r="L12" i="7"/>
  <c r="L28" i="7"/>
  <c r="L36" i="7"/>
  <c r="L44" i="7"/>
  <c r="P3" i="7"/>
  <c r="P14" i="7"/>
  <c r="P22" i="7"/>
  <c r="P6" i="7"/>
  <c r="P5" i="7"/>
  <c r="P29" i="7"/>
  <c r="P2" i="7"/>
  <c r="P4" i="7"/>
  <c r="P53" i="7"/>
  <c r="P46" i="7"/>
  <c r="V16" i="7"/>
  <c r="V24" i="7"/>
  <c r="V37" i="7"/>
  <c r="V5" i="7"/>
  <c r="V32" i="7"/>
  <c r="V47" i="7"/>
  <c r="V45" i="7"/>
  <c r="V15" i="7"/>
  <c r="V2" i="7"/>
  <c r="V23" i="7"/>
  <c r="V4" i="7"/>
  <c r="V13" i="7"/>
  <c r="P15" i="7"/>
  <c r="V21" i="7"/>
  <c r="P23" i="7"/>
  <c r="V39" i="7"/>
  <c r="V53" i="7"/>
  <c r="P31" i="7"/>
  <c r="V6" i="7"/>
  <c r="V8" i="7"/>
  <c r="V48" i="7"/>
  <c r="P55" i="7"/>
  <c r="P37" i="7"/>
  <c r="P7" i="7"/>
  <c r="V12" i="7"/>
  <c r="V20" i="7"/>
  <c r="P38" i="7"/>
  <c r="P47" i="7"/>
  <c r="V55" i="7"/>
  <c r="L3" i="7"/>
  <c r="P9" i="7"/>
  <c r="V10" i="7"/>
  <c r="P30" i="7"/>
  <c r="L31" i="7"/>
  <c r="P36" i="7"/>
  <c r="P41" i="7"/>
  <c r="P56" i="7"/>
  <c r="P24" i="7"/>
  <c r="V26" i="7"/>
  <c r="V50" i="7"/>
  <c r="P54" i="7"/>
  <c r="V59" i="7"/>
  <c r="P16" i="7"/>
  <c r="V18" i="7"/>
  <c r="V33" i="7"/>
  <c r="V36" i="7"/>
  <c r="V42" i="7"/>
  <c r="P48" i="7"/>
  <c r="V27" i="7"/>
  <c r="P33" i="7"/>
  <c r="P42" i="7"/>
  <c r="V51" i="7"/>
  <c r="V57" i="7"/>
  <c r="V11" i="7"/>
  <c r="L14" i="7"/>
  <c r="V19" i="7"/>
  <c r="L22" i="7"/>
  <c r="P40" i="7"/>
  <c r="P57" i="7"/>
  <c r="V25" i="7"/>
  <c r="V28" i="7"/>
  <c r="V43" i="7"/>
  <c r="L46" i="7"/>
  <c r="V49" i="7"/>
  <c r="V52" i="7"/>
  <c r="L56" i="7"/>
  <c r="L11" i="7"/>
  <c r="V17" i="7"/>
  <c r="L24" i="7"/>
  <c r="P25" i="7"/>
  <c r="V34" i="7"/>
  <c r="P35" i="7"/>
  <c r="L37" i="7"/>
  <c r="P49" i="7"/>
  <c r="L16" i="7"/>
  <c r="P17" i="7"/>
  <c r="P32" i="7"/>
  <c r="V41" i="7"/>
  <c r="L48" i="7"/>
  <c r="V58" i="7"/>
  <c r="P59" i="7"/>
  <c r="T59" i="7" s="1"/>
  <c r="L55" i="6"/>
  <c r="L47" i="6"/>
  <c r="L31" i="6"/>
  <c r="V27" i="6"/>
  <c r="V11" i="6"/>
  <c r="V40" i="6"/>
  <c r="V4" i="6"/>
  <c r="V45" i="6"/>
  <c r="V7" i="6"/>
  <c r="V24" i="6"/>
  <c r="V51" i="6"/>
  <c r="V56" i="6"/>
  <c r="V2" i="6"/>
  <c r="V3" i="6"/>
  <c r="V12" i="6"/>
  <c r="L58" i="6"/>
  <c r="L38" i="6"/>
  <c r="L22" i="6"/>
  <c r="L24" i="6"/>
  <c r="L54" i="6"/>
  <c r="L18" i="6"/>
  <c r="P6" i="6"/>
  <c r="P9" i="6"/>
  <c r="P16" i="6"/>
  <c r="P2" i="6"/>
  <c r="T44" i="6" s="1"/>
  <c r="P21" i="6"/>
  <c r="T5" i="6"/>
  <c r="P8" i="6"/>
  <c r="T39" i="6"/>
  <c r="P4" i="6"/>
  <c r="T4" i="6" s="1"/>
  <c r="P7" i="6"/>
  <c r="P23" i="6"/>
  <c r="P14" i="6"/>
  <c r="T30" i="6"/>
  <c r="T26" i="6"/>
  <c r="P22" i="6"/>
  <c r="T22" i="6" s="1"/>
  <c r="V32" i="6"/>
  <c r="V35" i="6"/>
  <c r="V38" i="6"/>
  <c r="P41" i="6"/>
  <c r="V57" i="6"/>
  <c r="L17" i="6"/>
  <c r="L23" i="6"/>
  <c r="V30" i="6"/>
  <c r="P33" i="6"/>
  <c r="T33" i="6" s="1"/>
  <c r="P45" i="6"/>
  <c r="F47" i="6"/>
  <c r="V49" i="6"/>
  <c r="V52" i="6"/>
  <c r="L6" i="6"/>
  <c r="V18" i="6"/>
  <c r="V20" i="6"/>
  <c r="T37" i="6"/>
  <c r="V41" i="6"/>
  <c r="V44" i="6"/>
  <c r="V58" i="6"/>
  <c r="V22" i="6"/>
  <c r="V25" i="6"/>
  <c r="T29" i="6"/>
  <c r="F31" i="6"/>
  <c r="V36" i="6"/>
  <c r="V50" i="6"/>
  <c r="F56" i="6"/>
  <c r="P17" i="6"/>
  <c r="V28" i="6"/>
  <c r="T36" i="6"/>
  <c r="L41" i="6"/>
  <c r="V42" i="6"/>
  <c r="T12" i="6"/>
  <c r="V26" i="6"/>
  <c r="L33" i="6"/>
  <c r="V34" i="6"/>
  <c r="F40" i="6"/>
  <c r="T46" i="6"/>
  <c r="L53" i="6"/>
  <c r="V59" i="6"/>
  <c r="V19" i="6"/>
  <c r="F32" i="6"/>
  <c r="P43" i="6"/>
  <c r="L45" i="6"/>
  <c r="V54" i="6"/>
  <c r="P57" i="6"/>
  <c r="T57" i="6" s="1"/>
  <c r="V10" i="6"/>
  <c r="L14" i="6"/>
  <c r="L21" i="6"/>
  <c r="P25" i="6"/>
  <c r="P27" i="6"/>
  <c r="P35" i="6"/>
  <c r="T35" i="6" s="1"/>
  <c r="L37" i="6"/>
  <c r="V46" i="6"/>
  <c r="P49" i="6"/>
  <c r="L57" i="5"/>
  <c r="L33" i="5"/>
  <c r="L25" i="5"/>
  <c r="L55" i="5"/>
  <c r="L39" i="5"/>
  <c r="L31" i="5"/>
  <c r="L46" i="5"/>
  <c r="L14" i="5"/>
  <c r="M30" i="5" s="1"/>
  <c r="L6" i="5"/>
  <c r="V22" i="5"/>
  <c r="V9" i="5"/>
  <c r="L22" i="5"/>
  <c r="M57" i="5" s="1"/>
  <c r="N57" i="5" s="1"/>
  <c r="Q57" i="5" s="1"/>
  <c r="L41" i="5"/>
  <c r="F14" i="5"/>
  <c r="P14" i="5" s="1"/>
  <c r="T14" i="5" s="1"/>
  <c r="F16" i="5"/>
  <c r="P16" i="5" s="1"/>
  <c r="F39" i="5"/>
  <c r="P39" i="5" s="1"/>
  <c r="T39" i="5" s="1"/>
  <c r="F48" i="5"/>
  <c r="P48" i="5" s="1"/>
  <c r="V13" i="5"/>
  <c r="V37" i="5"/>
  <c r="V44" i="5"/>
  <c r="V53" i="5"/>
  <c r="V15" i="5"/>
  <c r="V26" i="5"/>
  <c r="V28" i="5"/>
  <c r="V39" i="5"/>
  <c r="V55" i="5"/>
  <c r="V4" i="5"/>
  <c r="V21" i="5"/>
  <c r="V34" i="5"/>
  <c r="V50" i="5"/>
  <c r="V10" i="5"/>
  <c r="V12" i="5"/>
  <c r="V23" i="5"/>
  <c r="V36" i="5"/>
  <c r="V45" i="5"/>
  <c r="V52" i="5"/>
  <c r="V41" i="5"/>
  <c r="V29" i="5"/>
  <c r="V47" i="5"/>
  <c r="V5" i="5"/>
  <c r="V7" i="5"/>
  <c r="V31" i="5"/>
  <c r="V58" i="5"/>
  <c r="V18" i="5"/>
  <c r="V20" i="5"/>
  <c r="V33" i="5"/>
  <c r="V42" i="5"/>
  <c r="V49" i="5"/>
  <c r="T10" i="5"/>
  <c r="T18" i="5"/>
  <c r="T52" i="5"/>
  <c r="T56" i="5"/>
  <c r="T48" i="5"/>
  <c r="T16" i="5"/>
  <c r="T24" i="5"/>
  <c r="T8" i="5"/>
  <c r="T2" i="5"/>
  <c r="T40" i="5"/>
  <c r="T32" i="5"/>
  <c r="T27" i="5"/>
  <c r="T3" i="5"/>
  <c r="T59" i="5"/>
  <c r="T51" i="5"/>
  <c r="T43" i="5"/>
  <c r="T35" i="5"/>
  <c r="T19" i="5"/>
  <c r="T11" i="5"/>
  <c r="T31" i="5"/>
  <c r="T44" i="5"/>
  <c r="T49" i="5"/>
  <c r="T54" i="5"/>
  <c r="T23" i="5"/>
  <c r="T36" i="5"/>
  <c r="T41" i="5"/>
  <c r="T46" i="5"/>
  <c r="T53" i="5"/>
  <c r="T58" i="5"/>
  <c r="T7" i="5"/>
  <c r="T15" i="5"/>
  <c r="T28" i="5"/>
  <c r="T33" i="5"/>
  <c r="T38" i="5"/>
  <c r="T45" i="5"/>
  <c r="T12" i="5"/>
  <c r="T20" i="5"/>
  <c r="T25" i="5"/>
  <c r="T30" i="5"/>
  <c r="T37" i="5"/>
  <c r="T50" i="5"/>
  <c r="T4" i="5"/>
  <c r="T9" i="5"/>
  <c r="T17" i="5"/>
  <c r="T22" i="5"/>
  <c r="T29" i="5"/>
  <c r="T42" i="5"/>
  <c r="T6" i="5"/>
  <c r="T13" i="5"/>
  <c r="T21" i="5"/>
  <c r="T34" i="5"/>
  <c r="T55" i="5"/>
  <c r="T5" i="5"/>
  <c r="T26" i="5"/>
  <c r="T47" i="5"/>
  <c r="T57" i="5"/>
  <c r="M14" i="5"/>
  <c r="V6" i="5"/>
  <c r="V30" i="5"/>
  <c r="V38" i="5"/>
  <c r="V46" i="5"/>
  <c r="V54" i="5"/>
  <c r="M59" i="5"/>
  <c r="V3" i="5"/>
  <c r="V11" i="5"/>
  <c r="V19" i="5"/>
  <c r="V27" i="5"/>
  <c r="M32" i="5"/>
  <c r="N32" i="5" s="1"/>
  <c r="V35" i="5"/>
  <c r="V43" i="5"/>
  <c r="V51" i="5"/>
  <c r="V59" i="5"/>
  <c r="V8" i="5"/>
  <c r="V16" i="5"/>
  <c r="V24" i="5"/>
  <c r="V32" i="5"/>
  <c r="M37" i="5"/>
  <c r="N37" i="5" s="1"/>
  <c r="V40" i="5"/>
  <c r="V48" i="5"/>
  <c r="V56" i="5"/>
  <c r="M10" i="5"/>
  <c r="M26" i="5"/>
  <c r="M58" i="5"/>
  <c r="V2" i="5"/>
  <c r="M19" i="5"/>
  <c r="M12" i="5"/>
  <c r="M44" i="5"/>
  <c r="V16" i="4"/>
  <c r="V31" i="4"/>
  <c r="V57" i="4"/>
  <c r="V50" i="4"/>
  <c r="V7" i="4"/>
  <c r="V9" i="4"/>
  <c r="V24" i="4"/>
  <c r="V26" i="4"/>
  <c r="V41" i="4"/>
  <c r="V15" i="4"/>
  <c r="V32" i="4"/>
  <c r="V39" i="4"/>
  <c r="V42" i="4"/>
  <c r="M49" i="4"/>
  <c r="N49" i="4" s="1"/>
  <c r="V18" i="4"/>
  <c r="V33" i="4"/>
  <c r="V55" i="4"/>
  <c r="V17" i="4"/>
  <c r="V34" i="4"/>
  <c r="V56" i="4"/>
  <c r="V47" i="4"/>
  <c r="V58" i="4"/>
  <c r="V8" i="4"/>
  <c r="V10" i="4"/>
  <c r="V23" i="4"/>
  <c r="V25" i="4"/>
  <c r="V40" i="4"/>
  <c r="V49" i="4"/>
  <c r="M3" i="4"/>
  <c r="N3" i="4" s="1"/>
  <c r="M57" i="4"/>
  <c r="N57" i="4" s="1"/>
  <c r="T30" i="4"/>
  <c r="T54" i="4"/>
  <c r="T17" i="4"/>
  <c r="T33" i="4"/>
  <c r="T43" i="4"/>
  <c r="T50" i="4"/>
  <c r="T57" i="4"/>
  <c r="T52" i="4"/>
  <c r="T42" i="4"/>
  <c r="T49" i="4"/>
  <c r="T46" i="4"/>
  <c r="T38" i="4"/>
  <c r="T2" i="4"/>
  <c r="T53" i="4"/>
  <c r="T45" i="4"/>
  <c r="T37" i="4"/>
  <c r="T29" i="4"/>
  <c r="T21" i="4"/>
  <c r="T13" i="4"/>
  <c r="T5" i="4"/>
  <c r="T6" i="4"/>
  <c r="T11" i="4"/>
  <c r="T22" i="4"/>
  <c r="T27" i="4"/>
  <c r="T34" i="4"/>
  <c r="T44" i="4"/>
  <c r="T51" i="4"/>
  <c r="T58" i="4"/>
  <c r="T3" i="4"/>
  <c r="T14" i="4"/>
  <c r="T12" i="4"/>
  <c r="T18" i="4"/>
  <c r="T28" i="4"/>
  <c r="T35" i="4"/>
  <c r="T9" i="4"/>
  <c r="T4" i="4"/>
  <c r="T10" i="4"/>
  <c r="T20" i="4"/>
  <c r="T26" i="4"/>
  <c r="T41" i="4"/>
  <c r="T19" i="4"/>
  <c r="T59" i="4"/>
  <c r="T36" i="4"/>
  <c r="M6" i="4"/>
  <c r="P7" i="4"/>
  <c r="T7" i="4" s="1"/>
  <c r="M14" i="4"/>
  <c r="P15" i="4"/>
  <c r="T15" i="4" s="1"/>
  <c r="M22" i="4"/>
  <c r="P23" i="4"/>
  <c r="T23" i="4" s="1"/>
  <c r="M30" i="4"/>
  <c r="P31" i="4"/>
  <c r="T31" i="4" s="1"/>
  <c r="M38" i="4"/>
  <c r="P39" i="4"/>
  <c r="T39" i="4" s="1"/>
  <c r="M46" i="4"/>
  <c r="P47" i="4"/>
  <c r="T47" i="4" s="1"/>
  <c r="M54" i="4"/>
  <c r="P55" i="4"/>
  <c r="T55" i="4" s="1"/>
  <c r="V6" i="4"/>
  <c r="M11" i="4"/>
  <c r="N11" i="4" s="1"/>
  <c r="V14" i="4"/>
  <c r="M19" i="4"/>
  <c r="N19" i="4" s="1"/>
  <c r="V22" i="4"/>
  <c r="M27" i="4"/>
  <c r="N27" i="4" s="1"/>
  <c r="Q27" i="4" s="1"/>
  <c r="V30" i="4"/>
  <c r="M35" i="4"/>
  <c r="N35" i="4" s="1"/>
  <c r="V38" i="4"/>
  <c r="M43" i="4"/>
  <c r="N43" i="4" s="1"/>
  <c r="V46" i="4"/>
  <c r="M51" i="4"/>
  <c r="N51" i="4" s="1"/>
  <c r="V54" i="4"/>
  <c r="M59" i="4"/>
  <c r="N59" i="4" s="1"/>
  <c r="V3" i="4"/>
  <c r="M8" i="4"/>
  <c r="V11" i="4"/>
  <c r="M16" i="4"/>
  <c r="V19" i="4"/>
  <c r="M24" i="4"/>
  <c r="N24" i="4" s="1"/>
  <c r="V27" i="4"/>
  <c r="M32" i="4"/>
  <c r="V35" i="4"/>
  <c r="M40" i="4"/>
  <c r="V43" i="4"/>
  <c r="M48" i="4"/>
  <c r="V51" i="4"/>
  <c r="M56" i="4"/>
  <c r="N56" i="4" s="1"/>
  <c r="V59" i="4"/>
  <c r="M5" i="4"/>
  <c r="N5" i="4" s="1"/>
  <c r="M13" i="4"/>
  <c r="N13" i="4" s="1"/>
  <c r="M21" i="4"/>
  <c r="N21" i="4" s="1"/>
  <c r="M29" i="4"/>
  <c r="N29" i="4" s="1"/>
  <c r="M37" i="4"/>
  <c r="M45" i="4"/>
  <c r="M53" i="4"/>
  <c r="M2" i="4"/>
  <c r="V5" i="4"/>
  <c r="M10" i="4"/>
  <c r="N10" i="4" s="1"/>
  <c r="V13" i="4"/>
  <c r="M18" i="4"/>
  <c r="N18" i="4" s="1"/>
  <c r="V21" i="4"/>
  <c r="M26" i="4"/>
  <c r="N26" i="4" s="1"/>
  <c r="V29" i="4"/>
  <c r="M34" i="4"/>
  <c r="N34" i="4" s="1"/>
  <c r="V37" i="4"/>
  <c r="M42" i="4"/>
  <c r="N42" i="4" s="1"/>
  <c r="V45" i="4"/>
  <c r="M50" i="4"/>
  <c r="N50" i="4" s="1"/>
  <c r="V53" i="4"/>
  <c r="M58" i="4"/>
  <c r="N58" i="4" s="1"/>
  <c r="V2" i="4"/>
  <c r="M7" i="4"/>
  <c r="P8" i="4"/>
  <c r="T8" i="4" s="1"/>
  <c r="O13" i="4"/>
  <c r="M15" i="4"/>
  <c r="N15" i="4" s="1"/>
  <c r="P16" i="4"/>
  <c r="T16" i="4" s="1"/>
  <c r="M23" i="4"/>
  <c r="N23" i="4" s="1"/>
  <c r="P24" i="4"/>
  <c r="T24" i="4" s="1"/>
  <c r="M31" i="4"/>
  <c r="N31" i="4" s="1"/>
  <c r="P32" i="4"/>
  <c r="T32" i="4" s="1"/>
  <c r="M39" i="4"/>
  <c r="N39" i="4" s="1"/>
  <c r="P40" i="4"/>
  <c r="T40" i="4" s="1"/>
  <c r="M47" i="4"/>
  <c r="N47" i="4" s="1"/>
  <c r="P48" i="4"/>
  <c r="T48" i="4" s="1"/>
  <c r="M55" i="4"/>
  <c r="N55" i="4" s="1"/>
  <c r="P56" i="4"/>
  <c r="T56" i="4" s="1"/>
  <c r="M4" i="4"/>
  <c r="M12" i="4"/>
  <c r="M20" i="4"/>
  <c r="M28" i="4"/>
  <c r="M36" i="4"/>
  <c r="M44" i="4"/>
  <c r="M52" i="4"/>
  <c r="V4" i="4"/>
  <c r="M9" i="4"/>
  <c r="V12" i="4"/>
  <c r="M17" i="4"/>
  <c r="V20" i="4"/>
  <c r="M25" i="4"/>
  <c r="N25" i="4" s="1"/>
  <c r="V28" i="4"/>
  <c r="M33" i="4"/>
  <c r="N33" i="4" s="1"/>
  <c r="V36" i="4"/>
  <c r="M41" i="4"/>
  <c r="N41" i="4" s="1"/>
  <c r="V44" i="4"/>
  <c r="T6" i="3"/>
  <c r="M19" i="3"/>
  <c r="T33" i="3"/>
  <c r="M16" i="3"/>
  <c r="N16" i="3" s="1"/>
  <c r="O16" i="3" s="1"/>
  <c r="M57" i="3"/>
  <c r="T20" i="3"/>
  <c r="T12" i="3"/>
  <c r="T19" i="3"/>
  <c r="V4" i="3"/>
  <c r="V36" i="3"/>
  <c r="V10" i="3"/>
  <c r="V12" i="3"/>
  <c r="V23" i="3"/>
  <c r="V55" i="3"/>
  <c r="V25" i="3"/>
  <c r="V42" i="3"/>
  <c r="V57" i="3"/>
  <c r="V18" i="3"/>
  <c r="V31" i="3"/>
  <c r="V33" i="3"/>
  <c r="V44" i="3"/>
  <c r="V50" i="3"/>
  <c r="V20" i="3"/>
  <c r="V52" i="3"/>
  <c r="V7" i="3"/>
  <c r="V9" i="3"/>
  <c r="V39" i="3"/>
  <c r="V15" i="3"/>
  <c r="V26" i="3"/>
  <c r="V41" i="3"/>
  <c r="V58" i="3"/>
  <c r="V17" i="3"/>
  <c r="V28" i="3"/>
  <c r="V34" i="3"/>
  <c r="V47" i="3"/>
  <c r="V49" i="3"/>
  <c r="T10" i="3"/>
  <c r="T25" i="3"/>
  <c r="T29" i="3"/>
  <c r="T41" i="3"/>
  <c r="T45" i="3"/>
  <c r="T57" i="3"/>
  <c r="T27" i="3"/>
  <c r="T40" i="3"/>
  <c r="T43" i="3"/>
  <c r="T56" i="3"/>
  <c r="T17" i="3"/>
  <c r="T22" i="3"/>
  <c r="T38" i="3"/>
  <c r="T16" i="3"/>
  <c r="T37" i="3"/>
  <c r="T53" i="3"/>
  <c r="N19" i="3"/>
  <c r="O19" i="3" s="1"/>
  <c r="T59" i="3"/>
  <c r="T2" i="3"/>
  <c r="T5" i="3"/>
  <c r="T21" i="3"/>
  <c r="T13" i="3"/>
  <c r="T3" i="3"/>
  <c r="T26" i="3"/>
  <c r="T36" i="3"/>
  <c r="T42" i="3"/>
  <c r="T52" i="3"/>
  <c r="T58" i="3"/>
  <c r="T54" i="3"/>
  <c r="T18" i="3"/>
  <c r="T32" i="3"/>
  <c r="T35" i="3"/>
  <c r="T48" i="3"/>
  <c r="T51" i="3"/>
  <c r="T49" i="3"/>
  <c r="T9" i="3"/>
  <c r="T14" i="3"/>
  <c r="T28" i="3"/>
  <c r="T34" i="3"/>
  <c r="T44" i="3"/>
  <c r="T50" i="3"/>
  <c r="T4" i="3"/>
  <c r="T8" i="3"/>
  <c r="T11" i="3"/>
  <c r="T30" i="3"/>
  <c r="T46" i="3"/>
  <c r="M34" i="3"/>
  <c r="N34" i="3" s="1"/>
  <c r="M6" i="3"/>
  <c r="P7" i="3"/>
  <c r="T7" i="3" s="1"/>
  <c r="M14" i="3"/>
  <c r="P15" i="3"/>
  <c r="T15" i="3" s="1"/>
  <c r="M22" i="3"/>
  <c r="P23" i="3"/>
  <c r="T23" i="3" s="1"/>
  <c r="M30" i="3"/>
  <c r="P31" i="3"/>
  <c r="T31" i="3" s="1"/>
  <c r="M38" i="3"/>
  <c r="P39" i="3"/>
  <c r="T39" i="3" s="1"/>
  <c r="M46" i="3"/>
  <c r="P47" i="3"/>
  <c r="T47" i="3" s="1"/>
  <c r="M54" i="3"/>
  <c r="P55" i="3"/>
  <c r="T55" i="3" s="1"/>
  <c r="V6" i="3"/>
  <c r="M11" i="3"/>
  <c r="V14" i="3"/>
  <c r="V22" i="3"/>
  <c r="M27" i="3"/>
  <c r="V30" i="3"/>
  <c r="M35" i="3"/>
  <c r="V38" i="3"/>
  <c r="M43" i="3"/>
  <c r="V46" i="3"/>
  <c r="M51" i="3"/>
  <c r="V54" i="3"/>
  <c r="M59" i="3"/>
  <c r="N3" i="3"/>
  <c r="O3" i="3" s="1"/>
  <c r="V3" i="3"/>
  <c r="M8" i="3"/>
  <c r="V11" i="3"/>
  <c r="V19" i="3"/>
  <c r="M24" i="3"/>
  <c r="V27" i="3"/>
  <c r="M32" i="3"/>
  <c r="V35" i="3"/>
  <c r="M40" i="3"/>
  <c r="V43" i="3"/>
  <c r="M48" i="3"/>
  <c r="V51" i="3"/>
  <c r="M56" i="3"/>
  <c r="V59" i="3"/>
  <c r="V8" i="3"/>
  <c r="V16" i="3"/>
  <c r="M21" i="3"/>
  <c r="N21" i="3" s="1"/>
  <c r="V24" i="3"/>
  <c r="M29" i="3"/>
  <c r="N29" i="3" s="1"/>
  <c r="V32" i="3"/>
  <c r="M37" i="3"/>
  <c r="N37" i="3" s="1"/>
  <c r="V40" i="3"/>
  <c r="M45" i="3"/>
  <c r="N45" i="3" s="1"/>
  <c r="V48" i="3"/>
  <c r="M53" i="3"/>
  <c r="N53" i="3" s="1"/>
  <c r="V56" i="3"/>
  <c r="M2" i="3"/>
  <c r="N2" i="3" s="1"/>
  <c r="V21" i="3"/>
  <c r="V53" i="3"/>
  <c r="M58" i="3"/>
  <c r="N58" i="3" s="1"/>
  <c r="V5" i="3"/>
  <c r="V13" i="3"/>
  <c r="V37" i="3"/>
  <c r="M42" i="3"/>
  <c r="N42" i="3" s="1"/>
  <c r="V2" i="3"/>
  <c r="M7" i="3"/>
  <c r="M15" i="3"/>
  <c r="M23" i="3"/>
  <c r="M31" i="3"/>
  <c r="M39" i="3"/>
  <c r="M47" i="3"/>
  <c r="M55" i="3"/>
  <c r="M26" i="3"/>
  <c r="N26" i="3" s="1"/>
  <c r="V29" i="3"/>
  <c r="M50" i="3"/>
  <c r="N50" i="3" s="1"/>
  <c r="M4" i="3"/>
  <c r="M12" i="3"/>
  <c r="M20" i="3"/>
  <c r="M28" i="3"/>
  <c r="M36" i="3"/>
  <c r="M44" i="3"/>
  <c r="M52" i="3"/>
  <c r="M5" i="3"/>
  <c r="N5" i="3" s="1"/>
  <c r="M13" i="3"/>
  <c r="N13" i="3" s="1"/>
  <c r="M10" i="3"/>
  <c r="N10" i="3" s="1"/>
  <c r="M18" i="3"/>
  <c r="N18" i="3" s="1"/>
  <c r="M9" i="3"/>
  <c r="M17" i="3"/>
  <c r="M25" i="3"/>
  <c r="M33" i="3"/>
  <c r="M41" i="3"/>
  <c r="M49" i="3"/>
  <c r="M44" i="2"/>
  <c r="M7" i="2"/>
  <c r="M15" i="2"/>
  <c r="M23" i="2"/>
  <c r="M55" i="2"/>
  <c r="M52" i="2"/>
  <c r="M22" i="2"/>
  <c r="M57" i="2"/>
  <c r="M49" i="2"/>
  <c r="M41" i="2"/>
  <c r="M33" i="2"/>
  <c r="M25" i="2"/>
  <c r="M17" i="2"/>
  <c r="M9" i="2"/>
  <c r="M54" i="2"/>
  <c r="M46" i="2"/>
  <c r="M38" i="2"/>
  <c r="M30" i="2"/>
  <c r="M59" i="2"/>
  <c r="M51" i="2"/>
  <c r="M43" i="2"/>
  <c r="M35" i="2"/>
  <c r="M27" i="2"/>
  <c r="M19" i="2"/>
  <c r="M11" i="2"/>
  <c r="M3" i="2"/>
  <c r="M34" i="2"/>
  <c r="M26" i="2"/>
  <c r="M18" i="2"/>
  <c r="M2" i="2"/>
  <c r="M56" i="2"/>
  <c r="M48" i="2"/>
  <c r="M40" i="2"/>
  <c r="M32" i="2"/>
  <c r="M24" i="2"/>
  <c r="M16" i="2"/>
  <c r="M8" i="2"/>
  <c r="M10" i="2"/>
  <c r="M53" i="2"/>
  <c r="M45" i="2"/>
  <c r="M37" i="2"/>
  <c r="M29" i="2"/>
  <c r="M21" i="2"/>
  <c r="M13" i="2"/>
  <c r="M5" i="2"/>
  <c r="M58" i="2"/>
  <c r="M50" i="2"/>
  <c r="M42" i="2"/>
  <c r="M6" i="2"/>
  <c r="M39" i="2"/>
  <c r="M14" i="2"/>
  <c r="M31" i="2"/>
  <c r="M36" i="2"/>
  <c r="M28" i="2"/>
  <c r="M4" i="2"/>
  <c r="M12" i="2"/>
  <c r="M20" i="2"/>
  <c r="M47" i="2"/>
  <c r="V2" i="2"/>
  <c r="T4" i="2"/>
  <c r="V6" i="2"/>
  <c r="T12" i="2"/>
  <c r="V14" i="2"/>
  <c r="T20" i="2"/>
  <c r="V22" i="2"/>
  <c r="T28" i="2"/>
  <c r="V30" i="2"/>
  <c r="T36" i="2"/>
  <c r="V38" i="2"/>
  <c r="T44" i="2"/>
  <c r="V46" i="2"/>
  <c r="M6" i="1"/>
  <c r="N6" i="1" s="1"/>
  <c r="M5" i="1"/>
  <c r="N5" i="1" s="1"/>
  <c r="M47" i="1"/>
  <c r="N47" i="1" s="1"/>
  <c r="M2" i="1"/>
  <c r="N2" i="1" s="1"/>
  <c r="M53" i="1"/>
  <c r="N53" i="1" s="1"/>
  <c r="M45" i="1"/>
  <c r="N45" i="1" s="1"/>
  <c r="M37" i="1"/>
  <c r="N37" i="1" s="1"/>
  <c r="M29" i="1"/>
  <c r="N29" i="1" s="1"/>
  <c r="M21" i="1"/>
  <c r="N21" i="1" s="1"/>
  <c r="M13" i="1"/>
  <c r="N13" i="1" s="1"/>
  <c r="M52" i="1"/>
  <c r="N52" i="1" s="1"/>
  <c r="M44" i="1"/>
  <c r="N44" i="1" s="1"/>
  <c r="M36" i="1"/>
  <c r="N36" i="1" s="1"/>
  <c r="M28" i="1"/>
  <c r="N28" i="1" s="1"/>
  <c r="M20" i="1"/>
  <c r="N20" i="1" s="1"/>
  <c r="M12" i="1"/>
  <c r="N12" i="1" s="1"/>
  <c r="M4" i="1"/>
  <c r="N4" i="1" s="1"/>
  <c r="M51" i="1"/>
  <c r="N51" i="1" s="1"/>
  <c r="M27" i="1"/>
  <c r="N27" i="1" s="1"/>
  <c r="M11" i="1"/>
  <c r="N11" i="1" s="1"/>
  <c r="M58" i="1"/>
  <c r="N58" i="1" s="1"/>
  <c r="M42" i="1"/>
  <c r="N42" i="1" s="1"/>
  <c r="M26" i="1"/>
  <c r="N26" i="1" s="1"/>
  <c r="M18" i="1"/>
  <c r="N18" i="1" s="1"/>
  <c r="M57" i="1"/>
  <c r="N57" i="1" s="1"/>
  <c r="M49" i="1"/>
  <c r="N49" i="1" s="1"/>
  <c r="M41" i="1"/>
  <c r="N41" i="1" s="1"/>
  <c r="M33" i="1"/>
  <c r="N33" i="1" s="1"/>
  <c r="M25" i="1"/>
  <c r="N25" i="1" s="1"/>
  <c r="M17" i="1"/>
  <c r="N17" i="1" s="1"/>
  <c r="M9" i="1"/>
  <c r="N9" i="1" s="1"/>
  <c r="M59" i="1"/>
  <c r="N59" i="1" s="1"/>
  <c r="M35" i="1"/>
  <c r="N35" i="1" s="1"/>
  <c r="M19" i="1"/>
  <c r="N19" i="1" s="1"/>
  <c r="M3" i="1"/>
  <c r="N3" i="1" s="1"/>
  <c r="M50" i="1"/>
  <c r="N50" i="1" s="1"/>
  <c r="M34" i="1"/>
  <c r="N34" i="1" s="1"/>
  <c r="M10" i="1"/>
  <c r="N10" i="1" s="1"/>
  <c r="M56" i="1"/>
  <c r="N56" i="1" s="1"/>
  <c r="M48" i="1"/>
  <c r="N48" i="1" s="1"/>
  <c r="M40" i="1"/>
  <c r="N40" i="1" s="1"/>
  <c r="M32" i="1"/>
  <c r="N32" i="1" s="1"/>
  <c r="M24" i="1"/>
  <c r="N24" i="1" s="1"/>
  <c r="M16" i="1"/>
  <c r="N16" i="1" s="1"/>
  <c r="M8" i="1"/>
  <c r="N8" i="1" s="1"/>
  <c r="M55" i="1"/>
  <c r="N55" i="1" s="1"/>
  <c r="M39" i="1"/>
  <c r="N39" i="1" s="1"/>
  <c r="M31" i="1"/>
  <c r="N31" i="1" s="1"/>
  <c r="M23" i="1"/>
  <c r="N23" i="1" s="1"/>
  <c r="M15" i="1"/>
  <c r="N15" i="1" s="1"/>
  <c r="M7" i="1"/>
  <c r="N7" i="1" s="1"/>
  <c r="M54" i="1"/>
  <c r="N54" i="1" s="1"/>
  <c r="M46" i="1"/>
  <c r="N46" i="1" s="1"/>
  <c r="M38" i="1"/>
  <c r="N38" i="1" s="1"/>
  <c r="M30" i="1"/>
  <c r="N30" i="1" s="1"/>
  <c r="M22" i="1"/>
  <c r="N22" i="1" s="1"/>
  <c r="M14" i="1"/>
  <c r="N14" i="1" s="1"/>
  <c r="F40" i="1"/>
  <c r="P40" i="1" s="1"/>
  <c r="E5" i="1"/>
  <c r="K5" i="1" s="1"/>
  <c r="E6" i="1"/>
  <c r="K6" i="1" s="1"/>
  <c r="E7" i="1"/>
  <c r="K7" i="1" s="1"/>
  <c r="E8" i="1"/>
  <c r="K8" i="1" s="1"/>
  <c r="E13" i="1"/>
  <c r="K13" i="1" s="1"/>
  <c r="E14" i="1"/>
  <c r="K14" i="1" s="1"/>
  <c r="E21" i="1"/>
  <c r="K21" i="1" s="1"/>
  <c r="E22" i="1"/>
  <c r="K22" i="1" s="1"/>
  <c r="E23" i="1"/>
  <c r="K23" i="1" s="1"/>
  <c r="E24" i="1"/>
  <c r="K24" i="1" s="1"/>
  <c r="E29" i="1"/>
  <c r="K29" i="1" s="1"/>
  <c r="E30" i="1"/>
  <c r="K30" i="1" s="1"/>
  <c r="E37" i="1"/>
  <c r="K37" i="1" s="1"/>
  <c r="E38" i="1"/>
  <c r="K38" i="1" s="1"/>
  <c r="E39" i="1"/>
  <c r="K39" i="1" s="1"/>
  <c r="E40" i="1"/>
  <c r="K40" i="1" s="1"/>
  <c r="E45" i="1"/>
  <c r="K45" i="1" s="1"/>
  <c r="E46" i="1"/>
  <c r="K46" i="1" s="1"/>
  <c r="E53" i="1"/>
  <c r="K53" i="1" s="1"/>
  <c r="E54" i="1"/>
  <c r="K54" i="1" s="1"/>
  <c r="E55" i="1"/>
  <c r="K55" i="1" s="1"/>
  <c r="E56" i="1"/>
  <c r="K56" i="1" s="1"/>
  <c r="E2" i="1"/>
  <c r="K2" i="1" s="1"/>
  <c r="D3" i="1"/>
  <c r="E3" i="1" s="1"/>
  <c r="D4" i="1"/>
  <c r="E4" i="1" s="1"/>
  <c r="D5" i="1"/>
  <c r="D6" i="1"/>
  <c r="D7" i="1"/>
  <c r="D8" i="1"/>
  <c r="D9" i="1"/>
  <c r="E9" i="1" s="1"/>
  <c r="D10" i="1"/>
  <c r="E10" i="1" s="1"/>
  <c r="D11" i="1"/>
  <c r="E11" i="1" s="1"/>
  <c r="D12" i="1"/>
  <c r="E12" i="1" s="1"/>
  <c r="D13" i="1"/>
  <c r="D14" i="1"/>
  <c r="D15" i="1"/>
  <c r="E15" i="1" s="1"/>
  <c r="K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D22" i="1"/>
  <c r="D23" i="1"/>
  <c r="D24" i="1"/>
  <c r="D25" i="1"/>
  <c r="E25" i="1" s="1"/>
  <c r="D26" i="1"/>
  <c r="E26" i="1" s="1"/>
  <c r="D27" i="1"/>
  <c r="E27" i="1" s="1"/>
  <c r="D28" i="1"/>
  <c r="E28" i="1" s="1"/>
  <c r="D29" i="1"/>
  <c r="D30" i="1"/>
  <c r="D31" i="1"/>
  <c r="E31" i="1" s="1"/>
  <c r="K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D38" i="1"/>
  <c r="D39" i="1"/>
  <c r="D40" i="1"/>
  <c r="D41" i="1"/>
  <c r="E41" i="1" s="1"/>
  <c r="D42" i="1"/>
  <c r="E42" i="1" s="1"/>
  <c r="D43" i="1"/>
  <c r="E43" i="1" s="1"/>
  <c r="D44" i="1"/>
  <c r="E44" i="1" s="1"/>
  <c r="D45" i="1"/>
  <c r="D46" i="1"/>
  <c r="D47" i="1"/>
  <c r="E47" i="1" s="1"/>
  <c r="K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D54" i="1"/>
  <c r="D55" i="1"/>
  <c r="D56" i="1"/>
  <c r="D57" i="1"/>
  <c r="E57" i="1" s="1"/>
  <c r="D58" i="1"/>
  <c r="E58" i="1" s="1"/>
  <c r="D59" i="1"/>
  <c r="E59" i="1" s="1"/>
  <c r="D2" i="1"/>
  <c r="T14" i="13" l="1"/>
  <c r="T24" i="11"/>
  <c r="T54" i="11"/>
  <c r="T8" i="11"/>
  <c r="T15" i="11"/>
  <c r="T59" i="11"/>
  <c r="T11" i="11"/>
  <c r="T16" i="11"/>
  <c r="T6" i="11"/>
  <c r="T25" i="11"/>
  <c r="T45" i="11"/>
  <c r="T53" i="11"/>
  <c r="T36" i="11"/>
  <c r="T21" i="11"/>
  <c r="T22" i="11"/>
  <c r="T5" i="11"/>
  <c r="T27" i="11"/>
  <c r="T51" i="11"/>
  <c r="T12" i="11"/>
  <c r="T32" i="11"/>
  <c r="T52" i="11"/>
  <c r="T30" i="11"/>
  <c r="T19" i="11"/>
  <c r="T37" i="11"/>
  <c r="T18" i="11"/>
  <c r="T48" i="11"/>
  <c r="T55" i="11"/>
  <c r="T49" i="11"/>
  <c r="T23" i="11"/>
  <c r="T4" i="11"/>
  <c r="T9" i="11"/>
  <c r="T56" i="11"/>
  <c r="T35" i="11"/>
  <c r="T43" i="11"/>
  <c r="T57" i="11"/>
  <c r="T3" i="11"/>
  <c r="T58" i="11"/>
  <c r="T40" i="9"/>
  <c r="T21" i="9"/>
  <c r="T57" i="9"/>
  <c r="T49" i="9"/>
  <c r="T48" i="9"/>
  <c r="T7" i="9"/>
  <c r="T18" i="7"/>
  <c r="T27" i="6"/>
  <c r="T43" i="6"/>
  <c r="T15" i="6"/>
  <c r="T25" i="6"/>
  <c r="T45" i="6"/>
  <c r="T7" i="6"/>
  <c r="T33" i="10"/>
  <c r="T58" i="10"/>
  <c r="T48" i="10"/>
  <c r="T47" i="10"/>
  <c r="T4" i="10"/>
  <c r="T50" i="10"/>
  <c r="T11" i="10"/>
  <c r="T24" i="10"/>
  <c r="T6" i="10"/>
  <c r="T26" i="10"/>
  <c r="T28" i="10"/>
  <c r="T51" i="10"/>
  <c r="T44" i="10"/>
  <c r="T20" i="10"/>
  <c r="T30" i="10"/>
  <c r="T22" i="10"/>
  <c r="T16" i="10"/>
  <c r="T15" i="10"/>
  <c r="N2" i="4"/>
  <c r="O2" i="4"/>
  <c r="O3" i="4"/>
  <c r="O57" i="4"/>
  <c r="Q33" i="15"/>
  <c r="O12" i="15"/>
  <c r="Q45" i="15"/>
  <c r="Q53" i="15"/>
  <c r="Q36" i="15"/>
  <c r="Q7" i="15"/>
  <c r="O39" i="15"/>
  <c r="S39" i="15" s="1"/>
  <c r="O51" i="15"/>
  <c r="O38" i="15"/>
  <c r="Q42" i="15"/>
  <c r="Q51" i="15"/>
  <c r="O49" i="4"/>
  <c r="Q19" i="3"/>
  <c r="M4" i="5"/>
  <c r="N4" i="5" s="1"/>
  <c r="O4" i="5" s="1"/>
  <c r="M18" i="5"/>
  <c r="M49" i="5"/>
  <c r="N49" i="5" s="1"/>
  <c r="O49" i="5" s="1"/>
  <c r="M47" i="5"/>
  <c r="N47" i="5" s="1"/>
  <c r="O47" i="5" s="1"/>
  <c r="M5" i="5"/>
  <c r="N5" i="5" s="1"/>
  <c r="M27" i="5"/>
  <c r="M17" i="5"/>
  <c r="M15" i="5"/>
  <c r="M9" i="5"/>
  <c r="M7" i="5"/>
  <c r="N7" i="5" s="1"/>
  <c r="Q7" i="5" s="1"/>
  <c r="M6" i="5"/>
  <c r="M21" i="9"/>
  <c r="Q20" i="15"/>
  <c r="O8" i="15"/>
  <c r="P48" i="15"/>
  <c r="O48" i="15"/>
  <c r="O16" i="15"/>
  <c r="N9" i="15"/>
  <c r="O9" i="15" s="1"/>
  <c r="Q4" i="15"/>
  <c r="N24" i="15"/>
  <c r="Q24" i="15" s="1"/>
  <c r="P42" i="15"/>
  <c r="O42" i="15"/>
  <c r="O27" i="15"/>
  <c r="N27" i="15"/>
  <c r="Q27" i="15" s="1"/>
  <c r="Q48" i="15"/>
  <c r="P33" i="15"/>
  <c r="O33" i="15"/>
  <c r="Q17" i="15"/>
  <c r="O29" i="15"/>
  <c r="P29" i="15"/>
  <c r="Q32" i="15"/>
  <c r="Q29" i="15"/>
  <c r="P36" i="15"/>
  <c r="O36" i="15"/>
  <c r="Q59" i="15"/>
  <c r="P20" i="15"/>
  <c r="O20" i="15"/>
  <c r="Q6" i="15"/>
  <c r="P25" i="15"/>
  <c r="O25" i="15"/>
  <c r="Q35" i="15"/>
  <c r="O32" i="15"/>
  <c r="Q55" i="15"/>
  <c r="Q41" i="15"/>
  <c r="O13" i="15"/>
  <c r="P13" i="15"/>
  <c r="O46" i="15"/>
  <c r="Q58" i="15"/>
  <c r="Q15" i="15"/>
  <c r="Q50" i="15"/>
  <c r="Q52" i="15"/>
  <c r="Q13" i="15"/>
  <c r="Q2" i="15"/>
  <c r="U2" i="15" s="1"/>
  <c r="N43" i="15"/>
  <c r="Q43" i="15" s="1"/>
  <c r="O19" i="15"/>
  <c r="P19" i="15"/>
  <c r="T19" i="15" s="1"/>
  <c r="T39" i="15"/>
  <c r="P50" i="15"/>
  <c r="T50" i="15" s="1"/>
  <c r="O50" i="15"/>
  <c r="Q19" i="15"/>
  <c r="Q21" i="15"/>
  <c r="O21" i="15"/>
  <c r="Q22" i="15"/>
  <c r="P3" i="15"/>
  <c r="T3" i="15" s="1"/>
  <c r="O3" i="15"/>
  <c r="P10" i="15"/>
  <c r="T10" i="15" s="1"/>
  <c r="O10" i="15"/>
  <c r="O31" i="15"/>
  <c r="P23" i="15"/>
  <c r="O23" i="15"/>
  <c r="O47" i="15"/>
  <c r="Q25" i="15"/>
  <c r="T31" i="15"/>
  <c r="Q26" i="15"/>
  <c r="P41" i="15"/>
  <c r="O41" i="15"/>
  <c r="Q46" i="15"/>
  <c r="P2" i="15"/>
  <c r="T15" i="15" s="1"/>
  <c r="O2" i="15"/>
  <c r="S2" i="15" s="1"/>
  <c r="Q54" i="15"/>
  <c r="U54" i="15" s="1"/>
  <c r="O55" i="15"/>
  <c r="S55" i="15" s="1"/>
  <c r="P57" i="15"/>
  <c r="O57" i="15"/>
  <c r="O11" i="15"/>
  <c r="N11" i="15"/>
  <c r="Q11" i="15" s="1"/>
  <c r="Q56" i="15"/>
  <c r="U56" i="15" s="1"/>
  <c r="P14" i="15"/>
  <c r="O14" i="15"/>
  <c r="P40" i="15"/>
  <c r="T40" i="15" s="1"/>
  <c r="O40" i="15"/>
  <c r="P7" i="15"/>
  <c r="O7" i="15"/>
  <c r="Q39" i="15"/>
  <c r="P4" i="15"/>
  <c r="O4" i="15"/>
  <c r="O44" i="15"/>
  <c r="O5" i="15"/>
  <c r="O37" i="15"/>
  <c r="P18" i="15"/>
  <c r="O18" i="15"/>
  <c r="Q14" i="15"/>
  <c r="Q3" i="15"/>
  <c r="Q44" i="15"/>
  <c r="Q10" i="15"/>
  <c r="Q23" i="15"/>
  <c r="Q28" i="15"/>
  <c r="U28" i="15" s="1"/>
  <c r="P49" i="15"/>
  <c r="O49" i="15"/>
  <c r="O53" i="15"/>
  <c r="P53" i="15"/>
  <c r="P26" i="15"/>
  <c r="T26" i="15" s="1"/>
  <c r="O26" i="15"/>
  <c r="S26" i="15" s="1"/>
  <c r="Q49" i="15"/>
  <c r="P30" i="15"/>
  <c r="O30" i="15"/>
  <c r="O28" i="15"/>
  <c r="T47" i="15"/>
  <c r="Q16" i="15"/>
  <c r="U16" i="15" s="1"/>
  <c r="P58" i="15"/>
  <c r="T58" i="15" s="1"/>
  <c r="O58" i="15"/>
  <c r="Q40" i="15"/>
  <c r="Q57" i="15"/>
  <c r="P56" i="15"/>
  <c r="O56" i="15"/>
  <c r="P17" i="15"/>
  <c r="T17" i="15" s="1"/>
  <c r="O17" i="15"/>
  <c r="O54" i="15"/>
  <c r="O35" i="15"/>
  <c r="P35" i="15"/>
  <c r="Q38" i="15"/>
  <c r="O52" i="15"/>
  <c r="O22" i="15"/>
  <c r="Q31" i="15"/>
  <c r="U31" i="15" s="1"/>
  <c r="P34" i="15"/>
  <c r="O34" i="15"/>
  <c r="Q18" i="15"/>
  <c r="Q12" i="15"/>
  <c r="P59" i="15"/>
  <c r="O59" i="15"/>
  <c r="U8" i="15"/>
  <c r="Q5" i="15"/>
  <c r="N52" i="13"/>
  <c r="Q52" i="13"/>
  <c r="O52" i="13"/>
  <c r="T19" i="13"/>
  <c r="T20" i="13"/>
  <c r="T9" i="13"/>
  <c r="T15" i="13"/>
  <c r="T55" i="13"/>
  <c r="T53" i="13"/>
  <c r="T30" i="13"/>
  <c r="T17" i="13"/>
  <c r="T49" i="13"/>
  <c r="T22" i="13"/>
  <c r="T38" i="13"/>
  <c r="T54" i="13"/>
  <c r="T2" i="13"/>
  <c r="T8" i="13"/>
  <c r="T58" i="13"/>
  <c r="T56" i="13"/>
  <c r="T42" i="13"/>
  <c r="T34" i="13"/>
  <c r="T26" i="13"/>
  <c r="T29" i="13"/>
  <c r="T43" i="13"/>
  <c r="T27" i="13"/>
  <c r="T33" i="13"/>
  <c r="T23" i="13"/>
  <c r="T6" i="13"/>
  <c r="T24" i="13"/>
  <c r="T4" i="13"/>
  <c r="T32" i="13"/>
  <c r="T12" i="13"/>
  <c r="T59" i="13"/>
  <c r="T57" i="13"/>
  <c r="T21" i="13"/>
  <c r="T31" i="13"/>
  <c r="T18" i="13"/>
  <c r="T5" i="13"/>
  <c r="Q14" i="12"/>
  <c r="O35" i="12"/>
  <c r="Q10" i="12"/>
  <c r="Q41" i="12"/>
  <c r="Q6" i="12"/>
  <c r="Q33" i="12"/>
  <c r="Q13" i="12"/>
  <c r="Q55" i="12"/>
  <c r="Q45" i="12"/>
  <c r="N36" i="12"/>
  <c r="O36" i="12" s="1"/>
  <c r="Q36" i="12"/>
  <c r="Q50" i="12"/>
  <c r="U50" i="12" s="1"/>
  <c r="O33" i="12"/>
  <c r="P33" i="12"/>
  <c r="Q48" i="12"/>
  <c r="U48" i="12" s="1"/>
  <c r="Q29" i="12"/>
  <c r="U29" i="12" s="1"/>
  <c r="Q34" i="12"/>
  <c r="Q2" i="12"/>
  <c r="U2" i="12" s="1"/>
  <c r="Q27" i="12"/>
  <c r="U58" i="12"/>
  <c r="Q28" i="12"/>
  <c r="Q19" i="12"/>
  <c r="U19" i="12" s="1"/>
  <c r="T17" i="12"/>
  <c r="O37" i="12"/>
  <c r="P37" i="12"/>
  <c r="Q24" i="12"/>
  <c r="O24" i="12"/>
  <c r="P25" i="12"/>
  <c r="O25" i="12"/>
  <c r="P57" i="12"/>
  <c r="O57" i="12"/>
  <c r="Q22" i="12"/>
  <c r="U22" i="12" s="1"/>
  <c r="P12" i="12"/>
  <c r="O12" i="12"/>
  <c r="U25" i="12"/>
  <c r="P55" i="12"/>
  <c r="O55" i="12"/>
  <c r="Q57" i="12"/>
  <c r="U57" i="12" s="1"/>
  <c r="Q17" i="12"/>
  <c r="O13" i="12"/>
  <c r="P13" i="12"/>
  <c r="T13" i="12" s="1"/>
  <c r="U18" i="12"/>
  <c r="Q12" i="12"/>
  <c r="U12" i="12" s="1"/>
  <c r="O21" i="12"/>
  <c r="P21" i="12"/>
  <c r="T21" i="12" s="1"/>
  <c r="U39" i="12"/>
  <c r="Q43" i="12"/>
  <c r="U43" i="12" s="1"/>
  <c r="U5" i="12"/>
  <c r="Q16" i="12"/>
  <c r="U16" i="12" s="1"/>
  <c r="P50" i="12"/>
  <c r="O50" i="12"/>
  <c r="P9" i="12"/>
  <c r="O9" i="12"/>
  <c r="O7" i="12"/>
  <c r="P6" i="12"/>
  <c r="O6" i="12"/>
  <c r="O59" i="12"/>
  <c r="P59" i="12"/>
  <c r="P18" i="12"/>
  <c r="O18" i="12"/>
  <c r="N47" i="12"/>
  <c r="Q47" i="12" s="1"/>
  <c r="U47" i="12" s="1"/>
  <c r="Q56" i="12"/>
  <c r="U56" i="12" s="1"/>
  <c r="O56" i="12"/>
  <c r="O43" i="12"/>
  <c r="P43" i="12"/>
  <c r="Q49" i="12"/>
  <c r="N52" i="12"/>
  <c r="O52" i="12" s="1"/>
  <c r="T45" i="12"/>
  <c r="O4" i="12"/>
  <c r="T29" i="12"/>
  <c r="Q54" i="12"/>
  <c r="U54" i="12" s="1"/>
  <c r="Q11" i="12"/>
  <c r="P42" i="12"/>
  <c r="O42" i="12"/>
  <c r="P26" i="12"/>
  <c r="O26" i="12"/>
  <c r="Q4" i="12"/>
  <c r="U4" i="12" s="1"/>
  <c r="Q9" i="12"/>
  <c r="Q31" i="12"/>
  <c r="U31" i="12" s="1"/>
  <c r="O44" i="12"/>
  <c r="P22" i="12"/>
  <c r="T22" i="12" s="1"/>
  <c r="O22" i="12"/>
  <c r="Q35" i="12"/>
  <c r="U35" i="12" s="1"/>
  <c r="O45" i="12"/>
  <c r="O29" i="12"/>
  <c r="Q44" i="12"/>
  <c r="U44" i="12" s="1"/>
  <c r="P3" i="12"/>
  <c r="O3" i="12"/>
  <c r="Q42" i="12"/>
  <c r="Q21" i="12"/>
  <c r="U21" i="12" s="1"/>
  <c r="Q26" i="12"/>
  <c r="U26" i="12" s="1"/>
  <c r="U8" i="12"/>
  <c r="N15" i="12"/>
  <c r="Q15" i="12" s="1"/>
  <c r="U15" i="12" s="1"/>
  <c r="N46" i="12"/>
  <c r="Q46" i="12" s="1"/>
  <c r="U46" i="12" s="1"/>
  <c r="O49" i="12"/>
  <c r="P49" i="12"/>
  <c r="T49" i="12" s="1"/>
  <c r="O46" i="12"/>
  <c r="U53" i="12"/>
  <c r="P10" i="12"/>
  <c r="O10" i="12"/>
  <c r="P16" i="12"/>
  <c r="T16" i="12" s="1"/>
  <c r="O16" i="12"/>
  <c r="T7" i="12"/>
  <c r="P31" i="12"/>
  <c r="O31" i="12"/>
  <c r="N30" i="12"/>
  <c r="O30" i="12" s="1"/>
  <c r="O53" i="12"/>
  <c r="P53" i="12"/>
  <c r="T53" i="12" s="1"/>
  <c r="Q40" i="12"/>
  <c r="O40" i="12"/>
  <c r="O27" i="12"/>
  <c r="P27" i="12"/>
  <c r="O5" i="12"/>
  <c r="P5" i="12"/>
  <c r="P41" i="12"/>
  <c r="O41" i="12"/>
  <c r="S41" i="12" s="1"/>
  <c r="P39" i="12"/>
  <c r="T39" i="12" s="1"/>
  <c r="O39" i="12"/>
  <c r="Q51" i="12"/>
  <c r="U51" i="12" s="1"/>
  <c r="P34" i="12"/>
  <c r="O34" i="12"/>
  <c r="P2" i="12"/>
  <c r="O2" i="12"/>
  <c r="S2" i="12" s="1"/>
  <c r="O20" i="12"/>
  <c r="S20" i="12" s="1"/>
  <c r="Q37" i="12"/>
  <c r="P58" i="12"/>
  <c r="T58" i="12" s="1"/>
  <c r="O58" i="12"/>
  <c r="O11" i="12"/>
  <c r="Q38" i="12"/>
  <c r="U38" i="12" s="1"/>
  <c r="O19" i="12"/>
  <c r="P19" i="12"/>
  <c r="O17" i="12"/>
  <c r="S17" i="12" s="1"/>
  <c r="P8" i="12"/>
  <c r="T8" i="12" s="1"/>
  <c r="O8" i="12"/>
  <c r="M44" i="11"/>
  <c r="N44" i="11" s="1"/>
  <c r="M51" i="11"/>
  <c r="N51" i="11" s="1"/>
  <c r="Q51" i="11" s="1"/>
  <c r="P47" i="11"/>
  <c r="T47" i="11" s="1"/>
  <c r="M7" i="11"/>
  <c r="M53" i="11"/>
  <c r="M33" i="11"/>
  <c r="M48" i="11"/>
  <c r="M30" i="11"/>
  <c r="M50" i="11"/>
  <c r="M59" i="11"/>
  <c r="T26" i="11"/>
  <c r="T2" i="11"/>
  <c r="T42" i="11"/>
  <c r="T50" i="11"/>
  <c r="M17" i="11"/>
  <c r="M9" i="11"/>
  <c r="M37" i="11"/>
  <c r="M4" i="11"/>
  <c r="M38" i="11"/>
  <c r="M58" i="11"/>
  <c r="M20" i="11"/>
  <c r="M24" i="11"/>
  <c r="M10" i="11"/>
  <c r="M56" i="11"/>
  <c r="M14" i="11"/>
  <c r="M46" i="11"/>
  <c r="N46" i="11" s="1"/>
  <c r="M11" i="11"/>
  <c r="M28" i="11"/>
  <c r="P46" i="11"/>
  <c r="T46" i="11" s="1"/>
  <c r="M49" i="11"/>
  <c r="M16" i="11"/>
  <c r="M3" i="11"/>
  <c r="M21" i="11"/>
  <c r="M54" i="11"/>
  <c r="M19" i="11"/>
  <c r="M36" i="11"/>
  <c r="M6" i="11"/>
  <c r="M55" i="11"/>
  <c r="M39" i="11"/>
  <c r="N39" i="11" s="1"/>
  <c r="M15" i="11"/>
  <c r="M40" i="11"/>
  <c r="M18" i="11"/>
  <c r="M27" i="11"/>
  <c r="M12" i="11"/>
  <c r="M8" i="11"/>
  <c r="M45" i="11"/>
  <c r="M23" i="11"/>
  <c r="M5" i="11"/>
  <c r="M26" i="11"/>
  <c r="M35" i="11"/>
  <c r="M52" i="11"/>
  <c r="T17" i="11"/>
  <c r="P31" i="11"/>
  <c r="T31" i="11" s="1"/>
  <c r="M32" i="11"/>
  <c r="M41" i="11"/>
  <c r="M2" i="11"/>
  <c r="M25" i="11"/>
  <c r="M13" i="11"/>
  <c r="M34" i="11"/>
  <c r="M43" i="11"/>
  <c r="T10" i="11"/>
  <c r="P39" i="11"/>
  <c r="T39" i="11" s="1"/>
  <c r="M57" i="11"/>
  <c r="M47" i="11"/>
  <c r="M31" i="11"/>
  <c r="N31" i="11" s="1"/>
  <c r="M29" i="11"/>
  <c r="M22" i="11"/>
  <c r="M42" i="11"/>
  <c r="T7" i="11"/>
  <c r="M7" i="10"/>
  <c r="N7" i="10" s="1"/>
  <c r="M56" i="10"/>
  <c r="N56" i="10" s="1"/>
  <c r="M16" i="10"/>
  <c r="N16" i="10" s="1"/>
  <c r="Q16" i="10" s="1"/>
  <c r="M3" i="10"/>
  <c r="N3" i="10" s="1"/>
  <c r="O3" i="10" s="1"/>
  <c r="M4" i="10"/>
  <c r="N4" i="10" s="1"/>
  <c r="M32" i="10"/>
  <c r="N32" i="10" s="1"/>
  <c r="T13" i="10"/>
  <c r="T52" i="10"/>
  <c r="T43" i="10"/>
  <c r="T19" i="10"/>
  <c r="M57" i="10"/>
  <c r="M22" i="10"/>
  <c r="M54" i="10"/>
  <c r="T49" i="10"/>
  <c r="M24" i="10"/>
  <c r="M39" i="10"/>
  <c r="M51" i="10"/>
  <c r="M6" i="10"/>
  <c r="P56" i="10"/>
  <c r="T56" i="10" s="1"/>
  <c r="M2" i="10"/>
  <c r="M47" i="10"/>
  <c r="M59" i="10"/>
  <c r="M13" i="10"/>
  <c r="M58" i="10"/>
  <c r="M34" i="10"/>
  <c r="M42" i="10"/>
  <c r="M50" i="10"/>
  <c r="M55" i="10"/>
  <c r="M12" i="10"/>
  <c r="M21" i="10"/>
  <c r="P55" i="10"/>
  <c r="T55" i="10" s="1"/>
  <c r="M26" i="10"/>
  <c r="M17" i="10"/>
  <c r="M14" i="10"/>
  <c r="M5" i="10"/>
  <c r="M40" i="10"/>
  <c r="M18" i="10"/>
  <c r="M11" i="10"/>
  <c r="M20" i="10"/>
  <c r="M29" i="10"/>
  <c r="M49" i="10"/>
  <c r="T3" i="10"/>
  <c r="T2" i="10"/>
  <c r="T42" i="10"/>
  <c r="T18" i="10"/>
  <c r="T59" i="10"/>
  <c r="T27" i="10"/>
  <c r="M19" i="10"/>
  <c r="M28" i="10"/>
  <c r="M37" i="10"/>
  <c r="M30" i="10"/>
  <c r="M38" i="10"/>
  <c r="T54" i="10"/>
  <c r="M48" i="10"/>
  <c r="M9" i="10"/>
  <c r="T21" i="10"/>
  <c r="M15" i="10"/>
  <c r="M27" i="10"/>
  <c r="M36" i="10"/>
  <c r="M45" i="10"/>
  <c r="T38" i="10"/>
  <c r="T14" i="10"/>
  <c r="T46" i="10"/>
  <c r="T12" i="10"/>
  <c r="T36" i="10"/>
  <c r="T9" i="10"/>
  <c r="T5" i="10"/>
  <c r="M46" i="10"/>
  <c r="T45" i="10"/>
  <c r="T53" i="10"/>
  <c r="M23" i="10"/>
  <c r="M35" i="10"/>
  <c r="M44" i="10"/>
  <c r="M53" i="10"/>
  <c r="M33" i="10"/>
  <c r="M41" i="10"/>
  <c r="M10" i="10"/>
  <c r="M8" i="10"/>
  <c r="T39" i="10"/>
  <c r="T23" i="10"/>
  <c r="M25" i="10"/>
  <c r="T41" i="10"/>
  <c r="T17" i="10"/>
  <c r="M31" i="10"/>
  <c r="M43" i="10"/>
  <c r="M52" i="10"/>
  <c r="P32" i="10"/>
  <c r="T32" i="10" s="1"/>
  <c r="T40" i="10"/>
  <c r="T25" i="10"/>
  <c r="T31" i="10"/>
  <c r="T35" i="10"/>
  <c r="T34" i="10"/>
  <c r="P39" i="9"/>
  <c r="T39" i="9" s="1"/>
  <c r="T46" i="9"/>
  <c r="P55" i="9"/>
  <c r="T55" i="9" s="1"/>
  <c r="P47" i="9"/>
  <c r="T47" i="9" s="1"/>
  <c r="T27" i="9"/>
  <c r="T13" i="9"/>
  <c r="T41" i="9"/>
  <c r="T52" i="9"/>
  <c r="T29" i="9"/>
  <c r="T19" i="9"/>
  <c r="T58" i="9"/>
  <c r="T51" i="9"/>
  <c r="T36" i="9"/>
  <c r="T9" i="9"/>
  <c r="P31" i="9"/>
  <c r="T31" i="9" s="1"/>
  <c r="T25" i="9"/>
  <c r="T26" i="9"/>
  <c r="T32" i="9"/>
  <c r="T38" i="9"/>
  <c r="T15" i="9"/>
  <c r="T30" i="9"/>
  <c r="T42" i="9"/>
  <c r="T16" i="9"/>
  <c r="T43" i="9"/>
  <c r="T2" i="9"/>
  <c r="T4" i="9"/>
  <c r="T59" i="9"/>
  <c r="T35" i="9"/>
  <c r="T37" i="9"/>
  <c r="T8" i="9"/>
  <c r="T12" i="9"/>
  <c r="T14" i="9"/>
  <c r="T53" i="9"/>
  <c r="T11" i="9"/>
  <c r="T3" i="9"/>
  <c r="T17" i="9"/>
  <c r="T33" i="9"/>
  <c r="T20" i="9"/>
  <c r="M8" i="9"/>
  <c r="M50" i="9"/>
  <c r="M47" i="9"/>
  <c r="T28" i="9"/>
  <c r="T6" i="9"/>
  <c r="T50" i="9"/>
  <c r="T5" i="9"/>
  <c r="T34" i="9"/>
  <c r="T10" i="9"/>
  <c r="T24" i="9"/>
  <c r="M58" i="8"/>
  <c r="N58" i="8" s="1"/>
  <c r="N29" i="8"/>
  <c r="O29" i="8" s="1"/>
  <c r="M18" i="8"/>
  <c r="M48" i="8"/>
  <c r="P17" i="8"/>
  <c r="T17" i="8" s="1"/>
  <c r="M3" i="8"/>
  <c r="M4" i="8"/>
  <c r="M11" i="8"/>
  <c r="M26" i="8"/>
  <c r="M23" i="8"/>
  <c r="N23" i="8" s="1"/>
  <c r="M54" i="8"/>
  <c r="M28" i="8"/>
  <c r="M37" i="8"/>
  <c r="P39" i="8"/>
  <c r="T39" i="8" s="1"/>
  <c r="M15" i="8"/>
  <c r="N15" i="8" s="1"/>
  <c r="M14" i="8"/>
  <c r="M12" i="8"/>
  <c r="M34" i="8"/>
  <c r="M33" i="8"/>
  <c r="M19" i="8"/>
  <c r="M36" i="8"/>
  <c r="M45" i="8"/>
  <c r="M16" i="8"/>
  <c r="M57" i="8"/>
  <c r="M22" i="8"/>
  <c r="M42" i="8"/>
  <c r="M41" i="8"/>
  <c r="M27" i="8"/>
  <c r="M44" i="8"/>
  <c r="M53" i="8"/>
  <c r="P23" i="8"/>
  <c r="T23" i="8" s="1"/>
  <c r="M17" i="8"/>
  <c r="M5" i="8"/>
  <c r="M24" i="8"/>
  <c r="M56" i="8"/>
  <c r="M47" i="8"/>
  <c r="M35" i="8"/>
  <c r="M52" i="8"/>
  <c r="M43" i="8"/>
  <c r="M31" i="8"/>
  <c r="P31" i="8"/>
  <c r="T31" i="8" s="1"/>
  <c r="M25" i="8"/>
  <c r="M32" i="8"/>
  <c r="M8" i="8"/>
  <c r="M39" i="8"/>
  <c r="N39" i="8" s="1"/>
  <c r="M30" i="8"/>
  <c r="M51" i="8"/>
  <c r="M13" i="8"/>
  <c r="M6" i="8"/>
  <c r="M49" i="8"/>
  <c r="M40" i="8"/>
  <c r="M9" i="8"/>
  <c r="M50" i="8"/>
  <c r="M38" i="8"/>
  <c r="M59" i="8"/>
  <c r="M21" i="8"/>
  <c r="P15" i="8"/>
  <c r="T15" i="8" s="1"/>
  <c r="P47" i="8"/>
  <c r="T47" i="8" s="1"/>
  <c r="M55" i="8"/>
  <c r="M7" i="8"/>
  <c r="M10" i="8"/>
  <c r="M2" i="8"/>
  <c r="M46" i="8"/>
  <c r="M20" i="8"/>
  <c r="T38" i="7"/>
  <c r="T31" i="7"/>
  <c r="T51" i="7"/>
  <c r="T33" i="7"/>
  <c r="T17" i="7"/>
  <c r="T7" i="7"/>
  <c r="T23" i="7"/>
  <c r="T35" i="7"/>
  <c r="T19" i="7"/>
  <c r="T55" i="7"/>
  <c r="T39" i="7"/>
  <c r="M24" i="7"/>
  <c r="M2" i="7"/>
  <c r="M46" i="7"/>
  <c r="T8" i="7"/>
  <c r="T40" i="7"/>
  <c r="T12" i="7"/>
  <c r="T42" i="7"/>
  <c r="T24" i="7"/>
  <c r="T41" i="7"/>
  <c r="M33" i="7"/>
  <c r="M23" i="7"/>
  <c r="M30" i="7"/>
  <c r="M14" i="7"/>
  <c r="M50" i="7"/>
  <c r="M59" i="7"/>
  <c r="M13" i="7"/>
  <c r="T4" i="7"/>
  <c r="T22" i="7"/>
  <c r="M4" i="7"/>
  <c r="M6" i="7"/>
  <c r="M32" i="7"/>
  <c r="M22" i="7"/>
  <c r="M58" i="7"/>
  <c r="M12" i="7"/>
  <c r="M21" i="7"/>
  <c r="M38" i="7"/>
  <c r="M25" i="7"/>
  <c r="M8" i="7"/>
  <c r="T2" i="7"/>
  <c r="T10" i="7"/>
  <c r="T58" i="7"/>
  <c r="T34" i="7"/>
  <c r="T21" i="7"/>
  <c r="M11" i="7"/>
  <c r="T48" i="7"/>
  <c r="T36" i="7"/>
  <c r="M40" i="7"/>
  <c r="M19" i="7"/>
  <c r="T46" i="7"/>
  <c r="T16" i="7"/>
  <c r="M55" i="7"/>
  <c r="M18" i="7"/>
  <c r="M45" i="7"/>
  <c r="T25" i="7"/>
  <c r="T20" i="7"/>
  <c r="T11" i="7"/>
  <c r="T27" i="7"/>
  <c r="T56" i="7"/>
  <c r="T30" i="7"/>
  <c r="T47" i="7"/>
  <c r="T26" i="7"/>
  <c r="M48" i="7"/>
  <c r="M57" i="7"/>
  <c r="M7" i="7"/>
  <c r="M41" i="7"/>
  <c r="M26" i="7"/>
  <c r="M35" i="7"/>
  <c r="M44" i="7"/>
  <c r="M53" i="7"/>
  <c r="T13" i="7"/>
  <c r="T6" i="7"/>
  <c r="M29" i="7"/>
  <c r="M9" i="7"/>
  <c r="M37" i="7"/>
  <c r="T5" i="7"/>
  <c r="T28" i="7"/>
  <c r="M16" i="7"/>
  <c r="M39" i="7"/>
  <c r="M36" i="7"/>
  <c r="T32" i="7"/>
  <c r="T43" i="7"/>
  <c r="T45" i="7"/>
  <c r="T37" i="7"/>
  <c r="M3" i="7"/>
  <c r="M5" i="7"/>
  <c r="M10" i="7"/>
  <c r="M54" i="7"/>
  <c r="M34" i="7"/>
  <c r="M43" i="7"/>
  <c r="M52" i="7"/>
  <c r="T29" i="7"/>
  <c r="M20" i="7"/>
  <c r="T57" i="7"/>
  <c r="M47" i="7"/>
  <c r="M28" i="7"/>
  <c r="T14" i="7"/>
  <c r="T49" i="7"/>
  <c r="T52" i="7"/>
  <c r="M49" i="7"/>
  <c r="M27" i="7"/>
  <c r="T15" i="7"/>
  <c r="T44" i="7"/>
  <c r="T54" i="7"/>
  <c r="T9" i="7"/>
  <c r="M31" i="7"/>
  <c r="M15" i="7"/>
  <c r="M17" i="7"/>
  <c r="M56" i="7"/>
  <c r="M42" i="7"/>
  <c r="M51" i="7"/>
  <c r="T53" i="7"/>
  <c r="T50" i="7"/>
  <c r="T3" i="7"/>
  <c r="M45" i="6"/>
  <c r="N45" i="6" s="1"/>
  <c r="Q45" i="6" s="1"/>
  <c r="M34" i="6"/>
  <c r="N34" i="6" s="1"/>
  <c r="O34" i="6" s="1"/>
  <c r="M44" i="6"/>
  <c r="N44" i="6" s="1"/>
  <c r="M53" i="6"/>
  <c r="N53" i="6" s="1"/>
  <c r="M59" i="6"/>
  <c r="N59" i="6" s="1"/>
  <c r="M35" i="6"/>
  <c r="N35" i="6" s="1"/>
  <c r="O35" i="6" s="1"/>
  <c r="M17" i="6"/>
  <c r="N17" i="6" s="1"/>
  <c r="T55" i="6"/>
  <c r="T54" i="6"/>
  <c r="T52" i="6"/>
  <c r="T53" i="6"/>
  <c r="T49" i="6"/>
  <c r="T48" i="6"/>
  <c r="P56" i="6"/>
  <c r="T56" i="6" s="1"/>
  <c r="M58" i="6"/>
  <c r="M23" i="6"/>
  <c r="M46" i="6"/>
  <c r="M16" i="6"/>
  <c r="M31" i="6"/>
  <c r="M43" i="6"/>
  <c r="M52" i="6"/>
  <c r="T2" i="6"/>
  <c r="T24" i="6"/>
  <c r="T18" i="6"/>
  <c r="T10" i="6"/>
  <c r="T51" i="6"/>
  <c r="T19" i="6"/>
  <c r="M9" i="6"/>
  <c r="P31" i="6"/>
  <c r="T31" i="6" s="1"/>
  <c r="P40" i="6"/>
  <c r="T40" i="6" s="1"/>
  <c r="T20" i="6"/>
  <c r="T58" i="6"/>
  <c r="M3" i="6"/>
  <c r="M40" i="6"/>
  <c r="N40" i="6" s="1"/>
  <c r="M57" i="6"/>
  <c r="M22" i="6"/>
  <c r="M39" i="6"/>
  <c r="M51" i="6"/>
  <c r="T50" i="6"/>
  <c r="T34" i="6"/>
  <c r="Q53" i="6"/>
  <c r="M4" i="6"/>
  <c r="M42" i="6"/>
  <c r="M7" i="6"/>
  <c r="M25" i="6"/>
  <c r="M47" i="6"/>
  <c r="N47" i="6" s="1"/>
  <c r="M13" i="6"/>
  <c r="T42" i="6"/>
  <c r="P32" i="6"/>
  <c r="T32" i="6" s="1"/>
  <c r="M15" i="6"/>
  <c r="T41" i="6"/>
  <c r="T13" i="6"/>
  <c r="T11" i="6"/>
  <c r="M48" i="6"/>
  <c r="M54" i="6"/>
  <c r="M10" i="6"/>
  <c r="M30" i="6"/>
  <c r="M55" i="6"/>
  <c r="M12" i="6"/>
  <c r="M21" i="6"/>
  <c r="T16" i="6"/>
  <c r="T9" i="6"/>
  <c r="M50" i="6"/>
  <c r="M6" i="6"/>
  <c r="M38" i="6"/>
  <c r="M41" i="6"/>
  <c r="M11" i="6"/>
  <c r="M20" i="6"/>
  <c r="M29" i="6"/>
  <c r="T21" i="6"/>
  <c r="T3" i="6"/>
  <c r="M18" i="6"/>
  <c r="M5" i="6"/>
  <c r="M26" i="6"/>
  <c r="M49" i="6"/>
  <c r="M33" i="6"/>
  <c r="M19" i="6"/>
  <c r="M28" i="6"/>
  <c r="M37" i="6"/>
  <c r="T8" i="6"/>
  <c r="T59" i="6"/>
  <c r="P47" i="6"/>
  <c r="T47" i="6" s="1"/>
  <c r="M56" i="6"/>
  <c r="T38" i="6"/>
  <c r="T28" i="6"/>
  <c r="T17" i="6"/>
  <c r="T14" i="6"/>
  <c r="T23" i="6"/>
  <c r="M24" i="6"/>
  <c r="M14" i="6"/>
  <c r="M32" i="6"/>
  <c r="N32" i="6" s="1"/>
  <c r="M8" i="6"/>
  <c r="M2" i="6"/>
  <c r="M27" i="6"/>
  <c r="M36" i="6"/>
  <c r="T6" i="6"/>
  <c r="M22" i="5"/>
  <c r="N22" i="5" s="1"/>
  <c r="Q22" i="5" s="1"/>
  <c r="M51" i="5"/>
  <c r="N51" i="5" s="1"/>
  <c r="Q51" i="5" s="1"/>
  <c r="M52" i="5"/>
  <c r="N52" i="5" s="1"/>
  <c r="O52" i="5" s="1"/>
  <c r="M55" i="5"/>
  <c r="N55" i="5" s="1"/>
  <c r="O55" i="5" s="1"/>
  <c r="M11" i="5"/>
  <c r="N11" i="5" s="1"/>
  <c r="O11" i="5" s="1"/>
  <c r="M2" i="5"/>
  <c r="N2" i="5" s="1"/>
  <c r="O2" i="5" s="1"/>
  <c r="M29" i="5"/>
  <c r="N29" i="5" s="1"/>
  <c r="M56" i="5"/>
  <c r="N56" i="5" s="1"/>
  <c r="M24" i="5"/>
  <c r="N24" i="5" s="1"/>
  <c r="M3" i="5"/>
  <c r="M41" i="5"/>
  <c r="N41" i="5" s="1"/>
  <c r="Q41" i="5" s="1"/>
  <c r="M36" i="5"/>
  <c r="N36" i="5" s="1"/>
  <c r="O36" i="5" s="1"/>
  <c r="M39" i="5"/>
  <c r="N39" i="5" s="1"/>
  <c r="O39" i="5" s="1"/>
  <c r="M50" i="5"/>
  <c r="N50" i="5" s="1"/>
  <c r="O50" i="5" s="1"/>
  <c r="M53" i="5"/>
  <c r="N53" i="5" s="1"/>
  <c r="M21" i="5"/>
  <c r="N21" i="5" s="1"/>
  <c r="M48" i="5"/>
  <c r="N48" i="5" s="1"/>
  <c r="M16" i="5"/>
  <c r="N16" i="5" s="1"/>
  <c r="M43" i="5"/>
  <c r="N43" i="5" s="1"/>
  <c r="Q43" i="5" s="1"/>
  <c r="M46" i="5"/>
  <c r="N46" i="5" s="1"/>
  <c r="O46" i="5" s="1"/>
  <c r="M33" i="5"/>
  <c r="N33" i="5" s="1"/>
  <c r="Q33" i="5" s="1"/>
  <c r="M28" i="5"/>
  <c r="N28" i="5" s="1"/>
  <c r="O28" i="5" s="1"/>
  <c r="M31" i="5"/>
  <c r="N31" i="5" s="1"/>
  <c r="O31" i="5" s="1"/>
  <c r="M42" i="5"/>
  <c r="N42" i="5" s="1"/>
  <c r="M38" i="5"/>
  <c r="N38" i="5" s="1"/>
  <c r="Q38" i="5" s="1"/>
  <c r="M25" i="5"/>
  <c r="N25" i="5" s="1"/>
  <c r="Q25" i="5" s="1"/>
  <c r="M20" i="5"/>
  <c r="N20" i="5" s="1"/>
  <c r="O20" i="5" s="1"/>
  <c r="M23" i="5"/>
  <c r="N23" i="5" s="1"/>
  <c r="O23" i="5" s="1"/>
  <c r="M34" i="5"/>
  <c r="N34" i="5" s="1"/>
  <c r="O34" i="5" s="1"/>
  <c r="M45" i="5"/>
  <c r="N45" i="5" s="1"/>
  <c r="O45" i="5" s="1"/>
  <c r="M13" i="5"/>
  <c r="N13" i="5" s="1"/>
  <c r="M40" i="5"/>
  <c r="N40" i="5" s="1"/>
  <c r="M8" i="5"/>
  <c r="N8" i="5" s="1"/>
  <c r="M35" i="5"/>
  <c r="N35" i="5" s="1"/>
  <c r="Q35" i="5" s="1"/>
  <c r="N15" i="5"/>
  <c r="O15" i="5" s="1"/>
  <c r="N18" i="5"/>
  <c r="O18" i="5" s="1"/>
  <c r="N30" i="5"/>
  <c r="Q30" i="5" s="1"/>
  <c r="Q32" i="5"/>
  <c r="N44" i="5"/>
  <c r="Q44" i="5" s="1"/>
  <c r="N12" i="5"/>
  <c r="Q12" i="5" s="1"/>
  <c r="O57" i="5"/>
  <c r="N10" i="5"/>
  <c r="O10" i="5" s="1"/>
  <c r="N6" i="5"/>
  <c r="Q6" i="5" s="1"/>
  <c r="N27" i="5"/>
  <c r="Q27" i="5" s="1"/>
  <c r="N14" i="5"/>
  <c r="Q14" i="5" s="1"/>
  <c r="O37" i="5"/>
  <c r="O5" i="5"/>
  <c r="N59" i="5"/>
  <c r="Q59" i="5" s="1"/>
  <c r="N9" i="5"/>
  <c r="O9" i="5" s="1"/>
  <c r="N3" i="5"/>
  <c r="Q3" i="5" s="1"/>
  <c r="Q37" i="5"/>
  <c r="N17" i="5"/>
  <c r="Q17" i="5" s="1"/>
  <c r="N19" i="5"/>
  <c r="Q19" i="5" s="1"/>
  <c r="O32" i="5"/>
  <c r="N54" i="5"/>
  <c r="Q54" i="5" s="1"/>
  <c r="N58" i="5"/>
  <c r="O58" i="5" s="1"/>
  <c r="N26" i="5"/>
  <c r="O26" i="5" s="1"/>
  <c r="Q3" i="4"/>
  <c r="O26" i="4"/>
  <c r="Q19" i="4"/>
  <c r="Q49" i="4"/>
  <c r="Q39" i="4"/>
  <c r="O5" i="4"/>
  <c r="O50" i="4"/>
  <c r="O59" i="4"/>
  <c r="Q33" i="4"/>
  <c r="O27" i="4"/>
  <c r="O56" i="4"/>
  <c r="O35" i="4"/>
  <c r="Q47" i="4"/>
  <c r="Q24" i="4"/>
  <c r="Q35" i="4"/>
  <c r="O41" i="4"/>
  <c r="Q50" i="4"/>
  <c r="Q57" i="4"/>
  <c r="O15" i="4"/>
  <c r="N44" i="4"/>
  <c r="O44" i="4" s="1"/>
  <c r="N4" i="4"/>
  <c r="Q4" i="4" s="1"/>
  <c r="N37" i="4"/>
  <c r="O37" i="4" s="1"/>
  <c r="N48" i="4"/>
  <c r="O48" i="4" s="1"/>
  <c r="N16" i="4"/>
  <c r="O16" i="4" s="1"/>
  <c r="Q31" i="4"/>
  <c r="N38" i="4"/>
  <c r="Q38" i="4" s="1"/>
  <c r="N6" i="4"/>
  <c r="Q6" i="4" s="1"/>
  <c r="Q5" i="4"/>
  <c r="Q21" i="4"/>
  <c r="Q34" i="4"/>
  <c r="Q59" i="4"/>
  <c r="N28" i="4"/>
  <c r="Q28" i="4" s="1"/>
  <c r="O29" i="4"/>
  <c r="N7" i="4"/>
  <c r="Q7" i="4" s="1"/>
  <c r="N40" i="4"/>
  <c r="Q40" i="4" s="1"/>
  <c r="N8" i="4"/>
  <c r="O8" i="4" s="1"/>
  <c r="N30" i="4"/>
  <c r="Q30" i="4" s="1"/>
  <c r="Q10" i="4"/>
  <c r="Q43" i="4"/>
  <c r="Q2" i="4"/>
  <c r="Q58" i="4"/>
  <c r="Q23" i="4"/>
  <c r="Q25" i="4"/>
  <c r="O43" i="4"/>
  <c r="Q42" i="4"/>
  <c r="Q51" i="4"/>
  <c r="Q18" i="4"/>
  <c r="S49" i="4"/>
  <c r="O34" i="4"/>
  <c r="N20" i="4"/>
  <c r="O20" i="4" s="1"/>
  <c r="N22" i="4"/>
  <c r="O22" i="4" s="1"/>
  <c r="Q13" i="4"/>
  <c r="O25" i="4"/>
  <c r="Q11" i="4"/>
  <c r="O47" i="4"/>
  <c r="N17" i="4"/>
  <c r="Q17" i="4" s="1"/>
  <c r="N9" i="4"/>
  <c r="Q9" i="4" s="1"/>
  <c r="O18" i="4"/>
  <c r="O21" i="4"/>
  <c r="Q56" i="4"/>
  <c r="O58" i="4"/>
  <c r="O33" i="4"/>
  <c r="N32" i="4"/>
  <c r="O32" i="4" s="1"/>
  <c r="N12" i="4"/>
  <c r="O12" i="4" s="1"/>
  <c r="N53" i="4"/>
  <c r="Q53" i="4" s="1"/>
  <c r="Q55" i="4"/>
  <c r="Q15" i="4"/>
  <c r="N46" i="4"/>
  <c r="Q46" i="4" s="1"/>
  <c r="N14" i="4"/>
  <c r="O14" i="4" s="1"/>
  <c r="O51" i="4"/>
  <c r="O55" i="4"/>
  <c r="O31" i="4"/>
  <c r="Q41" i="4"/>
  <c r="N36" i="4"/>
  <c r="Q36" i="4" s="1"/>
  <c r="N54" i="4"/>
  <c r="O54" i="4" s="1"/>
  <c r="O11" i="4"/>
  <c r="N52" i="4"/>
  <c r="O52" i="4" s="1"/>
  <c r="O10" i="4"/>
  <c r="O24" i="4"/>
  <c r="N45" i="4"/>
  <c r="O45" i="4" s="1"/>
  <c r="Q26" i="4"/>
  <c r="O19" i="4"/>
  <c r="Q29" i="4"/>
  <c r="O39" i="4"/>
  <c r="O23" i="4"/>
  <c r="O42" i="4"/>
  <c r="O50" i="3"/>
  <c r="N57" i="3"/>
  <c r="O57" i="3" s="1"/>
  <c r="O29" i="3"/>
  <c r="O42" i="3"/>
  <c r="Q16" i="3"/>
  <c r="Q37" i="3"/>
  <c r="O26" i="3"/>
  <c r="O34" i="3"/>
  <c r="O21" i="3"/>
  <c r="Q2" i="3"/>
  <c r="U2" i="3" s="1"/>
  <c r="O5" i="3"/>
  <c r="O58" i="3"/>
  <c r="O53" i="3"/>
  <c r="Q21" i="3"/>
  <c r="Q34" i="3"/>
  <c r="N52" i="3"/>
  <c r="Q52" i="3" s="1"/>
  <c r="N32" i="3"/>
  <c r="Q32" i="3" s="1"/>
  <c r="N59" i="3"/>
  <c r="O59" i="3" s="1"/>
  <c r="N27" i="3"/>
  <c r="O27" i="3" s="1"/>
  <c r="N46" i="3"/>
  <c r="Q46" i="3" s="1"/>
  <c r="N14" i="3"/>
  <c r="Q14" i="3" s="1"/>
  <c r="Q3" i="3"/>
  <c r="Q45" i="3"/>
  <c r="Q58" i="3"/>
  <c r="Q29" i="3"/>
  <c r="N9" i="3"/>
  <c r="O9" i="3" s="1"/>
  <c r="N44" i="3"/>
  <c r="Q44" i="3" s="1"/>
  <c r="N15" i="3"/>
  <c r="Q15" i="3" s="1"/>
  <c r="N56" i="3"/>
  <c r="O56" i="3" s="1"/>
  <c r="N24" i="3"/>
  <c r="O24" i="3" s="1"/>
  <c r="N51" i="3"/>
  <c r="O51" i="3" s="1"/>
  <c r="N38" i="3"/>
  <c r="Q38" i="3" s="1"/>
  <c r="N6" i="3"/>
  <c r="Q6" i="3" s="1"/>
  <c r="O10" i="3"/>
  <c r="N47" i="3"/>
  <c r="O47" i="3" s="1"/>
  <c r="N7" i="3"/>
  <c r="O7" i="3" s="1"/>
  <c r="N11" i="3"/>
  <c r="Q11" i="3" s="1"/>
  <c r="Q18" i="3"/>
  <c r="Q53" i="3"/>
  <c r="Q10" i="3"/>
  <c r="N31" i="3"/>
  <c r="O31" i="3" s="1"/>
  <c r="N55" i="3"/>
  <c r="O55" i="3" s="1"/>
  <c r="Q26" i="3"/>
  <c r="N12" i="3"/>
  <c r="Q12" i="3" s="1"/>
  <c r="N49" i="3"/>
  <c r="Q49" i="3" s="1"/>
  <c r="N36" i="3"/>
  <c r="O36" i="3" s="1"/>
  <c r="Q36" i="3"/>
  <c r="N48" i="3"/>
  <c r="Q48" i="3" s="1"/>
  <c r="N30" i="3"/>
  <c r="O30" i="3" s="1"/>
  <c r="Q13" i="3"/>
  <c r="N41" i="3"/>
  <c r="Q41" i="3" s="1"/>
  <c r="O2" i="3"/>
  <c r="S2" i="3" s="1"/>
  <c r="N39" i="3"/>
  <c r="O39" i="3" s="1"/>
  <c r="N8" i="3"/>
  <c r="O8" i="3" s="1"/>
  <c r="Q8" i="3"/>
  <c r="Q50" i="3"/>
  <c r="O13" i="3"/>
  <c r="Q5" i="3"/>
  <c r="N25" i="3"/>
  <c r="Q25" i="3" s="1"/>
  <c r="N17" i="3"/>
  <c r="Q17" i="3" s="1"/>
  <c r="N20" i="3"/>
  <c r="Q20" i="3" s="1"/>
  <c r="O18" i="3"/>
  <c r="N23" i="3"/>
  <c r="O23" i="3" s="1"/>
  <c r="N4" i="3"/>
  <c r="O4" i="3" s="1"/>
  <c r="O45" i="3"/>
  <c r="N43" i="3"/>
  <c r="Q43" i="3" s="1"/>
  <c r="N33" i="3"/>
  <c r="Q33" i="3" s="1"/>
  <c r="N28" i="3"/>
  <c r="O28" i="3" s="1"/>
  <c r="Q28" i="3"/>
  <c r="O37" i="3"/>
  <c r="N40" i="3"/>
  <c r="Q40" i="3" s="1"/>
  <c r="N35" i="3"/>
  <c r="Q35" i="3" s="1"/>
  <c r="N54" i="3"/>
  <c r="Q54" i="3" s="1"/>
  <c r="N22" i="3"/>
  <c r="Q22" i="3" s="1"/>
  <c r="Q42" i="3"/>
  <c r="N25" i="2"/>
  <c r="Q25" i="2" s="1"/>
  <c r="N24" i="2"/>
  <c r="O24" i="2" s="1"/>
  <c r="N39" i="2"/>
  <c r="O39" i="2" s="1"/>
  <c r="S39" i="2" s="1"/>
  <c r="N32" i="2"/>
  <c r="O32" i="2" s="1"/>
  <c r="S32" i="2" s="1"/>
  <c r="O36" i="2"/>
  <c r="Q36" i="2"/>
  <c r="N36" i="2"/>
  <c r="N5" i="2"/>
  <c r="Q5" i="2" s="1"/>
  <c r="N8" i="2"/>
  <c r="O8" i="2"/>
  <c r="Q8" i="2"/>
  <c r="O18" i="2"/>
  <c r="N18" i="2"/>
  <c r="Q18" i="2" s="1"/>
  <c r="N43" i="2"/>
  <c r="O43" i="2" s="1"/>
  <c r="N17" i="2"/>
  <c r="Q17" i="2" s="1"/>
  <c r="N55" i="2"/>
  <c r="Q55" i="2" s="1"/>
  <c r="N15" i="2"/>
  <c r="Q15" i="2" s="1"/>
  <c r="Q29" i="2"/>
  <c r="O29" i="2"/>
  <c r="N29" i="2"/>
  <c r="N7" i="2"/>
  <c r="Q7" i="2" s="1"/>
  <c r="O7" i="2"/>
  <c r="N44" i="2"/>
  <c r="Q44" i="2" s="1"/>
  <c r="Q13" i="2"/>
  <c r="O13" i="2"/>
  <c r="N13" i="2"/>
  <c r="N26" i="2"/>
  <c r="Q26" i="2" s="1"/>
  <c r="N14" i="2"/>
  <c r="Q14" i="2"/>
  <c r="O14" i="2"/>
  <c r="Q33" i="2"/>
  <c r="N33" i="2"/>
  <c r="O33" i="2" s="1"/>
  <c r="N3" i="2"/>
  <c r="O3" i="2" s="1"/>
  <c r="N6" i="2"/>
  <c r="O6" i="2" s="1"/>
  <c r="N11" i="2"/>
  <c r="O11" i="2" s="1"/>
  <c r="S11" i="2" s="1"/>
  <c r="N12" i="2"/>
  <c r="O12" i="2" s="1"/>
  <c r="S12" i="2" s="1"/>
  <c r="Q42" i="2"/>
  <c r="N42" i="2"/>
  <c r="O42" i="2" s="1"/>
  <c r="N45" i="2"/>
  <c r="Q45" i="2" s="1"/>
  <c r="N48" i="2"/>
  <c r="O48" i="2" s="1"/>
  <c r="Q19" i="2"/>
  <c r="N19" i="2"/>
  <c r="O19" i="2" s="1"/>
  <c r="N46" i="2"/>
  <c r="O46" i="2" s="1"/>
  <c r="Q46" i="2"/>
  <c r="N57" i="2"/>
  <c r="Q57" i="2" s="1"/>
  <c r="N16" i="2"/>
  <c r="O16" i="2" s="1"/>
  <c r="S16" i="2" s="1"/>
  <c r="N51" i="2"/>
  <c r="O51" i="2" s="1"/>
  <c r="Q51" i="2"/>
  <c r="Q21" i="2"/>
  <c r="O21" i="2"/>
  <c r="N21" i="2"/>
  <c r="N59" i="2"/>
  <c r="O59" i="2" s="1"/>
  <c r="S59" i="2" s="1"/>
  <c r="Q59" i="2"/>
  <c r="N30" i="2"/>
  <c r="Q30" i="2" s="1"/>
  <c r="Q20" i="2"/>
  <c r="O20" i="2"/>
  <c r="N20" i="2"/>
  <c r="N38" i="2"/>
  <c r="Q38" i="2"/>
  <c r="O38" i="2"/>
  <c r="Q4" i="2"/>
  <c r="O4" i="2"/>
  <c r="N4" i="2"/>
  <c r="Q53" i="2"/>
  <c r="N53" i="2"/>
  <c r="O53" i="2" s="1"/>
  <c r="N56" i="2"/>
  <c r="O56" i="2" s="1"/>
  <c r="N27" i="2"/>
  <c r="Q27" i="2" s="1"/>
  <c r="N54" i="2"/>
  <c r="Q54" i="2" s="1"/>
  <c r="N22" i="2"/>
  <c r="Q22" i="2"/>
  <c r="O22" i="2"/>
  <c r="N31" i="2"/>
  <c r="O31" i="2" s="1"/>
  <c r="N23" i="2"/>
  <c r="Q23" i="2" s="1"/>
  <c r="N34" i="2"/>
  <c r="Q34" i="2" s="1"/>
  <c r="N47" i="2"/>
  <c r="Q47" i="2" s="1"/>
  <c r="N41" i="2"/>
  <c r="Q41" i="2" s="1"/>
  <c r="O41" i="2"/>
  <c r="Q37" i="2"/>
  <c r="O37" i="2"/>
  <c r="N37" i="2"/>
  <c r="N40" i="2"/>
  <c r="O40" i="2" s="1"/>
  <c r="S40" i="2" s="1"/>
  <c r="Q40" i="2"/>
  <c r="Q49" i="2"/>
  <c r="N49" i="2"/>
  <c r="O49" i="2" s="1"/>
  <c r="Q50" i="2"/>
  <c r="N50" i="2"/>
  <c r="O50" i="2" s="1"/>
  <c r="N28" i="2"/>
  <c r="Q28" i="2" s="1"/>
  <c r="O58" i="2"/>
  <c r="N58" i="2"/>
  <c r="Q58" i="2" s="1"/>
  <c r="N10" i="2"/>
  <c r="O10" i="2" s="1"/>
  <c r="Q10" i="2"/>
  <c r="N2" i="2"/>
  <c r="O2" i="2" s="1"/>
  <c r="S2" i="2" s="1"/>
  <c r="N35" i="2"/>
  <c r="Q35" i="2" s="1"/>
  <c r="N9" i="2"/>
  <c r="Q9" i="2" s="1"/>
  <c r="Q52" i="2"/>
  <c r="N52" i="2"/>
  <c r="O52" i="2" s="1"/>
  <c r="K48" i="1"/>
  <c r="F48" i="1"/>
  <c r="P48" i="1" s="1"/>
  <c r="K16" i="1"/>
  <c r="F16" i="1"/>
  <c r="K32" i="1"/>
  <c r="Q32" i="1" s="1"/>
  <c r="U32" i="1" s="1"/>
  <c r="F32" i="1"/>
  <c r="Q47" i="1"/>
  <c r="U47" i="1" s="1"/>
  <c r="Q2" i="1"/>
  <c r="U2" i="1" s="1"/>
  <c r="Q45" i="1"/>
  <c r="U45" i="1" s="1"/>
  <c r="Q29" i="1"/>
  <c r="U29" i="1" s="1"/>
  <c r="F8" i="1"/>
  <c r="Q24" i="1"/>
  <c r="U24" i="1" s="1"/>
  <c r="F24" i="1"/>
  <c r="F56" i="1"/>
  <c r="Q56" i="1" s="1"/>
  <c r="U56" i="1" s="1"/>
  <c r="Q40" i="1"/>
  <c r="U40" i="1" s="1"/>
  <c r="Q8" i="1"/>
  <c r="U8" i="1" s="1"/>
  <c r="Q6" i="1"/>
  <c r="Q53" i="1"/>
  <c r="U53" i="1" s="1"/>
  <c r="K44" i="1"/>
  <c r="F44" i="1"/>
  <c r="K52" i="1"/>
  <c r="F52" i="1"/>
  <c r="K20" i="1"/>
  <c r="F20" i="1"/>
  <c r="P20" i="1" s="1"/>
  <c r="K58" i="1"/>
  <c r="F58" i="1"/>
  <c r="K50" i="1"/>
  <c r="F50" i="1"/>
  <c r="K42" i="1"/>
  <c r="F42" i="1"/>
  <c r="K34" i="1"/>
  <c r="F34" i="1"/>
  <c r="K26" i="1"/>
  <c r="F26" i="1"/>
  <c r="K18" i="1"/>
  <c r="F18" i="1"/>
  <c r="K10" i="1"/>
  <c r="F10" i="1"/>
  <c r="K36" i="1"/>
  <c r="F36" i="1"/>
  <c r="K28" i="1"/>
  <c r="F28" i="1"/>
  <c r="K12" i="1"/>
  <c r="F12" i="1"/>
  <c r="K4" i="1"/>
  <c r="F4" i="1"/>
  <c r="K59" i="1"/>
  <c r="F59" i="1"/>
  <c r="K51" i="1"/>
  <c r="F51" i="1"/>
  <c r="K43" i="1"/>
  <c r="F43" i="1"/>
  <c r="K35" i="1"/>
  <c r="F35" i="1"/>
  <c r="K27" i="1"/>
  <c r="F27" i="1"/>
  <c r="K19" i="1"/>
  <c r="F19" i="1"/>
  <c r="K11" i="1"/>
  <c r="F11" i="1"/>
  <c r="K3" i="1"/>
  <c r="F3" i="1"/>
  <c r="K57" i="1"/>
  <c r="F57" i="1"/>
  <c r="K49" i="1"/>
  <c r="F49" i="1"/>
  <c r="K41" i="1"/>
  <c r="F41" i="1"/>
  <c r="K33" i="1"/>
  <c r="F33" i="1"/>
  <c r="K17" i="1"/>
  <c r="F17" i="1"/>
  <c r="K9" i="1"/>
  <c r="F9" i="1"/>
  <c r="K25" i="1"/>
  <c r="F25" i="1"/>
  <c r="O48" i="1"/>
  <c r="O40" i="1"/>
  <c r="F54" i="1"/>
  <c r="Q54" i="1" s="1"/>
  <c r="U54" i="1" s="1"/>
  <c r="F46" i="1"/>
  <c r="F38" i="1"/>
  <c r="Q38" i="1" s="1"/>
  <c r="U38" i="1" s="1"/>
  <c r="F30" i="1"/>
  <c r="F22" i="1"/>
  <c r="F14" i="1"/>
  <c r="F6" i="1"/>
  <c r="F55" i="1"/>
  <c r="F47" i="1"/>
  <c r="F39" i="1"/>
  <c r="F31" i="1"/>
  <c r="F23" i="1"/>
  <c r="F15" i="1"/>
  <c r="F7" i="1"/>
  <c r="F2" i="1"/>
  <c r="F53" i="1"/>
  <c r="F45" i="1"/>
  <c r="F37" i="1"/>
  <c r="Q37" i="1" s="1"/>
  <c r="U37" i="1" s="1"/>
  <c r="F29" i="1"/>
  <c r="F21" i="1"/>
  <c r="Q21" i="1" s="1"/>
  <c r="U21" i="1" s="1"/>
  <c r="F13" i="1"/>
  <c r="Q13" i="1" s="1"/>
  <c r="U13" i="1" s="1"/>
  <c r="F5" i="1"/>
  <c r="T13" i="15" l="1"/>
  <c r="T20" i="15"/>
  <c r="T59" i="12"/>
  <c r="T50" i="12"/>
  <c r="S27" i="4"/>
  <c r="Q32" i="6"/>
  <c r="Q5" i="5"/>
  <c r="O47" i="6"/>
  <c r="S16" i="4"/>
  <c r="S26" i="4"/>
  <c r="Q44" i="6"/>
  <c r="S2" i="4"/>
  <c r="Q8" i="5"/>
  <c r="S41" i="4"/>
  <c r="S51" i="4"/>
  <c r="S47" i="4"/>
  <c r="S48" i="4"/>
  <c r="S2" i="5"/>
  <c r="S14" i="4"/>
  <c r="Q48" i="4"/>
  <c r="S52" i="4"/>
  <c r="S33" i="4"/>
  <c r="S11" i="4"/>
  <c r="Q32" i="4"/>
  <c r="O8" i="5"/>
  <c r="O43" i="15"/>
  <c r="U6" i="15"/>
  <c r="S37" i="15"/>
  <c r="S40" i="15"/>
  <c r="U13" i="15"/>
  <c r="S58" i="15"/>
  <c r="U49" i="15"/>
  <c r="Q9" i="15"/>
  <c r="M40" i="9"/>
  <c r="N40" i="9" s="1"/>
  <c r="Q40" i="9" s="1"/>
  <c r="M34" i="9"/>
  <c r="M56" i="9"/>
  <c r="M44" i="9"/>
  <c r="S23" i="4"/>
  <c r="S24" i="4"/>
  <c r="S31" i="4"/>
  <c r="S12" i="4"/>
  <c r="S18" i="4"/>
  <c r="S20" i="4"/>
  <c r="S15" i="4"/>
  <c r="S35" i="4"/>
  <c r="M41" i="9"/>
  <c r="N41" i="9" s="1"/>
  <c r="O41" i="9" s="1"/>
  <c r="S39" i="4"/>
  <c r="S10" i="4"/>
  <c r="S55" i="4"/>
  <c r="S32" i="4"/>
  <c r="S34" i="4"/>
  <c r="S29" i="4"/>
  <c r="S56" i="4"/>
  <c r="M7" i="9"/>
  <c r="N7" i="9" s="1"/>
  <c r="Q7" i="9" s="1"/>
  <c r="M31" i="9"/>
  <c r="N31" i="9" s="1"/>
  <c r="O31" i="9" s="1"/>
  <c r="S54" i="4"/>
  <c r="S58" i="4"/>
  <c r="S19" i="4"/>
  <c r="S3" i="4"/>
  <c r="S50" i="4"/>
  <c r="M23" i="9"/>
  <c r="N23" i="9" s="1"/>
  <c r="O23" i="9" s="1"/>
  <c r="M20" i="9"/>
  <c r="N20" i="9" s="1"/>
  <c r="Q20" i="9" s="1"/>
  <c r="S13" i="4"/>
  <c r="Q16" i="4"/>
  <c r="S57" i="4"/>
  <c r="S43" i="4"/>
  <c r="S8" i="4"/>
  <c r="S5" i="4"/>
  <c r="Q24" i="5"/>
  <c r="O24" i="5"/>
  <c r="M26" i="9"/>
  <c r="N26" i="9" s="1"/>
  <c r="Q26" i="9" s="1"/>
  <c r="M28" i="9"/>
  <c r="N28" i="9" s="1"/>
  <c r="O28" i="9" s="1"/>
  <c r="S42" i="4"/>
  <c r="S45" i="4"/>
  <c r="S21" i="4"/>
  <c r="S22" i="4"/>
  <c r="S44" i="4"/>
  <c r="M32" i="9"/>
  <c r="N32" i="9" s="1"/>
  <c r="O32" i="9" s="1"/>
  <c r="M36" i="9"/>
  <c r="N36" i="9" s="1"/>
  <c r="Q36" i="9" s="1"/>
  <c r="O52" i="3"/>
  <c r="Q16" i="5"/>
  <c r="M49" i="9"/>
  <c r="N49" i="9" s="1"/>
  <c r="Q49" i="9" s="1"/>
  <c r="M15" i="9"/>
  <c r="M27" i="9"/>
  <c r="O56" i="10"/>
  <c r="M10" i="9"/>
  <c r="N10" i="9" s="1"/>
  <c r="Q10" i="9" s="1"/>
  <c r="M5" i="9"/>
  <c r="N5" i="9" s="1"/>
  <c r="O5" i="9" s="1"/>
  <c r="M54" i="9"/>
  <c r="N54" i="9" s="1"/>
  <c r="Q54" i="9" s="1"/>
  <c r="M37" i="9"/>
  <c r="N37" i="9" s="1"/>
  <c r="Q37" i="9" s="1"/>
  <c r="Q45" i="5"/>
  <c r="Q51" i="3"/>
  <c r="M39" i="9"/>
  <c r="N39" i="9" s="1"/>
  <c r="M13" i="9"/>
  <c r="N13" i="9" s="1"/>
  <c r="Q13" i="9" s="1"/>
  <c r="M11" i="9"/>
  <c r="N11" i="9" s="1"/>
  <c r="Q11" i="9" s="1"/>
  <c r="M45" i="9"/>
  <c r="N45" i="9" s="1"/>
  <c r="O45" i="9" s="1"/>
  <c r="Q59" i="3"/>
  <c r="Q56" i="3"/>
  <c r="M42" i="9"/>
  <c r="M14" i="9"/>
  <c r="M19" i="9"/>
  <c r="M53" i="9"/>
  <c r="N53" i="9" s="1"/>
  <c r="O53" i="9" s="1"/>
  <c r="O7" i="10"/>
  <c r="O34" i="2"/>
  <c r="O30" i="2"/>
  <c r="Q31" i="2"/>
  <c r="O27" i="2"/>
  <c r="O15" i="2"/>
  <c r="Q7" i="10"/>
  <c r="Q56" i="2"/>
  <c r="Q16" i="2"/>
  <c r="Q32" i="2"/>
  <c r="Q29" i="5"/>
  <c r="O55" i="2"/>
  <c r="O53" i="5"/>
  <c r="O35" i="2"/>
  <c r="O54" i="2"/>
  <c r="S53" i="2"/>
  <c r="O57" i="2"/>
  <c r="Q48" i="2"/>
  <c r="Q6" i="2"/>
  <c r="Q39" i="2"/>
  <c r="O40" i="5"/>
  <c r="Q21" i="5"/>
  <c r="Q56" i="10"/>
  <c r="S50" i="2"/>
  <c r="U5" i="2"/>
  <c r="Q24" i="2"/>
  <c r="Q56" i="5"/>
  <c r="Q53" i="5"/>
  <c r="Q3" i="2"/>
  <c r="Q43" i="2"/>
  <c r="Q48" i="5"/>
  <c r="O51" i="5"/>
  <c r="O48" i="5"/>
  <c r="Q2" i="2"/>
  <c r="U2" i="2" s="1"/>
  <c r="M9" i="9"/>
  <c r="N9" i="9" s="1"/>
  <c r="O9" i="9" s="1"/>
  <c r="M3" i="9"/>
  <c r="N3" i="9" s="1"/>
  <c r="O3" i="9" s="1"/>
  <c r="M48" i="9"/>
  <c r="N48" i="9" s="1"/>
  <c r="O48" i="9" s="1"/>
  <c r="M12" i="9"/>
  <c r="N12" i="9" s="1"/>
  <c r="Q12" i="9" s="1"/>
  <c r="M46" i="9"/>
  <c r="M59" i="9"/>
  <c r="N59" i="9" s="1"/>
  <c r="O59" i="9" s="1"/>
  <c r="M29" i="9"/>
  <c r="O32" i="10"/>
  <c r="M24" i="9"/>
  <c r="N24" i="9" s="1"/>
  <c r="M55" i="9"/>
  <c r="N55" i="9" s="1"/>
  <c r="O55" i="9" s="1"/>
  <c r="M4" i="9"/>
  <c r="N4" i="9" s="1"/>
  <c r="Q4" i="9" s="1"/>
  <c r="M16" i="9"/>
  <c r="N16" i="9" s="1"/>
  <c r="Q16" i="9" s="1"/>
  <c r="M22" i="9"/>
  <c r="N22" i="9" s="1"/>
  <c r="Q22" i="9" s="1"/>
  <c r="M35" i="9"/>
  <c r="N35" i="9" s="1"/>
  <c r="M52" i="9"/>
  <c r="N52" i="9" s="1"/>
  <c r="O52" i="9" s="1"/>
  <c r="Q31" i="5"/>
  <c r="M33" i="9"/>
  <c r="N33" i="9" s="1"/>
  <c r="M2" i="9"/>
  <c r="N2" i="9" s="1"/>
  <c r="Q2" i="9" s="1"/>
  <c r="U2" i="9" s="1"/>
  <c r="M17" i="9"/>
  <c r="N17" i="9" s="1"/>
  <c r="Q17" i="9" s="1"/>
  <c r="M25" i="9"/>
  <c r="M30" i="9"/>
  <c r="N30" i="9" s="1"/>
  <c r="Q30" i="9" s="1"/>
  <c r="M43" i="9"/>
  <c r="N43" i="9" s="1"/>
  <c r="O43" i="9" s="1"/>
  <c r="Q13" i="5"/>
  <c r="O16" i="5"/>
  <c r="M58" i="9"/>
  <c r="N58" i="9" s="1"/>
  <c r="Q58" i="9" s="1"/>
  <c r="M57" i="9"/>
  <c r="N57" i="9" s="1"/>
  <c r="Q57" i="9" s="1"/>
  <c r="M18" i="9"/>
  <c r="N18" i="9" s="1"/>
  <c r="O18" i="9" s="1"/>
  <c r="M6" i="9"/>
  <c r="N6" i="9" s="1"/>
  <c r="O6" i="9" s="1"/>
  <c r="M38" i="9"/>
  <c r="N38" i="9" s="1"/>
  <c r="O38" i="9" s="1"/>
  <c r="M51" i="9"/>
  <c r="O44" i="6"/>
  <c r="Q17" i="6"/>
  <c r="U24" i="15"/>
  <c r="S9" i="15"/>
  <c r="U25" i="15"/>
  <c r="U34" i="15"/>
  <c r="S16" i="15"/>
  <c r="S59" i="15"/>
  <c r="S22" i="15"/>
  <c r="S56" i="15"/>
  <c r="U11" i="15"/>
  <c r="T48" i="15"/>
  <c r="T59" i="15"/>
  <c r="S52" i="15"/>
  <c r="T56" i="15"/>
  <c r="S49" i="15"/>
  <c r="S18" i="15"/>
  <c r="S7" i="15"/>
  <c r="U35" i="15"/>
  <c r="S42" i="15"/>
  <c r="U43" i="15"/>
  <c r="U38" i="15"/>
  <c r="T49" i="15"/>
  <c r="T18" i="15"/>
  <c r="T7" i="15"/>
  <c r="T5" i="15"/>
  <c r="S38" i="15"/>
  <c r="U51" i="15"/>
  <c r="T54" i="15"/>
  <c r="U5" i="15"/>
  <c r="T34" i="15"/>
  <c r="S17" i="15"/>
  <c r="U37" i="15"/>
  <c r="U45" i="15"/>
  <c r="U33" i="15"/>
  <c r="U14" i="15"/>
  <c r="U39" i="15"/>
  <c r="T14" i="15"/>
  <c r="U27" i="15"/>
  <c r="U26" i="15"/>
  <c r="S10" i="15"/>
  <c r="S50" i="15"/>
  <c r="U58" i="15"/>
  <c r="S32" i="15"/>
  <c r="S51" i="15"/>
  <c r="S29" i="15"/>
  <c r="S27" i="15"/>
  <c r="U47" i="15"/>
  <c r="S3" i="15"/>
  <c r="S46" i="15"/>
  <c r="U20" i="15"/>
  <c r="S20" i="15"/>
  <c r="S15" i="15"/>
  <c r="U17" i="15"/>
  <c r="T42" i="15"/>
  <c r="S48" i="15"/>
  <c r="U23" i="15"/>
  <c r="T2" i="15"/>
  <c r="T6" i="15"/>
  <c r="T21" i="15"/>
  <c r="T37" i="15"/>
  <c r="T9" i="15"/>
  <c r="T8" i="15"/>
  <c r="T24" i="15"/>
  <c r="T28" i="15"/>
  <c r="T43" i="15"/>
  <c r="T27" i="15"/>
  <c r="T11" i="15"/>
  <c r="T51" i="15"/>
  <c r="T16" i="15"/>
  <c r="T32" i="15"/>
  <c r="T12" i="15"/>
  <c r="U22" i="15"/>
  <c r="S19" i="15"/>
  <c r="U9" i="15"/>
  <c r="S13" i="15"/>
  <c r="U36" i="15"/>
  <c r="U59" i="15"/>
  <c r="T22" i="15"/>
  <c r="T33" i="15"/>
  <c r="O24" i="15"/>
  <c r="S24" i="15" s="1"/>
  <c r="U42" i="15"/>
  <c r="S47" i="15"/>
  <c r="S5" i="15"/>
  <c r="U12" i="15"/>
  <c r="T35" i="15"/>
  <c r="T38" i="15"/>
  <c r="S28" i="15"/>
  <c r="S45" i="15"/>
  <c r="U10" i="15"/>
  <c r="S44" i="15"/>
  <c r="T55" i="15"/>
  <c r="U46" i="15"/>
  <c r="T23" i="15"/>
  <c r="S21" i="15"/>
  <c r="U7" i="15"/>
  <c r="U52" i="15"/>
  <c r="T44" i="15"/>
  <c r="S36" i="15"/>
  <c r="T45" i="15"/>
  <c r="U48" i="15"/>
  <c r="U4" i="15"/>
  <c r="U53" i="15"/>
  <c r="S11" i="15"/>
  <c r="U18" i="15"/>
  <c r="S35" i="15"/>
  <c r="T46" i="15"/>
  <c r="S30" i="15"/>
  <c r="T53" i="15"/>
  <c r="U44" i="15"/>
  <c r="S4" i="15"/>
  <c r="T52" i="15"/>
  <c r="S57" i="15"/>
  <c r="S41" i="15"/>
  <c r="S12" i="15"/>
  <c r="U21" i="15"/>
  <c r="S43" i="15"/>
  <c r="U50" i="15"/>
  <c r="U41" i="15"/>
  <c r="S25" i="15"/>
  <c r="T36" i="15"/>
  <c r="U32" i="15"/>
  <c r="S8" i="15"/>
  <c r="S6" i="15"/>
  <c r="S33" i="15"/>
  <c r="U57" i="15"/>
  <c r="S23" i="15"/>
  <c r="S34" i="15"/>
  <c r="S54" i="15"/>
  <c r="U40" i="15"/>
  <c r="T30" i="15"/>
  <c r="S53" i="15"/>
  <c r="U3" i="15"/>
  <c r="T4" i="15"/>
  <c r="S14" i="15"/>
  <c r="T57" i="15"/>
  <c r="T41" i="15"/>
  <c r="S31" i="15"/>
  <c r="U19" i="15"/>
  <c r="U15" i="15"/>
  <c r="U55" i="15"/>
  <c r="T25" i="15"/>
  <c r="U29" i="15"/>
  <c r="T29" i="15"/>
  <c r="U30" i="15"/>
  <c r="N22" i="13"/>
  <c r="O22" i="13"/>
  <c r="Q22" i="13"/>
  <c r="N9" i="13"/>
  <c r="O9" i="13" s="1"/>
  <c r="N24" i="13"/>
  <c r="Q24" i="13" s="1"/>
  <c r="O24" i="13"/>
  <c r="N46" i="13"/>
  <c r="O46" i="13" s="1"/>
  <c r="Q46" i="13"/>
  <c r="N8" i="13"/>
  <c r="O8" i="13" s="1"/>
  <c r="Q8" i="13"/>
  <c r="N57" i="13"/>
  <c r="O57" i="13" s="1"/>
  <c r="N43" i="13"/>
  <c r="O43" i="13" s="1"/>
  <c r="N35" i="13"/>
  <c r="Q35" i="13" s="1"/>
  <c r="N14" i="13"/>
  <c r="Q14" i="13"/>
  <c r="O14" i="13"/>
  <c r="N58" i="13"/>
  <c r="Q58" i="13" s="1"/>
  <c r="N47" i="13"/>
  <c r="Q47" i="13" s="1"/>
  <c r="U47" i="13" s="1"/>
  <c r="N13" i="13"/>
  <c r="O13" i="13"/>
  <c r="Q13" i="13"/>
  <c r="N49" i="13"/>
  <c r="Q49" i="13" s="1"/>
  <c r="U49" i="13" s="1"/>
  <c r="O49" i="13"/>
  <c r="N10" i="13"/>
  <c r="O10" i="13" s="1"/>
  <c r="N18" i="13"/>
  <c r="O18" i="13" s="1"/>
  <c r="N3" i="13"/>
  <c r="O3" i="13" s="1"/>
  <c r="N41" i="13"/>
  <c r="Q41" i="13" s="1"/>
  <c r="O41" i="13"/>
  <c r="N42" i="13"/>
  <c r="O42" i="13" s="1"/>
  <c r="Q42" i="13"/>
  <c r="N38" i="13"/>
  <c r="O38" i="13" s="1"/>
  <c r="Q38" i="13"/>
  <c r="N31" i="13"/>
  <c r="Q31" i="13" s="1"/>
  <c r="O31" i="13"/>
  <c r="N2" i="13"/>
  <c r="Q2" i="13" s="1"/>
  <c r="O2" i="13"/>
  <c r="S2" i="13" s="1"/>
  <c r="N7" i="13"/>
  <c r="O7" i="13" s="1"/>
  <c r="N6" i="13"/>
  <c r="Q6" i="13"/>
  <c r="O6" i="13"/>
  <c r="N33" i="13"/>
  <c r="O33" i="13" s="1"/>
  <c r="N25" i="13"/>
  <c r="Q25" i="13" s="1"/>
  <c r="N23" i="13"/>
  <c r="O23" i="13"/>
  <c r="Q23" i="13"/>
  <c r="N45" i="13"/>
  <c r="Q45" i="13" s="1"/>
  <c r="O45" i="13"/>
  <c r="N37" i="13"/>
  <c r="O37" i="13" s="1"/>
  <c r="Q37" i="13"/>
  <c r="N29" i="13"/>
  <c r="Q29" i="13" s="1"/>
  <c r="O29" i="13"/>
  <c r="N56" i="13"/>
  <c r="O56" i="13" s="1"/>
  <c r="N32" i="13"/>
  <c r="Q32" i="13"/>
  <c r="O32" i="13"/>
  <c r="N16" i="13"/>
  <c r="O16" i="13" s="1"/>
  <c r="N39" i="13"/>
  <c r="O39" i="13" s="1"/>
  <c r="N59" i="13"/>
  <c r="O59" i="13" s="1"/>
  <c r="Q59" i="13"/>
  <c r="N48" i="13"/>
  <c r="Q48" i="13" s="1"/>
  <c r="U48" i="13" s="1"/>
  <c r="N12" i="13"/>
  <c r="O12" i="13" s="1"/>
  <c r="N26" i="13"/>
  <c r="Q26" i="13" s="1"/>
  <c r="N5" i="13"/>
  <c r="O5" i="13"/>
  <c r="Q5" i="13"/>
  <c r="N54" i="13"/>
  <c r="O54" i="13" s="1"/>
  <c r="N53" i="13"/>
  <c r="O53" i="13" s="1"/>
  <c r="S53" i="13" s="1"/>
  <c r="N36" i="13"/>
  <c r="Q36" i="13"/>
  <c r="O36" i="13"/>
  <c r="N28" i="13"/>
  <c r="O28" i="13" s="1"/>
  <c r="Q28" i="13"/>
  <c r="N20" i="13"/>
  <c r="O20" i="13" s="1"/>
  <c r="N40" i="13"/>
  <c r="O40" i="13" s="1"/>
  <c r="N55" i="13"/>
  <c r="O55" i="13" s="1"/>
  <c r="N34" i="13"/>
  <c r="Q34" i="13"/>
  <c r="O34" i="13"/>
  <c r="N30" i="13"/>
  <c r="O30" i="13" s="1"/>
  <c r="Q30" i="13"/>
  <c r="N21" i="13"/>
  <c r="Q21" i="13" s="1"/>
  <c r="N50" i="13"/>
  <c r="Q50" i="13"/>
  <c r="O50" i="13"/>
  <c r="N51" i="13"/>
  <c r="O51" i="13" s="1"/>
  <c r="Q51" i="13"/>
  <c r="N15" i="13"/>
  <c r="O15" i="13"/>
  <c r="Q15" i="13"/>
  <c r="N44" i="13"/>
  <c r="Q44" i="13" s="1"/>
  <c r="O44" i="13"/>
  <c r="N27" i="13"/>
  <c r="O27" i="13" s="1"/>
  <c r="Q27" i="13"/>
  <c r="N19" i="13"/>
  <c r="O19" i="13" s="1"/>
  <c r="Q19" i="13"/>
  <c r="N11" i="13"/>
  <c r="O11" i="13" s="1"/>
  <c r="N4" i="13"/>
  <c r="Q4" i="13"/>
  <c r="O4" i="13"/>
  <c r="N17" i="13"/>
  <c r="Q17" i="13" s="1"/>
  <c r="U17" i="13" s="1"/>
  <c r="Q30" i="12"/>
  <c r="U30" i="12" s="1"/>
  <c r="O15" i="12"/>
  <c r="O47" i="12"/>
  <c r="S47" i="12" s="1"/>
  <c r="S3" i="12"/>
  <c r="S48" i="12"/>
  <c r="S43" i="12"/>
  <c r="S59" i="12"/>
  <c r="S19" i="12"/>
  <c r="S10" i="12"/>
  <c r="S15" i="12"/>
  <c r="S56" i="12"/>
  <c r="S6" i="12"/>
  <c r="S23" i="12"/>
  <c r="S28" i="12"/>
  <c r="S13" i="12"/>
  <c r="S12" i="12"/>
  <c r="U28" i="12"/>
  <c r="S4" i="12"/>
  <c r="S51" i="12"/>
  <c r="S24" i="12"/>
  <c r="S58" i="12"/>
  <c r="S27" i="12"/>
  <c r="S26" i="12"/>
  <c r="U17" i="12"/>
  <c r="S14" i="12"/>
  <c r="U24" i="12"/>
  <c r="U36" i="12"/>
  <c r="S8" i="12"/>
  <c r="S39" i="12"/>
  <c r="S40" i="12"/>
  <c r="S22" i="12"/>
  <c r="S52" i="12"/>
  <c r="S21" i="12"/>
  <c r="S36" i="12"/>
  <c r="U37" i="12"/>
  <c r="U40" i="12"/>
  <c r="S16" i="12"/>
  <c r="S49" i="12"/>
  <c r="U42" i="12"/>
  <c r="S42" i="12"/>
  <c r="S50" i="12"/>
  <c r="S32" i="12"/>
  <c r="S57" i="12"/>
  <c r="U34" i="12"/>
  <c r="U55" i="12"/>
  <c r="T47" i="12"/>
  <c r="T2" i="12"/>
  <c r="T23" i="12"/>
  <c r="T28" i="12"/>
  <c r="T32" i="12"/>
  <c r="T36" i="12"/>
  <c r="T44" i="12"/>
  <c r="T56" i="12"/>
  <c r="T48" i="12"/>
  <c r="T40" i="12"/>
  <c r="T15" i="12"/>
  <c r="T52" i="12"/>
  <c r="T24" i="12"/>
  <c r="T35" i="12"/>
  <c r="T31" i="12"/>
  <c r="S46" i="12"/>
  <c r="S45" i="12"/>
  <c r="S38" i="12"/>
  <c r="T43" i="12"/>
  <c r="T18" i="12"/>
  <c r="T9" i="12"/>
  <c r="T55" i="12"/>
  <c r="T51" i="12"/>
  <c r="T25" i="12"/>
  <c r="T54" i="12"/>
  <c r="S54" i="12"/>
  <c r="T57" i="12"/>
  <c r="T37" i="12"/>
  <c r="T19" i="12"/>
  <c r="T41" i="12"/>
  <c r="S53" i="12"/>
  <c r="T3" i="12"/>
  <c r="S44" i="12"/>
  <c r="T26" i="12"/>
  <c r="Q52" i="12"/>
  <c r="U52" i="12" s="1"/>
  <c r="T6" i="12"/>
  <c r="T12" i="12"/>
  <c r="U45" i="12"/>
  <c r="S37" i="12"/>
  <c r="T11" i="12"/>
  <c r="U41" i="12"/>
  <c r="S35" i="12"/>
  <c r="T5" i="12"/>
  <c r="T14" i="12"/>
  <c r="S34" i="12"/>
  <c r="S5" i="12"/>
  <c r="S30" i="12"/>
  <c r="T10" i="12"/>
  <c r="S29" i="12"/>
  <c r="T42" i="12"/>
  <c r="T46" i="12"/>
  <c r="T38" i="12"/>
  <c r="S7" i="12"/>
  <c r="U10" i="12"/>
  <c r="U14" i="12"/>
  <c r="T30" i="12"/>
  <c r="U20" i="12"/>
  <c r="U33" i="12"/>
  <c r="U7" i="12"/>
  <c r="U27" i="12"/>
  <c r="S33" i="12"/>
  <c r="T33" i="12"/>
  <c r="S11" i="12"/>
  <c r="T34" i="12"/>
  <c r="T27" i="12"/>
  <c r="S31" i="12"/>
  <c r="T4" i="12"/>
  <c r="U9" i="12"/>
  <c r="U11" i="12"/>
  <c r="U49" i="12"/>
  <c r="S18" i="12"/>
  <c r="S9" i="12"/>
  <c r="U59" i="12"/>
  <c r="U3" i="12"/>
  <c r="S55" i="12"/>
  <c r="U13" i="12"/>
  <c r="S25" i="12"/>
  <c r="U23" i="12"/>
  <c r="T20" i="12"/>
  <c r="U32" i="12"/>
  <c r="U6" i="12"/>
  <c r="O51" i="11"/>
  <c r="O44" i="11"/>
  <c r="Q44" i="11"/>
  <c r="Q31" i="11"/>
  <c r="O31" i="11"/>
  <c r="O46" i="11"/>
  <c r="N22" i="11"/>
  <c r="O22" i="11" s="1"/>
  <c r="N55" i="11"/>
  <c r="O55" i="11" s="1"/>
  <c r="N9" i="11"/>
  <c r="O9" i="11" s="1"/>
  <c r="N42" i="11"/>
  <c r="Q42" i="11" s="1"/>
  <c r="N41" i="11"/>
  <c r="O41" i="11" s="1"/>
  <c r="N5" i="11"/>
  <c r="O5" i="11" s="1"/>
  <c r="N15" i="11"/>
  <c r="O15" i="11" s="1"/>
  <c r="N3" i="11"/>
  <c r="Q3" i="11" s="1"/>
  <c r="N4" i="11"/>
  <c r="Q4" i="11" s="1"/>
  <c r="N59" i="11"/>
  <c r="O59" i="11" s="1"/>
  <c r="N43" i="11"/>
  <c r="O43" i="11" s="1"/>
  <c r="N8" i="11"/>
  <c r="O8" i="11" s="1"/>
  <c r="N6" i="11"/>
  <c r="O6" i="11" s="1"/>
  <c r="N10" i="11"/>
  <c r="O10" i="11" s="1"/>
  <c r="N17" i="11"/>
  <c r="O17" i="11" s="1"/>
  <c r="N48" i="11"/>
  <c r="O48" i="11" s="1"/>
  <c r="N16" i="11"/>
  <c r="O16" i="11" s="1"/>
  <c r="N47" i="11"/>
  <c r="Q47" i="11" s="1"/>
  <c r="N34" i="11"/>
  <c r="Q34" i="11" s="1"/>
  <c r="N12" i="11"/>
  <c r="Q12" i="11" s="1"/>
  <c r="N36" i="11"/>
  <c r="Q36" i="11" s="1"/>
  <c r="N24" i="11"/>
  <c r="O24" i="11" s="1"/>
  <c r="N33" i="11"/>
  <c r="Q33" i="11" s="1"/>
  <c r="N32" i="11"/>
  <c r="Q32" i="11" s="1"/>
  <c r="N50" i="11"/>
  <c r="Q50" i="11" s="1"/>
  <c r="N57" i="11"/>
  <c r="Q57" i="11" s="1"/>
  <c r="N13" i="11"/>
  <c r="Q13" i="11" s="1"/>
  <c r="N52" i="11"/>
  <c r="O52" i="11" s="1"/>
  <c r="N27" i="11"/>
  <c r="Q27" i="11" s="1"/>
  <c r="N19" i="11"/>
  <c r="O19" i="11" s="1"/>
  <c r="Q46" i="11"/>
  <c r="N20" i="11"/>
  <c r="O20" i="11" s="1"/>
  <c r="N53" i="11"/>
  <c r="O53" i="11" s="1"/>
  <c r="N23" i="11"/>
  <c r="O23" i="11" s="1"/>
  <c r="N14" i="11"/>
  <c r="O14" i="11" s="1"/>
  <c r="N29" i="11"/>
  <c r="O29" i="11" s="1"/>
  <c r="N45" i="11"/>
  <c r="O45" i="11" s="1"/>
  <c r="N30" i="11"/>
  <c r="Q30" i="11" s="1"/>
  <c r="Q39" i="11"/>
  <c r="N25" i="11"/>
  <c r="O25" i="11" s="1"/>
  <c r="N35" i="11"/>
  <c r="Q35" i="11" s="1"/>
  <c r="N18" i="11"/>
  <c r="Q18" i="11" s="1"/>
  <c r="N54" i="11"/>
  <c r="Q54" i="11" s="1"/>
  <c r="N28" i="11"/>
  <c r="O28" i="11" s="1"/>
  <c r="N58" i="11"/>
  <c r="O58" i="11" s="1"/>
  <c r="N7" i="11"/>
  <c r="Q7" i="11" s="1"/>
  <c r="N37" i="11"/>
  <c r="Q37" i="11" s="1"/>
  <c r="N49" i="11"/>
  <c r="Q49" i="11" s="1"/>
  <c r="N56" i="11"/>
  <c r="O56" i="11" s="1"/>
  <c r="O39" i="11"/>
  <c r="N2" i="11"/>
  <c r="Q2" i="11" s="1"/>
  <c r="U2" i="11" s="1"/>
  <c r="N26" i="11"/>
  <c r="Q26" i="11" s="1"/>
  <c r="N40" i="11"/>
  <c r="O40" i="11" s="1"/>
  <c r="N21" i="11"/>
  <c r="O21" i="11" s="1"/>
  <c r="N11" i="11"/>
  <c r="Q11" i="11" s="1"/>
  <c r="N38" i="11"/>
  <c r="Q38" i="11" s="1"/>
  <c r="Q3" i="10"/>
  <c r="O4" i="10"/>
  <c r="Q4" i="10"/>
  <c r="O16" i="10"/>
  <c r="Q32" i="10"/>
  <c r="N35" i="10"/>
  <c r="Q35" i="10" s="1"/>
  <c r="N28" i="10"/>
  <c r="O28" i="10" s="1"/>
  <c r="N49" i="10"/>
  <c r="O49" i="10" s="1"/>
  <c r="N17" i="10"/>
  <c r="O17" i="10" s="1"/>
  <c r="N50" i="10"/>
  <c r="Q50" i="10" s="1"/>
  <c r="N23" i="10"/>
  <c r="O23" i="10" s="1"/>
  <c r="N9" i="10"/>
  <c r="Q9" i="10" s="1"/>
  <c r="N19" i="10"/>
  <c r="Q19" i="10" s="1"/>
  <c r="N29" i="10"/>
  <c r="O29" i="10" s="1"/>
  <c r="N42" i="10"/>
  <c r="O42" i="10" s="1"/>
  <c r="N54" i="10"/>
  <c r="O54" i="10" s="1"/>
  <c r="N8" i="10"/>
  <c r="O8" i="10" s="1"/>
  <c r="N48" i="10"/>
  <c r="O48" i="10" s="1"/>
  <c r="N20" i="10"/>
  <c r="O20" i="10" s="1"/>
  <c r="N26" i="10"/>
  <c r="O26" i="10" s="1"/>
  <c r="N34" i="10"/>
  <c r="O34" i="10" s="1"/>
  <c r="N6" i="10"/>
  <c r="Q6" i="10" s="1"/>
  <c r="N22" i="10"/>
  <c r="Q22" i="10" s="1"/>
  <c r="N11" i="10"/>
  <c r="O11" i="10" s="1"/>
  <c r="N58" i="10"/>
  <c r="O58" i="10" s="1"/>
  <c r="N57" i="10"/>
  <c r="O57" i="10" s="1"/>
  <c r="Q57" i="10"/>
  <c r="N52" i="10"/>
  <c r="Q52" i="10" s="1"/>
  <c r="N43" i="10"/>
  <c r="O43" i="10" s="1"/>
  <c r="N31" i="10"/>
  <c r="Q31" i="10" s="1"/>
  <c r="N41" i="10"/>
  <c r="Q41" i="10" s="1"/>
  <c r="N46" i="10"/>
  <c r="Q46" i="10" s="1"/>
  <c r="N45" i="10"/>
  <c r="Q45" i="10" s="1"/>
  <c r="N18" i="10"/>
  <c r="O18" i="10" s="1"/>
  <c r="N13" i="10"/>
  <c r="O13" i="10" s="1"/>
  <c r="N33" i="10"/>
  <c r="Q33" i="10" s="1"/>
  <c r="N36" i="10"/>
  <c r="O36" i="10" s="1"/>
  <c r="N38" i="10"/>
  <c r="O38" i="10" s="1"/>
  <c r="N40" i="10"/>
  <c r="Q40" i="10" s="1"/>
  <c r="N21" i="10"/>
  <c r="Q21" i="10" s="1"/>
  <c r="N59" i="10"/>
  <c r="O59" i="10" s="1"/>
  <c r="Q59" i="10"/>
  <c r="N51" i="10"/>
  <c r="O51" i="10" s="1"/>
  <c r="N10" i="10"/>
  <c r="Q10" i="10" s="1"/>
  <c r="N53" i="10"/>
  <c r="Q53" i="10" s="1"/>
  <c r="N27" i="10"/>
  <c r="Q27" i="10" s="1"/>
  <c r="N30" i="10"/>
  <c r="Q30" i="10" s="1"/>
  <c r="N5" i="10"/>
  <c r="O5" i="10" s="1"/>
  <c r="N12" i="10"/>
  <c r="O12" i="10" s="1"/>
  <c r="N47" i="10"/>
  <c r="Q47" i="10" s="1"/>
  <c r="N39" i="10"/>
  <c r="O39" i="10" s="1"/>
  <c r="N25" i="10"/>
  <c r="Q25" i="10" s="1"/>
  <c r="N44" i="10"/>
  <c r="O44" i="10" s="1"/>
  <c r="N15" i="10"/>
  <c r="Q15" i="10" s="1"/>
  <c r="N37" i="10"/>
  <c r="Q37" i="10" s="1"/>
  <c r="N14" i="10"/>
  <c r="O14" i="10" s="1"/>
  <c r="N55" i="10"/>
  <c r="O55" i="10" s="1"/>
  <c r="N2" i="10"/>
  <c r="Q2" i="10" s="1"/>
  <c r="U2" i="10" s="1"/>
  <c r="N24" i="10"/>
  <c r="Q24" i="10" s="1"/>
  <c r="N50" i="9"/>
  <c r="Q50" i="9" s="1"/>
  <c r="N46" i="9"/>
  <c r="Q46" i="9" s="1"/>
  <c r="N8" i="9"/>
  <c r="Q8" i="9" s="1"/>
  <c r="N44" i="9"/>
  <c r="Q44" i="9" s="1"/>
  <c r="N14" i="9"/>
  <c r="Q14" i="9" s="1"/>
  <c r="N56" i="9"/>
  <c r="Q56" i="9" s="1"/>
  <c r="N15" i="9"/>
  <c r="O15" i="9" s="1"/>
  <c r="N25" i="9"/>
  <c r="O25" i="9" s="1"/>
  <c r="Q39" i="9"/>
  <c r="O39" i="9"/>
  <c r="N47" i="9"/>
  <c r="O47" i="9" s="1"/>
  <c r="N34" i="9"/>
  <c r="Q34" i="9" s="1"/>
  <c r="N42" i="9"/>
  <c r="O42" i="9" s="1"/>
  <c r="N19" i="9"/>
  <c r="Q19" i="9" s="1"/>
  <c r="N27" i="9"/>
  <c r="O27" i="9" s="1"/>
  <c r="N21" i="9"/>
  <c r="Q21" i="9" s="1"/>
  <c r="Q58" i="8"/>
  <c r="O58" i="8"/>
  <c r="Q23" i="8"/>
  <c r="Q29" i="8"/>
  <c r="O23" i="8"/>
  <c r="N46" i="8"/>
  <c r="O46" i="8" s="1"/>
  <c r="N35" i="8"/>
  <c r="O35" i="8" s="1"/>
  <c r="O39" i="8"/>
  <c r="Q39" i="8"/>
  <c r="N36" i="8"/>
  <c r="Q36" i="8" s="1"/>
  <c r="N50" i="8"/>
  <c r="Q50" i="8" s="1"/>
  <c r="N30" i="8"/>
  <c r="O30" i="8" s="1"/>
  <c r="N31" i="8"/>
  <c r="O31" i="8" s="1"/>
  <c r="N17" i="8"/>
  <c r="O17" i="8" s="1"/>
  <c r="N22" i="8"/>
  <c r="O22" i="8" s="1"/>
  <c r="N12" i="8"/>
  <c r="O12" i="8" s="1"/>
  <c r="N48" i="8"/>
  <c r="O48" i="8" s="1"/>
  <c r="N9" i="8"/>
  <c r="Q9" i="8" s="1"/>
  <c r="N43" i="8"/>
  <c r="Q43" i="8" s="1"/>
  <c r="N57" i="8"/>
  <c r="Q57" i="8" s="1"/>
  <c r="N14" i="8"/>
  <c r="Q14" i="8" s="1"/>
  <c r="N26" i="8"/>
  <c r="Q26" i="8" s="1"/>
  <c r="N18" i="8"/>
  <c r="Q18" i="8" s="1"/>
  <c r="N40" i="8"/>
  <c r="O40" i="8" s="1"/>
  <c r="N8" i="8"/>
  <c r="O8" i="8" s="1"/>
  <c r="N11" i="8"/>
  <c r="Q11" i="8" s="1"/>
  <c r="N53" i="8"/>
  <c r="Q53" i="8" s="1"/>
  <c r="N16" i="8"/>
  <c r="Q16" i="8" s="1"/>
  <c r="N49" i="8"/>
  <c r="Q49" i="8" s="1"/>
  <c r="N4" i="8"/>
  <c r="O4" i="8" s="1"/>
  <c r="Q15" i="8"/>
  <c r="N3" i="8"/>
  <c r="O3" i="8" s="1"/>
  <c r="N10" i="8"/>
  <c r="O10" i="8" s="1"/>
  <c r="Q10" i="8"/>
  <c r="N21" i="8"/>
  <c r="Q21" i="8" s="1"/>
  <c r="N6" i="8"/>
  <c r="O6" i="8" s="1"/>
  <c r="N56" i="8"/>
  <c r="O56" i="8" s="1"/>
  <c r="N27" i="8"/>
  <c r="Q27" i="8" s="1"/>
  <c r="N19" i="8"/>
  <c r="O19" i="8" s="1"/>
  <c r="N37" i="8"/>
  <c r="O37" i="8" s="1"/>
  <c r="N20" i="8"/>
  <c r="Q20" i="8" s="1"/>
  <c r="O20" i="8"/>
  <c r="N52" i="8"/>
  <c r="O52" i="8" s="1"/>
  <c r="Q52" i="8"/>
  <c r="N32" i="8"/>
  <c r="Q32" i="8" s="1"/>
  <c r="N45" i="8"/>
  <c r="O45" i="8" s="1"/>
  <c r="N25" i="8"/>
  <c r="O25" i="8" s="1"/>
  <c r="N7" i="8"/>
  <c r="Q7" i="8" s="1"/>
  <c r="N59" i="8"/>
  <c r="Q59" i="8" s="1"/>
  <c r="N13" i="8"/>
  <c r="O13" i="8" s="1"/>
  <c r="N24" i="8"/>
  <c r="Q24" i="8" s="1"/>
  <c r="N41" i="8"/>
  <c r="O41" i="8" s="1"/>
  <c r="N33" i="8"/>
  <c r="Q33" i="8" s="1"/>
  <c r="N28" i="8"/>
  <c r="O28" i="8" s="1"/>
  <c r="O15" i="8"/>
  <c r="N2" i="8"/>
  <c r="O2" i="8" s="1"/>
  <c r="N47" i="8"/>
  <c r="O47" i="8" s="1"/>
  <c r="N44" i="8"/>
  <c r="Q44" i="8" s="1"/>
  <c r="N55" i="8"/>
  <c r="Q55" i="8" s="1"/>
  <c r="N38" i="8"/>
  <c r="Q38" i="8" s="1"/>
  <c r="N51" i="8"/>
  <c r="Q51" i="8" s="1"/>
  <c r="N5" i="8"/>
  <c r="O5" i="8" s="1"/>
  <c r="Q5" i="8"/>
  <c r="N42" i="8"/>
  <c r="O42" i="8" s="1"/>
  <c r="N34" i="8"/>
  <c r="Q34" i="8" s="1"/>
  <c r="N54" i="8"/>
  <c r="Q54" i="8" s="1"/>
  <c r="N48" i="7"/>
  <c r="Q48" i="7" s="1"/>
  <c r="N8" i="7"/>
  <c r="Q8" i="7" s="1"/>
  <c r="N6" i="7"/>
  <c r="O6" i="7" s="1"/>
  <c r="N30" i="7"/>
  <c r="Q30" i="7" s="1"/>
  <c r="N46" i="7"/>
  <c r="Q46" i="7" s="1"/>
  <c r="N36" i="7"/>
  <c r="Q36" i="7" s="1"/>
  <c r="N14" i="7"/>
  <c r="O14" i="7" s="1"/>
  <c r="N47" i="7"/>
  <c r="Q47" i="7" s="1"/>
  <c r="N42" i="7"/>
  <c r="Q42" i="7" s="1"/>
  <c r="N23" i="7"/>
  <c r="Q23" i="7" s="1"/>
  <c r="N11" i="7"/>
  <c r="O11" i="7" s="1"/>
  <c r="N49" i="7"/>
  <c r="Q49" i="7" s="1"/>
  <c r="N35" i="7"/>
  <c r="O35" i="7" s="1"/>
  <c r="N55" i="7"/>
  <c r="Q55" i="7" s="1"/>
  <c r="N21" i="7"/>
  <c r="Q21" i="7" s="1"/>
  <c r="N24" i="7"/>
  <c r="O24" i="7" s="1"/>
  <c r="N54" i="7"/>
  <c r="O54" i="7" s="1"/>
  <c r="N40" i="7"/>
  <c r="Q40" i="7" s="1"/>
  <c r="O40" i="7"/>
  <c r="N51" i="7"/>
  <c r="O51" i="7" s="1"/>
  <c r="N53" i="7"/>
  <c r="O53" i="7" s="1"/>
  <c r="N4" i="7"/>
  <c r="O4" i="7" s="1"/>
  <c r="N56" i="7"/>
  <c r="O56" i="7" s="1"/>
  <c r="N3" i="7"/>
  <c r="Q3" i="7" s="1"/>
  <c r="O3" i="7"/>
  <c r="N33" i="7"/>
  <c r="Q33" i="7" s="1"/>
  <c r="N15" i="7"/>
  <c r="Q15" i="7" s="1"/>
  <c r="N52" i="7"/>
  <c r="Q52" i="7" s="1"/>
  <c r="N37" i="7"/>
  <c r="O37" i="7" s="1"/>
  <c r="N26" i="7"/>
  <c r="Q26" i="7" s="1"/>
  <c r="N12" i="7"/>
  <c r="O12" i="7" s="1"/>
  <c r="N13" i="7"/>
  <c r="O13" i="7" s="1"/>
  <c r="N57" i="7"/>
  <c r="O57" i="7" s="1"/>
  <c r="N10" i="7"/>
  <c r="O10" i="7" s="1"/>
  <c r="N16" i="7"/>
  <c r="O16" i="7" s="1"/>
  <c r="N25" i="7"/>
  <c r="Q25" i="7" s="1"/>
  <c r="N20" i="7"/>
  <c r="O20" i="7" s="1"/>
  <c r="N18" i="7"/>
  <c r="O18" i="7" s="1"/>
  <c r="N2" i="7"/>
  <c r="Q2" i="7" s="1"/>
  <c r="U2" i="7" s="1"/>
  <c r="N43" i="7"/>
  <c r="Q43" i="7" s="1"/>
  <c r="N41" i="7"/>
  <c r="Q41" i="7" s="1"/>
  <c r="N58" i="7"/>
  <c r="Q58" i="7" s="1"/>
  <c r="N59" i="7"/>
  <c r="Q59" i="7" s="1"/>
  <c r="N28" i="7"/>
  <c r="O28" i="7" s="1"/>
  <c r="N32" i="7"/>
  <c r="O32" i="7" s="1"/>
  <c r="N39" i="7"/>
  <c r="Q39" i="7" s="1"/>
  <c r="N5" i="7"/>
  <c r="O5" i="7" s="1"/>
  <c r="N45" i="7"/>
  <c r="Q45" i="7" s="1"/>
  <c r="N27" i="7"/>
  <c r="Q27" i="7" s="1"/>
  <c r="N44" i="7"/>
  <c r="O44" i="7" s="1"/>
  <c r="N38" i="7"/>
  <c r="Q38" i="7" s="1"/>
  <c r="N17" i="7"/>
  <c r="Q17" i="7" s="1"/>
  <c r="N31" i="7"/>
  <c r="O31" i="7" s="1"/>
  <c r="N9" i="7"/>
  <c r="O9" i="7" s="1"/>
  <c r="N34" i="7"/>
  <c r="O34" i="7" s="1"/>
  <c r="N29" i="7"/>
  <c r="O29" i="7" s="1"/>
  <c r="N7" i="7"/>
  <c r="Q7" i="7" s="1"/>
  <c r="N19" i="7"/>
  <c r="O19" i="7" s="1"/>
  <c r="N22" i="7"/>
  <c r="O22" i="7" s="1"/>
  <c r="N50" i="7"/>
  <c r="O50" i="7" s="1"/>
  <c r="O53" i="6"/>
  <c r="O59" i="6"/>
  <c r="Q59" i="6"/>
  <c r="O17" i="6"/>
  <c r="O40" i="6"/>
  <c r="O32" i="6"/>
  <c r="Q34" i="6"/>
  <c r="Q40" i="6"/>
  <c r="O45" i="6"/>
  <c r="N15" i="6"/>
  <c r="O15" i="6"/>
  <c r="Q15" i="6"/>
  <c r="N24" i="6"/>
  <c r="Q24" i="6" s="1"/>
  <c r="N49" i="6"/>
  <c r="O49" i="6" s="1"/>
  <c r="Q49" i="6"/>
  <c r="N6" i="6"/>
  <c r="O6" i="6" s="1"/>
  <c r="N10" i="6"/>
  <c r="Q10" i="6" s="1"/>
  <c r="N4" i="6"/>
  <c r="O4" i="6" s="1"/>
  <c r="N39" i="6"/>
  <c r="Q39" i="6" s="1"/>
  <c r="N23" i="6"/>
  <c r="O23" i="6" s="1"/>
  <c r="N30" i="6"/>
  <c r="O30" i="6" s="1"/>
  <c r="N26" i="6"/>
  <c r="O26" i="6" s="1"/>
  <c r="N50" i="6"/>
  <c r="O50" i="6" s="1"/>
  <c r="N54" i="6"/>
  <c r="O54" i="6" s="1"/>
  <c r="N22" i="6"/>
  <c r="Q22" i="6" s="1"/>
  <c r="N58" i="6"/>
  <c r="O58" i="6" s="1"/>
  <c r="N33" i="6"/>
  <c r="Q33" i="6" s="1"/>
  <c r="N42" i="6"/>
  <c r="Q42" i="6" s="1"/>
  <c r="N36" i="6"/>
  <c r="O36" i="6" s="1"/>
  <c r="N5" i="6"/>
  <c r="O5" i="6" s="1"/>
  <c r="N48" i="6"/>
  <c r="O48" i="6" s="1"/>
  <c r="N57" i="6"/>
  <c r="O57" i="6" s="1"/>
  <c r="N56" i="6"/>
  <c r="Q56" i="6" s="1"/>
  <c r="N51" i="6"/>
  <c r="Q51" i="6" s="1"/>
  <c r="N27" i="6"/>
  <c r="O27" i="6" s="1"/>
  <c r="N29" i="6"/>
  <c r="O29" i="6" s="1"/>
  <c r="N13" i="6"/>
  <c r="Q13" i="6" s="1"/>
  <c r="N52" i="6"/>
  <c r="O52" i="6" s="1"/>
  <c r="N2" i="6"/>
  <c r="O2" i="6" s="1"/>
  <c r="N37" i="6"/>
  <c r="O37" i="6" s="1"/>
  <c r="N20" i="6"/>
  <c r="O20" i="6" s="1"/>
  <c r="N21" i="6"/>
  <c r="Q21" i="6" s="1"/>
  <c r="N3" i="6"/>
  <c r="Q3" i="6" s="1"/>
  <c r="N9" i="6"/>
  <c r="O9" i="6" s="1"/>
  <c r="N43" i="6"/>
  <c r="Q43" i="6" s="1"/>
  <c r="Q47" i="6"/>
  <c r="N14" i="6"/>
  <c r="Q14" i="6" s="1"/>
  <c r="N46" i="6"/>
  <c r="O46" i="6" s="1"/>
  <c r="N18" i="6"/>
  <c r="Q18" i="6" s="1"/>
  <c r="N8" i="6"/>
  <c r="O8" i="6" s="1"/>
  <c r="N28" i="6"/>
  <c r="O28" i="6" s="1"/>
  <c r="N11" i="6"/>
  <c r="O11" i="6" s="1"/>
  <c r="N12" i="6"/>
  <c r="Q12" i="6" s="1"/>
  <c r="N25" i="6"/>
  <c r="Q25" i="6" s="1"/>
  <c r="N31" i="6"/>
  <c r="O31" i="6" s="1"/>
  <c r="Q31" i="6"/>
  <c r="Q35" i="6"/>
  <c r="N38" i="6"/>
  <c r="O38" i="6" s="1"/>
  <c r="N19" i="6"/>
  <c r="Q19" i="6" s="1"/>
  <c r="N41" i="6"/>
  <c r="Q41" i="6" s="1"/>
  <c r="N55" i="6"/>
  <c r="Q55" i="6" s="1"/>
  <c r="N7" i="6"/>
  <c r="O7" i="6" s="1"/>
  <c r="N16" i="6"/>
  <c r="O16" i="6" s="1"/>
  <c r="Q16" i="6"/>
  <c r="O42" i="5"/>
  <c r="Q42" i="5"/>
  <c r="Q34" i="5"/>
  <c r="O6" i="5"/>
  <c r="O22" i="5"/>
  <c r="O13" i="5"/>
  <c r="O21" i="5"/>
  <c r="Q40" i="5"/>
  <c r="O29" i="5"/>
  <c r="O56" i="5"/>
  <c r="O12" i="5"/>
  <c r="S47" i="5"/>
  <c r="Q55" i="5"/>
  <c r="O3" i="5"/>
  <c r="O14" i="5"/>
  <c r="O25" i="5"/>
  <c r="O35" i="5"/>
  <c r="Q52" i="5"/>
  <c r="Q18" i="5"/>
  <c r="S49" i="5"/>
  <c r="Q58" i="5"/>
  <c r="Q36" i="5"/>
  <c r="Q2" i="5"/>
  <c r="U2" i="5" s="1"/>
  <c r="S10" i="5"/>
  <c r="Q28" i="5"/>
  <c r="S23" i="5"/>
  <c r="Q47" i="5"/>
  <c r="S20" i="5"/>
  <c r="S50" i="5"/>
  <c r="O59" i="5"/>
  <c r="Q46" i="5"/>
  <c r="S15" i="5"/>
  <c r="S45" i="5"/>
  <c r="S46" i="5"/>
  <c r="Q11" i="5"/>
  <c r="S9" i="5"/>
  <c r="S37" i="5"/>
  <c r="Q49" i="5"/>
  <c r="S36" i="5"/>
  <c r="S11" i="5"/>
  <c r="S8" i="5"/>
  <c r="S55" i="5"/>
  <c r="S39" i="5"/>
  <c r="S26" i="5"/>
  <c r="Q26" i="5"/>
  <c r="Q4" i="5"/>
  <c r="Q9" i="5"/>
  <c r="Q39" i="5"/>
  <c r="O30" i="5"/>
  <c r="Q15" i="5"/>
  <c r="O43" i="5"/>
  <c r="O54" i="5"/>
  <c r="O19" i="5"/>
  <c r="O17" i="5"/>
  <c r="Q20" i="5"/>
  <c r="S5" i="5"/>
  <c r="Q10" i="5"/>
  <c r="O44" i="5"/>
  <c r="O41" i="5"/>
  <c r="S32" i="5"/>
  <c r="S28" i="5"/>
  <c r="S34" i="5"/>
  <c r="S4" i="5"/>
  <c r="O38" i="5"/>
  <c r="S52" i="5"/>
  <c r="S31" i="5"/>
  <c r="O7" i="5"/>
  <c r="O27" i="5"/>
  <c r="O33" i="5"/>
  <c r="S18" i="5"/>
  <c r="S58" i="5"/>
  <c r="Q23" i="5"/>
  <c r="S57" i="5"/>
  <c r="Q50" i="5"/>
  <c r="S25" i="4"/>
  <c r="S37" i="4"/>
  <c r="O7" i="4"/>
  <c r="Q12" i="4"/>
  <c r="S59" i="4"/>
  <c r="U50" i="4"/>
  <c r="U38" i="4"/>
  <c r="U28" i="4"/>
  <c r="U30" i="4"/>
  <c r="U46" i="4"/>
  <c r="U9" i="4"/>
  <c r="U26" i="4"/>
  <c r="U36" i="4"/>
  <c r="U16" i="4"/>
  <c r="U53" i="4"/>
  <c r="U17" i="4"/>
  <c r="Q8" i="4"/>
  <c r="U8" i="4" s="1"/>
  <c r="Q20" i="4"/>
  <c r="U20" i="4" s="1"/>
  <c r="O17" i="4"/>
  <c r="U6" i="4"/>
  <c r="Q52" i="4"/>
  <c r="U52" i="4" s="1"/>
  <c r="Q44" i="4"/>
  <c r="U44" i="4" s="1"/>
  <c r="O36" i="4"/>
  <c r="O28" i="4"/>
  <c r="U51" i="4"/>
  <c r="U4" i="4"/>
  <c r="O4" i="4"/>
  <c r="Q45" i="4"/>
  <c r="U45" i="4" s="1"/>
  <c r="Q14" i="4"/>
  <c r="U14" i="4" s="1"/>
  <c r="Q22" i="4"/>
  <c r="U22" i="4" s="1"/>
  <c r="U7" i="4"/>
  <c r="U55" i="4"/>
  <c r="U39" i="4"/>
  <c r="U33" i="4"/>
  <c r="U18" i="4"/>
  <c r="U58" i="4"/>
  <c r="U5" i="4"/>
  <c r="U31" i="4"/>
  <c r="U41" i="4"/>
  <c r="U24" i="4"/>
  <c r="U42" i="4"/>
  <c r="U43" i="4"/>
  <c r="U40" i="4"/>
  <c r="U35" i="4"/>
  <c r="O40" i="4"/>
  <c r="U59" i="4"/>
  <c r="O6" i="4"/>
  <c r="U57" i="4"/>
  <c r="Q54" i="4"/>
  <c r="U54" i="4" s="1"/>
  <c r="U47" i="4"/>
  <c r="U29" i="4"/>
  <c r="U34" i="4"/>
  <c r="O53" i="4"/>
  <c r="U27" i="4"/>
  <c r="O46" i="4"/>
  <c r="O9" i="4"/>
  <c r="U11" i="4"/>
  <c r="O30" i="4"/>
  <c r="U10" i="4"/>
  <c r="U12" i="4"/>
  <c r="U32" i="4"/>
  <c r="U56" i="4"/>
  <c r="U25" i="4"/>
  <c r="U21" i="4"/>
  <c r="O38" i="4"/>
  <c r="Q37" i="4"/>
  <c r="U37" i="4" s="1"/>
  <c r="U2" i="4"/>
  <c r="U49" i="4"/>
  <c r="U3" i="4"/>
  <c r="U19" i="4"/>
  <c r="U48" i="4"/>
  <c r="U15" i="4"/>
  <c r="U13" i="4"/>
  <c r="U23" i="4"/>
  <c r="S37" i="3"/>
  <c r="S28" i="3"/>
  <c r="S30" i="3"/>
  <c r="S52" i="3"/>
  <c r="S18" i="3"/>
  <c r="U32" i="3"/>
  <c r="Q57" i="3"/>
  <c r="Q39" i="3"/>
  <c r="U39" i="3" s="1"/>
  <c r="S55" i="3"/>
  <c r="S31" i="3"/>
  <c r="U40" i="3"/>
  <c r="U59" i="3"/>
  <c r="Q31" i="3"/>
  <c r="U31" i="3" s="1"/>
  <c r="Q7" i="3"/>
  <c r="U7" i="3" s="1"/>
  <c r="S21" i="3"/>
  <c r="Q24" i="3"/>
  <c r="U24" i="3" s="1"/>
  <c r="U50" i="3"/>
  <c r="U16" i="3"/>
  <c r="U18" i="3"/>
  <c r="U38" i="3"/>
  <c r="S23" i="3"/>
  <c r="Q55" i="3"/>
  <c r="U55" i="3" s="1"/>
  <c r="Q27" i="3"/>
  <c r="U27" i="3" s="1"/>
  <c r="U13" i="3"/>
  <c r="S56" i="3"/>
  <c r="U56" i="3"/>
  <c r="U20" i="3"/>
  <c r="U15" i="3"/>
  <c r="S39" i="3"/>
  <c r="U6" i="3"/>
  <c r="U17" i="3"/>
  <c r="U35" i="3"/>
  <c r="U41" i="3"/>
  <c r="U12" i="3"/>
  <c r="O32" i="3"/>
  <c r="S32" i="3" s="1"/>
  <c r="U46" i="3"/>
  <c r="U43" i="3"/>
  <c r="O38" i="3"/>
  <c r="S38" i="3" s="1"/>
  <c r="U52" i="3"/>
  <c r="U42" i="3"/>
  <c r="U25" i="3"/>
  <c r="U36" i="3"/>
  <c r="S29" i="3"/>
  <c r="U28" i="3"/>
  <c r="U8" i="3"/>
  <c r="U11" i="3"/>
  <c r="O14" i="3"/>
  <c r="S14" i="3" s="1"/>
  <c r="O17" i="3"/>
  <c r="S17" i="3" s="1"/>
  <c r="U22" i="3"/>
  <c r="U5" i="3"/>
  <c r="U10" i="3"/>
  <c r="U29" i="3"/>
  <c r="O15" i="3"/>
  <c r="S15" i="3" s="1"/>
  <c r="U44" i="3"/>
  <c r="U48" i="3"/>
  <c r="U54" i="3"/>
  <c r="U33" i="3"/>
  <c r="Q23" i="3"/>
  <c r="U23" i="3" s="1"/>
  <c r="O44" i="3"/>
  <c r="S44" i="3" s="1"/>
  <c r="U49" i="3"/>
  <c r="U58" i="3"/>
  <c r="S53" i="3"/>
  <c r="S58" i="3"/>
  <c r="O48" i="3"/>
  <c r="S48" i="3" s="1"/>
  <c r="S50" i="3"/>
  <c r="O46" i="3"/>
  <c r="S46" i="3" s="1"/>
  <c r="S27" i="3"/>
  <c r="S19" i="3"/>
  <c r="S45" i="3"/>
  <c r="O41" i="3"/>
  <c r="S41" i="3" s="1"/>
  <c r="S36" i="3"/>
  <c r="U45" i="3"/>
  <c r="O20" i="3"/>
  <c r="S20" i="3" s="1"/>
  <c r="U57" i="3"/>
  <c r="Q4" i="3"/>
  <c r="U4" i="3" s="1"/>
  <c r="S8" i="3"/>
  <c r="S47" i="3"/>
  <c r="S51" i="3"/>
  <c r="U21" i="3"/>
  <c r="S59" i="3"/>
  <c r="U19" i="3"/>
  <c r="O35" i="3"/>
  <c r="S35" i="3" s="1"/>
  <c r="S5" i="3"/>
  <c r="S10" i="3"/>
  <c r="S24" i="3"/>
  <c r="S9" i="3"/>
  <c r="U3" i="3"/>
  <c r="U34" i="3"/>
  <c r="O43" i="3"/>
  <c r="S43" i="3" s="1"/>
  <c r="S4" i="3"/>
  <c r="U51" i="3"/>
  <c r="Q30" i="3"/>
  <c r="U30" i="3" s="1"/>
  <c r="U26" i="3"/>
  <c r="U53" i="3"/>
  <c r="S42" i="3"/>
  <c r="Q9" i="3"/>
  <c r="U9" i="3" s="1"/>
  <c r="U14" i="3"/>
  <c r="U37" i="3"/>
  <c r="Q47" i="3"/>
  <c r="U47" i="3" s="1"/>
  <c r="O54" i="3"/>
  <c r="S54" i="3" s="1"/>
  <c r="O25" i="3"/>
  <c r="S25" i="3" s="1"/>
  <c r="O12" i="3"/>
  <c r="S12" i="3" s="1"/>
  <c r="O33" i="3"/>
  <c r="S33" i="3" s="1"/>
  <c r="O49" i="3"/>
  <c r="S49" i="3" s="1"/>
  <c r="O11" i="3"/>
  <c r="S11" i="3" s="1"/>
  <c r="S57" i="3"/>
  <c r="O22" i="3"/>
  <c r="S22" i="3" s="1"/>
  <c r="O40" i="3"/>
  <c r="S40" i="3" s="1"/>
  <c r="O6" i="3"/>
  <c r="S6" i="3" s="1"/>
  <c r="S3" i="3"/>
  <c r="S13" i="3"/>
  <c r="S34" i="3"/>
  <c r="S7" i="3"/>
  <c r="S26" i="3"/>
  <c r="S16" i="3"/>
  <c r="S51" i="2"/>
  <c r="S48" i="2"/>
  <c r="S6" i="2"/>
  <c r="S3" i="2"/>
  <c r="S24" i="2"/>
  <c r="S10" i="2"/>
  <c r="S43" i="2"/>
  <c r="S52" i="2"/>
  <c r="S41" i="2"/>
  <c r="S4" i="2"/>
  <c r="U48" i="2"/>
  <c r="U13" i="2"/>
  <c r="U36" i="2"/>
  <c r="U49" i="2"/>
  <c r="U4" i="2"/>
  <c r="S36" i="2"/>
  <c r="O23" i="2"/>
  <c r="S23" i="2" s="1"/>
  <c r="U32" i="2"/>
  <c r="S35" i="2"/>
  <c r="S58" i="2"/>
  <c r="U37" i="2"/>
  <c r="S34" i="2"/>
  <c r="U20" i="2"/>
  <c r="S21" i="2"/>
  <c r="S19" i="2"/>
  <c r="S42" i="2"/>
  <c r="U33" i="2"/>
  <c r="S13" i="2"/>
  <c r="U55" i="2"/>
  <c r="U39" i="2"/>
  <c r="S56" i="2"/>
  <c r="O44" i="2"/>
  <c r="S44" i="2" s="1"/>
  <c r="U43" i="2"/>
  <c r="S49" i="2"/>
  <c r="S27" i="2"/>
  <c r="U21" i="2"/>
  <c r="U6" i="2"/>
  <c r="S18" i="2"/>
  <c r="U57" i="2"/>
  <c r="O17" i="2"/>
  <c r="S17" i="2" s="1"/>
  <c r="U40" i="2"/>
  <c r="S46" i="2"/>
  <c r="S15" i="2"/>
  <c r="O9" i="2"/>
  <c r="S9" i="2" s="1"/>
  <c r="O28" i="2"/>
  <c r="S28" i="2" s="1"/>
  <c r="U38" i="2"/>
  <c r="U3" i="2"/>
  <c r="O47" i="2"/>
  <c r="S47" i="2" s="1"/>
  <c r="S31" i="2"/>
  <c r="U16" i="2"/>
  <c r="O45" i="2"/>
  <c r="S45" i="2" s="1"/>
  <c r="O26" i="2"/>
  <c r="S26" i="2" s="1"/>
  <c r="S7" i="2"/>
  <c r="O25" i="2"/>
  <c r="S25" i="2" s="1"/>
  <c r="U34" i="2"/>
  <c r="S30" i="2"/>
  <c r="U42" i="2"/>
  <c r="S29" i="2"/>
  <c r="U52" i="2"/>
  <c r="U56" i="2"/>
  <c r="U51" i="2"/>
  <c r="U29" i="2"/>
  <c r="S8" i="2"/>
  <c r="S54" i="2"/>
  <c r="U59" i="2"/>
  <c r="Q12" i="2"/>
  <c r="U12" i="2" s="1"/>
  <c r="U54" i="2"/>
  <c r="Q11" i="2"/>
  <c r="U11" i="2" s="1"/>
  <c r="O5" i="2"/>
  <c r="S5" i="2" s="1"/>
  <c r="U58" i="2"/>
  <c r="S22" i="2"/>
  <c r="S57" i="2"/>
  <c r="S14" i="2"/>
  <c r="U24" i="2"/>
  <c r="U22" i="2"/>
  <c r="U30" i="2"/>
  <c r="U14" i="2"/>
  <c r="U8" i="2"/>
  <c r="S38" i="2"/>
  <c r="U10" i="2"/>
  <c r="U46" i="2"/>
  <c r="U50" i="2"/>
  <c r="S37" i="2"/>
  <c r="U31" i="2"/>
  <c r="U53" i="2"/>
  <c r="S20" i="2"/>
  <c r="U19" i="2"/>
  <c r="S33" i="2"/>
  <c r="U7" i="2"/>
  <c r="S55" i="2"/>
  <c r="O7" i="1"/>
  <c r="P7" i="1"/>
  <c r="O11" i="1"/>
  <c r="P11" i="1"/>
  <c r="Q41" i="1"/>
  <c r="U41" i="1" s="1"/>
  <c r="Q12" i="1"/>
  <c r="U12" i="1" s="1"/>
  <c r="Q10" i="1"/>
  <c r="U10" i="1" s="1"/>
  <c r="Q42" i="1"/>
  <c r="U42" i="1" s="1"/>
  <c r="Q52" i="1"/>
  <c r="U52" i="1" s="1"/>
  <c r="O32" i="1"/>
  <c r="P32" i="1"/>
  <c r="O14" i="1"/>
  <c r="P14" i="1"/>
  <c r="O43" i="1"/>
  <c r="P43" i="1"/>
  <c r="O15" i="1"/>
  <c r="P15" i="1"/>
  <c r="Q11" i="1"/>
  <c r="U11" i="1" s="1"/>
  <c r="O23" i="1"/>
  <c r="P23" i="1"/>
  <c r="O49" i="1"/>
  <c r="P49" i="1"/>
  <c r="O51" i="1"/>
  <c r="P51" i="1"/>
  <c r="O18" i="1"/>
  <c r="P18" i="1"/>
  <c r="O44" i="1"/>
  <c r="P44" i="1"/>
  <c r="O56" i="1"/>
  <c r="P56" i="1"/>
  <c r="O29" i="1"/>
  <c r="P29" i="1"/>
  <c r="O31" i="1"/>
  <c r="P31" i="1"/>
  <c r="Q49" i="1"/>
  <c r="U49" i="1" s="1"/>
  <c r="Q28" i="1"/>
  <c r="U28" i="1" s="1"/>
  <c r="Q50" i="1"/>
  <c r="U50" i="1" s="1"/>
  <c r="Q31" i="1"/>
  <c r="U31" i="1" s="1"/>
  <c r="O17" i="1"/>
  <c r="P17" i="1"/>
  <c r="Q17" i="1"/>
  <c r="U17" i="1" s="1"/>
  <c r="Q59" i="1"/>
  <c r="U59" i="1" s="1"/>
  <c r="Q26" i="1"/>
  <c r="U26" i="1" s="1"/>
  <c r="U6" i="1"/>
  <c r="Q7" i="1"/>
  <c r="U7" i="1" s="1"/>
  <c r="Q14" i="1"/>
  <c r="U14" i="1" s="1"/>
  <c r="Q16" i="1"/>
  <c r="U16" i="1" s="1"/>
  <c r="O5" i="1"/>
  <c r="P5" i="1"/>
  <c r="O41" i="1"/>
  <c r="P41" i="1"/>
  <c r="O10" i="1"/>
  <c r="P10" i="1"/>
  <c r="O22" i="1"/>
  <c r="P22" i="1"/>
  <c r="Q43" i="1"/>
  <c r="U43" i="1" s="1"/>
  <c r="O30" i="1"/>
  <c r="P30" i="1"/>
  <c r="O19" i="1"/>
  <c r="P19" i="1"/>
  <c r="O50" i="1"/>
  <c r="P50" i="1"/>
  <c r="Q9" i="1"/>
  <c r="U9" i="1" s="1"/>
  <c r="Q51" i="1"/>
  <c r="U51" i="1" s="1"/>
  <c r="O39" i="1"/>
  <c r="P39" i="1"/>
  <c r="O46" i="1"/>
  <c r="P46" i="1"/>
  <c r="O27" i="1"/>
  <c r="P27" i="1"/>
  <c r="O59" i="1"/>
  <c r="P59" i="1"/>
  <c r="O36" i="1"/>
  <c r="P36" i="1"/>
  <c r="O26" i="1"/>
  <c r="P26" i="1"/>
  <c r="O58" i="1"/>
  <c r="P58" i="1"/>
  <c r="Q22" i="1"/>
  <c r="U22" i="1" s="1"/>
  <c r="O16" i="1"/>
  <c r="P16" i="1"/>
  <c r="O47" i="1"/>
  <c r="P47" i="1"/>
  <c r="Q57" i="1"/>
  <c r="U57" i="1" s="1"/>
  <c r="Q36" i="1"/>
  <c r="U36" i="1" s="1"/>
  <c r="O53" i="1"/>
  <c r="P53" i="1"/>
  <c r="O55" i="1"/>
  <c r="P55" i="1"/>
  <c r="O33" i="1"/>
  <c r="P33" i="1"/>
  <c r="O3" i="1"/>
  <c r="P3" i="1"/>
  <c r="O35" i="1"/>
  <c r="P35" i="1"/>
  <c r="O4" i="1"/>
  <c r="P4" i="1"/>
  <c r="O34" i="1"/>
  <c r="P34" i="1"/>
  <c r="Q39" i="1"/>
  <c r="U39" i="1" s="1"/>
  <c r="Q23" i="1"/>
  <c r="U23" i="1" s="1"/>
  <c r="Q30" i="1"/>
  <c r="U30" i="1" s="1"/>
  <c r="O25" i="1"/>
  <c r="P25" i="1"/>
  <c r="O12" i="1"/>
  <c r="P12" i="1"/>
  <c r="O42" i="1"/>
  <c r="P42" i="1"/>
  <c r="O52" i="1"/>
  <c r="P52" i="1"/>
  <c r="O8" i="1"/>
  <c r="P8" i="1"/>
  <c r="O13" i="1"/>
  <c r="P13" i="1"/>
  <c r="Q25" i="1"/>
  <c r="U25" i="1" s="1"/>
  <c r="O21" i="1"/>
  <c r="P21" i="1"/>
  <c r="O9" i="1"/>
  <c r="P9" i="1"/>
  <c r="O28" i="1"/>
  <c r="P28" i="1"/>
  <c r="O38" i="1"/>
  <c r="P38" i="1"/>
  <c r="Q19" i="1"/>
  <c r="U19" i="1" s="1"/>
  <c r="Q18" i="1"/>
  <c r="U18" i="1" s="1"/>
  <c r="Q44" i="1"/>
  <c r="U44" i="1" s="1"/>
  <c r="Q5" i="1"/>
  <c r="U5" i="1" s="1"/>
  <c r="O37" i="1"/>
  <c r="P37" i="1"/>
  <c r="O57" i="1"/>
  <c r="P57" i="1"/>
  <c r="O45" i="1"/>
  <c r="P45" i="1"/>
  <c r="O54" i="1"/>
  <c r="P54" i="1"/>
  <c r="Q27" i="1"/>
  <c r="U27" i="1" s="1"/>
  <c r="Q58" i="1"/>
  <c r="U58" i="1" s="1"/>
  <c r="O2" i="1"/>
  <c r="S2" i="1" s="1"/>
  <c r="P2" i="1"/>
  <c r="T20" i="1" s="1"/>
  <c r="O6" i="1"/>
  <c r="P6" i="1"/>
  <c r="Q33" i="1"/>
  <c r="U33" i="1" s="1"/>
  <c r="Q3" i="1"/>
  <c r="U3" i="1" s="1"/>
  <c r="Q35" i="1"/>
  <c r="U35" i="1" s="1"/>
  <c r="Q4" i="1"/>
  <c r="U4" i="1" s="1"/>
  <c r="Q34" i="1"/>
  <c r="U34" i="1" s="1"/>
  <c r="Q20" i="1"/>
  <c r="U20" i="1" s="1"/>
  <c r="Q55" i="1"/>
  <c r="U55" i="1" s="1"/>
  <c r="O24" i="1"/>
  <c r="P24" i="1"/>
  <c r="Q46" i="1"/>
  <c r="U46" i="1" s="1"/>
  <c r="Q15" i="1"/>
  <c r="U15" i="1" s="1"/>
  <c r="Q48" i="1"/>
  <c r="U48" i="1" s="1"/>
  <c r="O20" i="1"/>
  <c r="T12" i="1" l="1"/>
  <c r="T34" i="1"/>
  <c r="T28" i="1"/>
  <c r="T8" i="1"/>
  <c r="T53" i="1"/>
  <c r="T22" i="1"/>
  <c r="T43" i="1"/>
  <c r="T13" i="1"/>
  <c r="T37" i="1"/>
  <c r="T58" i="1"/>
  <c r="T27" i="1"/>
  <c r="T50" i="1"/>
  <c r="T56" i="1"/>
  <c r="T49" i="1"/>
  <c r="T3" i="1"/>
  <c r="O51" i="6"/>
  <c r="S53" i="5"/>
  <c r="S40" i="5"/>
  <c r="Q9" i="6"/>
  <c r="Q52" i="6"/>
  <c r="Q54" i="6"/>
  <c r="S53" i="4"/>
  <c r="S38" i="5"/>
  <c r="S38" i="4"/>
  <c r="S3" i="5"/>
  <c r="S27" i="5"/>
  <c r="S54" i="5"/>
  <c r="S13" i="5"/>
  <c r="S9" i="4"/>
  <c r="S28" i="4"/>
  <c r="S24" i="5"/>
  <c r="S7" i="5"/>
  <c r="S41" i="5"/>
  <c r="S43" i="5"/>
  <c r="S22" i="5"/>
  <c r="O43" i="6"/>
  <c r="Q58" i="6"/>
  <c r="S46" i="4"/>
  <c r="S6" i="4"/>
  <c r="S36" i="4"/>
  <c r="S44" i="5"/>
  <c r="S6" i="5"/>
  <c r="S30" i="5"/>
  <c r="S12" i="5"/>
  <c r="S16" i="5"/>
  <c r="S56" i="5"/>
  <c r="S40" i="4"/>
  <c r="S51" i="5"/>
  <c r="S4" i="4"/>
  <c r="S17" i="4"/>
  <c r="S7" i="4"/>
  <c r="S17" i="5"/>
  <c r="S25" i="5"/>
  <c r="N51" i="9"/>
  <c r="Q51" i="9" s="1"/>
  <c r="U51" i="9" s="1"/>
  <c r="S48" i="5"/>
  <c r="S35" i="5"/>
  <c r="S29" i="5"/>
  <c r="S42" i="5"/>
  <c r="S30" i="4"/>
  <c r="S33" i="5"/>
  <c r="S19" i="5"/>
  <c r="S59" i="5"/>
  <c r="S14" i="5"/>
  <c r="S21" i="5"/>
  <c r="Q50" i="6"/>
  <c r="Q46" i="8"/>
  <c r="O59" i="7"/>
  <c r="O45" i="7"/>
  <c r="Q21" i="11"/>
  <c r="O3" i="11"/>
  <c r="Q55" i="11"/>
  <c r="U55" i="11" s="1"/>
  <c r="U34" i="5"/>
  <c r="O32" i="11"/>
  <c r="Q45" i="9"/>
  <c r="U45" i="9" s="1"/>
  <c r="Q24" i="9"/>
  <c r="U24" i="9" s="1"/>
  <c r="O24" i="9"/>
  <c r="O25" i="10"/>
  <c r="O41" i="10"/>
  <c r="O54" i="11"/>
  <c r="O38" i="8"/>
  <c r="S38" i="8" s="1"/>
  <c r="O31" i="10"/>
  <c r="O11" i="11"/>
  <c r="O53" i="8"/>
  <c r="Q2" i="8"/>
  <c r="U2" i="8" s="1"/>
  <c r="O33" i="9"/>
  <c r="Q33" i="9"/>
  <c r="U33" i="9" s="1"/>
  <c r="Q42" i="9"/>
  <c r="U42" i="9" s="1"/>
  <c r="U28" i="2"/>
  <c r="U44" i="2"/>
  <c r="O19" i="10"/>
  <c r="U41" i="2"/>
  <c r="Q22" i="7"/>
  <c r="O44" i="9"/>
  <c r="U17" i="2"/>
  <c r="U47" i="2"/>
  <c r="U27" i="2"/>
  <c r="Q18" i="7"/>
  <c r="O47" i="7"/>
  <c r="Q55" i="10"/>
  <c r="U55" i="10" s="1"/>
  <c r="Q58" i="10"/>
  <c r="U58" i="10" s="1"/>
  <c r="O4" i="9"/>
  <c r="U26" i="2"/>
  <c r="U9" i="2"/>
  <c r="U45" i="2"/>
  <c r="U23" i="2"/>
  <c r="U18" i="2"/>
  <c r="U35" i="2"/>
  <c r="O49" i="7"/>
  <c r="Q14" i="11"/>
  <c r="U14" i="11" s="1"/>
  <c r="U15" i="2"/>
  <c r="U25" i="2"/>
  <c r="Q35" i="9"/>
  <c r="U35" i="9" s="1"/>
  <c r="O35" i="9"/>
  <c r="U24" i="5"/>
  <c r="O43" i="7"/>
  <c r="Q10" i="7"/>
  <c r="Q53" i="7"/>
  <c r="O33" i="8"/>
  <c r="S33" i="8" s="1"/>
  <c r="O36" i="8"/>
  <c r="S36" i="8" s="1"/>
  <c r="Q41" i="9"/>
  <c r="U41" i="9" s="1"/>
  <c r="Q23" i="9"/>
  <c r="N29" i="9"/>
  <c r="O29" i="9" s="1"/>
  <c r="O40" i="10"/>
  <c r="Q43" i="10"/>
  <c r="Q20" i="10"/>
  <c r="U20" i="10" s="1"/>
  <c r="O57" i="11"/>
  <c r="Q17" i="11"/>
  <c r="U17" i="11" s="1"/>
  <c r="Q59" i="11"/>
  <c r="U59" i="11" s="1"/>
  <c r="Q5" i="11"/>
  <c r="U5" i="11" s="1"/>
  <c r="O7" i="7"/>
  <c r="Q28" i="7"/>
  <c r="O42" i="7"/>
  <c r="Q6" i="9"/>
  <c r="U6" i="9" s="1"/>
  <c r="Q32" i="9"/>
  <c r="U32" i="9" s="1"/>
  <c r="O15" i="10"/>
  <c r="O47" i="10"/>
  <c r="O53" i="10"/>
  <c r="O46" i="10"/>
  <c r="O22" i="10"/>
  <c r="Q29" i="10"/>
  <c r="U29" i="10" s="1"/>
  <c r="O27" i="7"/>
  <c r="Q57" i="7"/>
  <c r="O33" i="7"/>
  <c r="Q41" i="8"/>
  <c r="U23" i="8"/>
  <c r="O50" i="9"/>
  <c r="Q48" i="10"/>
  <c r="U48" i="10" s="1"/>
  <c r="Q6" i="11"/>
  <c r="O58" i="7"/>
  <c r="Q11" i="7"/>
  <c r="U11" i="7" s="1"/>
  <c r="O48" i="7"/>
  <c r="O49" i="11"/>
  <c r="O9" i="8"/>
  <c r="S9" i="8" s="1"/>
  <c r="Q9" i="9"/>
  <c r="U9" i="9" s="1"/>
  <c r="O10" i="9"/>
  <c r="O37" i="10"/>
  <c r="O27" i="10"/>
  <c r="Q42" i="10"/>
  <c r="U42" i="10" s="1"/>
  <c r="Q23" i="10"/>
  <c r="U23" i="10" s="1"/>
  <c r="O35" i="11"/>
  <c r="U31" i="5"/>
  <c r="O21" i="7"/>
  <c r="O23" i="7"/>
  <c r="Q39" i="10"/>
  <c r="U39" i="10" s="1"/>
  <c r="Q24" i="11"/>
  <c r="U24" i="11" s="1"/>
  <c r="O19" i="6"/>
  <c r="S19" i="6" s="1"/>
  <c r="O14" i="6"/>
  <c r="S14" i="6" s="1"/>
  <c r="Q28" i="6"/>
  <c r="Q20" i="6"/>
  <c r="Q29" i="6"/>
  <c r="Q27" i="6"/>
  <c r="O12" i="6"/>
  <c r="S12" i="6" s="1"/>
  <c r="Q12" i="13"/>
  <c r="O25" i="13"/>
  <c r="Q43" i="13"/>
  <c r="Q54" i="13"/>
  <c r="O58" i="13"/>
  <c r="Q9" i="13"/>
  <c r="U9" i="13" s="1"/>
  <c r="Q40" i="13"/>
  <c r="Q39" i="13"/>
  <c r="U39" i="13" s="1"/>
  <c r="Q18" i="13"/>
  <c r="Q53" i="13"/>
  <c r="O47" i="13"/>
  <c r="S30" i="13"/>
  <c r="S20" i="13"/>
  <c r="S16" i="13"/>
  <c r="S10" i="13"/>
  <c r="S57" i="13"/>
  <c r="S11" i="13"/>
  <c r="S55" i="13"/>
  <c r="S59" i="13"/>
  <c r="S56" i="13"/>
  <c r="S3" i="13"/>
  <c r="S8" i="13"/>
  <c r="S28" i="13"/>
  <c r="S33" i="13"/>
  <c r="S29" i="13"/>
  <c r="S38" i="13"/>
  <c r="S19" i="13"/>
  <c r="S7" i="13"/>
  <c r="S46" i="13"/>
  <c r="U2" i="13"/>
  <c r="U52" i="13"/>
  <c r="U24" i="13"/>
  <c r="U45" i="13"/>
  <c r="U44" i="13"/>
  <c r="U21" i="13"/>
  <c r="U26" i="13"/>
  <c r="U29" i="13"/>
  <c r="U35" i="13"/>
  <c r="U19" i="13"/>
  <c r="U28" i="13"/>
  <c r="S15" i="13"/>
  <c r="S54" i="13"/>
  <c r="U42" i="13"/>
  <c r="U58" i="13"/>
  <c r="O17" i="13"/>
  <c r="S17" i="13" s="1"/>
  <c r="S44" i="13"/>
  <c r="Q55" i="13"/>
  <c r="U55" i="13" s="1"/>
  <c r="U53" i="13"/>
  <c r="O26" i="13"/>
  <c r="S26" i="13" s="1"/>
  <c r="Q16" i="13"/>
  <c r="U16" i="13" s="1"/>
  <c r="S45" i="13"/>
  <c r="Q33" i="13"/>
  <c r="U33" i="13" s="1"/>
  <c r="U38" i="13"/>
  <c r="Q3" i="13"/>
  <c r="U3" i="13" s="1"/>
  <c r="S47" i="13"/>
  <c r="O35" i="13"/>
  <c r="S35" i="13" s="1"/>
  <c r="S24" i="13"/>
  <c r="U15" i="13"/>
  <c r="U54" i="13"/>
  <c r="S58" i="13"/>
  <c r="S4" i="13"/>
  <c r="U40" i="13"/>
  <c r="U12" i="13"/>
  <c r="S6" i="13"/>
  <c r="S9" i="13"/>
  <c r="U50" i="13"/>
  <c r="S12" i="13"/>
  <c r="S43" i="13"/>
  <c r="S27" i="13"/>
  <c r="U51" i="13"/>
  <c r="S34" i="13"/>
  <c r="U36" i="13"/>
  <c r="U5" i="13"/>
  <c r="S39" i="13"/>
  <c r="S37" i="13"/>
  <c r="S25" i="13"/>
  <c r="U31" i="13"/>
  <c r="S41" i="13"/>
  <c r="S13" i="13"/>
  <c r="S14" i="13"/>
  <c r="U22" i="13"/>
  <c r="S42" i="13"/>
  <c r="U8" i="13"/>
  <c r="S50" i="13"/>
  <c r="S23" i="13"/>
  <c r="U18" i="13"/>
  <c r="U27" i="13"/>
  <c r="S40" i="13"/>
  <c r="U37" i="13"/>
  <c r="U6" i="13"/>
  <c r="S31" i="13"/>
  <c r="U13" i="13"/>
  <c r="U46" i="13"/>
  <c r="Q11" i="13"/>
  <c r="U11" i="13" s="1"/>
  <c r="S51" i="13"/>
  <c r="O21" i="13"/>
  <c r="S21" i="13" s="1"/>
  <c r="U34" i="13"/>
  <c r="Q20" i="13"/>
  <c r="U20" i="13" s="1"/>
  <c r="S5" i="13"/>
  <c r="O48" i="13"/>
  <c r="S48" i="13" s="1"/>
  <c r="Q56" i="13"/>
  <c r="U56" i="13" s="1"/>
  <c r="U25" i="13"/>
  <c r="Q7" i="13"/>
  <c r="U7" i="13" s="1"/>
  <c r="U41" i="13"/>
  <c r="Q10" i="13"/>
  <c r="U10" i="13" s="1"/>
  <c r="U14" i="13"/>
  <c r="Q57" i="13"/>
  <c r="U57" i="13" s="1"/>
  <c r="S22" i="13"/>
  <c r="U30" i="13"/>
  <c r="U59" i="13"/>
  <c r="U23" i="13"/>
  <c r="S49" i="13"/>
  <c r="S32" i="13"/>
  <c r="U43" i="13"/>
  <c r="U4" i="13"/>
  <c r="S36" i="13"/>
  <c r="U32" i="13"/>
  <c r="S18" i="13"/>
  <c r="S52" i="13"/>
  <c r="Q23" i="11"/>
  <c r="U23" i="11" s="1"/>
  <c r="O13" i="11"/>
  <c r="O33" i="11"/>
  <c r="Q41" i="11"/>
  <c r="U41" i="11" s="1"/>
  <c r="Q22" i="11"/>
  <c r="U22" i="11" s="1"/>
  <c r="O34" i="11"/>
  <c r="S34" i="11" s="1"/>
  <c r="O2" i="11"/>
  <c r="S2" i="11" s="1"/>
  <c r="Q58" i="11"/>
  <c r="U58" i="11" s="1"/>
  <c r="Q10" i="11"/>
  <c r="U10" i="11" s="1"/>
  <c r="O47" i="11"/>
  <c r="O26" i="11"/>
  <c r="O27" i="11"/>
  <c r="O38" i="11"/>
  <c r="O30" i="11"/>
  <c r="S30" i="11" s="1"/>
  <c r="O36" i="11"/>
  <c r="Q53" i="11"/>
  <c r="U53" i="11" s="1"/>
  <c r="Q25" i="11"/>
  <c r="U25" i="11" s="1"/>
  <c r="U13" i="11"/>
  <c r="Q19" i="11"/>
  <c r="U19" i="11" s="1"/>
  <c r="U21" i="11"/>
  <c r="U37" i="11"/>
  <c r="U4" i="11"/>
  <c r="U54" i="11"/>
  <c r="U33" i="11"/>
  <c r="O7" i="11"/>
  <c r="Q20" i="11"/>
  <c r="U20" i="11" s="1"/>
  <c r="Q40" i="11"/>
  <c r="U40" i="11" s="1"/>
  <c r="Q56" i="11"/>
  <c r="U56" i="11" s="1"/>
  <c r="Q52" i="11"/>
  <c r="U52" i="11" s="1"/>
  <c r="O50" i="11"/>
  <c r="U42" i="11"/>
  <c r="U18" i="11"/>
  <c r="U50" i="11"/>
  <c r="U49" i="11"/>
  <c r="U30" i="11"/>
  <c r="U26" i="11"/>
  <c r="U35" i="11"/>
  <c r="Q45" i="11"/>
  <c r="U45" i="11" s="1"/>
  <c r="U32" i="11"/>
  <c r="U36" i="11"/>
  <c r="Q48" i="11"/>
  <c r="U48" i="11" s="1"/>
  <c r="U11" i="11"/>
  <c r="Q28" i="11"/>
  <c r="U28" i="11" s="1"/>
  <c r="U12" i="11"/>
  <c r="O4" i="11"/>
  <c r="U27" i="11"/>
  <c r="O37" i="11"/>
  <c r="O18" i="11"/>
  <c r="U39" i="11"/>
  <c r="Q29" i="11"/>
  <c r="U29" i="11" s="1"/>
  <c r="U44" i="11"/>
  <c r="O12" i="11"/>
  <c r="Q16" i="11"/>
  <c r="U16" i="11" s="1"/>
  <c r="Q8" i="11"/>
  <c r="U8" i="11" s="1"/>
  <c r="O42" i="11"/>
  <c r="Q43" i="11"/>
  <c r="U43" i="11" s="1"/>
  <c r="Q9" i="11"/>
  <c r="U9" i="11" s="1"/>
  <c r="U34" i="11"/>
  <c r="U3" i="11"/>
  <c r="U31" i="11"/>
  <c r="U38" i="11"/>
  <c r="U47" i="11"/>
  <c r="U6" i="11"/>
  <c r="Q15" i="11"/>
  <c r="U15" i="11" s="1"/>
  <c r="U7" i="11"/>
  <c r="U57" i="11"/>
  <c r="U46" i="11"/>
  <c r="U51" i="11"/>
  <c r="Q18" i="10"/>
  <c r="U18" i="10" s="1"/>
  <c r="Q49" i="10"/>
  <c r="U49" i="10" s="1"/>
  <c r="O24" i="10"/>
  <c r="O21" i="10"/>
  <c r="Q34" i="10"/>
  <c r="U34" i="10" s="1"/>
  <c r="U50" i="10"/>
  <c r="U15" i="10"/>
  <c r="Q51" i="10"/>
  <c r="U51" i="10" s="1"/>
  <c r="Q54" i="10"/>
  <c r="U54" i="10" s="1"/>
  <c r="Q17" i="10"/>
  <c r="U17" i="10" s="1"/>
  <c r="O35" i="10"/>
  <c r="Q13" i="10"/>
  <c r="U13" i="10" s="1"/>
  <c r="Q14" i="10"/>
  <c r="U14" i="10" s="1"/>
  <c r="Q12" i="10"/>
  <c r="U12" i="10" s="1"/>
  <c r="Q38" i="10"/>
  <c r="U38" i="10" s="1"/>
  <c r="U52" i="10"/>
  <c r="U19" i="10"/>
  <c r="U9" i="10"/>
  <c r="U24" i="10"/>
  <c r="U53" i="10"/>
  <c r="O2" i="10"/>
  <c r="S2" i="10" s="1"/>
  <c r="O30" i="10"/>
  <c r="O10" i="10"/>
  <c r="O33" i="10"/>
  <c r="U6" i="10"/>
  <c r="U21" i="10"/>
  <c r="U45" i="10"/>
  <c r="U31" i="10"/>
  <c r="S48" i="10"/>
  <c r="Q28" i="10"/>
  <c r="U28" i="10" s="1"/>
  <c r="U47" i="10"/>
  <c r="U33" i="10"/>
  <c r="U43" i="10"/>
  <c r="U10" i="10"/>
  <c r="Q44" i="10"/>
  <c r="U44" i="10" s="1"/>
  <c r="Q5" i="10"/>
  <c r="U5" i="10" s="1"/>
  <c r="Q36" i="10"/>
  <c r="U36" i="10" s="1"/>
  <c r="O45" i="10"/>
  <c r="Q11" i="10"/>
  <c r="U11" i="10" s="1"/>
  <c r="O6" i="10"/>
  <c r="Q8" i="10"/>
  <c r="U8" i="10" s="1"/>
  <c r="U56" i="10"/>
  <c r="O9" i="10"/>
  <c r="O50" i="10"/>
  <c r="U16" i="10"/>
  <c r="U40" i="10"/>
  <c r="U59" i="10"/>
  <c r="U7" i="10"/>
  <c r="U4" i="10"/>
  <c r="U41" i="10"/>
  <c r="U3" i="10"/>
  <c r="U25" i="10"/>
  <c r="U30" i="10"/>
  <c r="U46" i="10"/>
  <c r="U32" i="10"/>
  <c r="U27" i="10"/>
  <c r="O52" i="10"/>
  <c r="U22" i="10"/>
  <c r="Q26" i="10"/>
  <c r="U26" i="10" s="1"/>
  <c r="U37" i="10"/>
  <c r="U57" i="10"/>
  <c r="U35" i="10"/>
  <c r="O21" i="9"/>
  <c r="O7" i="9"/>
  <c r="O46" i="9"/>
  <c r="O40" i="9"/>
  <c r="U37" i="9"/>
  <c r="O57" i="9"/>
  <c r="U19" i="9"/>
  <c r="Q43" i="9"/>
  <c r="U43" i="9" s="1"/>
  <c r="Q28" i="9"/>
  <c r="U28" i="9" s="1"/>
  <c r="U50" i="9"/>
  <c r="U58" i="9"/>
  <c r="U26" i="9"/>
  <c r="U13" i="9"/>
  <c r="U11" i="9"/>
  <c r="U30" i="9"/>
  <c r="U54" i="9"/>
  <c r="O56" i="9"/>
  <c r="O20" i="9"/>
  <c r="U36" i="9"/>
  <c r="U56" i="9"/>
  <c r="U17" i="9"/>
  <c r="U16" i="9"/>
  <c r="U21" i="9"/>
  <c r="O37" i="9"/>
  <c r="U39" i="9"/>
  <c r="O2" i="9"/>
  <c r="S2" i="9" s="1"/>
  <c r="U14" i="9"/>
  <c r="O12" i="9"/>
  <c r="U49" i="9"/>
  <c r="Q52" i="9"/>
  <c r="U52" i="9" s="1"/>
  <c r="U4" i="9"/>
  <c r="O8" i="9"/>
  <c r="O58" i="9"/>
  <c r="Q15" i="9"/>
  <c r="U15" i="9" s="1"/>
  <c r="O19" i="9"/>
  <c r="O54" i="9"/>
  <c r="U46" i="9"/>
  <c r="U20" i="9"/>
  <c r="U22" i="9"/>
  <c r="U57" i="9"/>
  <c r="O49" i="9"/>
  <c r="U34" i="9"/>
  <c r="U7" i="9"/>
  <c r="O30" i="9"/>
  <c r="O16" i="9"/>
  <c r="U8" i="9"/>
  <c r="U40" i="9"/>
  <c r="Q38" i="9"/>
  <c r="U38" i="9" s="1"/>
  <c r="Q47" i="9"/>
  <c r="U47" i="9" s="1"/>
  <c r="O13" i="9"/>
  <c r="Q27" i="9"/>
  <c r="U27" i="9" s="1"/>
  <c r="Q25" i="9"/>
  <c r="U25" i="9" s="1"/>
  <c r="O26" i="9"/>
  <c r="Q53" i="9"/>
  <c r="U53" i="9" s="1"/>
  <c r="Q48" i="9"/>
  <c r="U48" i="9" s="1"/>
  <c r="O17" i="9"/>
  <c r="O14" i="9"/>
  <c r="Q3" i="9"/>
  <c r="U3" i="9" s="1"/>
  <c r="Q31" i="9"/>
  <c r="U31" i="9" s="1"/>
  <c r="U12" i="9"/>
  <c r="U10" i="9"/>
  <c r="Q18" i="9"/>
  <c r="U18" i="9" s="1"/>
  <c r="O34" i="9"/>
  <c r="Q5" i="9"/>
  <c r="U5" i="9" s="1"/>
  <c r="O36" i="9"/>
  <c r="U23" i="9"/>
  <c r="O22" i="9"/>
  <c r="U44" i="9"/>
  <c r="Q59" i="9"/>
  <c r="U59" i="9" s="1"/>
  <c r="O11" i="9"/>
  <c r="Q55" i="9"/>
  <c r="U55" i="9" s="1"/>
  <c r="Q3" i="8"/>
  <c r="U3" i="8" s="1"/>
  <c r="O11" i="8"/>
  <c r="S11" i="8" s="1"/>
  <c r="Q12" i="8"/>
  <c r="U12" i="8" s="1"/>
  <c r="U24" i="8"/>
  <c r="U54" i="8"/>
  <c r="Q17" i="8"/>
  <c r="U55" i="8"/>
  <c r="U59" i="8"/>
  <c r="O44" i="8"/>
  <c r="S44" i="8" s="1"/>
  <c r="O14" i="8"/>
  <c r="S14" i="8" s="1"/>
  <c r="Q30" i="8"/>
  <c r="U30" i="8" s="1"/>
  <c r="Q47" i="8"/>
  <c r="U47" i="8" s="1"/>
  <c r="Q45" i="8"/>
  <c r="Q19" i="8"/>
  <c r="U19" i="8" s="1"/>
  <c r="Q42" i="8"/>
  <c r="U42" i="8" s="1"/>
  <c r="Q28" i="8"/>
  <c r="O32" i="8"/>
  <c r="S32" i="8" s="1"/>
  <c r="O18" i="8"/>
  <c r="S18" i="8" s="1"/>
  <c r="Q22" i="8"/>
  <c r="U22" i="8" s="1"/>
  <c r="O50" i="8"/>
  <c r="S50" i="8" s="1"/>
  <c r="Q48" i="8"/>
  <c r="U48" i="8" s="1"/>
  <c r="U45" i="8"/>
  <c r="U20" i="8"/>
  <c r="O21" i="8"/>
  <c r="S21" i="8" s="1"/>
  <c r="U57" i="8"/>
  <c r="U34" i="8"/>
  <c r="U38" i="8"/>
  <c r="O24" i="8"/>
  <c r="S24" i="8" s="1"/>
  <c r="Q37" i="8"/>
  <c r="U37" i="8" s="1"/>
  <c r="S2" i="8"/>
  <c r="S23" i="8"/>
  <c r="S20" i="8"/>
  <c r="O34" i="8"/>
  <c r="S34" i="8" s="1"/>
  <c r="O51" i="8"/>
  <c r="S51" i="8" s="1"/>
  <c r="S56" i="8"/>
  <c r="S53" i="8"/>
  <c r="S28" i="8"/>
  <c r="Q13" i="8"/>
  <c r="U13" i="8" s="1"/>
  <c r="S45" i="8"/>
  <c r="S6" i="8"/>
  <c r="U53" i="8"/>
  <c r="O26" i="8"/>
  <c r="S26" i="8" s="1"/>
  <c r="U43" i="8"/>
  <c r="Q35" i="8"/>
  <c r="U35" i="8" s="1"/>
  <c r="S13" i="8"/>
  <c r="S35" i="8"/>
  <c r="S4" i="8"/>
  <c r="S22" i="8"/>
  <c r="S42" i="8"/>
  <c r="U7" i="8"/>
  <c r="U49" i="8"/>
  <c r="S8" i="8"/>
  <c r="U17" i="8"/>
  <c r="S47" i="8"/>
  <c r="O55" i="8"/>
  <c r="S55" i="8" s="1"/>
  <c r="Q25" i="8"/>
  <c r="U25" i="8" s="1"/>
  <c r="S19" i="8"/>
  <c r="U10" i="8"/>
  <c r="O16" i="8"/>
  <c r="S16" i="8" s="1"/>
  <c r="S40" i="8"/>
  <c r="S37" i="8"/>
  <c r="O54" i="8"/>
  <c r="S54" i="8" s="1"/>
  <c r="S5" i="8"/>
  <c r="S41" i="8"/>
  <c r="S52" i="8"/>
  <c r="O27" i="8"/>
  <c r="S27" i="8" s="1"/>
  <c r="S10" i="8"/>
  <c r="O57" i="8"/>
  <c r="S57" i="8" s="1"/>
  <c r="S48" i="8"/>
  <c r="O59" i="8"/>
  <c r="S59" i="8" s="1"/>
  <c r="Q56" i="8"/>
  <c r="U56" i="8" s="1"/>
  <c r="Q4" i="8"/>
  <c r="U4" i="8" s="1"/>
  <c r="Q8" i="8"/>
  <c r="U8" i="8" s="1"/>
  <c r="O7" i="8"/>
  <c r="S7" i="8" s="1"/>
  <c r="Q6" i="8"/>
  <c r="U6" i="8" s="1"/>
  <c r="O49" i="8"/>
  <c r="S49" i="8" s="1"/>
  <c r="Q40" i="8"/>
  <c r="O43" i="8"/>
  <c r="S43" i="8" s="1"/>
  <c r="U33" i="8"/>
  <c r="U32" i="8"/>
  <c r="S3" i="8"/>
  <c r="U29" i="8"/>
  <c r="S12" i="8"/>
  <c r="Q31" i="8"/>
  <c r="U46" i="8"/>
  <c r="S58" i="8"/>
  <c r="U14" i="8"/>
  <c r="S31" i="8"/>
  <c r="S46" i="8"/>
  <c r="S17" i="8"/>
  <c r="U18" i="8"/>
  <c r="U51" i="8"/>
  <c r="S29" i="8"/>
  <c r="U41" i="8"/>
  <c r="S25" i="8"/>
  <c r="U21" i="8"/>
  <c r="U15" i="8"/>
  <c r="U16" i="8"/>
  <c r="U9" i="8"/>
  <c r="S30" i="8"/>
  <c r="U39" i="8"/>
  <c r="S15" i="8"/>
  <c r="S39" i="8"/>
  <c r="Q34" i="7"/>
  <c r="U34" i="7" s="1"/>
  <c r="O30" i="7"/>
  <c r="O52" i="7"/>
  <c r="Q54" i="7"/>
  <c r="U54" i="7" s="1"/>
  <c r="Q31" i="7"/>
  <c r="U31" i="7" s="1"/>
  <c r="Q6" i="7"/>
  <c r="U6" i="7" s="1"/>
  <c r="O38" i="7"/>
  <c r="O39" i="7"/>
  <c r="O25" i="7"/>
  <c r="U58" i="7"/>
  <c r="Q50" i="7"/>
  <c r="U50" i="7" s="1"/>
  <c r="U7" i="7"/>
  <c r="Q32" i="7"/>
  <c r="U32" i="7" s="1"/>
  <c r="O41" i="7"/>
  <c r="Q37" i="7"/>
  <c r="U37" i="7" s="1"/>
  <c r="Q29" i="7"/>
  <c r="U29" i="7" s="1"/>
  <c r="O17" i="7"/>
  <c r="U17" i="7"/>
  <c r="O2" i="7"/>
  <c r="S2" i="7" s="1"/>
  <c r="Q12" i="7"/>
  <c r="U12" i="7" s="1"/>
  <c r="Q4" i="7"/>
  <c r="U4" i="7" s="1"/>
  <c r="Q9" i="7"/>
  <c r="U9" i="7" s="1"/>
  <c r="Q16" i="7"/>
  <c r="U16" i="7" s="1"/>
  <c r="Q35" i="7"/>
  <c r="U35" i="7" s="1"/>
  <c r="U36" i="7"/>
  <c r="Q5" i="7"/>
  <c r="U5" i="7" s="1"/>
  <c r="O46" i="7"/>
  <c r="O8" i="7"/>
  <c r="U55" i="7"/>
  <c r="U10" i="7"/>
  <c r="O26" i="7"/>
  <c r="O15" i="7"/>
  <c r="Q51" i="7"/>
  <c r="U51" i="7" s="1"/>
  <c r="Q24" i="7"/>
  <c r="U24" i="7" s="1"/>
  <c r="Q14" i="7"/>
  <c r="U33" i="7"/>
  <c r="U47" i="7"/>
  <c r="U27" i="7"/>
  <c r="U40" i="7"/>
  <c r="U23" i="7"/>
  <c r="U38" i="7"/>
  <c r="U45" i="7"/>
  <c r="U53" i="7"/>
  <c r="U21" i="7"/>
  <c r="U41" i="7"/>
  <c r="U22" i="7"/>
  <c r="U52" i="7"/>
  <c r="U14" i="7"/>
  <c r="U59" i="7"/>
  <c r="U26" i="7"/>
  <c r="U49" i="7"/>
  <c r="U30" i="7"/>
  <c r="U25" i="7"/>
  <c r="U18" i="7"/>
  <c r="U3" i="7"/>
  <c r="U8" i="7"/>
  <c r="Q19" i="7"/>
  <c r="U19" i="7" s="1"/>
  <c r="Q44" i="7"/>
  <c r="U44" i="7" s="1"/>
  <c r="U43" i="7"/>
  <c r="Q20" i="7"/>
  <c r="U20" i="7" s="1"/>
  <c r="Q13" i="7"/>
  <c r="U13" i="7" s="1"/>
  <c r="U15" i="7"/>
  <c r="Q56" i="7"/>
  <c r="U56" i="7" s="1"/>
  <c r="O55" i="7"/>
  <c r="U42" i="7"/>
  <c r="O36" i="7"/>
  <c r="U48" i="7"/>
  <c r="U28" i="7"/>
  <c r="U39" i="7"/>
  <c r="U46" i="7"/>
  <c r="U57" i="7"/>
  <c r="O55" i="6"/>
  <c r="S55" i="6" s="1"/>
  <c r="O18" i="6"/>
  <c r="S18" i="6" s="1"/>
  <c r="Q48" i="6"/>
  <c r="Q23" i="6"/>
  <c r="O13" i="6"/>
  <c r="S13" i="6" s="1"/>
  <c r="Q7" i="6"/>
  <c r="Q46" i="6"/>
  <c r="Q37" i="6"/>
  <c r="O33" i="6"/>
  <c r="S33" i="6" s="1"/>
  <c r="O39" i="6"/>
  <c r="S39" i="6" s="1"/>
  <c r="O25" i="6"/>
  <c r="S25" i="6" s="1"/>
  <c r="Q8" i="6"/>
  <c r="Q5" i="6"/>
  <c r="Q30" i="6"/>
  <c r="Q6" i="6"/>
  <c r="S11" i="6"/>
  <c r="S2" i="6"/>
  <c r="S53" i="6"/>
  <c r="S16" i="6"/>
  <c r="Q11" i="6"/>
  <c r="Q57" i="6"/>
  <c r="S36" i="6"/>
  <c r="Q4" i="6"/>
  <c r="O24" i="6"/>
  <c r="S24" i="6" s="1"/>
  <c r="S43" i="6"/>
  <c r="S20" i="6"/>
  <c r="S57" i="6"/>
  <c r="S52" i="6"/>
  <c r="S30" i="6"/>
  <c r="S27" i="6"/>
  <c r="S46" i="6"/>
  <c r="S23" i="6"/>
  <c r="S6" i="6"/>
  <c r="S9" i="6"/>
  <c r="S37" i="6"/>
  <c r="S50" i="6"/>
  <c r="S31" i="6"/>
  <c r="S8" i="6"/>
  <c r="Q2" i="6"/>
  <c r="U2" i="6" s="1"/>
  <c r="S5" i="6"/>
  <c r="Q26" i="6"/>
  <c r="S28" i="6"/>
  <c r="S7" i="6"/>
  <c r="S38" i="6"/>
  <c r="O21" i="6"/>
  <c r="S21" i="6" s="1"/>
  <c r="Q36" i="6"/>
  <c r="O22" i="6"/>
  <c r="S22" i="6" s="1"/>
  <c r="S17" i="6"/>
  <c r="S45" i="6"/>
  <c r="S59" i="6"/>
  <c r="S4" i="6"/>
  <c r="S26" i="6"/>
  <c r="S15" i="6"/>
  <c r="U59" i="6"/>
  <c r="S51" i="6"/>
  <c r="S54" i="6"/>
  <c r="S32" i="6"/>
  <c r="S49" i="6"/>
  <c r="S34" i="6"/>
  <c r="Q38" i="6"/>
  <c r="O3" i="6"/>
  <c r="S3" i="6" s="1"/>
  <c r="S29" i="6"/>
  <c r="S48" i="6"/>
  <c r="O42" i="6"/>
  <c r="S42" i="6" s="1"/>
  <c r="S40" i="6"/>
  <c r="O10" i="6"/>
  <c r="S10" i="6" s="1"/>
  <c r="O56" i="6"/>
  <c r="S56" i="6" s="1"/>
  <c r="S58" i="6"/>
  <c r="S47" i="6"/>
  <c r="O41" i="6"/>
  <c r="S41" i="6" s="1"/>
  <c r="S44" i="6"/>
  <c r="S35" i="6"/>
  <c r="U5" i="5"/>
  <c r="U58" i="5"/>
  <c r="U15" i="5"/>
  <c r="U18" i="5"/>
  <c r="U29" i="5"/>
  <c r="U53" i="5"/>
  <c r="U26" i="5"/>
  <c r="U44" i="5"/>
  <c r="U20" i="5"/>
  <c r="U21" i="5"/>
  <c r="U50" i="5"/>
  <c r="U59" i="5"/>
  <c r="U16" i="5"/>
  <c r="U49" i="5"/>
  <c r="U47" i="5"/>
  <c r="U46" i="5"/>
  <c r="U40" i="5"/>
  <c r="U4" i="5"/>
  <c r="U10" i="5"/>
  <c r="U28" i="5"/>
  <c r="U25" i="5"/>
  <c r="U32" i="5"/>
  <c r="U42" i="5"/>
  <c r="U7" i="5"/>
  <c r="U23" i="5"/>
  <c r="U56" i="5"/>
  <c r="U8" i="5"/>
  <c r="U9" i="5"/>
  <c r="U45" i="5"/>
  <c r="U54" i="5"/>
  <c r="U22" i="5"/>
  <c r="U51" i="5"/>
  <c r="U37" i="5"/>
  <c r="U52" i="5"/>
  <c r="U17" i="5"/>
  <c r="U55" i="5"/>
  <c r="U35" i="5"/>
  <c r="U19" i="5"/>
  <c r="U27" i="5"/>
  <c r="U33" i="5"/>
  <c r="U36" i="5"/>
  <c r="U13" i="5"/>
  <c r="U12" i="5"/>
  <c r="U38" i="5"/>
  <c r="U41" i="5"/>
  <c r="U48" i="5"/>
  <c r="U57" i="5"/>
  <c r="U39" i="5"/>
  <c r="U6" i="5"/>
  <c r="U30" i="5"/>
  <c r="U11" i="5"/>
  <c r="U43" i="5"/>
  <c r="U14" i="5"/>
  <c r="U3" i="5"/>
  <c r="T2" i="1"/>
  <c r="T40" i="1"/>
  <c r="T57" i="1"/>
  <c r="T38" i="1"/>
  <c r="S42" i="1"/>
  <c r="T35" i="1"/>
  <c r="S55" i="1"/>
  <c r="S16" i="1"/>
  <c r="T59" i="1"/>
  <c r="S5" i="1"/>
  <c r="T17" i="1"/>
  <c r="T29" i="1"/>
  <c r="T51" i="1"/>
  <c r="S15" i="1"/>
  <c r="S38" i="1"/>
  <c r="S17" i="1"/>
  <c r="S53" i="1"/>
  <c r="S37" i="1"/>
  <c r="T25" i="1"/>
  <c r="S50" i="1"/>
  <c r="T54" i="1"/>
  <c r="S8" i="1"/>
  <c r="T46" i="1"/>
  <c r="T23" i="1"/>
  <c r="S54" i="1"/>
  <c r="T47" i="1"/>
  <c r="S19" i="1"/>
  <c r="T41" i="1"/>
  <c r="S44" i="1"/>
  <c r="S23" i="1"/>
  <c r="T32" i="1"/>
  <c r="S11" i="1"/>
  <c r="S57" i="1"/>
  <c r="S35" i="1"/>
  <c r="S29" i="1"/>
  <c r="S13" i="1"/>
  <c r="S22" i="1"/>
  <c r="S34" i="1"/>
  <c r="S58" i="1"/>
  <c r="S49" i="1"/>
  <c r="S24" i="1"/>
  <c r="S25" i="1"/>
  <c r="T33" i="1"/>
  <c r="S10" i="1"/>
  <c r="S14" i="1"/>
  <c r="S9" i="1"/>
  <c r="S33" i="1"/>
  <c r="S46" i="1"/>
  <c r="T45" i="1"/>
  <c r="T21" i="1"/>
  <c r="S52" i="1"/>
  <c r="T4" i="1"/>
  <c r="S40" i="1"/>
  <c r="S47" i="1"/>
  <c r="T36" i="1"/>
  <c r="T39" i="1"/>
  <c r="T30" i="1"/>
  <c r="S41" i="1"/>
  <c r="T31" i="1"/>
  <c r="T18" i="1"/>
  <c r="S32" i="1"/>
  <c r="T7" i="1"/>
  <c r="S59" i="1"/>
  <c r="S51" i="1"/>
  <c r="S12" i="1"/>
  <c r="S43" i="1"/>
  <c r="T24" i="1"/>
  <c r="S28" i="1"/>
  <c r="S3" i="1"/>
  <c r="S27" i="1"/>
  <c r="T10" i="1"/>
  <c r="S56" i="1"/>
  <c r="T14" i="1"/>
  <c r="T9" i="1"/>
  <c r="T26" i="1"/>
  <c r="T19" i="1"/>
  <c r="T44" i="1"/>
  <c r="T11" i="1"/>
  <c r="S48" i="1"/>
  <c r="T52" i="1"/>
  <c r="T48" i="1"/>
  <c r="S26" i="1"/>
  <c r="T6" i="1"/>
  <c r="S20" i="1"/>
  <c r="S6" i="1"/>
  <c r="S45" i="1"/>
  <c r="S21" i="1"/>
  <c r="T42" i="1"/>
  <c r="S4" i="1"/>
  <c r="T55" i="1"/>
  <c r="T16" i="1"/>
  <c r="S36" i="1"/>
  <c r="S39" i="1"/>
  <c r="S30" i="1"/>
  <c r="T5" i="1"/>
  <c r="S31" i="1"/>
  <c r="S18" i="1"/>
  <c r="T15" i="1"/>
  <c r="S7" i="1"/>
  <c r="S22" i="9" l="1"/>
  <c r="O51" i="9"/>
  <c r="S24" i="9"/>
  <c r="S8" i="9"/>
  <c r="U44" i="8"/>
  <c r="U50" i="8"/>
  <c r="U52" i="8"/>
  <c r="U40" i="8"/>
  <c r="U5" i="8"/>
  <c r="U58" i="8"/>
  <c r="U36" i="8"/>
  <c r="U31" i="8"/>
  <c r="U11" i="8"/>
  <c r="U28" i="8"/>
  <c r="U26" i="8"/>
  <c r="U27" i="8"/>
  <c r="S52" i="7"/>
  <c r="S58" i="9"/>
  <c r="S37" i="7"/>
  <c r="S36" i="7"/>
  <c r="S35" i="7"/>
  <c r="S46" i="9"/>
  <c r="S14" i="11"/>
  <c r="S39" i="7"/>
  <c r="S54" i="9"/>
  <c r="S17" i="9"/>
  <c r="S16" i="10"/>
  <c r="S42" i="7"/>
  <c r="S13" i="9"/>
  <c r="S40" i="9"/>
  <c r="S14" i="9"/>
  <c r="S33" i="9"/>
  <c r="S30" i="9"/>
  <c r="S51" i="9"/>
  <c r="S48" i="9"/>
  <c r="S45" i="9"/>
  <c r="S10" i="10"/>
  <c r="S11" i="11"/>
  <c r="S25" i="10"/>
  <c r="S36" i="9"/>
  <c r="S44" i="9"/>
  <c r="S41" i="7"/>
  <c r="S28" i="9"/>
  <c r="S18" i="9"/>
  <c r="S56" i="9"/>
  <c r="S57" i="9"/>
  <c r="S27" i="11"/>
  <c r="Q29" i="9"/>
  <c r="U29" i="9" s="1"/>
  <c r="S57" i="11"/>
  <c r="S38" i="11"/>
  <c r="S21" i="11"/>
  <c r="S51" i="11"/>
  <c r="S52" i="11"/>
  <c r="S3" i="11"/>
  <c r="S47" i="11"/>
  <c r="S12" i="11"/>
  <c r="S4" i="11"/>
  <c r="S6" i="11"/>
  <c r="S31" i="11"/>
  <c r="S23" i="11"/>
  <c r="S22" i="11"/>
  <c r="S35" i="11"/>
  <c r="S13" i="11"/>
  <c r="S20" i="11"/>
  <c r="S40" i="11"/>
  <c r="S55" i="11"/>
  <c r="S33" i="11"/>
  <c r="S45" i="11"/>
  <c r="S5" i="11"/>
  <c r="S26" i="11"/>
  <c r="S56" i="11"/>
  <c r="S8" i="11"/>
  <c r="S53" i="11"/>
  <c r="S24" i="11"/>
  <c r="S9" i="11"/>
  <c r="S28" i="11"/>
  <c r="S19" i="11"/>
  <c r="S54" i="11"/>
  <c r="S16" i="11"/>
  <c r="S15" i="11"/>
  <c r="S43" i="11"/>
  <c r="S25" i="11"/>
  <c r="S17" i="11"/>
  <c r="S18" i="11"/>
  <c r="S58" i="11"/>
  <c r="S32" i="11"/>
  <c r="S50" i="11"/>
  <c r="S44" i="11"/>
  <c r="S48" i="11"/>
  <c r="S39" i="11"/>
  <c r="S59" i="11"/>
  <c r="S10" i="11"/>
  <c r="S29" i="11"/>
  <c r="S42" i="11"/>
  <c r="S37" i="11"/>
  <c r="S46" i="11"/>
  <c r="S49" i="11"/>
  <c r="S7" i="11"/>
  <c r="S41" i="11"/>
  <c r="S36" i="11"/>
  <c r="S24" i="10"/>
  <c r="S19" i="10"/>
  <c r="S30" i="10"/>
  <c r="S52" i="10"/>
  <c r="S13" i="10"/>
  <c r="S27" i="10"/>
  <c r="S6" i="10"/>
  <c r="S15" i="10"/>
  <c r="S35" i="10"/>
  <c r="S57" i="10"/>
  <c r="S29" i="10"/>
  <c r="S53" i="10"/>
  <c r="S20" i="10"/>
  <c r="S38" i="10"/>
  <c r="S43" i="10"/>
  <c r="S32" i="10"/>
  <c r="S41" i="10"/>
  <c r="S31" i="10"/>
  <c r="S23" i="10"/>
  <c r="S49" i="10"/>
  <c r="S54" i="10"/>
  <c r="S55" i="10"/>
  <c r="S40" i="10"/>
  <c r="S45" i="10"/>
  <c r="S5" i="10"/>
  <c r="S3" i="10"/>
  <c r="S59" i="10"/>
  <c r="S56" i="10"/>
  <c r="S21" i="10"/>
  <c r="S37" i="10"/>
  <c r="S4" i="10"/>
  <c r="S17" i="10"/>
  <c r="S42" i="10"/>
  <c r="S7" i="10"/>
  <c r="S22" i="10"/>
  <c r="S50" i="10"/>
  <c r="S18" i="10"/>
  <c r="S12" i="10"/>
  <c r="S26" i="10"/>
  <c r="S58" i="10"/>
  <c r="S34" i="10"/>
  <c r="S46" i="10"/>
  <c r="S9" i="10"/>
  <c r="S47" i="10"/>
  <c r="S33" i="10"/>
  <c r="S11" i="10"/>
  <c r="S51" i="10"/>
  <c r="S28" i="10"/>
  <c r="S39" i="10"/>
  <c r="S36" i="10"/>
  <c r="S44" i="10"/>
  <c r="S14" i="10"/>
  <c r="S8" i="10"/>
  <c r="S16" i="9"/>
  <c r="S12" i="9"/>
  <c r="S20" i="9"/>
  <c r="S42" i="9"/>
  <c r="S39" i="9"/>
  <c r="S6" i="9"/>
  <c r="S31" i="9"/>
  <c r="S21" i="9"/>
  <c r="S15" i="9"/>
  <c r="S34" i="9"/>
  <c r="S4" i="9"/>
  <c r="S32" i="9"/>
  <c r="S43" i="9"/>
  <c r="S52" i="9"/>
  <c r="S37" i="9"/>
  <c r="S3" i="9"/>
  <c r="S23" i="9"/>
  <c r="S55" i="9"/>
  <c r="S49" i="9"/>
  <c r="S7" i="9"/>
  <c r="S5" i="9"/>
  <c r="S19" i="9"/>
  <c r="S27" i="9"/>
  <c r="S11" i="9"/>
  <c r="S9" i="9"/>
  <c r="S10" i="9"/>
  <c r="S26" i="9"/>
  <c r="S41" i="9"/>
  <c r="S50" i="9"/>
  <c r="S53" i="9"/>
  <c r="S25" i="9"/>
  <c r="S38" i="9"/>
  <c r="S47" i="9"/>
  <c r="S59" i="9"/>
  <c r="S29" i="9"/>
  <c r="S35" i="9"/>
  <c r="S47" i="7"/>
  <c r="S10" i="7"/>
  <c r="S25" i="7"/>
  <c r="S4" i="7"/>
  <c r="S16" i="7"/>
  <c r="S46" i="7"/>
  <c r="S12" i="7"/>
  <c r="S33" i="7"/>
  <c r="S20" i="7"/>
  <c r="S31" i="7"/>
  <c r="S29" i="7"/>
  <c r="S51" i="7"/>
  <c r="S50" i="7"/>
  <c r="S22" i="7"/>
  <c r="S32" i="7"/>
  <c r="S9" i="7"/>
  <c r="S17" i="7"/>
  <c r="S53" i="7"/>
  <c r="S5" i="7"/>
  <c r="S6" i="7"/>
  <c r="S3" i="7"/>
  <c r="S15" i="7"/>
  <c r="S11" i="7"/>
  <c r="S26" i="7"/>
  <c r="S13" i="7"/>
  <c r="S21" i="7"/>
  <c r="S18" i="7"/>
  <c r="S23" i="7"/>
  <c r="S56" i="7"/>
  <c r="S34" i="7"/>
  <c r="S58" i="7"/>
  <c r="S43" i="7"/>
  <c r="S7" i="7"/>
  <c r="S27" i="7"/>
  <c r="S30" i="7"/>
  <c r="S59" i="7"/>
  <c r="S19" i="7"/>
  <c r="S28" i="7"/>
  <c r="S45" i="7"/>
  <c r="S24" i="7"/>
  <c r="S55" i="7"/>
  <c r="S38" i="7"/>
  <c r="S48" i="7"/>
  <c r="S14" i="7"/>
  <c r="S57" i="7"/>
  <c r="S44" i="7"/>
  <c r="S40" i="7"/>
  <c r="S54" i="7"/>
  <c r="S8" i="7"/>
  <c r="S49" i="7"/>
  <c r="U30" i="6"/>
  <c r="U8" i="6"/>
  <c r="U15" i="6"/>
  <c r="U35" i="6"/>
  <c r="U12" i="6"/>
  <c r="U28" i="6"/>
  <c r="U37" i="6"/>
  <c r="U4" i="6"/>
  <c r="U17" i="6"/>
  <c r="U41" i="6"/>
  <c r="U32" i="6"/>
  <c r="U51" i="6"/>
  <c r="U16" i="6"/>
  <c r="U34" i="6"/>
  <c r="U53" i="6"/>
  <c r="U19" i="6"/>
  <c r="U42" i="6"/>
  <c r="U10" i="6"/>
  <c r="U36" i="6"/>
  <c r="U26" i="6"/>
  <c r="U47" i="6"/>
  <c r="U44" i="6"/>
  <c r="U54" i="6"/>
  <c r="U57" i="6"/>
  <c r="U39" i="6"/>
  <c r="U7" i="6"/>
  <c r="U14" i="6"/>
  <c r="U24" i="6"/>
  <c r="U11" i="6"/>
  <c r="U29" i="6"/>
  <c r="U22" i="6"/>
  <c r="U48" i="6"/>
  <c r="U40" i="6"/>
  <c r="U27" i="6"/>
  <c r="U45" i="6"/>
  <c r="U6" i="6"/>
  <c r="U3" i="6"/>
  <c r="U20" i="6"/>
  <c r="U58" i="6"/>
  <c r="U25" i="6"/>
  <c r="U5" i="6"/>
  <c r="U55" i="6"/>
  <c r="U46" i="6"/>
  <c r="U13" i="6"/>
  <c r="U50" i="6"/>
  <c r="U52" i="6"/>
  <c r="U18" i="6"/>
  <c r="U38" i="6"/>
  <c r="U49" i="6"/>
  <c r="U23" i="6"/>
  <c r="U56" i="6"/>
  <c r="U9" i="6"/>
  <c r="U33" i="6"/>
  <c r="U43" i="6"/>
  <c r="U31" i="6"/>
  <c r="U21" i="6"/>
</calcChain>
</file>

<file path=xl/sharedStrings.xml><?xml version="1.0" encoding="utf-8"?>
<sst xmlns="http://schemas.openxmlformats.org/spreadsheetml/2006/main" count="369" uniqueCount="37">
  <si>
    <t>Year</t>
  </si>
  <si>
    <t>Y (current)</t>
  </si>
  <si>
    <t>Index</t>
  </si>
  <si>
    <t>Y (constant)</t>
  </si>
  <si>
    <t>Y (defl)</t>
  </si>
  <si>
    <t>Y (real)</t>
  </si>
  <si>
    <t>L</t>
  </si>
  <si>
    <t>wL</t>
  </si>
  <si>
    <t>K (current)</t>
  </si>
  <si>
    <t>K (real)</t>
  </si>
  <si>
    <t>wL/Y</t>
  </si>
  <si>
    <t>α</t>
  </si>
  <si>
    <t>1-α</t>
  </si>
  <si>
    <t>TFP</t>
  </si>
  <si>
    <t>N</t>
  </si>
  <si>
    <t>Y/N</t>
  </si>
  <si>
    <t>K/Y</t>
  </si>
  <si>
    <t>L/N</t>
  </si>
  <si>
    <t>TFP growth</t>
  </si>
  <si>
    <t>Y/N growth</t>
  </si>
  <si>
    <t>K/Y growth</t>
  </si>
  <si>
    <t>L/N growth</t>
  </si>
  <si>
    <t>Y(Oil)/Y</t>
  </si>
  <si>
    <t>K(Oil)/K</t>
  </si>
  <si>
    <t>Conventional K</t>
  </si>
  <si>
    <t>Sands K</t>
  </si>
  <si>
    <t>K(Conventional)/K(Oil)</t>
  </si>
  <si>
    <t>K(Sands)/K(Oil)</t>
  </si>
  <si>
    <t>I (Oil)</t>
  </si>
  <si>
    <t>I (Conventional)</t>
  </si>
  <si>
    <t>I (Sands)</t>
  </si>
  <si>
    <t>I(Conventional)/I(Oil)</t>
  </si>
  <si>
    <t>I(Sands)/I(Oil)</t>
  </si>
  <si>
    <t>K(Mining excl Oil)/K</t>
  </si>
  <si>
    <t>K(Agriculture)/K</t>
  </si>
  <si>
    <t>K(Manufacturing)/K</t>
  </si>
  <si>
    <t>K(Services)/K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</si>
</sst>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0" fontId="1" fillId="0" borderId="0" xfId="0" applyFont="1"/>
    <xf numFmtId="1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CC5F1-6E5F-544E-B8A4-BD7B431543B0}">
  <sheetPr codeName="Sheet1"/>
  <dimension ref="A1:V62"/>
  <sheetViews>
    <sheetView topLeftCell="A33" workbookViewId="0">
      <selection activeCell="I2" sqref="I2:I59"/>
    </sheetView>
  </sheetViews>
  <sheetFormatPr baseColWidth="10" defaultRowHeight="16" x14ac:dyDescent="0.2"/>
  <cols>
    <col min="2" max="2" width="11.6640625" bestFit="1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15</v>
      </c>
      <c r="Q1" t="s">
        <v>16</v>
      </c>
      <c r="R1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x14ac:dyDescent="0.2">
      <c r="A2">
        <v>1961</v>
      </c>
      <c r="B2" s="1">
        <v>30699.905999999999</v>
      </c>
      <c r="C2">
        <v>17.190000000000001</v>
      </c>
      <c r="D2">
        <f>C2*$B$53/100</f>
        <v>216580.74788520002</v>
      </c>
      <c r="E2">
        <f>B2/D2</f>
        <v>0.14174808379677714</v>
      </c>
      <c r="F2">
        <f>B2/E2</f>
        <v>216580.74788520005</v>
      </c>
      <c r="G2" s="1">
        <v>11003.962</v>
      </c>
      <c r="H2" s="1">
        <v>18999.948</v>
      </c>
      <c r="I2">
        <v>10902</v>
      </c>
      <c r="J2">
        <v>32699</v>
      </c>
      <c r="K2">
        <f t="shared" ref="K2:K33" si="0">J2/E2</f>
        <v>230683.8944424832</v>
      </c>
      <c r="L2">
        <f t="shared" ref="L2:L33" si="1">H2/B2</f>
        <v>0.61889270931318163</v>
      </c>
      <c r="M2">
        <f>1-AVERAGE($L$2:$L$60)</f>
        <v>0.40642230754596553</v>
      </c>
      <c r="N2">
        <f>1-M2</f>
        <v>0.59357769245403447</v>
      </c>
      <c r="O2">
        <f>(F2/((K2^M2)*(G2^N2)))^(1/N2)</f>
        <v>18.850017834081868</v>
      </c>
      <c r="P2">
        <f>F2/I2</f>
        <v>19.866148219152453</v>
      </c>
      <c r="Q2">
        <f>(K2/F2)^(M2/N2)</f>
        <v>1.0441406447579675</v>
      </c>
      <c r="R2">
        <f>G2/I2</f>
        <v>1.0093525958539717</v>
      </c>
      <c r="S2">
        <f>O2/O$2*100</f>
        <v>100</v>
      </c>
      <c r="T2">
        <f t="shared" ref="T2:V2" si="2">P2/P$2*100</f>
        <v>100</v>
      </c>
      <c r="U2">
        <f t="shared" si="2"/>
        <v>100</v>
      </c>
      <c r="V2">
        <f t="shared" si="2"/>
        <v>100</v>
      </c>
    </row>
    <row r="3" spans="1:22" x14ac:dyDescent="0.2">
      <c r="A3">
        <v>1962</v>
      </c>
      <c r="B3" s="1">
        <v>33135.192000000003</v>
      </c>
      <c r="C3">
        <v>18.512</v>
      </c>
      <c r="D3">
        <f t="shared" ref="D3:D59" si="3">C3*$B$53/100</f>
        <v>233236.92872896002</v>
      </c>
      <c r="E3">
        <f t="shared" ref="E3:E59" si="4">B3/D3</f>
        <v>0.14206666234447696</v>
      </c>
      <c r="F3">
        <f t="shared" ref="F3:F59" si="5">B3/E3</f>
        <v>233236.92872896005</v>
      </c>
      <c r="G3" s="1">
        <v>11323.789000000001</v>
      </c>
      <c r="H3" s="1">
        <v>20548.472000000002</v>
      </c>
      <c r="I3">
        <v>11106</v>
      </c>
      <c r="J3">
        <v>33995</v>
      </c>
      <c r="K3">
        <f t="shared" si="0"/>
        <v>239289.07344617153</v>
      </c>
      <c r="L3">
        <f t="shared" si="1"/>
        <v>0.62014042351105136</v>
      </c>
      <c r="M3">
        <f t="shared" ref="M3:M59" si="6">1-AVERAGE($L$2:$L$60)</f>
        <v>0.40642230754596553</v>
      </c>
      <c r="N3">
        <f t="shared" ref="N3:N59" si="7">1-M3</f>
        <v>0.59357769245403447</v>
      </c>
      <c r="O3">
        <f t="shared" ref="O3:O59" si="8">(F3/((K3^M3)*(G3^N3)))^(1/N3)</f>
        <v>20.238945691758094</v>
      </c>
      <c r="P3">
        <f t="shared" ref="P3:P59" si="9">F3/I3</f>
        <v>21.000984038264004</v>
      </c>
      <c r="Q3">
        <f t="shared" ref="Q3:Q59" si="10">(K3/F3)^(M3/N3)</f>
        <v>1.0176950462307603</v>
      </c>
      <c r="R3">
        <f t="shared" ref="R3:R59" si="11">G3/I3</f>
        <v>1.0196100306140825</v>
      </c>
      <c r="S3">
        <f t="shared" ref="S3:S59" si="12">O3/O$2*100</f>
        <v>107.36831057615748</v>
      </c>
      <c r="T3">
        <f t="shared" ref="T3:T59" si="13">P3/P$2*100</f>
        <v>105.71240990751032</v>
      </c>
      <c r="U3">
        <f t="shared" ref="U3:U59" si="14">Q3/Q$2*100</f>
        <v>97.46723789941754</v>
      </c>
      <c r="V3">
        <f t="shared" ref="V3:V59" si="15">R3/R$2*100</f>
        <v>101.01623900332197</v>
      </c>
    </row>
    <row r="4" spans="1:22" x14ac:dyDescent="0.2">
      <c r="A4">
        <v>1963</v>
      </c>
      <c r="B4" s="1">
        <v>35575.159</v>
      </c>
      <c r="C4">
        <v>19.582000000000001</v>
      </c>
      <c r="D4">
        <f t="shared" si="3"/>
        <v>246718.10384456001</v>
      </c>
      <c r="E4">
        <f t="shared" si="4"/>
        <v>0.14419354901662768</v>
      </c>
      <c r="F4">
        <f t="shared" si="5"/>
        <v>246718.10384456001</v>
      </c>
      <c r="G4" s="1">
        <v>11467.013999999999</v>
      </c>
      <c r="H4" s="1">
        <v>21703.86</v>
      </c>
      <c r="I4">
        <v>11323</v>
      </c>
      <c r="J4">
        <v>35856</v>
      </c>
      <c r="K4">
        <f t="shared" si="0"/>
        <v>248665.77072643704</v>
      </c>
      <c r="L4">
        <f t="shared" si="1"/>
        <v>0.61008469421036182</v>
      </c>
      <c r="M4">
        <f t="shared" si="6"/>
        <v>0.40642230754596553</v>
      </c>
      <c r="N4">
        <f t="shared" si="7"/>
        <v>0.59357769245403447</v>
      </c>
      <c r="O4">
        <f t="shared" si="8"/>
        <v>21.399934032015899</v>
      </c>
      <c r="P4">
        <f t="shared" si="9"/>
        <v>21.789110999254614</v>
      </c>
      <c r="Q4">
        <f t="shared" si="10"/>
        <v>1.0053985193053063</v>
      </c>
      <c r="R4">
        <f t="shared" si="11"/>
        <v>1.0127187141216991</v>
      </c>
      <c r="S4">
        <f t="shared" si="12"/>
        <v>113.52739408725461</v>
      </c>
      <c r="T4">
        <f t="shared" si="13"/>
        <v>109.67959545498749</v>
      </c>
      <c r="U4">
        <f t="shared" si="14"/>
        <v>96.289568302204955</v>
      </c>
      <c r="V4">
        <f t="shared" si="15"/>
        <v>100.33349280336267</v>
      </c>
    </row>
    <row r="5" spans="1:22" x14ac:dyDescent="0.2">
      <c r="A5">
        <v>1964</v>
      </c>
      <c r="B5" s="1">
        <v>38864.966</v>
      </c>
      <c r="C5">
        <v>21.01</v>
      </c>
      <c r="D5">
        <f t="shared" si="3"/>
        <v>264709.80297080002</v>
      </c>
      <c r="E5">
        <f t="shared" si="4"/>
        <v>0.1468210302898649</v>
      </c>
      <c r="F5">
        <f t="shared" si="5"/>
        <v>264709.80297080002</v>
      </c>
      <c r="G5" s="1">
        <v>11816.344999999999</v>
      </c>
      <c r="H5" s="1">
        <v>23523.378000000001</v>
      </c>
      <c r="I5">
        <v>11577</v>
      </c>
      <c r="J5">
        <v>38173</v>
      </c>
      <c r="K5">
        <f t="shared" si="0"/>
        <v>259996.8132946353</v>
      </c>
      <c r="L5">
        <f t="shared" si="1"/>
        <v>0.60525919410298723</v>
      </c>
      <c r="M5">
        <f t="shared" si="6"/>
        <v>0.40642230754596553</v>
      </c>
      <c r="N5">
        <f t="shared" si="7"/>
        <v>0.59357769245403447</v>
      </c>
      <c r="O5">
        <f t="shared" si="8"/>
        <v>22.679260375481913</v>
      </c>
      <c r="P5">
        <f t="shared" si="9"/>
        <v>22.865146667599554</v>
      </c>
      <c r="Q5">
        <f t="shared" si="10"/>
        <v>0.98777487480943638</v>
      </c>
      <c r="R5">
        <f t="shared" si="11"/>
        <v>1.0206741815668998</v>
      </c>
      <c r="S5">
        <f t="shared" si="12"/>
        <v>120.31426481982719</v>
      </c>
      <c r="T5">
        <f t="shared" si="13"/>
        <v>115.09602372520227</v>
      </c>
      <c r="U5">
        <f t="shared" si="14"/>
        <v>94.60170713289331</v>
      </c>
      <c r="V5">
        <f t="shared" si="15"/>
        <v>101.12166806321525</v>
      </c>
    </row>
    <row r="6" spans="1:22" x14ac:dyDescent="0.2">
      <c r="A6">
        <v>1965</v>
      </c>
      <c r="B6" s="1">
        <v>42921.898999999998</v>
      </c>
      <c r="C6">
        <v>22.469000000000001</v>
      </c>
      <c r="D6">
        <f t="shared" si="3"/>
        <v>283092.07819852</v>
      </c>
      <c r="E6">
        <f t="shared" si="4"/>
        <v>0.1516181564427273</v>
      </c>
      <c r="F6">
        <f t="shared" si="5"/>
        <v>283092.07819852</v>
      </c>
      <c r="G6" s="1">
        <v>12122.328</v>
      </c>
      <c r="H6" s="1">
        <v>26185.794999999998</v>
      </c>
      <c r="I6">
        <v>11850</v>
      </c>
      <c r="J6">
        <v>42152</v>
      </c>
      <c r="K6">
        <f t="shared" si="0"/>
        <v>278014.19690736459</v>
      </c>
      <c r="L6">
        <f t="shared" si="1"/>
        <v>0.61008006658792058</v>
      </c>
      <c r="M6">
        <f t="shared" si="6"/>
        <v>0.40642230754596553</v>
      </c>
      <c r="N6">
        <f t="shared" si="7"/>
        <v>0.59357769245403447</v>
      </c>
      <c r="O6">
        <f t="shared" si="8"/>
        <v>23.64416230575047</v>
      </c>
      <c r="P6">
        <f t="shared" si="9"/>
        <v>23.889626852195782</v>
      </c>
      <c r="Q6">
        <f t="shared" si="10"/>
        <v>0.98768339842753483</v>
      </c>
      <c r="R6">
        <f t="shared" si="11"/>
        <v>1.0229812658227848</v>
      </c>
      <c r="S6">
        <f t="shared" si="12"/>
        <v>125.43310310826617</v>
      </c>
      <c r="T6">
        <f t="shared" si="13"/>
        <v>120.25293775450842</v>
      </c>
      <c r="U6">
        <f t="shared" si="14"/>
        <v>94.592946207594522</v>
      </c>
      <c r="V6">
        <f t="shared" si="15"/>
        <v>101.35023875945772</v>
      </c>
    </row>
    <row r="7" spans="1:22" x14ac:dyDescent="0.2">
      <c r="A7">
        <v>1966</v>
      </c>
      <c r="B7" s="1">
        <v>47881.737999999998</v>
      </c>
      <c r="C7">
        <v>23.986000000000001</v>
      </c>
      <c r="D7">
        <f t="shared" si="3"/>
        <v>302205.10871288</v>
      </c>
      <c r="E7">
        <f t="shared" si="4"/>
        <v>0.15844119314836477</v>
      </c>
      <c r="F7">
        <f t="shared" si="5"/>
        <v>302205.10871288</v>
      </c>
      <c r="G7" s="1">
        <v>12630.9</v>
      </c>
      <c r="H7" s="1">
        <v>29331.433000000001</v>
      </c>
      <c r="I7">
        <v>12204</v>
      </c>
      <c r="J7">
        <v>46997</v>
      </c>
      <c r="K7">
        <f t="shared" si="0"/>
        <v>296621.09370756807</v>
      </c>
      <c r="L7">
        <f t="shared" si="1"/>
        <v>0.61258079228452411</v>
      </c>
      <c r="M7">
        <f t="shared" si="6"/>
        <v>0.40642230754596553</v>
      </c>
      <c r="N7">
        <f t="shared" si="7"/>
        <v>0.59357769245403447</v>
      </c>
      <c r="O7">
        <f t="shared" si="8"/>
        <v>24.233347648647658</v>
      </c>
      <c r="P7">
        <f t="shared" si="9"/>
        <v>24.762791602169781</v>
      </c>
      <c r="Q7">
        <f t="shared" si="10"/>
        <v>0.98731126496226396</v>
      </c>
      <c r="R7">
        <f t="shared" si="11"/>
        <v>1.0349803343166175</v>
      </c>
      <c r="S7">
        <f t="shared" si="12"/>
        <v>128.55875183753108</v>
      </c>
      <c r="T7">
        <f t="shared" si="13"/>
        <v>124.64817703462315</v>
      </c>
      <c r="U7">
        <f t="shared" si="14"/>
        <v>94.557306041000189</v>
      </c>
      <c r="V7">
        <f t="shared" si="15"/>
        <v>102.53902734960157</v>
      </c>
    </row>
    <row r="8" spans="1:22" x14ac:dyDescent="0.2">
      <c r="A8">
        <v>1967</v>
      </c>
      <c r="B8" s="1">
        <v>50617.004000000001</v>
      </c>
      <c r="C8">
        <v>24.501000000000001</v>
      </c>
      <c r="D8">
        <f t="shared" si="3"/>
        <v>308693.71168908005</v>
      </c>
      <c r="E8">
        <f t="shared" si="4"/>
        <v>0.16397160707627903</v>
      </c>
      <c r="F8">
        <f t="shared" si="5"/>
        <v>308693.71168908005</v>
      </c>
      <c r="G8" s="1">
        <v>12780.321</v>
      </c>
      <c r="H8" s="1">
        <v>31721.953000000001</v>
      </c>
      <c r="I8">
        <v>12547</v>
      </c>
      <c r="J8">
        <v>52444</v>
      </c>
      <c r="K8">
        <f t="shared" si="0"/>
        <v>319835.86021452624</v>
      </c>
      <c r="L8">
        <f t="shared" si="1"/>
        <v>0.62670546443246622</v>
      </c>
      <c r="M8">
        <f t="shared" si="6"/>
        <v>0.40642230754596553</v>
      </c>
      <c r="N8">
        <f t="shared" si="7"/>
        <v>0.59357769245403447</v>
      </c>
      <c r="O8">
        <f t="shared" si="8"/>
        <v>23.574477660369006</v>
      </c>
      <c r="P8">
        <f t="shared" si="9"/>
        <v>24.602989693877426</v>
      </c>
      <c r="Q8">
        <f t="shared" si="10"/>
        <v>1.0245754413568089</v>
      </c>
      <c r="R8">
        <f t="shared" si="11"/>
        <v>1.0185957599426159</v>
      </c>
      <c r="S8">
        <f t="shared" si="12"/>
        <v>125.0634236416745</v>
      </c>
      <c r="T8">
        <f t="shared" si="13"/>
        <v>123.8437840212946</v>
      </c>
      <c r="U8">
        <f t="shared" si="14"/>
        <v>98.126190805866599</v>
      </c>
      <c r="V8">
        <f t="shared" si="15"/>
        <v>100.91575175281776</v>
      </c>
    </row>
    <row r="9" spans="1:22" x14ac:dyDescent="0.2">
      <c r="A9">
        <v>1968</v>
      </c>
      <c r="B9" s="1">
        <v>55012.703999999998</v>
      </c>
      <c r="C9">
        <v>25.888000000000002</v>
      </c>
      <c r="D9">
        <f t="shared" si="3"/>
        <v>326168.84242304007</v>
      </c>
      <c r="E9">
        <f t="shared" si="4"/>
        <v>0.16866327142507584</v>
      </c>
      <c r="F9">
        <f t="shared" si="5"/>
        <v>326168.84242304007</v>
      </c>
      <c r="G9" s="1">
        <v>12716.253000000001</v>
      </c>
      <c r="H9" s="1">
        <v>33828.908000000003</v>
      </c>
      <c r="I9">
        <v>12879</v>
      </c>
      <c r="J9">
        <v>56321</v>
      </c>
      <c r="K9">
        <f t="shared" si="0"/>
        <v>333925.69421979407</v>
      </c>
      <c r="L9">
        <f t="shared" si="1"/>
        <v>0.61492901712302683</v>
      </c>
      <c r="M9">
        <f t="shared" si="6"/>
        <v>0.40642230754596553</v>
      </c>
      <c r="N9">
        <f t="shared" si="7"/>
        <v>0.59357769245403447</v>
      </c>
      <c r="O9">
        <f t="shared" si="8"/>
        <v>25.240289694414276</v>
      </c>
      <c r="P9">
        <f t="shared" si="9"/>
        <v>25.325634165932144</v>
      </c>
      <c r="Q9">
        <f t="shared" si="10"/>
        <v>1.0162228997294944</v>
      </c>
      <c r="R9">
        <f t="shared" si="11"/>
        <v>0.98736338225017473</v>
      </c>
      <c r="S9">
        <f t="shared" si="12"/>
        <v>133.90061440036649</v>
      </c>
      <c r="T9">
        <f t="shared" si="13"/>
        <v>127.48135112329595</v>
      </c>
      <c r="U9">
        <f t="shared" si="14"/>
        <v>97.326246692087693</v>
      </c>
      <c r="V9">
        <f t="shared" si="15"/>
        <v>97.821453702688217</v>
      </c>
    </row>
    <row r="10" spans="1:22" x14ac:dyDescent="0.2">
      <c r="A10">
        <v>1969</v>
      </c>
      <c r="B10" s="1">
        <v>59925.307999999997</v>
      </c>
      <c r="C10">
        <v>27.213000000000001</v>
      </c>
      <c r="D10">
        <f t="shared" si="3"/>
        <v>342862.82095403998</v>
      </c>
      <c r="E10">
        <f t="shared" si="4"/>
        <v>0.1747792537938456</v>
      </c>
      <c r="F10">
        <f t="shared" si="5"/>
        <v>342862.82095403998</v>
      </c>
      <c r="G10" s="1">
        <v>12946.174999999999</v>
      </c>
      <c r="H10" s="1">
        <v>37257.483</v>
      </c>
      <c r="I10">
        <v>13192</v>
      </c>
      <c r="J10">
        <v>61420</v>
      </c>
      <c r="K10">
        <f t="shared" si="0"/>
        <v>351414.70550300949</v>
      </c>
      <c r="L10">
        <f t="shared" si="1"/>
        <v>0.62173202347161904</v>
      </c>
      <c r="M10">
        <f t="shared" si="6"/>
        <v>0.40642230754596553</v>
      </c>
      <c r="N10">
        <f t="shared" si="7"/>
        <v>0.59357769245403447</v>
      </c>
      <c r="O10">
        <f t="shared" si="8"/>
        <v>26.04071795057239</v>
      </c>
      <c r="P10">
        <f t="shared" si="9"/>
        <v>25.990207773956943</v>
      </c>
      <c r="Q10">
        <f t="shared" si="10"/>
        <v>1.0170117417858331</v>
      </c>
      <c r="R10">
        <f t="shared" si="11"/>
        <v>0.98136560036385678</v>
      </c>
      <c r="S10">
        <f t="shared" si="12"/>
        <v>138.14691412911736</v>
      </c>
      <c r="T10">
        <f t="shared" si="13"/>
        <v>130.82660759019424</v>
      </c>
      <c r="U10">
        <f t="shared" si="14"/>
        <v>97.401796098223642</v>
      </c>
      <c r="V10">
        <f t="shared" si="15"/>
        <v>97.227233019950148</v>
      </c>
    </row>
    <row r="11" spans="1:22" x14ac:dyDescent="0.2">
      <c r="A11">
        <v>1970</v>
      </c>
      <c r="B11" s="1">
        <v>63876.205000000002</v>
      </c>
      <c r="C11">
        <v>28.016999999999999</v>
      </c>
      <c r="D11">
        <f t="shared" si="3"/>
        <v>352992.60113436001</v>
      </c>
      <c r="E11">
        <f t="shared" si="4"/>
        <v>0.18095621493122097</v>
      </c>
      <c r="F11">
        <f t="shared" si="5"/>
        <v>352992.60113436001</v>
      </c>
      <c r="G11" s="1">
        <v>12875.812</v>
      </c>
      <c r="H11" s="1">
        <v>39639.298999999999</v>
      </c>
      <c r="I11">
        <v>13511</v>
      </c>
      <c r="J11">
        <v>67370</v>
      </c>
      <c r="K11">
        <f t="shared" si="0"/>
        <v>372300.00652702886</v>
      </c>
      <c r="L11">
        <f t="shared" si="1"/>
        <v>0.62056440265980106</v>
      </c>
      <c r="M11">
        <f t="shared" si="6"/>
        <v>0.40642230754596553</v>
      </c>
      <c r="N11">
        <f t="shared" si="7"/>
        <v>0.59357769245403447</v>
      </c>
      <c r="O11">
        <f t="shared" si="8"/>
        <v>26.433558357610863</v>
      </c>
      <c r="P11">
        <f t="shared" si="9"/>
        <v>26.126311977970545</v>
      </c>
      <c r="Q11">
        <f t="shared" si="10"/>
        <v>1.0371351321332929</v>
      </c>
      <c r="R11">
        <f t="shared" si="11"/>
        <v>0.95298734364591808</v>
      </c>
      <c r="S11">
        <f t="shared" si="12"/>
        <v>140.23094614699801</v>
      </c>
      <c r="T11">
        <f t="shared" si="13"/>
        <v>131.51171374420144</v>
      </c>
      <c r="U11">
        <f t="shared" si="14"/>
        <v>99.329064273108685</v>
      </c>
      <c r="V11">
        <f t="shared" si="15"/>
        <v>94.415702457240386</v>
      </c>
    </row>
    <row r="12" spans="1:22" x14ac:dyDescent="0.2">
      <c r="A12">
        <v>1971</v>
      </c>
      <c r="B12" s="1">
        <v>69493.956999999995</v>
      </c>
      <c r="C12">
        <v>29.106000000000002</v>
      </c>
      <c r="D12">
        <f t="shared" si="3"/>
        <v>366713.16160248005</v>
      </c>
      <c r="E12">
        <f t="shared" si="4"/>
        <v>0.1895049435813051</v>
      </c>
      <c r="F12">
        <f t="shared" si="5"/>
        <v>366713.16160248005</v>
      </c>
      <c r="G12" s="1">
        <v>13059.375</v>
      </c>
      <c r="H12" s="1">
        <v>43246.3</v>
      </c>
      <c r="I12">
        <v>13767</v>
      </c>
      <c r="J12">
        <v>73649</v>
      </c>
      <c r="K12">
        <f t="shared" si="0"/>
        <v>388638.93789874495</v>
      </c>
      <c r="L12">
        <f t="shared" si="1"/>
        <v>0.6223030298879082</v>
      </c>
      <c r="M12">
        <f t="shared" si="6"/>
        <v>0.40642230754596553</v>
      </c>
      <c r="N12">
        <f t="shared" si="7"/>
        <v>0.59357769245403447</v>
      </c>
      <c r="O12">
        <f t="shared" si="8"/>
        <v>26.985850672463869</v>
      </c>
      <c r="P12">
        <f t="shared" si="9"/>
        <v>26.637114956234477</v>
      </c>
      <c r="Q12">
        <f t="shared" si="10"/>
        <v>1.0405620712863763</v>
      </c>
      <c r="R12">
        <f t="shared" si="11"/>
        <v>0.9485999128350403</v>
      </c>
      <c r="S12">
        <f t="shared" si="12"/>
        <v>143.16087607976669</v>
      </c>
      <c r="T12">
        <f t="shared" si="13"/>
        <v>134.08293677459983</v>
      </c>
      <c r="U12">
        <f t="shared" si="14"/>
        <v>99.65727093475796</v>
      </c>
      <c r="V12">
        <f t="shared" si="15"/>
        <v>93.981024741157853</v>
      </c>
    </row>
    <row r="13" spans="1:22" x14ac:dyDescent="0.2">
      <c r="A13">
        <v>1972</v>
      </c>
      <c r="B13" s="1">
        <v>77422.676000000007</v>
      </c>
      <c r="C13">
        <v>30.852</v>
      </c>
      <c r="D13">
        <f t="shared" si="3"/>
        <v>388711.41557616001</v>
      </c>
      <c r="E13">
        <f t="shared" si="4"/>
        <v>0.19917777790302796</v>
      </c>
      <c r="F13">
        <f t="shared" si="5"/>
        <v>388711.41557616001</v>
      </c>
      <c r="G13" s="1">
        <v>13315.272000000001</v>
      </c>
      <c r="H13" s="1">
        <v>48167.661999999997</v>
      </c>
      <c r="I13">
        <v>14071</v>
      </c>
      <c r="J13">
        <v>80752</v>
      </c>
      <c r="K13">
        <f t="shared" si="0"/>
        <v>405426.75417995203</v>
      </c>
      <c r="L13">
        <f t="shared" si="1"/>
        <v>0.62213894544280535</v>
      </c>
      <c r="M13">
        <f t="shared" si="6"/>
        <v>0.40642230754596553</v>
      </c>
      <c r="N13">
        <f t="shared" si="7"/>
        <v>0.59357769245403447</v>
      </c>
      <c r="O13">
        <f t="shared" si="8"/>
        <v>28.363345066597741</v>
      </c>
      <c r="P13">
        <f t="shared" si="9"/>
        <v>27.625002883672803</v>
      </c>
      <c r="Q13">
        <f t="shared" si="10"/>
        <v>1.0292474601704156</v>
      </c>
      <c r="R13">
        <f t="shared" si="11"/>
        <v>0.94629180584180239</v>
      </c>
      <c r="S13">
        <f t="shared" si="12"/>
        <v>150.4685317343056</v>
      </c>
      <c r="T13">
        <f t="shared" si="13"/>
        <v>139.05565678323205</v>
      </c>
      <c r="U13">
        <f t="shared" si="14"/>
        <v>98.573641907120262</v>
      </c>
      <c r="V13">
        <f t="shared" si="15"/>
        <v>93.752352718841905</v>
      </c>
    </row>
    <row r="14" spans="1:22" x14ac:dyDescent="0.2">
      <c r="A14">
        <v>1973</v>
      </c>
      <c r="B14" s="1">
        <v>92225.298999999999</v>
      </c>
      <c r="C14">
        <v>33.128</v>
      </c>
      <c r="D14">
        <f t="shared" si="3"/>
        <v>417387.26096224005</v>
      </c>
      <c r="E14">
        <f t="shared" si="4"/>
        <v>0.22095858600807508</v>
      </c>
      <c r="F14">
        <f t="shared" si="5"/>
        <v>417387.26096224005</v>
      </c>
      <c r="G14" s="1">
        <v>13951.251</v>
      </c>
      <c r="H14" s="1">
        <v>55623.593999999997</v>
      </c>
      <c r="I14">
        <v>14398</v>
      </c>
      <c r="J14">
        <v>90923</v>
      </c>
      <c r="K14">
        <f t="shared" si="0"/>
        <v>411493.40083429549</v>
      </c>
      <c r="L14">
        <f t="shared" si="1"/>
        <v>0.60312728289446904</v>
      </c>
      <c r="M14">
        <f t="shared" si="6"/>
        <v>0.40642230754596553</v>
      </c>
      <c r="N14">
        <f t="shared" si="7"/>
        <v>0.59357769245403447</v>
      </c>
      <c r="O14">
        <f t="shared" si="8"/>
        <v>30.210294366528988</v>
      </c>
      <c r="P14">
        <f t="shared" si="9"/>
        <v>28.989252740814006</v>
      </c>
      <c r="Q14">
        <f t="shared" si="10"/>
        <v>0.99030980860380891</v>
      </c>
      <c r="R14">
        <f t="shared" si="11"/>
        <v>0.96897145436866228</v>
      </c>
      <c r="S14">
        <f t="shared" si="12"/>
        <v>160.2666619864259</v>
      </c>
      <c r="T14">
        <f t="shared" si="13"/>
        <v>145.92286547457749</v>
      </c>
      <c r="U14">
        <f t="shared" si="14"/>
        <v>94.844484177068239</v>
      </c>
      <c r="V14">
        <f t="shared" si="15"/>
        <v>95.999302755926962</v>
      </c>
    </row>
    <row r="15" spans="1:22" x14ac:dyDescent="0.2">
      <c r="A15">
        <v>1974</v>
      </c>
      <c r="B15" s="1">
        <v>110395.618</v>
      </c>
      <c r="C15">
        <v>34.253999999999998</v>
      </c>
      <c r="D15">
        <f t="shared" si="3"/>
        <v>431573.99290632003</v>
      </c>
      <c r="E15">
        <f t="shared" si="4"/>
        <v>0.25579766115323616</v>
      </c>
      <c r="F15">
        <f t="shared" si="5"/>
        <v>431573.99290632008</v>
      </c>
      <c r="G15" s="1">
        <v>14383.057000000001</v>
      </c>
      <c r="H15" s="1">
        <v>66361.543999999994</v>
      </c>
      <c r="I15">
        <v>14760</v>
      </c>
      <c r="J15">
        <v>112484</v>
      </c>
      <c r="K15">
        <f t="shared" si="0"/>
        <v>439738.18796027306</v>
      </c>
      <c r="L15">
        <f t="shared" si="1"/>
        <v>0.60112480189204609</v>
      </c>
      <c r="M15">
        <f t="shared" si="6"/>
        <v>0.40642230754596553</v>
      </c>
      <c r="N15">
        <f t="shared" si="7"/>
        <v>0.59357769245403447</v>
      </c>
      <c r="O15">
        <f t="shared" si="8"/>
        <v>29.623157837491807</v>
      </c>
      <c r="P15">
        <f t="shared" si="9"/>
        <v>29.239430413707321</v>
      </c>
      <c r="Q15">
        <f t="shared" si="10"/>
        <v>1.0129143215057168</v>
      </c>
      <c r="R15">
        <f t="shared" si="11"/>
        <v>0.97446185636856375</v>
      </c>
      <c r="S15">
        <f t="shared" si="12"/>
        <v>157.15188228592288</v>
      </c>
      <c r="T15">
        <f t="shared" si="13"/>
        <v>147.18218192653129</v>
      </c>
      <c r="U15">
        <f t="shared" si="14"/>
        <v>97.009375757085962</v>
      </c>
      <c r="V15">
        <f t="shared" si="15"/>
        <v>96.543255584943694</v>
      </c>
    </row>
    <row r="16" spans="1:22" x14ac:dyDescent="0.2">
      <c r="A16">
        <v>1975</v>
      </c>
      <c r="B16" s="1">
        <v>125568.224</v>
      </c>
      <c r="C16">
        <v>34.700000000000003</v>
      </c>
      <c r="D16">
        <f t="shared" si="3"/>
        <v>437193.24907600007</v>
      </c>
      <c r="E16">
        <f t="shared" si="4"/>
        <v>0.28721446240395099</v>
      </c>
      <c r="F16">
        <f t="shared" si="5"/>
        <v>437193.24907600007</v>
      </c>
      <c r="G16" s="1">
        <v>14311.504000000001</v>
      </c>
      <c r="H16" s="1">
        <v>76260.120999999999</v>
      </c>
      <c r="I16">
        <v>15127</v>
      </c>
      <c r="J16">
        <v>135439</v>
      </c>
      <c r="K16">
        <f t="shared" si="0"/>
        <v>471560.51567317202</v>
      </c>
      <c r="L16">
        <f t="shared" si="1"/>
        <v>0.60732021661786029</v>
      </c>
      <c r="M16">
        <f t="shared" si="6"/>
        <v>0.40642230754596553</v>
      </c>
      <c r="N16">
        <f t="shared" si="7"/>
        <v>0.59357769245403447</v>
      </c>
      <c r="O16">
        <f t="shared" si="8"/>
        <v>29.005891484058111</v>
      </c>
      <c r="P16">
        <f t="shared" si="9"/>
        <v>28.901517093673569</v>
      </c>
      <c r="Q16">
        <f t="shared" si="10"/>
        <v>1.0531784232304882</v>
      </c>
      <c r="R16">
        <f t="shared" si="11"/>
        <v>0.94609003768096789</v>
      </c>
      <c r="S16">
        <f t="shared" si="12"/>
        <v>153.87726281942221</v>
      </c>
      <c r="T16">
        <f t="shared" si="13"/>
        <v>145.48123156460869</v>
      </c>
      <c r="U16">
        <f t="shared" si="14"/>
        <v>100.86557098585274</v>
      </c>
      <c r="V16">
        <f t="shared" si="15"/>
        <v>93.732362859830957</v>
      </c>
    </row>
    <row r="17" spans="1:22" x14ac:dyDescent="0.2">
      <c r="A17">
        <v>1976</v>
      </c>
      <c r="B17" s="1">
        <v>142923.75700000001</v>
      </c>
      <c r="C17">
        <v>37.015000000000001</v>
      </c>
      <c r="D17">
        <f t="shared" si="3"/>
        <v>466360.46439620003</v>
      </c>
      <c r="E17">
        <f t="shared" si="4"/>
        <v>0.3064662807235265</v>
      </c>
      <c r="F17">
        <f t="shared" si="5"/>
        <v>466360.46439620003</v>
      </c>
      <c r="G17" s="1">
        <v>14254.851000000001</v>
      </c>
      <c r="H17" s="1">
        <v>87428.987999999998</v>
      </c>
      <c r="I17">
        <v>15466</v>
      </c>
      <c r="J17">
        <v>153288</v>
      </c>
      <c r="K17">
        <f t="shared" si="0"/>
        <v>500179.0070937241</v>
      </c>
      <c r="L17">
        <f t="shared" si="1"/>
        <v>0.61171767266095578</v>
      </c>
      <c r="M17">
        <f t="shared" si="6"/>
        <v>0.40642230754596553</v>
      </c>
      <c r="N17">
        <f t="shared" si="7"/>
        <v>0.59357769245403447</v>
      </c>
      <c r="O17">
        <f t="shared" si="8"/>
        <v>31.184703887529388</v>
      </c>
      <c r="P17">
        <f t="shared" si="9"/>
        <v>30.153915970270273</v>
      </c>
      <c r="Q17">
        <f t="shared" si="10"/>
        <v>1.0491012858591293</v>
      </c>
      <c r="R17">
        <f t="shared" si="11"/>
        <v>0.92168957713694555</v>
      </c>
      <c r="S17">
        <f t="shared" si="12"/>
        <v>165.43593837426366</v>
      </c>
      <c r="T17">
        <f t="shared" si="13"/>
        <v>151.78541727177713</v>
      </c>
      <c r="U17">
        <f t="shared" si="14"/>
        <v>100.475093190373</v>
      </c>
      <c r="V17">
        <f t="shared" si="15"/>
        <v>91.314926114312101</v>
      </c>
    </row>
    <row r="18" spans="1:22" x14ac:dyDescent="0.2">
      <c r="A18">
        <v>1977</v>
      </c>
      <c r="B18" s="1">
        <v>157098.788</v>
      </c>
      <c r="C18">
        <v>38.609000000000002</v>
      </c>
      <c r="D18">
        <f t="shared" si="3"/>
        <v>486443.63554972009</v>
      </c>
      <c r="E18">
        <f t="shared" si="4"/>
        <v>0.32295373301053854</v>
      </c>
      <c r="F18">
        <f t="shared" si="5"/>
        <v>486443.63554972003</v>
      </c>
      <c r="G18" s="1">
        <v>14318.175999999999</v>
      </c>
      <c r="H18" s="1">
        <v>96590.861000000004</v>
      </c>
      <c r="I18">
        <v>15770</v>
      </c>
      <c r="J18">
        <v>172008</v>
      </c>
      <c r="K18">
        <f t="shared" si="0"/>
        <v>532608.7993984794</v>
      </c>
      <c r="L18">
        <f t="shared" si="1"/>
        <v>0.61484154161647642</v>
      </c>
      <c r="M18">
        <f t="shared" si="6"/>
        <v>0.40642230754596553</v>
      </c>
      <c r="N18">
        <f t="shared" si="7"/>
        <v>0.59357769245403447</v>
      </c>
      <c r="O18">
        <f t="shared" si="8"/>
        <v>31.928920339135182</v>
      </c>
      <c r="P18">
        <f t="shared" si="9"/>
        <v>30.846140491421689</v>
      </c>
      <c r="Q18">
        <f t="shared" si="10"/>
        <v>1.0640464712677327</v>
      </c>
      <c r="R18">
        <f t="shared" si="11"/>
        <v>0.90793760304375393</v>
      </c>
      <c r="S18">
        <f t="shared" si="12"/>
        <v>169.38403252545439</v>
      </c>
      <c r="T18">
        <f t="shared" si="13"/>
        <v>155.26985981954823</v>
      </c>
      <c r="U18">
        <f t="shared" si="14"/>
        <v>101.90643153388395</v>
      </c>
      <c r="V18">
        <f t="shared" si="15"/>
        <v>89.952471195220468</v>
      </c>
    </row>
    <row r="19" spans="1:22" x14ac:dyDescent="0.2">
      <c r="A19">
        <v>1978</v>
      </c>
      <c r="B19" s="1">
        <v>174949.93700000001</v>
      </c>
      <c r="C19">
        <v>40.350999999999999</v>
      </c>
      <c r="D19">
        <f t="shared" si="3"/>
        <v>508391.49260708003</v>
      </c>
      <c r="E19">
        <f t="shared" si="4"/>
        <v>0.34412443863456499</v>
      </c>
      <c r="F19">
        <f t="shared" si="5"/>
        <v>508391.49260708003</v>
      </c>
      <c r="G19" s="1">
        <v>14865.45</v>
      </c>
      <c r="H19" s="1">
        <v>104949.534</v>
      </c>
      <c r="I19">
        <v>16054</v>
      </c>
      <c r="J19">
        <v>195396</v>
      </c>
      <c r="K19">
        <f t="shared" si="0"/>
        <v>567806.22955841932</v>
      </c>
      <c r="L19">
        <f t="shared" si="1"/>
        <v>0.59988323402482846</v>
      </c>
      <c r="M19">
        <f t="shared" si="6"/>
        <v>0.40642230754596553</v>
      </c>
      <c r="N19">
        <f t="shared" si="7"/>
        <v>0.59357769245403447</v>
      </c>
      <c r="O19">
        <f t="shared" si="8"/>
        <v>31.706868770449066</v>
      </c>
      <c r="P19">
        <f t="shared" si="9"/>
        <v>31.667590171114988</v>
      </c>
      <c r="Q19">
        <f t="shared" si="10"/>
        <v>1.0786160014547248</v>
      </c>
      <c r="R19">
        <f t="shared" si="11"/>
        <v>0.92596549146630125</v>
      </c>
      <c r="S19">
        <f t="shared" si="12"/>
        <v>168.2060412331351</v>
      </c>
      <c r="T19">
        <f t="shared" si="13"/>
        <v>159.40478154987821</v>
      </c>
      <c r="U19">
        <f t="shared" si="14"/>
        <v>103.30179242325623</v>
      </c>
      <c r="V19">
        <f t="shared" si="15"/>
        <v>91.738555512692756</v>
      </c>
    </row>
    <row r="20" spans="1:22" x14ac:dyDescent="0.2">
      <c r="A20">
        <v>1979</v>
      </c>
      <c r="B20" s="1">
        <v>203009.266</v>
      </c>
      <c r="C20">
        <v>42.08</v>
      </c>
      <c r="D20">
        <f t="shared" si="3"/>
        <v>530175.5596864</v>
      </c>
      <c r="E20">
        <f t="shared" si="4"/>
        <v>0.38290951419956143</v>
      </c>
      <c r="F20">
        <f t="shared" si="5"/>
        <v>530175.5596864</v>
      </c>
      <c r="G20" s="1">
        <v>15677.581</v>
      </c>
      <c r="H20" s="1">
        <v>118650.473</v>
      </c>
      <c r="I20">
        <v>16326</v>
      </c>
      <c r="J20">
        <v>223365</v>
      </c>
      <c r="K20">
        <f t="shared" si="0"/>
        <v>583336.24973232858</v>
      </c>
      <c r="L20">
        <f t="shared" si="1"/>
        <v>0.58445841087864436</v>
      </c>
      <c r="M20">
        <f t="shared" si="6"/>
        <v>0.40642230754596553</v>
      </c>
      <c r="N20">
        <f t="shared" si="7"/>
        <v>0.59357769245403447</v>
      </c>
      <c r="O20">
        <f t="shared" si="8"/>
        <v>31.67569331094592</v>
      </c>
      <c r="P20">
        <f t="shared" si="9"/>
        <v>32.47430844581649</v>
      </c>
      <c r="Q20">
        <f t="shared" si="10"/>
        <v>1.0676146406763387</v>
      </c>
      <c r="R20">
        <f t="shared" si="11"/>
        <v>0.96028304544897714</v>
      </c>
      <c r="S20">
        <f t="shared" si="12"/>
        <v>168.04065433654139</v>
      </c>
      <c r="T20">
        <f t="shared" si="13"/>
        <v>163.46554997766918</v>
      </c>
      <c r="U20">
        <f t="shared" si="14"/>
        <v>102.24816417560419</v>
      </c>
      <c r="V20">
        <f t="shared" si="15"/>
        <v>95.138512487454506</v>
      </c>
    </row>
    <row r="21" spans="1:22" x14ac:dyDescent="0.2">
      <c r="A21">
        <v>1980</v>
      </c>
      <c r="B21" s="1">
        <v>230418.82399999999</v>
      </c>
      <c r="C21">
        <v>43.112000000000002</v>
      </c>
      <c r="D21">
        <f t="shared" si="3"/>
        <v>543177.96409696003</v>
      </c>
      <c r="E21">
        <f t="shared" si="4"/>
        <v>0.42420502897807</v>
      </c>
      <c r="F21">
        <f t="shared" si="5"/>
        <v>543177.96409696003</v>
      </c>
      <c r="G21" s="1">
        <v>16058.83</v>
      </c>
      <c r="H21" s="1">
        <v>134267.63399999999</v>
      </c>
      <c r="I21">
        <v>16638</v>
      </c>
      <c r="J21">
        <v>259924</v>
      </c>
      <c r="K21">
        <f t="shared" si="0"/>
        <v>612732.00986364833</v>
      </c>
      <c r="L21">
        <f t="shared" si="1"/>
        <v>0.58271121980902041</v>
      </c>
      <c r="M21">
        <f t="shared" si="6"/>
        <v>0.40642230754596553</v>
      </c>
      <c r="N21">
        <f t="shared" si="7"/>
        <v>0.59357769245403447</v>
      </c>
      <c r="O21">
        <f t="shared" si="8"/>
        <v>31.145764741551694</v>
      </c>
      <c r="P21">
        <f t="shared" si="9"/>
        <v>32.646830394095446</v>
      </c>
      <c r="Q21">
        <f t="shared" si="10"/>
        <v>1.0859985451763468</v>
      </c>
      <c r="R21">
        <f t="shared" si="11"/>
        <v>0.96518992667387904</v>
      </c>
      <c r="S21">
        <f t="shared" si="12"/>
        <v>165.22936485098938</v>
      </c>
      <c r="T21">
        <f t="shared" si="13"/>
        <v>164.33397170882606</v>
      </c>
      <c r="U21">
        <f t="shared" si="14"/>
        <v>104.0088373753597</v>
      </c>
      <c r="V21">
        <f t="shared" si="15"/>
        <v>95.624653925546355</v>
      </c>
    </row>
    <row r="22" spans="1:22" x14ac:dyDescent="0.2">
      <c r="A22">
        <v>1981</v>
      </c>
      <c r="B22" s="1">
        <v>258996.63399999999</v>
      </c>
      <c r="C22">
        <v>45.030999999999999</v>
      </c>
      <c r="D22">
        <f t="shared" si="3"/>
        <v>567355.88470148004</v>
      </c>
      <c r="E22">
        <f t="shared" si="4"/>
        <v>0.45649766043455009</v>
      </c>
      <c r="F22">
        <f t="shared" si="5"/>
        <v>567355.88470148004</v>
      </c>
      <c r="G22" s="1">
        <v>16446.316999999999</v>
      </c>
      <c r="H22" s="1">
        <v>154118.84400000001</v>
      </c>
      <c r="I22">
        <v>16911</v>
      </c>
      <c r="J22">
        <v>306047</v>
      </c>
      <c r="K22">
        <f t="shared" si="0"/>
        <v>670424.02738420863</v>
      </c>
      <c r="L22">
        <f t="shared" si="1"/>
        <v>0.59506118523532636</v>
      </c>
      <c r="M22">
        <f t="shared" si="6"/>
        <v>0.40642230754596553</v>
      </c>
      <c r="N22">
        <f t="shared" si="7"/>
        <v>0.59357769245403447</v>
      </c>
      <c r="O22">
        <f t="shared" si="8"/>
        <v>30.771615820909371</v>
      </c>
      <c r="P22">
        <f t="shared" si="9"/>
        <v>33.549517160515641</v>
      </c>
      <c r="Q22">
        <f t="shared" si="10"/>
        <v>1.1210800007373907</v>
      </c>
      <c r="R22">
        <f t="shared" si="11"/>
        <v>0.97252184968363786</v>
      </c>
      <c r="S22">
        <f t="shared" si="12"/>
        <v>163.24449181831858</v>
      </c>
      <c r="T22">
        <f t="shared" si="13"/>
        <v>168.87781562090331</v>
      </c>
      <c r="U22">
        <f t="shared" si="14"/>
        <v>107.36867742537288</v>
      </c>
      <c r="V22">
        <f t="shared" si="15"/>
        <v>96.351052514094647</v>
      </c>
    </row>
    <row r="23" spans="1:22" x14ac:dyDescent="0.2">
      <c r="A23">
        <v>1982</v>
      </c>
      <c r="B23" s="1">
        <v>266695.75400000002</v>
      </c>
      <c r="C23">
        <v>43.277000000000001</v>
      </c>
      <c r="D23">
        <f t="shared" si="3"/>
        <v>545256.83689516003</v>
      </c>
      <c r="E23">
        <f t="shared" si="4"/>
        <v>0.48911950470651189</v>
      </c>
      <c r="F23">
        <f t="shared" si="5"/>
        <v>545256.83689516003</v>
      </c>
      <c r="G23" s="1">
        <v>15417.397999999999</v>
      </c>
      <c r="H23" s="1">
        <v>161025.58199999999</v>
      </c>
      <c r="I23">
        <v>17150</v>
      </c>
      <c r="J23">
        <v>351622</v>
      </c>
      <c r="K23">
        <f t="shared" si="0"/>
        <v>718887.70866127079</v>
      </c>
      <c r="L23">
        <f t="shared" si="1"/>
        <v>0.60378007367901321</v>
      </c>
      <c r="M23">
        <f t="shared" si="6"/>
        <v>0.40642230754596553</v>
      </c>
      <c r="N23">
        <f t="shared" si="7"/>
        <v>0.59357769245403447</v>
      </c>
      <c r="O23">
        <f t="shared" si="8"/>
        <v>29.267462099416367</v>
      </c>
      <c r="P23">
        <f t="shared" si="9"/>
        <v>31.793401568230905</v>
      </c>
      <c r="Q23">
        <f t="shared" si="10"/>
        <v>1.2083840142793791</v>
      </c>
      <c r="R23">
        <f t="shared" si="11"/>
        <v>0.89897364431486881</v>
      </c>
      <c r="S23">
        <f t="shared" si="12"/>
        <v>155.26490402836217</v>
      </c>
      <c r="T23">
        <f t="shared" si="13"/>
        <v>160.03807692111997</v>
      </c>
      <c r="U23">
        <f t="shared" si="14"/>
        <v>115.7300044152082</v>
      </c>
      <c r="V23">
        <f t="shared" si="15"/>
        <v>89.064381268498565</v>
      </c>
    </row>
    <row r="24" spans="1:22" x14ac:dyDescent="0.2">
      <c r="A24">
        <v>1983</v>
      </c>
      <c r="B24" s="1">
        <v>290796.375</v>
      </c>
      <c r="C24">
        <v>44.523000000000003</v>
      </c>
      <c r="D24">
        <f t="shared" si="3"/>
        <v>560955.47632884001</v>
      </c>
      <c r="E24">
        <f t="shared" si="4"/>
        <v>0.51839475193844275</v>
      </c>
      <c r="F24">
        <f t="shared" si="5"/>
        <v>560955.47632884001</v>
      </c>
      <c r="G24" s="1">
        <v>15355.843000000001</v>
      </c>
      <c r="H24" s="1">
        <v>168091.70600000001</v>
      </c>
      <c r="I24">
        <v>17344</v>
      </c>
      <c r="J24">
        <v>371848</v>
      </c>
      <c r="K24">
        <f t="shared" si="0"/>
        <v>717306.64442404581</v>
      </c>
      <c r="L24">
        <f t="shared" si="1"/>
        <v>0.57803920698805134</v>
      </c>
      <c r="M24">
        <f t="shared" si="6"/>
        <v>0.40642230754596553</v>
      </c>
      <c r="N24">
        <f t="shared" si="7"/>
        <v>0.59357769245403447</v>
      </c>
      <c r="O24">
        <f t="shared" si="8"/>
        <v>30.87059119687212</v>
      </c>
      <c r="P24">
        <f t="shared" si="9"/>
        <v>32.342912611210792</v>
      </c>
      <c r="Q24">
        <f t="shared" si="10"/>
        <v>1.1833406465247498</v>
      </c>
      <c r="R24">
        <f t="shared" si="11"/>
        <v>0.88536917666051662</v>
      </c>
      <c r="S24">
        <f t="shared" si="12"/>
        <v>163.76955962904393</v>
      </c>
      <c r="T24">
        <f t="shared" si="13"/>
        <v>162.80414428817059</v>
      </c>
      <c r="U24">
        <f t="shared" si="14"/>
        <v>113.3315375151447</v>
      </c>
      <c r="V24">
        <f t="shared" si="15"/>
        <v>87.716540314778911</v>
      </c>
    </row>
    <row r="25" spans="1:22" x14ac:dyDescent="0.2">
      <c r="A25">
        <v>1984</v>
      </c>
      <c r="B25" s="1">
        <v>320438.72200000001</v>
      </c>
      <c r="C25">
        <v>47.595999999999997</v>
      </c>
      <c r="D25">
        <f t="shared" si="3"/>
        <v>599672.90729167999</v>
      </c>
      <c r="E25">
        <f t="shared" si="4"/>
        <v>0.53435584316658002</v>
      </c>
      <c r="F25">
        <f t="shared" si="5"/>
        <v>599672.90729167999</v>
      </c>
      <c r="G25" s="1">
        <v>15900.334999999999</v>
      </c>
      <c r="H25" s="1">
        <v>182127.37100000001</v>
      </c>
      <c r="I25">
        <v>17525</v>
      </c>
      <c r="J25">
        <v>388789</v>
      </c>
      <c r="K25">
        <f t="shared" si="0"/>
        <v>727584.44578063488</v>
      </c>
      <c r="L25">
        <f t="shared" si="1"/>
        <v>0.5683687972017315</v>
      </c>
      <c r="M25">
        <f t="shared" si="6"/>
        <v>0.40642230754596553</v>
      </c>
      <c r="N25">
        <f t="shared" si="7"/>
        <v>0.59357769245403447</v>
      </c>
      <c r="O25">
        <f t="shared" si="8"/>
        <v>33.038067979076281</v>
      </c>
      <c r="P25">
        <f t="shared" si="9"/>
        <v>34.218140216358343</v>
      </c>
      <c r="Q25">
        <f t="shared" si="10"/>
        <v>1.1415462489734356</v>
      </c>
      <c r="R25">
        <f t="shared" si="11"/>
        <v>0.90729443651925812</v>
      </c>
      <c r="S25">
        <f t="shared" si="12"/>
        <v>175.26809931893879</v>
      </c>
      <c r="T25">
        <f t="shared" si="13"/>
        <v>172.24345574634089</v>
      </c>
      <c r="U25">
        <f t="shared" si="14"/>
        <v>109.3287819705598</v>
      </c>
      <c r="V25">
        <f t="shared" si="15"/>
        <v>89.888750496711566</v>
      </c>
    </row>
    <row r="26" spans="1:22" x14ac:dyDescent="0.2">
      <c r="A26">
        <v>1985</v>
      </c>
      <c r="B26" s="1">
        <v>347785.36900000001</v>
      </c>
      <c r="C26">
        <v>50.256</v>
      </c>
      <c r="D26">
        <f t="shared" si="3"/>
        <v>633186.85664448002</v>
      </c>
      <c r="E26">
        <f t="shared" si="4"/>
        <v>0.54926182587405403</v>
      </c>
      <c r="F26">
        <f t="shared" si="5"/>
        <v>633186.85664448002</v>
      </c>
      <c r="G26" s="1">
        <v>16590.269</v>
      </c>
      <c r="H26" s="1">
        <v>199078.397</v>
      </c>
      <c r="I26">
        <v>17689</v>
      </c>
      <c r="J26">
        <v>407947</v>
      </c>
      <c r="K26">
        <f t="shared" si="0"/>
        <v>742718.64670519158</v>
      </c>
      <c r="L26">
        <f t="shared" si="1"/>
        <v>0.57241740091717308</v>
      </c>
      <c r="M26">
        <f t="shared" si="6"/>
        <v>0.40642230754596553</v>
      </c>
      <c r="N26">
        <f t="shared" si="7"/>
        <v>0.59357769245403447</v>
      </c>
      <c r="O26">
        <f t="shared" si="8"/>
        <v>34.216373040319162</v>
      </c>
      <c r="P26">
        <f t="shared" si="9"/>
        <v>35.795514536970998</v>
      </c>
      <c r="Q26">
        <f t="shared" si="10"/>
        <v>1.1154355748530898</v>
      </c>
      <c r="R26">
        <f t="shared" si="11"/>
        <v>0.93788620046356497</v>
      </c>
      <c r="S26">
        <f t="shared" si="12"/>
        <v>181.51904863694125</v>
      </c>
      <c r="T26">
        <f t="shared" si="13"/>
        <v>180.1834665788985</v>
      </c>
      <c r="U26">
        <f t="shared" si="14"/>
        <v>106.82809643059615</v>
      </c>
      <c r="V26">
        <f t="shared" si="15"/>
        <v>92.919580760582278</v>
      </c>
    </row>
    <row r="27" spans="1:22" x14ac:dyDescent="0.2">
      <c r="A27">
        <v>1986</v>
      </c>
      <c r="B27" s="1">
        <v>362537.54100000003</v>
      </c>
      <c r="C27">
        <v>51.564999999999998</v>
      </c>
      <c r="D27">
        <f t="shared" si="3"/>
        <v>649679.24751020002</v>
      </c>
      <c r="E27">
        <f t="shared" si="4"/>
        <v>0.55802542930126176</v>
      </c>
      <c r="F27">
        <f t="shared" si="5"/>
        <v>649679.24751020002</v>
      </c>
      <c r="G27" s="1">
        <v>17145.853999999999</v>
      </c>
      <c r="H27" s="1">
        <v>211919.06299999999</v>
      </c>
      <c r="I27">
        <v>17876</v>
      </c>
      <c r="J27">
        <v>430121</v>
      </c>
      <c r="K27">
        <f t="shared" si="0"/>
        <v>770791.03821232868</v>
      </c>
      <c r="L27">
        <f t="shared" si="1"/>
        <v>0.58454377556447312</v>
      </c>
      <c r="M27">
        <f t="shared" si="6"/>
        <v>0.40642230754596553</v>
      </c>
      <c r="N27">
        <f t="shared" si="7"/>
        <v>0.59357769245403447</v>
      </c>
      <c r="O27">
        <f t="shared" si="8"/>
        <v>33.706168554250013</v>
      </c>
      <c r="P27">
        <f t="shared" si="9"/>
        <v>36.343658956712915</v>
      </c>
      <c r="Q27">
        <f t="shared" si="10"/>
        <v>1.1241661005583574</v>
      </c>
      <c r="R27">
        <f t="shared" si="11"/>
        <v>0.95915495636607739</v>
      </c>
      <c r="S27">
        <f t="shared" si="12"/>
        <v>178.81239609920902</v>
      </c>
      <c r="T27">
        <f t="shared" si="13"/>
        <v>182.94265479039822</v>
      </c>
      <c r="U27">
        <f t="shared" si="14"/>
        <v>107.66424103899719</v>
      </c>
      <c r="V27">
        <f t="shared" si="15"/>
        <v>95.02674885921067</v>
      </c>
    </row>
    <row r="28" spans="1:22" x14ac:dyDescent="0.2">
      <c r="A28">
        <v>1987</v>
      </c>
      <c r="B28" s="1">
        <v>396357.37900000002</v>
      </c>
      <c r="C28">
        <v>54.112000000000002</v>
      </c>
      <c r="D28">
        <f t="shared" si="3"/>
        <v>681769.48397696007</v>
      </c>
      <c r="E28">
        <f t="shared" si="4"/>
        <v>0.58136567903851011</v>
      </c>
      <c r="F28">
        <f t="shared" si="5"/>
        <v>681769.48397696007</v>
      </c>
      <c r="G28" s="1">
        <v>17839.453000000001</v>
      </c>
      <c r="H28" s="1">
        <v>231925.05</v>
      </c>
      <c r="I28">
        <v>18083</v>
      </c>
      <c r="J28">
        <v>446633</v>
      </c>
      <c r="K28">
        <f t="shared" si="0"/>
        <v>768247.96527146676</v>
      </c>
      <c r="L28">
        <f t="shared" si="1"/>
        <v>0.58514124446261406</v>
      </c>
      <c r="M28">
        <f t="shared" si="6"/>
        <v>0.40642230754596553</v>
      </c>
      <c r="N28">
        <f t="shared" si="7"/>
        <v>0.59357769245403447</v>
      </c>
      <c r="O28">
        <f t="shared" si="8"/>
        <v>35.216392767591273</v>
      </c>
      <c r="P28">
        <f t="shared" si="9"/>
        <v>37.702233256481783</v>
      </c>
      <c r="Q28">
        <f t="shared" si="10"/>
        <v>1.0852034246826172</v>
      </c>
      <c r="R28">
        <f t="shared" si="11"/>
        <v>0.98653171487032021</v>
      </c>
      <c r="S28">
        <f t="shared" si="12"/>
        <v>186.82418805948342</v>
      </c>
      <c r="T28">
        <f t="shared" si="13"/>
        <v>189.78129449439024</v>
      </c>
      <c r="U28">
        <f t="shared" si="14"/>
        <v>103.93268666733762</v>
      </c>
      <c r="V28">
        <f t="shared" si="15"/>
        <v>97.739057582316548</v>
      </c>
    </row>
    <row r="29" spans="1:22" x14ac:dyDescent="0.2">
      <c r="A29">
        <v>1988</v>
      </c>
      <c r="B29" s="1">
        <v>435194.022</v>
      </c>
      <c r="C29">
        <v>56.88</v>
      </c>
      <c r="D29">
        <f t="shared" si="3"/>
        <v>716644.15007040009</v>
      </c>
      <c r="E29">
        <f t="shared" si="4"/>
        <v>0.60726655196620016</v>
      </c>
      <c r="F29">
        <f t="shared" si="5"/>
        <v>716644.15007040009</v>
      </c>
      <c r="G29" s="1">
        <v>18458.401999999998</v>
      </c>
      <c r="H29" s="1">
        <v>256688.67199999999</v>
      </c>
      <c r="I29">
        <v>18288</v>
      </c>
      <c r="J29">
        <v>471636</v>
      </c>
      <c r="K29">
        <f t="shared" si="0"/>
        <v>776654.00551527622</v>
      </c>
      <c r="L29">
        <f t="shared" si="1"/>
        <v>0.58982582256150562</v>
      </c>
      <c r="M29">
        <f t="shared" si="6"/>
        <v>0.40642230754596553</v>
      </c>
      <c r="N29">
        <f t="shared" si="7"/>
        <v>0.59357769245403447</v>
      </c>
      <c r="O29">
        <f t="shared" si="8"/>
        <v>36.744894015481812</v>
      </c>
      <c r="P29">
        <f t="shared" si="9"/>
        <v>39.186578634645677</v>
      </c>
      <c r="Q29">
        <f t="shared" si="10"/>
        <v>1.0566045119802807</v>
      </c>
      <c r="R29">
        <f t="shared" si="11"/>
        <v>1.009317694663167</v>
      </c>
      <c r="S29">
        <f t="shared" si="12"/>
        <v>194.93294032351008</v>
      </c>
      <c r="T29">
        <f t="shared" si="13"/>
        <v>197.25302661774609</v>
      </c>
      <c r="U29">
        <f t="shared" si="14"/>
        <v>101.19369620222018</v>
      </c>
      <c r="V29">
        <f t="shared" si="15"/>
        <v>99.996542220137144</v>
      </c>
    </row>
    <row r="30" spans="1:22" x14ac:dyDescent="0.2">
      <c r="A30">
        <v>1989</v>
      </c>
      <c r="B30" s="1">
        <v>462216.23700000002</v>
      </c>
      <c r="C30">
        <v>58.399000000000001</v>
      </c>
      <c r="D30">
        <f t="shared" si="3"/>
        <v>735782.37904292007</v>
      </c>
      <c r="E30">
        <f t="shared" si="4"/>
        <v>0.62819693725369541</v>
      </c>
      <c r="F30">
        <f t="shared" si="5"/>
        <v>735782.37904292007</v>
      </c>
      <c r="G30" s="1">
        <v>18860.163</v>
      </c>
      <c r="H30" s="1">
        <v>276638.19699999999</v>
      </c>
      <c r="I30">
        <v>18594</v>
      </c>
      <c r="J30">
        <v>507116</v>
      </c>
      <c r="K30">
        <f t="shared" si="0"/>
        <v>807256.40309068037</v>
      </c>
      <c r="L30">
        <f t="shared" si="1"/>
        <v>0.59850384918433741</v>
      </c>
      <c r="M30">
        <f t="shared" si="6"/>
        <v>0.40642230754596553</v>
      </c>
      <c r="N30">
        <f t="shared" si="7"/>
        <v>0.59357769245403447</v>
      </c>
      <c r="O30">
        <f t="shared" si="8"/>
        <v>36.613099296764474</v>
      </c>
      <c r="P30">
        <f t="shared" si="9"/>
        <v>39.570957246580619</v>
      </c>
      <c r="Q30">
        <f t="shared" si="10"/>
        <v>1.0655343323973676</v>
      </c>
      <c r="R30">
        <f t="shared" si="11"/>
        <v>1.0143144562762181</v>
      </c>
      <c r="S30">
        <f t="shared" si="12"/>
        <v>194.23376475838649</v>
      </c>
      <c r="T30">
        <f t="shared" si="13"/>
        <v>199.18786878088051</v>
      </c>
      <c r="U30">
        <f t="shared" si="14"/>
        <v>102.04892777106278</v>
      </c>
      <c r="V30">
        <f t="shared" si="15"/>
        <v>100.49158841445771</v>
      </c>
    </row>
    <row r="31" spans="1:22" x14ac:dyDescent="0.2">
      <c r="A31">
        <v>1990</v>
      </c>
      <c r="B31" s="1">
        <v>472034.85100000002</v>
      </c>
      <c r="C31">
        <v>58.148000000000003</v>
      </c>
      <c r="D31">
        <f t="shared" si="3"/>
        <v>732619.97254384006</v>
      </c>
      <c r="E31">
        <f t="shared" si="4"/>
        <v>0.64431065039214908</v>
      </c>
      <c r="F31">
        <f t="shared" si="5"/>
        <v>732619.97254384006</v>
      </c>
      <c r="G31" s="1">
        <v>18768.081999999999</v>
      </c>
      <c r="H31" s="1">
        <v>288561.59399999998</v>
      </c>
      <c r="I31">
        <v>18837.27</v>
      </c>
      <c r="J31">
        <v>541595</v>
      </c>
      <c r="K31">
        <f t="shared" si="0"/>
        <v>840580.54863809422</v>
      </c>
      <c r="L31">
        <f t="shared" si="1"/>
        <v>0.61131417180042069</v>
      </c>
      <c r="M31">
        <f t="shared" si="6"/>
        <v>0.40642230754596553</v>
      </c>
      <c r="N31">
        <f t="shared" si="7"/>
        <v>0.59357769245403447</v>
      </c>
      <c r="O31">
        <f t="shared" si="8"/>
        <v>35.528911933093589</v>
      </c>
      <c r="P31">
        <f t="shared" si="9"/>
        <v>38.892046063141848</v>
      </c>
      <c r="Q31">
        <f t="shared" si="10"/>
        <v>1.0986945099044374</v>
      </c>
      <c r="R31">
        <f t="shared" si="11"/>
        <v>0.99632706862512443</v>
      </c>
      <c r="S31">
        <f t="shared" si="12"/>
        <v>188.48211309835136</v>
      </c>
      <c r="T31">
        <f t="shared" si="13"/>
        <v>195.77044142682379</v>
      </c>
      <c r="U31">
        <f t="shared" si="14"/>
        <v>105.22476214486561</v>
      </c>
      <c r="V31">
        <f t="shared" si="15"/>
        <v>98.709516646377978</v>
      </c>
    </row>
    <row r="32" spans="1:22" x14ac:dyDescent="0.2">
      <c r="A32">
        <v>1991</v>
      </c>
      <c r="B32" s="1">
        <v>464264.68199999997</v>
      </c>
      <c r="C32">
        <v>55.808</v>
      </c>
      <c r="D32">
        <f t="shared" si="3"/>
        <v>703137.77649663994</v>
      </c>
      <c r="E32">
        <f t="shared" si="4"/>
        <v>0.66027554985479942</v>
      </c>
      <c r="F32">
        <f t="shared" si="5"/>
        <v>703137.77649663994</v>
      </c>
      <c r="G32" s="1">
        <v>18037.564999999999</v>
      </c>
      <c r="H32" s="1">
        <v>293871.94900000002</v>
      </c>
      <c r="I32">
        <v>19029.37</v>
      </c>
      <c r="J32">
        <v>545985</v>
      </c>
      <c r="K32">
        <f t="shared" si="0"/>
        <v>826904.7674415129</v>
      </c>
      <c r="L32">
        <f t="shared" si="1"/>
        <v>0.63298364143064412</v>
      </c>
      <c r="M32">
        <f t="shared" si="6"/>
        <v>0.40642230754596553</v>
      </c>
      <c r="N32">
        <f t="shared" si="7"/>
        <v>0.59357769245403447</v>
      </c>
      <c r="O32">
        <f t="shared" si="8"/>
        <v>34.885854701713782</v>
      </c>
      <c r="P32">
        <f t="shared" si="9"/>
        <v>36.950134265960457</v>
      </c>
      <c r="Q32">
        <f t="shared" si="10"/>
        <v>1.1174115460010867</v>
      </c>
      <c r="R32">
        <f t="shared" si="11"/>
        <v>0.94788030292122127</v>
      </c>
      <c r="S32">
        <f t="shared" si="12"/>
        <v>185.07067212763184</v>
      </c>
      <c r="T32">
        <f t="shared" si="13"/>
        <v>185.9954625242238</v>
      </c>
      <c r="U32">
        <f t="shared" si="14"/>
        <v>107.01734020325426</v>
      </c>
      <c r="V32">
        <f t="shared" si="15"/>
        <v>93.909730535666654</v>
      </c>
    </row>
    <row r="33" spans="1:22" x14ac:dyDescent="0.2">
      <c r="A33">
        <v>1992</v>
      </c>
      <c r="B33" s="1">
        <v>468528.02500000002</v>
      </c>
      <c r="C33">
        <v>56.131</v>
      </c>
      <c r="D33">
        <f t="shared" si="3"/>
        <v>707207.32748948003</v>
      </c>
      <c r="E33">
        <f t="shared" si="4"/>
        <v>0.6625044831806689</v>
      </c>
      <c r="F33">
        <f t="shared" si="5"/>
        <v>707207.32748948003</v>
      </c>
      <c r="G33" s="1">
        <v>17733.848999999998</v>
      </c>
      <c r="H33" s="1">
        <v>297942.98700000002</v>
      </c>
      <c r="I33">
        <v>19207.62</v>
      </c>
      <c r="J33">
        <v>558848</v>
      </c>
      <c r="K33">
        <f t="shared" si="0"/>
        <v>843538.44266378926</v>
      </c>
      <c r="L33">
        <f t="shared" si="1"/>
        <v>0.63591284000567527</v>
      </c>
      <c r="M33">
        <f t="shared" si="6"/>
        <v>0.40642230754596553</v>
      </c>
      <c r="N33">
        <f t="shared" si="7"/>
        <v>0.59357769245403447</v>
      </c>
      <c r="O33">
        <f t="shared" si="8"/>
        <v>35.344711347633094</v>
      </c>
      <c r="P33">
        <f t="shared" si="9"/>
        <v>36.819102392148537</v>
      </c>
      <c r="Q33">
        <f t="shared" si="10"/>
        <v>1.1282862780293965</v>
      </c>
      <c r="R33">
        <f t="shared" si="11"/>
        <v>0.92327154535543698</v>
      </c>
      <c r="S33">
        <f t="shared" si="12"/>
        <v>187.50492258807265</v>
      </c>
      <c r="T33">
        <f t="shared" si="13"/>
        <v>185.33588889995377</v>
      </c>
      <c r="U33">
        <f t="shared" si="14"/>
        <v>108.0588408940765</v>
      </c>
      <c r="V33">
        <f t="shared" si="15"/>
        <v>91.471657094644399</v>
      </c>
    </row>
    <row r="34" spans="1:22" x14ac:dyDescent="0.2">
      <c r="A34">
        <v>1993</v>
      </c>
      <c r="B34" s="1">
        <v>487398.87</v>
      </c>
      <c r="C34">
        <v>57.792999999999999</v>
      </c>
      <c r="D34">
        <f t="shared" si="3"/>
        <v>728147.24622044002</v>
      </c>
      <c r="E34">
        <f t="shared" si="4"/>
        <v>0.66936855495906711</v>
      </c>
      <c r="F34">
        <f t="shared" si="5"/>
        <v>728147.24622044002</v>
      </c>
      <c r="G34" s="1">
        <v>17959.623</v>
      </c>
      <c r="H34" s="1">
        <v>304397.576</v>
      </c>
      <c r="I34">
        <v>19392.560000000001</v>
      </c>
      <c r="J34">
        <v>570661</v>
      </c>
      <c r="K34">
        <f t="shared" ref="K34:K59" si="16">J34/E34</f>
        <v>852536.31317487988</v>
      </c>
      <c r="L34">
        <f t="shared" ref="L34:L59" si="17">H34/B34</f>
        <v>0.62453484145336657</v>
      </c>
      <c r="M34">
        <f t="shared" si="6"/>
        <v>0.40642230754596553</v>
      </c>
      <c r="N34">
        <f t="shared" si="7"/>
        <v>0.59357769245403447</v>
      </c>
      <c r="O34">
        <f t="shared" si="8"/>
        <v>36.393549528066167</v>
      </c>
      <c r="P34">
        <f t="shared" si="9"/>
        <v>37.547762967882527</v>
      </c>
      <c r="Q34">
        <f t="shared" si="10"/>
        <v>1.1140317804195334</v>
      </c>
      <c r="R34">
        <f t="shared" si="11"/>
        <v>0.92610893043517717</v>
      </c>
      <c r="S34">
        <f t="shared" si="12"/>
        <v>193.0690456019868</v>
      </c>
      <c r="T34">
        <f t="shared" si="13"/>
        <v>189.00373919330607</v>
      </c>
      <c r="U34">
        <f t="shared" si="14"/>
        <v>106.69365147429603</v>
      </c>
      <c r="V34">
        <f t="shared" si="15"/>
        <v>91.752766499959762</v>
      </c>
    </row>
    <row r="35" spans="1:22" x14ac:dyDescent="0.2">
      <c r="A35">
        <v>1994</v>
      </c>
      <c r="B35" s="1">
        <v>525291.81299999997</v>
      </c>
      <c r="C35">
        <v>61.453000000000003</v>
      </c>
      <c r="D35">
        <f t="shared" si="3"/>
        <v>774260.42465324013</v>
      </c>
      <c r="E35">
        <f t="shared" si="4"/>
        <v>0.67844331994013107</v>
      </c>
      <c r="F35">
        <f t="shared" si="5"/>
        <v>774260.42465324013</v>
      </c>
      <c r="G35" s="1">
        <v>18639.512999999999</v>
      </c>
      <c r="H35" s="1">
        <v>317185.52</v>
      </c>
      <c r="I35">
        <v>19605.2</v>
      </c>
      <c r="J35">
        <v>591775</v>
      </c>
      <c r="K35">
        <f t="shared" si="16"/>
        <v>872254.1479990118</v>
      </c>
      <c r="L35">
        <f t="shared" si="17"/>
        <v>0.60382726734025838</v>
      </c>
      <c r="M35">
        <f t="shared" si="6"/>
        <v>0.40642230754596553</v>
      </c>
      <c r="N35">
        <f t="shared" si="7"/>
        <v>0.59357769245403447</v>
      </c>
      <c r="O35">
        <f t="shared" si="8"/>
        <v>38.283814992981327</v>
      </c>
      <c r="P35">
        <f t="shared" si="9"/>
        <v>39.492605260504362</v>
      </c>
      <c r="Q35">
        <f t="shared" si="10"/>
        <v>1.0850188702954799</v>
      </c>
      <c r="R35">
        <f t="shared" si="11"/>
        <v>0.95074332319996724</v>
      </c>
      <c r="S35">
        <f t="shared" si="12"/>
        <v>203.09696961539254</v>
      </c>
      <c r="T35">
        <f t="shared" si="13"/>
        <v>198.79346929683396</v>
      </c>
      <c r="U35">
        <f t="shared" si="14"/>
        <v>103.91501142520777</v>
      </c>
      <c r="V35">
        <f t="shared" si="15"/>
        <v>94.193379707473028</v>
      </c>
    </row>
    <row r="36" spans="1:22" x14ac:dyDescent="0.2">
      <c r="A36">
        <v>1995</v>
      </c>
      <c r="B36" s="1">
        <v>557148.75</v>
      </c>
      <c r="C36">
        <v>63.476999999999997</v>
      </c>
      <c r="D36">
        <f t="shared" si="3"/>
        <v>799761.26431115996</v>
      </c>
      <c r="E36">
        <f t="shared" si="4"/>
        <v>0.69664382968069372</v>
      </c>
      <c r="F36">
        <f t="shared" si="5"/>
        <v>799761.26431115996</v>
      </c>
      <c r="G36" s="1">
        <v>19063.147000000001</v>
      </c>
      <c r="H36" s="1">
        <v>330502.62300000002</v>
      </c>
      <c r="I36">
        <v>19821.32</v>
      </c>
      <c r="J36">
        <v>611440</v>
      </c>
      <c r="K36">
        <f t="shared" si="16"/>
        <v>877693.84289279243</v>
      </c>
      <c r="L36">
        <f t="shared" si="17"/>
        <v>0.59320356188540313</v>
      </c>
      <c r="M36">
        <f t="shared" si="6"/>
        <v>0.40642230754596553</v>
      </c>
      <c r="N36">
        <f t="shared" si="7"/>
        <v>0.59357769245403447</v>
      </c>
      <c r="O36">
        <f t="shared" si="8"/>
        <v>39.365499520017046</v>
      </c>
      <c r="P36">
        <f t="shared" si="9"/>
        <v>40.348537045522697</v>
      </c>
      <c r="Q36">
        <f t="shared" si="10"/>
        <v>1.0657368978365307</v>
      </c>
      <c r="R36">
        <f t="shared" si="11"/>
        <v>0.96174962111504181</v>
      </c>
      <c r="S36">
        <f t="shared" si="12"/>
        <v>208.8353436400578</v>
      </c>
      <c r="T36">
        <f t="shared" si="13"/>
        <v>203.10196320101795</v>
      </c>
      <c r="U36">
        <f t="shared" si="14"/>
        <v>102.06832797736452</v>
      </c>
      <c r="V36">
        <f t="shared" si="15"/>
        <v>95.283811134536691</v>
      </c>
    </row>
    <row r="37" spans="1:22" x14ac:dyDescent="0.2">
      <c r="A37">
        <v>1996</v>
      </c>
      <c r="B37" s="1">
        <v>581648.05799999996</v>
      </c>
      <c r="C37">
        <v>64.885000000000005</v>
      </c>
      <c r="D37">
        <f t="shared" si="3"/>
        <v>817500.9788558</v>
      </c>
      <c r="E37">
        <f t="shared" si="4"/>
        <v>0.7114952434847146</v>
      </c>
      <c r="F37">
        <f t="shared" si="5"/>
        <v>817500.9788558</v>
      </c>
      <c r="G37" s="1">
        <v>19589.599999999999</v>
      </c>
      <c r="H37" s="1">
        <v>345819.45899999997</v>
      </c>
      <c r="I37">
        <v>20045.150000000001</v>
      </c>
      <c r="J37">
        <v>634566</v>
      </c>
      <c r="K37">
        <f t="shared" si="16"/>
        <v>891876.65808145725</v>
      </c>
      <c r="L37">
        <f t="shared" si="17"/>
        <v>0.59455104206674747</v>
      </c>
      <c r="M37">
        <f t="shared" si="6"/>
        <v>0.40642230754596553</v>
      </c>
      <c r="N37">
        <f t="shared" si="7"/>
        <v>0.59357769245403447</v>
      </c>
      <c r="O37">
        <f t="shared" si="8"/>
        <v>39.31603978140928</v>
      </c>
      <c r="P37">
        <f t="shared" si="9"/>
        <v>40.78298136236446</v>
      </c>
      <c r="Q37">
        <f t="shared" si="10"/>
        <v>1.061433883642277</v>
      </c>
      <c r="R37">
        <f t="shared" si="11"/>
        <v>0.97727380438659717</v>
      </c>
      <c r="S37">
        <f t="shared" si="12"/>
        <v>208.57295800709386</v>
      </c>
      <c r="T37">
        <f t="shared" si="13"/>
        <v>205.28882052257424</v>
      </c>
      <c r="U37">
        <f t="shared" si="14"/>
        <v>101.65621738518934</v>
      </c>
      <c r="V37">
        <f t="shared" si="15"/>
        <v>96.821844853905191</v>
      </c>
    </row>
    <row r="38" spans="1:22" x14ac:dyDescent="0.2">
      <c r="A38">
        <v>1997</v>
      </c>
      <c r="B38" s="1">
        <v>619794.79700000002</v>
      </c>
      <c r="C38">
        <v>68.474000000000004</v>
      </c>
      <c r="D38">
        <f t="shared" si="3"/>
        <v>862719.61202392017</v>
      </c>
      <c r="E38">
        <f t="shared" si="4"/>
        <v>0.71841973726084174</v>
      </c>
      <c r="F38">
        <f t="shared" si="5"/>
        <v>862719.61202392017</v>
      </c>
      <c r="G38" s="1">
        <v>20045.867999999999</v>
      </c>
      <c r="H38" s="1">
        <v>370312.03200000001</v>
      </c>
      <c r="I38">
        <v>20273.66</v>
      </c>
      <c r="J38">
        <v>661889</v>
      </c>
      <c r="K38">
        <f t="shared" si="16"/>
        <v>921312.38281901949</v>
      </c>
      <c r="L38">
        <f t="shared" si="17"/>
        <v>0.59747521888280708</v>
      </c>
      <c r="M38">
        <f t="shared" si="6"/>
        <v>0.40642230754596553</v>
      </c>
      <c r="N38">
        <f t="shared" si="7"/>
        <v>0.59357769245403447</v>
      </c>
      <c r="O38">
        <f t="shared" si="8"/>
        <v>41.143892295372602</v>
      </c>
      <c r="P38">
        <f t="shared" si="9"/>
        <v>42.553718076751814</v>
      </c>
      <c r="Q38">
        <f t="shared" si="10"/>
        <v>1.0460186556193649</v>
      </c>
      <c r="R38">
        <f t="shared" si="11"/>
        <v>0.9887641402687033</v>
      </c>
      <c r="S38">
        <f t="shared" si="12"/>
        <v>218.26977914568434</v>
      </c>
      <c r="T38">
        <f t="shared" si="13"/>
        <v>214.20215739519571</v>
      </c>
      <c r="U38">
        <f t="shared" si="14"/>
        <v>100.17986186734764</v>
      </c>
      <c r="V38">
        <f t="shared" si="15"/>
        <v>97.960231571223204</v>
      </c>
    </row>
    <row r="39" spans="1:22" x14ac:dyDescent="0.2">
      <c r="A39">
        <v>1998</v>
      </c>
      <c r="B39" s="1">
        <v>646125.46200000006</v>
      </c>
      <c r="C39">
        <v>71.784000000000006</v>
      </c>
      <c r="D39">
        <f t="shared" si="3"/>
        <v>904423.06027872011</v>
      </c>
      <c r="E39">
        <f t="shared" si="4"/>
        <v>0.71440622246062668</v>
      </c>
      <c r="F39">
        <f t="shared" si="5"/>
        <v>904423.06027872011</v>
      </c>
      <c r="G39" s="1">
        <v>20524.705000000002</v>
      </c>
      <c r="H39" s="1">
        <v>394392.25900000002</v>
      </c>
      <c r="I39">
        <v>20472.3</v>
      </c>
      <c r="J39">
        <v>704966</v>
      </c>
      <c r="K39">
        <f t="shared" si="16"/>
        <v>986785.91792200273</v>
      </c>
      <c r="L39">
        <f t="shared" si="17"/>
        <v>0.61039578564077701</v>
      </c>
      <c r="M39">
        <f t="shared" si="6"/>
        <v>0.40642230754596553</v>
      </c>
      <c r="N39">
        <f t="shared" si="7"/>
        <v>0.59357769245403447</v>
      </c>
      <c r="O39">
        <f t="shared" si="8"/>
        <v>41.512408258762314</v>
      </c>
      <c r="P39">
        <f t="shared" si="9"/>
        <v>44.177892092179192</v>
      </c>
      <c r="Q39">
        <f t="shared" si="10"/>
        <v>1.0614921200268408</v>
      </c>
      <c r="R39">
        <f t="shared" si="11"/>
        <v>1.0025598003155485</v>
      </c>
      <c r="S39">
        <f t="shared" si="12"/>
        <v>220.22476914427952</v>
      </c>
      <c r="T39">
        <f t="shared" si="13"/>
        <v>222.3777433090346</v>
      </c>
      <c r="U39">
        <f t="shared" si="14"/>
        <v>101.66179483156652</v>
      </c>
      <c r="V39">
        <f t="shared" si="15"/>
        <v>99.327014606558166</v>
      </c>
    </row>
    <row r="40" spans="1:22" x14ac:dyDescent="0.2">
      <c r="A40">
        <v>1999</v>
      </c>
      <c r="B40" s="1">
        <v>702980.88600000006</v>
      </c>
      <c r="C40">
        <v>76.569000000000003</v>
      </c>
      <c r="D40">
        <f t="shared" si="3"/>
        <v>964710.37142652005</v>
      </c>
      <c r="E40">
        <f t="shared" si="4"/>
        <v>0.72869630805409524</v>
      </c>
      <c r="F40">
        <f t="shared" si="5"/>
        <v>964710.37142652005</v>
      </c>
      <c r="G40" s="1">
        <v>21111.333999999999</v>
      </c>
      <c r="H40" s="1">
        <v>415899.40899999999</v>
      </c>
      <c r="I40">
        <v>20696.25</v>
      </c>
      <c r="J40">
        <v>736433</v>
      </c>
      <c r="K40">
        <f t="shared" si="16"/>
        <v>1010617.1691284737</v>
      </c>
      <c r="L40">
        <f t="shared" si="17"/>
        <v>0.59162264192770664</v>
      </c>
      <c r="M40">
        <f t="shared" si="6"/>
        <v>0.40642230754596553</v>
      </c>
      <c r="N40">
        <f t="shared" si="7"/>
        <v>0.59357769245403447</v>
      </c>
      <c r="O40">
        <f t="shared" si="8"/>
        <v>44.264684997703185</v>
      </c>
      <c r="P40">
        <f t="shared" si="9"/>
        <v>46.612810119056356</v>
      </c>
      <c r="Q40">
        <f t="shared" si="10"/>
        <v>1.0323427041886317</v>
      </c>
      <c r="R40">
        <f t="shared" si="11"/>
        <v>1.0200560004831793</v>
      </c>
      <c r="S40">
        <f t="shared" si="12"/>
        <v>234.82569293738388</v>
      </c>
      <c r="T40">
        <f t="shared" si="13"/>
        <v>234.63436195506745</v>
      </c>
      <c r="U40">
        <f t="shared" si="14"/>
        <v>98.870081283726805</v>
      </c>
      <c r="V40">
        <f t="shared" si="15"/>
        <v>101.0604227574361</v>
      </c>
    </row>
    <row r="41" spans="1:22" x14ac:dyDescent="0.2">
      <c r="A41">
        <v>2000</v>
      </c>
      <c r="B41" s="1">
        <v>782184.68099999998</v>
      </c>
      <c r="C41">
        <v>81.450999999999993</v>
      </c>
      <c r="D41">
        <f t="shared" si="3"/>
        <v>1026219.8077950799</v>
      </c>
      <c r="E41">
        <f t="shared" si="4"/>
        <v>0.76219994494219512</v>
      </c>
      <c r="F41">
        <f t="shared" si="5"/>
        <v>1026219.8077950799</v>
      </c>
      <c r="G41" s="1">
        <v>21512.634999999998</v>
      </c>
      <c r="H41" s="1">
        <v>451435.89600000001</v>
      </c>
      <c r="I41">
        <v>20950.259999999998</v>
      </c>
      <c r="J41">
        <v>779255</v>
      </c>
      <c r="K41">
        <f t="shared" si="16"/>
        <v>1022376.0906452156</v>
      </c>
      <c r="L41">
        <f t="shared" si="17"/>
        <v>0.57714745246973209</v>
      </c>
      <c r="M41">
        <f t="shared" si="6"/>
        <v>0.40642230754596553</v>
      </c>
      <c r="N41">
        <f t="shared" si="7"/>
        <v>0.59357769245403447</v>
      </c>
      <c r="O41">
        <f t="shared" si="8"/>
        <v>47.825844209351892</v>
      </c>
      <c r="P41">
        <f t="shared" si="9"/>
        <v>48.983631124152154</v>
      </c>
      <c r="Q41">
        <f t="shared" si="10"/>
        <v>0.99743393423100823</v>
      </c>
      <c r="R41">
        <f t="shared" si="11"/>
        <v>1.0268433422783296</v>
      </c>
      <c r="S41">
        <f t="shared" si="12"/>
        <v>253.71776637197732</v>
      </c>
      <c r="T41">
        <f t="shared" si="13"/>
        <v>246.56833616557975</v>
      </c>
      <c r="U41">
        <f t="shared" si="14"/>
        <v>95.526779772299165</v>
      </c>
      <c r="V41">
        <f t="shared" si="15"/>
        <v>101.73286782995388</v>
      </c>
    </row>
    <row r="42" spans="1:22" x14ac:dyDescent="0.2">
      <c r="A42">
        <v>2001</v>
      </c>
      <c r="B42" s="1">
        <v>807194.29099999997</v>
      </c>
      <c r="C42">
        <v>82.603999999999999</v>
      </c>
      <c r="D42">
        <f t="shared" si="3"/>
        <v>1040746.7189243201</v>
      </c>
      <c r="E42">
        <f t="shared" si="4"/>
        <v>0.77559148284828427</v>
      </c>
      <c r="F42">
        <f t="shared" si="5"/>
        <v>1040746.7189243201</v>
      </c>
      <c r="G42" s="1">
        <v>21471.976999999999</v>
      </c>
      <c r="H42" s="1">
        <v>467196.55599999998</v>
      </c>
      <c r="I42">
        <v>21242.400000000001</v>
      </c>
      <c r="J42">
        <v>821484</v>
      </c>
      <c r="K42">
        <f t="shared" si="16"/>
        <v>1059170.9916452151</v>
      </c>
      <c r="L42">
        <f t="shared" si="17"/>
        <v>0.57879070901407059</v>
      </c>
      <c r="M42">
        <f t="shared" si="6"/>
        <v>0.40642230754596553</v>
      </c>
      <c r="N42">
        <f t="shared" si="7"/>
        <v>0.59357769245403447</v>
      </c>
      <c r="O42">
        <f t="shared" si="8"/>
        <v>47.891110096402357</v>
      </c>
      <c r="P42">
        <f t="shared" si="9"/>
        <v>48.993838686980759</v>
      </c>
      <c r="Q42">
        <f t="shared" si="10"/>
        <v>1.0120876214943666</v>
      </c>
      <c r="R42">
        <f t="shared" si="11"/>
        <v>1.0108074887959928</v>
      </c>
      <c r="S42">
        <f t="shared" si="12"/>
        <v>254.06400417198864</v>
      </c>
      <c r="T42">
        <f t="shared" si="13"/>
        <v>246.61971785626281</v>
      </c>
      <c r="U42">
        <f t="shared" si="14"/>
        <v>96.930200598499752</v>
      </c>
      <c r="V42">
        <f t="shared" si="15"/>
        <v>100.14414119981434</v>
      </c>
    </row>
    <row r="43" spans="1:22" x14ac:dyDescent="0.2">
      <c r="A43">
        <v>2002</v>
      </c>
      <c r="B43" s="1">
        <v>831406.82400000002</v>
      </c>
      <c r="C43">
        <v>84.823999999999998</v>
      </c>
      <c r="D43">
        <f t="shared" si="3"/>
        <v>1068717.0074819201</v>
      </c>
      <c r="E43">
        <f t="shared" si="4"/>
        <v>0.77794852910494672</v>
      </c>
      <c r="F43">
        <f t="shared" si="5"/>
        <v>1068717.0074819201</v>
      </c>
      <c r="G43" s="1">
        <v>21754.127</v>
      </c>
      <c r="H43" s="1">
        <v>481299.99</v>
      </c>
      <c r="I43">
        <v>21532.36</v>
      </c>
      <c r="J43">
        <v>853846</v>
      </c>
      <c r="K43">
        <f t="shared" si="16"/>
        <v>1097561.0442793376</v>
      </c>
      <c r="L43">
        <f t="shared" si="17"/>
        <v>0.57889829155407557</v>
      </c>
      <c r="M43">
        <f t="shared" si="6"/>
        <v>0.40642230754596553</v>
      </c>
      <c r="N43">
        <f t="shared" si="7"/>
        <v>0.59357769245403447</v>
      </c>
      <c r="O43">
        <f t="shared" si="8"/>
        <v>48.239395019962856</v>
      </c>
      <c r="P43">
        <f t="shared" si="9"/>
        <v>49.633064256863626</v>
      </c>
      <c r="Q43">
        <f t="shared" si="10"/>
        <v>1.018401918020615</v>
      </c>
      <c r="R43">
        <f t="shared" si="11"/>
        <v>1.0102992426283046</v>
      </c>
      <c r="S43">
        <f t="shared" si="12"/>
        <v>255.91166780088335</v>
      </c>
      <c r="T43">
        <f t="shared" si="13"/>
        <v>249.83738019740352</v>
      </c>
      <c r="U43">
        <f t="shared" si="14"/>
        <v>97.534936805058592</v>
      </c>
      <c r="V43">
        <f t="shared" si="15"/>
        <v>100.09378752065645</v>
      </c>
    </row>
    <row r="44" spans="1:22" x14ac:dyDescent="0.2">
      <c r="A44">
        <v>2003</v>
      </c>
      <c r="B44" s="1">
        <v>877373.43700000003</v>
      </c>
      <c r="C44">
        <v>86.334000000000003</v>
      </c>
      <c r="D44">
        <f t="shared" si="3"/>
        <v>1087741.84339272</v>
      </c>
      <c r="E44">
        <f t="shared" si="4"/>
        <v>0.8066007962545868</v>
      </c>
      <c r="F44">
        <f t="shared" si="5"/>
        <v>1087741.84339272</v>
      </c>
      <c r="G44" s="1">
        <v>22083.882000000001</v>
      </c>
      <c r="H44" s="1">
        <v>497961.29499999998</v>
      </c>
      <c r="I44">
        <v>21779.62</v>
      </c>
      <c r="J44">
        <v>857019</v>
      </c>
      <c r="K44">
        <f t="shared" si="16"/>
        <v>1062507.0096378876</v>
      </c>
      <c r="L44">
        <f t="shared" si="17"/>
        <v>0.56755911907098222</v>
      </c>
      <c r="M44">
        <f t="shared" si="6"/>
        <v>0.40642230754596553</v>
      </c>
      <c r="N44">
        <f t="shared" si="7"/>
        <v>0.59357769245403447</v>
      </c>
      <c r="O44">
        <f t="shared" si="8"/>
        <v>50.053017550805158</v>
      </c>
      <c r="P44">
        <f t="shared" si="9"/>
        <v>49.943104764578997</v>
      </c>
      <c r="Q44">
        <f t="shared" si="10"/>
        <v>0.98405676766856987</v>
      </c>
      <c r="R44">
        <f t="shared" si="11"/>
        <v>1.013970032535003</v>
      </c>
      <c r="S44">
        <f t="shared" si="12"/>
        <v>265.53299838425909</v>
      </c>
      <c r="T44">
        <f t="shared" si="13"/>
        <v>251.39802750706406</v>
      </c>
      <c r="U44">
        <f t="shared" si="14"/>
        <v>94.245614573951855</v>
      </c>
      <c r="V44">
        <f t="shared" si="15"/>
        <v>100.4574651811466</v>
      </c>
    </row>
    <row r="45" spans="1:22" x14ac:dyDescent="0.2">
      <c r="A45">
        <v>2004</v>
      </c>
      <c r="B45" s="1">
        <v>940493.924</v>
      </c>
      <c r="C45">
        <v>89.212999999999994</v>
      </c>
      <c r="D45">
        <f t="shared" si="3"/>
        <v>1124015.0239140401</v>
      </c>
      <c r="E45">
        <f t="shared" si="4"/>
        <v>0.83672718245794997</v>
      </c>
      <c r="F45">
        <f t="shared" si="5"/>
        <v>1124015.0239140401</v>
      </c>
      <c r="G45" s="1">
        <v>22670.203000000001</v>
      </c>
      <c r="H45" s="1">
        <v>528122.09600000002</v>
      </c>
      <c r="I45">
        <v>22044.57</v>
      </c>
      <c r="J45">
        <v>895271</v>
      </c>
      <c r="K45">
        <f t="shared" si="16"/>
        <v>1069967.629556474</v>
      </c>
      <c r="L45">
        <f t="shared" si="17"/>
        <v>0.56153695682993054</v>
      </c>
      <c r="M45">
        <f t="shared" si="6"/>
        <v>0.40642230754596553</v>
      </c>
      <c r="N45">
        <f t="shared" si="7"/>
        <v>0.59357769245403447</v>
      </c>
      <c r="O45">
        <f t="shared" si="8"/>
        <v>51.282629625548367</v>
      </c>
      <c r="P45">
        <f t="shared" si="9"/>
        <v>50.988294347045105</v>
      </c>
      <c r="Q45">
        <f t="shared" si="10"/>
        <v>0.9668217695809096</v>
      </c>
      <c r="R45">
        <f t="shared" si="11"/>
        <v>1.0283803675916565</v>
      </c>
      <c r="S45">
        <f t="shared" si="12"/>
        <v>272.05613319275778</v>
      </c>
      <c r="T45">
        <f t="shared" si="13"/>
        <v>256.65918619236203</v>
      </c>
      <c r="U45">
        <f t="shared" si="14"/>
        <v>92.594975057696331</v>
      </c>
      <c r="V45">
        <f t="shared" si="15"/>
        <v>101.88514616357489</v>
      </c>
    </row>
    <row r="46" spans="1:22" x14ac:dyDescent="0.2">
      <c r="A46">
        <v>2005</v>
      </c>
      <c r="B46" s="1">
        <v>1006063.585</v>
      </c>
      <c r="C46">
        <v>92.003</v>
      </c>
      <c r="D46">
        <f t="shared" si="3"/>
        <v>1159166.8730472401</v>
      </c>
      <c r="E46">
        <f t="shared" si="4"/>
        <v>0.86791954497046719</v>
      </c>
      <c r="F46">
        <f t="shared" si="5"/>
        <v>1159166.8730472401</v>
      </c>
      <c r="G46" s="1">
        <v>22867.348000000002</v>
      </c>
      <c r="H46" s="1">
        <v>558578.18099999998</v>
      </c>
      <c r="I46">
        <v>22326.77</v>
      </c>
      <c r="J46">
        <v>950741</v>
      </c>
      <c r="K46">
        <f t="shared" si="16"/>
        <v>1095425.2678252002</v>
      </c>
      <c r="L46">
        <f t="shared" si="17"/>
        <v>0.55521160822056792</v>
      </c>
      <c r="M46">
        <f t="shared" si="6"/>
        <v>0.40642230754596553</v>
      </c>
      <c r="N46">
        <f t="shared" si="7"/>
        <v>0.59357769245403447</v>
      </c>
      <c r="O46">
        <f t="shared" si="8"/>
        <v>52.692472067444527</v>
      </c>
      <c r="P46">
        <f t="shared" si="9"/>
        <v>51.918252082466026</v>
      </c>
      <c r="Q46">
        <f t="shared" si="10"/>
        <v>0.96201442974835383</v>
      </c>
      <c r="R46">
        <f t="shared" si="11"/>
        <v>1.0242121005411891</v>
      </c>
      <c r="S46">
        <f t="shared" si="12"/>
        <v>279.53539636537448</v>
      </c>
      <c r="T46">
        <f t="shared" si="13"/>
        <v>261.34030366496989</v>
      </c>
      <c r="U46">
        <f t="shared" si="14"/>
        <v>92.134563918958392</v>
      </c>
      <c r="V46">
        <f t="shared" si="15"/>
        <v>101.47218174781085</v>
      </c>
    </row>
    <row r="47" spans="1:22" x14ac:dyDescent="0.2">
      <c r="A47">
        <v>2006</v>
      </c>
      <c r="B47" s="1">
        <v>1062369.8089999999</v>
      </c>
      <c r="C47">
        <v>94.427000000000007</v>
      </c>
      <c r="D47">
        <f t="shared" si="3"/>
        <v>1189707.4043371601</v>
      </c>
      <c r="E47">
        <f t="shared" si="4"/>
        <v>0.89296730030178662</v>
      </c>
      <c r="F47">
        <f t="shared" si="5"/>
        <v>1189707.4043371601</v>
      </c>
      <c r="G47" s="1">
        <v>23124.618999999999</v>
      </c>
      <c r="H47" s="1">
        <v>593002.75</v>
      </c>
      <c r="I47">
        <v>22599.46</v>
      </c>
      <c r="J47">
        <v>1034581</v>
      </c>
      <c r="K47">
        <f t="shared" si="16"/>
        <v>1158587.7776827367</v>
      </c>
      <c r="L47">
        <f t="shared" si="17"/>
        <v>0.55818863165754751</v>
      </c>
      <c r="M47">
        <f t="shared" si="6"/>
        <v>0.40642230754596553</v>
      </c>
      <c r="N47">
        <f t="shared" si="7"/>
        <v>0.59357769245403447</v>
      </c>
      <c r="O47">
        <f t="shared" si="8"/>
        <v>52.389868149960023</v>
      </c>
      <c r="P47">
        <f t="shared" si="9"/>
        <v>52.643178391747419</v>
      </c>
      <c r="Q47">
        <f t="shared" si="10"/>
        <v>0.98201534238725297</v>
      </c>
      <c r="R47">
        <f t="shared" si="11"/>
        <v>1.0232376791303863</v>
      </c>
      <c r="S47">
        <f t="shared" si="12"/>
        <v>277.93007206198109</v>
      </c>
      <c r="T47">
        <f t="shared" si="13"/>
        <v>264.98935682456784</v>
      </c>
      <c r="U47">
        <f t="shared" si="14"/>
        <v>94.050102092796578</v>
      </c>
      <c r="V47">
        <f t="shared" si="15"/>
        <v>101.37564249930591</v>
      </c>
    </row>
    <row r="48" spans="1:22" x14ac:dyDescent="0.2">
      <c r="A48">
        <v>2007</v>
      </c>
      <c r="B48" s="1">
        <v>1120060.7139999999</v>
      </c>
      <c r="C48">
        <v>96.281000000000006</v>
      </c>
      <c r="D48">
        <f t="shared" si="3"/>
        <v>1213066.37505148</v>
      </c>
      <c r="E48">
        <f t="shared" si="4"/>
        <v>0.92333011369840901</v>
      </c>
      <c r="F48">
        <f t="shared" si="5"/>
        <v>1213066.37505148</v>
      </c>
      <c r="G48" s="1">
        <v>23511.923999999999</v>
      </c>
      <c r="H48" s="1">
        <v>629266.74899999995</v>
      </c>
      <c r="I48">
        <v>22876.09</v>
      </c>
      <c r="J48">
        <v>1127384</v>
      </c>
      <c r="K48">
        <f t="shared" si="16"/>
        <v>1220997.7593866736</v>
      </c>
      <c r="L48">
        <f t="shared" si="17"/>
        <v>0.56181485622573135</v>
      </c>
      <c r="M48">
        <f t="shared" si="6"/>
        <v>0.40642230754596553</v>
      </c>
      <c r="N48">
        <f t="shared" si="7"/>
        <v>0.59357769245403447</v>
      </c>
      <c r="O48">
        <f t="shared" si="8"/>
        <v>51.363958816626983</v>
      </c>
      <c r="P48">
        <f t="shared" si="9"/>
        <v>53.027697261703381</v>
      </c>
      <c r="Q48">
        <f t="shared" si="10"/>
        <v>1.0044721647124533</v>
      </c>
      <c r="R48">
        <f t="shared" si="11"/>
        <v>1.0277946974329966</v>
      </c>
      <c r="S48">
        <f t="shared" si="12"/>
        <v>272.48758737913829</v>
      </c>
      <c r="T48">
        <f t="shared" si="13"/>
        <v>266.92490500287676</v>
      </c>
      <c r="U48">
        <f t="shared" si="14"/>
        <v>96.200848971384559</v>
      </c>
      <c r="V48">
        <f t="shared" si="15"/>
        <v>101.82712182588898</v>
      </c>
    </row>
    <row r="49" spans="1:22" x14ac:dyDescent="0.2">
      <c r="A49">
        <v>2008</v>
      </c>
      <c r="B49" s="1">
        <v>1177368.0719999999</v>
      </c>
      <c r="C49">
        <v>96.09</v>
      </c>
      <c r="D49">
        <f t="shared" si="3"/>
        <v>1210659.9222972002</v>
      </c>
      <c r="E49">
        <f t="shared" si="4"/>
        <v>0.97250107178403189</v>
      </c>
      <c r="F49">
        <f t="shared" si="5"/>
        <v>1210659.9222972002</v>
      </c>
      <c r="G49" s="1">
        <v>23697.084999999999</v>
      </c>
      <c r="H49" s="1">
        <v>654179.87199999997</v>
      </c>
      <c r="I49">
        <v>23150.34</v>
      </c>
      <c r="J49">
        <v>1240713</v>
      </c>
      <c r="K49">
        <f t="shared" si="16"/>
        <v>1275796.0232618966</v>
      </c>
      <c r="L49">
        <f t="shared" si="17"/>
        <v>0.55562902337647224</v>
      </c>
      <c r="M49">
        <f t="shared" si="6"/>
        <v>0.40642230754596553</v>
      </c>
      <c r="N49">
        <f t="shared" si="7"/>
        <v>0.59357769245403447</v>
      </c>
      <c r="O49">
        <f t="shared" si="8"/>
        <v>49.288330901218231</v>
      </c>
      <c r="P49">
        <f t="shared" si="9"/>
        <v>52.295556881549047</v>
      </c>
      <c r="Q49">
        <f t="shared" si="10"/>
        <v>1.0365329873883204</v>
      </c>
      <c r="R49">
        <f t="shared" si="11"/>
        <v>1.0236171477395148</v>
      </c>
      <c r="S49">
        <f t="shared" si="12"/>
        <v>261.47630912105677</v>
      </c>
      <c r="T49">
        <f t="shared" si="13"/>
        <v>263.23953845835206</v>
      </c>
      <c r="U49">
        <f t="shared" si="14"/>
        <v>99.271395342395607</v>
      </c>
      <c r="V49">
        <f t="shared" si="15"/>
        <v>101.41323774706048</v>
      </c>
    </row>
    <row r="50" spans="1:22" x14ac:dyDescent="0.2">
      <c r="A50">
        <v>2009</v>
      </c>
      <c r="B50" s="1">
        <v>1069115.0530000001</v>
      </c>
      <c r="C50">
        <v>90.929000000000002</v>
      </c>
      <c r="D50">
        <f t="shared" si="3"/>
        <v>1145635.3010153202</v>
      </c>
      <c r="E50">
        <f t="shared" si="4"/>
        <v>0.93320714895263435</v>
      </c>
      <c r="F50">
        <f t="shared" si="5"/>
        <v>1145635.3010153202</v>
      </c>
      <c r="G50" s="1">
        <v>22628.167000000001</v>
      </c>
      <c r="H50" s="1">
        <v>633288.37399999995</v>
      </c>
      <c r="I50">
        <v>23421.71</v>
      </c>
      <c r="J50">
        <v>1312568</v>
      </c>
      <c r="K50">
        <f t="shared" si="16"/>
        <v>1406513.0142574813</v>
      </c>
      <c r="L50">
        <f t="shared" si="17"/>
        <v>0.59234819697183694</v>
      </c>
      <c r="M50">
        <f t="shared" si="6"/>
        <v>0.40642230754596553</v>
      </c>
      <c r="N50">
        <f t="shared" si="7"/>
        <v>0.59357769245403447</v>
      </c>
      <c r="O50">
        <f t="shared" si="8"/>
        <v>43.993862710608809</v>
      </c>
      <c r="P50">
        <f t="shared" si="9"/>
        <v>48.913392788798099</v>
      </c>
      <c r="Q50">
        <f t="shared" si="10"/>
        <v>1.1508134177616582</v>
      </c>
      <c r="R50">
        <f t="shared" si="11"/>
        <v>0.96611933970662267</v>
      </c>
      <c r="S50">
        <f t="shared" si="12"/>
        <v>233.38897128821537</v>
      </c>
      <c r="T50">
        <f t="shared" si="13"/>
        <v>246.21477827111912</v>
      </c>
      <c r="U50">
        <f t="shared" si="14"/>
        <v>110.21632224923277</v>
      </c>
      <c r="V50">
        <f t="shared" si="15"/>
        <v>95.716734040717327</v>
      </c>
    </row>
    <row r="51" spans="1:22" x14ac:dyDescent="0.2">
      <c r="A51">
        <v>2010</v>
      </c>
      <c r="B51" s="1">
        <v>1144636.0900000001</v>
      </c>
      <c r="C51">
        <v>94.447000000000003</v>
      </c>
      <c r="D51">
        <f t="shared" si="3"/>
        <v>1189959.3889187602</v>
      </c>
      <c r="E51">
        <f t="shared" si="4"/>
        <v>0.96191189435469515</v>
      </c>
      <c r="F51">
        <f t="shared" si="5"/>
        <v>1189959.3889187602</v>
      </c>
      <c r="G51" s="1">
        <v>23184.01</v>
      </c>
      <c r="H51" s="1">
        <v>653389.99100000004</v>
      </c>
      <c r="I51">
        <v>23674.48</v>
      </c>
      <c r="J51">
        <v>1316898</v>
      </c>
      <c r="K51">
        <f t="shared" si="16"/>
        <v>1369042.2248946715</v>
      </c>
      <c r="L51">
        <f t="shared" si="17"/>
        <v>0.57082770385127379</v>
      </c>
      <c r="M51">
        <f t="shared" si="6"/>
        <v>0.40642230754596553</v>
      </c>
      <c r="N51">
        <f t="shared" si="7"/>
        <v>0.59357769245403447</v>
      </c>
      <c r="O51">
        <f t="shared" si="8"/>
        <v>46.628974369950676</v>
      </c>
      <c r="P51">
        <f t="shared" si="9"/>
        <v>50.263380184855599</v>
      </c>
      <c r="Q51">
        <f t="shared" si="10"/>
        <v>1.1007475348627618</v>
      </c>
      <c r="R51">
        <f t="shared" si="11"/>
        <v>0.97928275510169593</v>
      </c>
      <c r="S51">
        <f t="shared" si="12"/>
        <v>247.36833026037209</v>
      </c>
      <c r="T51">
        <f t="shared" si="13"/>
        <v>253.01019417743967</v>
      </c>
      <c r="U51">
        <f t="shared" si="14"/>
        <v>105.42138555653256</v>
      </c>
      <c r="V51">
        <f t="shared" si="15"/>
        <v>97.020878444679198</v>
      </c>
    </row>
    <row r="52" spans="1:22" x14ac:dyDescent="0.2">
      <c r="A52">
        <v>2011</v>
      </c>
      <c r="B52" s="1">
        <v>1227991.504</v>
      </c>
      <c r="C52">
        <v>98.021000000000001</v>
      </c>
      <c r="D52">
        <f t="shared" si="3"/>
        <v>1234989.03365068</v>
      </c>
      <c r="E52">
        <f t="shared" si="4"/>
        <v>0.99433393377591783</v>
      </c>
      <c r="F52">
        <f t="shared" si="5"/>
        <v>1234989.03365068</v>
      </c>
      <c r="G52" s="1">
        <v>23555.194</v>
      </c>
      <c r="H52" s="1">
        <v>689156.87600000005</v>
      </c>
      <c r="I52">
        <v>23865.71</v>
      </c>
      <c r="J52">
        <v>1367965</v>
      </c>
      <c r="K52">
        <f t="shared" si="16"/>
        <v>1375760.1481076309</v>
      </c>
      <c r="L52">
        <f t="shared" si="17"/>
        <v>0.5612065504974374</v>
      </c>
      <c r="M52">
        <f t="shared" si="6"/>
        <v>0.40642230754596553</v>
      </c>
      <c r="N52">
        <f t="shared" si="7"/>
        <v>0.59357769245403447</v>
      </c>
      <c r="O52">
        <f t="shared" si="8"/>
        <v>48.694281727117811</v>
      </c>
      <c r="P52">
        <f t="shared" si="9"/>
        <v>51.747424805324464</v>
      </c>
      <c r="Q52">
        <f t="shared" si="10"/>
        <v>1.0767092688403934</v>
      </c>
      <c r="R52">
        <f t="shared" si="11"/>
        <v>0.98698903154358286</v>
      </c>
      <c r="S52">
        <f t="shared" si="12"/>
        <v>258.32485759814972</v>
      </c>
      <c r="T52">
        <f t="shared" si="13"/>
        <v>260.48041238027247</v>
      </c>
      <c r="U52">
        <f t="shared" si="14"/>
        <v>103.11917980072268</v>
      </c>
      <c r="V52">
        <f t="shared" si="15"/>
        <v>97.784365502971937</v>
      </c>
    </row>
    <row r="53" spans="1:22" x14ac:dyDescent="0.2">
      <c r="A53">
        <v>2012</v>
      </c>
      <c r="B53" s="1">
        <v>1259922.9080000001</v>
      </c>
      <c r="C53">
        <v>100</v>
      </c>
      <c r="D53">
        <f t="shared" si="3"/>
        <v>1259922.9080000001</v>
      </c>
      <c r="E53">
        <f t="shared" si="4"/>
        <v>1</v>
      </c>
      <c r="F53">
        <f t="shared" si="5"/>
        <v>1259922.9080000001</v>
      </c>
      <c r="G53" s="1">
        <v>24056.224999999999</v>
      </c>
      <c r="H53" s="1">
        <v>723512.66500000004</v>
      </c>
      <c r="I53">
        <v>24030.51</v>
      </c>
      <c r="J53">
        <v>1448586</v>
      </c>
      <c r="K53">
        <f t="shared" si="16"/>
        <v>1448586</v>
      </c>
      <c r="L53">
        <f t="shared" si="17"/>
        <v>0.57425153587254241</v>
      </c>
      <c r="M53">
        <f t="shared" si="6"/>
        <v>0.40642230754596553</v>
      </c>
      <c r="N53">
        <f t="shared" si="7"/>
        <v>0.59357769245403447</v>
      </c>
      <c r="O53">
        <f t="shared" si="8"/>
        <v>47.601813308258009</v>
      </c>
      <c r="P53">
        <f t="shared" si="9"/>
        <v>52.430136022914212</v>
      </c>
      <c r="Q53">
        <f t="shared" si="10"/>
        <v>1.1002541074567314</v>
      </c>
      <c r="R53">
        <f t="shared" si="11"/>
        <v>1.0010700979712874</v>
      </c>
      <c r="S53">
        <f t="shared" si="12"/>
        <v>252.52927465241606</v>
      </c>
      <c r="T53">
        <f t="shared" si="13"/>
        <v>263.91696792218454</v>
      </c>
      <c r="U53">
        <f t="shared" si="14"/>
        <v>105.37412876133855</v>
      </c>
      <c r="V53">
        <f t="shared" si="15"/>
        <v>99.179424720686754</v>
      </c>
    </row>
    <row r="54" spans="1:22" x14ac:dyDescent="0.2">
      <c r="A54">
        <v>2013</v>
      </c>
      <c r="B54" s="1">
        <v>1311800.0060000001</v>
      </c>
      <c r="C54">
        <v>102.95399999999999</v>
      </c>
      <c r="D54">
        <f t="shared" si="3"/>
        <v>1297141.0307023199</v>
      </c>
      <c r="E54">
        <f t="shared" si="4"/>
        <v>1.0113009880581321</v>
      </c>
      <c r="F54">
        <f t="shared" si="5"/>
        <v>1297141.0307023199</v>
      </c>
      <c r="G54" s="1">
        <v>24296.121999999999</v>
      </c>
      <c r="H54" s="1">
        <v>751399.06200000003</v>
      </c>
      <c r="I54">
        <v>24172</v>
      </c>
      <c r="J54">
        <v>1547625</v>
      </c>
      <c r="K54">
        <f t="shared" si="16"/>
        <v>1530330.750464014</v>
      </c>
      <c r="L54">
        <f t="shared" si="17"/>
        <v>0.57280001415093762</v>
      </c>
      <c r="M54">
        <f t="shared" si="6"/>
        <v>0.40642230754596553</v>
      </c>
      <c r="N54">
        <f t="shared" si="7"/>
        <v>0.59357769245403447</v>
      </c>
      <c r="O54">
        <f t="shared" si="8"/>
        <v>47.674935448196344</v>
      </c>
      <c r="P54">
        <f t="shared" si="9"/>
        <v>53.662958410653644</v>
      </c>
      <c r="Q54">
        <f t="shared" si="10"/>
        <v>1.1198506944210418</v>
      </c>
      <c r="R54">
        <f t="shared" si="11"/>
        <v>1.0051349495283799</v>
      </c>
      <c r="S54">
        <f t="shared" si="12"/>
        <v>252.91719014714906</v>
      </c>
      <c r="T54">
        <f t="shared" si="13"/>
        <v>270.12261168432508</v>
      </c>
      <c r="U54">
        <f t="shared" si="14"/>
        <v>107.25094363897921</v>
      </c>
      <c r="V54">
        <f t="shared" si="15"/>
        <v>99.582143411240395</v>
      </c>
    </row>
    <row r="55" spans="1:22" x14ac:dyDescent="0.2">
      <c r="A55">
        <v>2014</v>
      </c>
      <c r="B55" s="1">
        <v>1386414.3559999999</v>
      </c>
      <c r="C55">
        <v>106.571</v>
      </c>
      <c r="D55">
        <f t="shared" si="3"/>
        <v>1342712.44228468</v>
      </c>
      <c r="E55">
        <f t="shared" si="4"/>
        <v>1.0325474854772028</v>
      </c>
      <c r="F55">
        <f t="shared" si="5"/>
        <v>1342712.4422846797</v>
      </c>
      <c r="G55" s="1">
        <v>24262.876</v>
      </c>
      <c r="H55" s="1">
        <v>781779.61800000002</v>
      </c>
      <c r="I55">
        <v>24299.599999999999</v>
      </c>
      <c r="J55">
        <v>1659770</v>
      </c>
      <c r="K55">
        <f t="shared" si="16"/>
        <v>1607451.4957856101</v>
      </c>
      <c r="L55">
        <f t="shared" si="17"/>
        <v>0.56388598013045965</v>
      </c>
      <c r="M55">
        <f t="shared" si="6"/>
        <v>0.40642230754596553</v>
      </c>
      <c r="N55">
        <f t="shared" si="7"/>
        <v>0.59357769245403447</v>
      </c>
      <c r="O55">
        <f t="shared" si="8"/>
        <v>48.924696923299663</v>
      </c>
      <c r="P55">
        <f t="shared" si="9"/>
        <v>55.256565634194793</v>
      </c>
      <c r="Q55">
        <f t="shared" si="10"/>
        <v>1.1311301815577093</v>
      </c>
      <c r="R55">
        <f t="shared" si="11"/>
        <v>0.99848869940245932</v>
      </c>
      <c r="S55">
        <f t="shared" si="12"/>
        <v>259.54721822512619</v>
      </c>
      <c r="T55">
        <f t="shared" si="13"/>
        <v>278.1443338921801</v>
      </c>
      <c r="U55">
        <f t="shared" si="14"/>
        <v>108.33120875396112</v>
      </c>
      <c r="V55">
        <f t="shared" si="15"/>
        <v>98.923676771017682</v>
      </c>
    </row>
    <row r="56" spans="1:22" x14ac:dyDescent="0.2">
      <c r="A56">
        <v>2015</v>
      </c>
      <c r="B56" s="1">
        <v>1358845.037</v>
      </c>
      <c r="C56">
        <v>107.155</v>
      </c>
      <c r="D56">
        <f t="shared" si="3"/>
        <v>1350070.3920674003</v>
      </c>
      <c r="E56">
        <f t="shared" si="4"/>
        <v>1.0064993980937267</v>
      </c>
      <c r="F56">
        <f t="shared" si="5"/>
        <v>1350070.3920674003</v>
      </c>
      <c r="G56" s="1">
        <v>24474.291000000001</v>
      </c>
      <c r="H56" s="1">
        <v>805062.87600000005</v>
      </c>
      <c r="I56">
        <v>24418.7</v>
      </c>
      <c r="J56">
        <v>1767920</v>
      </c>
      <c r="K56">
        <f t="shared" si="16"/>
        <v>1756503.7826633342</v>
      </c>
      <c r="L56">
        <f t="shared" si="17"/>
        <v>0.59246113727388916</v>
      </c>
      <c r="M56">
        <f t="shared" si="6"/>
        <v>0.40642230754596553</v>
      </c>
      <c r="N56">
        <f t="shared" si="7"/>
        <v>0.59357769245403447</v>
      </c>
      <c r="O56">
        <f t="shared" si="8"/>
        <v>46.067024644995954</v>
      </c>
      <c r="P56">
        <f t="shared" si="9"/>
        <v>55.28838112051011</v>
      </c>
      <c r="Q56">
        <f t="shared" si="10"/>
        <v>1.1974465314651421</v>
      </c>
      <c r="R56">
        <f t="shared" si="11"/>
        <v>1.0022765749200409</v>
      </c>
      <c r="S56">
        <f t="shared" si="12"/>
        <v>244.3871674312384</v>
      </c>
      <c r="T56">
        <f t="shared" si="13"/>
        <v>278.30448313683667</v>
      </c>
      <c r="U56">
        <f t="shared" si="14"/>
        <v>114.68249392233083</v>
      </c>
      <c r="V56">
        <f t="shared" si="15"/>
        <v>99.298954501826572</v>
      </c>
    </row>
    <row r="57" spans="1:22" x14ac:dyDescent="0.2">
      <c r="A57">
        <v>2016</v>
      </c>
      <c r="B57" s="1">
        <v>1372609.5349999999</v>
      </c>
      <c r="C57">
        <v>107.999</v>
      </c>
      <c r="D57">
        <f t="shared" si="3"/>
        <v>1360704.1414109201</v>
      </c>
      <c r="E57">
        <f t="shared" si="4"/>
        <v>1.0087494358448377</v>
      </c>
      <c r="F57">
        <f t="shared" si="5"/>
        <v>1360704.1414109201</v>
      </c>
      <c r="G57" s="1">
        <v>24455.038</v>
      </c>
      <c r="H57" s="1">
        <v>796731.13800000004</v>
      </c>
      <c r="I57">
        <v>24520.3</v>
      </c>
      <c r="J57">
        <v>1837895</v>
      </c>
      <c r="K57">
        <f t="shared" si="16"/>
        <v>1821953.9309687393</v>
      </c>
      <c r="L57">
        <f t="shared" si="17"/>
        <v>0.58044995148602119</v>
      </c>
      <c r="M57">
        <f t="shared" si="6"/>
        <v>0.40642230754596553</v>
      </c>
      <c r="N57">
        <f t="shared" si="7"/>
        <v>0.59357769245403447</v>
      </c>
      <c r="O57">
        <f t="shared" si="8"/>
        <v>45.56102593657743</v>
      </c>
      <c r="P57">
        <f t="shared" si="9"/>
        <v>55.492964662378526</v>
      </c>
      <c r="Q57">
        <f t="shared" si="10"/>
        <v>1.2212423877938494</v>
      </c>
      <c r="R57">
        <f t="shared" si="11"/>
        <v>0.99733845018209411</v>
      </c>
      <c r="S57">
        <f t="shared" si="12"/>
        <v>241.70282669017209</v>
      </c>
      <c r="T57">
        <f t="shared" si="13"/>
        <v>279.33429293998302</v>
      </c>
      <c r="U57">
        <f t="shared" si="14"/>
        <v>116.96148348644488</v>
      </c>
      <c r="V57">
        <f t="shared" si="15"/>
        <v>98.809717662467307</v>
      </c>
    </row>
    <row r="58" spans="1:22" x14ac:dyDescent="0.2">
      <c r="A58">
        <v>2017</v>
      </c>
      <c r="B58" s="1">
        <v>1460246.754</v>
      </c>
      <c r="C58">
        <v>111.857</v>
      </c>
      <c r="D58">
        <f t="shared" si="3"/>
        <v>1409311.96720156</v>
      </c>
      <c r="E58">
        <f t="shared" si="4"/>
        <v>1.0361415981584121</v>
      </c>
      <c r="F58">
        <f t="shared" si="5"/>
        <v>1409311.9672015598</v>
      </c>
      <c r="G58" s="1">
        <v>24882.465</v>
      </c>
      <c r="H58" s="1">
        <v>830918.38</v>
      </c>
      <c r="I58">
        <v>24612.799999999999</v>
      </c>
      <c r="J58">
        <v>1850717</v>
      </c>
      <c r="K58">
        <f t="shared" si="16"/>
        <v>1786162.2420037712</v>
      </c>
      <c r="L58">
        <f t="shared" si="17"/>
        <v>0.56902600723055607</v>
      </c>
      <c r="M58">
        <f t="shared" si="6"/>
        <v>0.40642230754596553</v>
      </c>
      <c r="N58">
        <f t="shared" si="7"/>
        <v>0.59357769245403447</v>
      </c>
      <c r="O58">
        <f t="shared" si="8"/>
        <v>48.155815501206071</v>
      </c>
      <c r="P58">
        <f t="shared" si="9"/>
        <v>57.259310895207364</v>
      </c>
      <c r="Q58">
        <f t="shared" si="10"/>
        <v>1.1761561831226151</v>
      </c>
      <c r="R58">
        <f t="shared" si="11"/>
        <v>1.0109562910355587</v>
      </c>
      <c r="S58">
        <f t="shared" si="12"/>
        <v>255.46827554792927</v>
      </c>
      <c r="T58">
        <f t="shared" si="13"/>
        <v>288.22552949647837</v>
      </c>
      <c r="U58">
        <f t="shared" si="14"/>
        <v>112.64346321804652</v>
      </c>
      <c r="V58">
        <f t="shared" si="15"/>
        <v>100.1588835445784</v>
      </c>
    </row>
    <row r="59" spans="1:22" x14ac:dyDescent="0.2">
      <c r="A59">
        <v>2018</v>
      </c>
      <c r="B59" s="1">
        <v>1528366.7180000001</v>
      </c>
      <c r="C59">
        <v>114.93600000000001</v>
      </c>
      <c r="D59">
        <f t="shared" si="3"/>
        <v>1448104.99353888</v>
      </c>
      <c r="E59">
        <f t="shared" si="4"/>
        <v>1.0554253488657452</v>
      </c>
      <c r="F59">
        <f t="shared" si="5"/>
        <v>1448104.99353888</v>
      </c>
      <c r="G59" s="1">
        <v>25474.072</v>
      </c>
      <c r="H59" s="1">
        <v>876327.152</v>
      </c>
      <c r="I59">
        <v>24688.7</v>
      </c>
      <c r="J59">
        <v>1915191</v>
      </c>
      <c r="K59">
        <f t="shared" si="16"/>
        <v>1814615.313208306</v>
      </c>
      <c r="L59">
        <f t="shared" si="17"/>
        <v>0.57337492479995233</v>
      </c>
      <c r="M59">
        <f t="shared" si="6"/>
        <v>0.40642230754596553</v>
      </c>
      <c r="N59">
        <f t="shared" si="7"/>
        <v>0.59357769245403447</v>
      </c>
      <c r="O59">
        <f t="shared" si="8"/>
        <v>48.709282678951958</v>
      </c>
      <c r="P59">
        <f t="shared" si="9"/>
        <v>58.654566402397855</v>
      </c>
      <c r="Q59">
        <f t="shared" si="10"/>
        <v>1.1670512959574899</v>
      </c>
      <c r="R59">
        <f t="shared" si="11"/>
        <v>1.0318109904531223</v>
      </c>
      <c r="S59">
        <f t="shared" si="12"/>
        <v>258.40443816919316</v>
      </c>
      <c r="T59">
        <f t="shared" si="13"/>
        <v>295.24881096905574</v>
      </c>
      <c r="U59">
        <f t="shared" si="14"/>
        <v>111.77146506235405</v>
      </c>
      <c r="V59">
        <f t="shared" si="15"/>
        <v>102.22502965677216</v>
      </c>
    </row>
    <row r="60" spans="1:22" x14ac:dyDescent="0.2">
      <c r="B60" s="1"/>
      <c r="G60" s="1"/>
      <c r="H60" s="1"/>
      <c r="I60" s="1"/>
    </row>
    <row r="61" spans="1:22" x14ac:dyDescent="0.2">
      <c r="G61" s="1"/>
      <c r="H61" s="1"/>
      <c r="I61" s="1"/>
    </row>
    <row r="62" spans="1:22" x14ac:dyDescent="0.2">
      <c r="G62" s="1"/>
      <c r="H62" s="1"/>
      <c r="I6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DD8AE-C9FE-C440-A5D5-01C7C3AA9ED2}">
  <sheetPr codeName="Sheet10"/>
  <dimension ref="A1:V60"/>
  <sheetViews>
    <sheetView workbookViewId="0">
      <selection activeCell="I2" sqref="I2:I59"/>
    </sheetView>
  </sheetViews>
  <sheetFormatPr baseColWidth="10" defaultRowHeight="16" x14ac:dyDescent="0.2"/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15</v>
      </c>
      <c r="Q1" t="s">
        <v>16</v>
      </c>
      <c r="R1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x14ac:dyDescent="0.2">
      <c r="A2">
        <v>1961</v>
      </c>
      <c r="B2" s="1">
        <f>Agg!B2-Services!B2</f>
        <v>11354.358</v>
      </c>
      <c r="E2">
        <v>0.14174808379677714</v>
      </c>
      <c r="F2">
        <f>B2/E2</f>
        <v>80102.37384428161</v>
      </c>
      <c r="G2" s="1">
        <f>Agg!G2-Services!G2</f>
        <v>4860.4479999999994</v>
      </c>
      <c r="H2" s="1">
        <f>Agg!H2-Services!H2</f>
        <v>7416.4130000000005</v>
      </c>
      <c r="I2">
        <v>10902</v>
      </c>
      <c r="J2" s="1">
        <f>Agg!J2-Services!J2</f>
        <v>12744</v>
      </c>
      <c r="K2">
        <f t="shared" ref="K2:K59" si="0">J2/E2</f>
        <v>89905.977270711825</v>
      </c>
      <c r="L2">
        <f>H2/B2</f>
        <v>0.653177660947453</v>
      </c>
      <c r="M2">
        <f>1-AVERAGE($L$2:$L$60)</f>
        <v>0.46248414660622816</v>
      </c>
      <c r="N2">
        <f>1-M2</f>
        <v>0.53751585339377184</v>
      </c>
      <c r="O2">
        <f>(F2/((K2^M2)*(G2^N2)))^(1/N2)</f>
        <v>14.921943119907542</v>
      </c>
      <c r="P2">
        <f>F2/I2</f>
        <v>7.3474934731500285</v>
      </c>
      <c r="Q2">
        <f>(K2/F2)^(M2/N2)</f>
        <v>1.104444013007758</v>
      </c>
      <c r="R2">
        <f>G2/I2</f>
        <v>0.44583085672353689</v>
      </c>
      <c r="S2">
        <f>O2/O$2*100</f>
        <v>100</v>
      </c>
      <c r="T2">
        <f t="shared" ref="T2:V17" si="1">P2/P$2*100</f>
        <v>100</v>
      </c>
      <c r="U2">
        <f t="shared" si="1"/>
        <v>100</v>
      </c>
      <c r="V2">
        <f t="shared" si="1"/>
        <v>100</v>
      </c>
    </row>
    <row r="3" spans="1:22" x14ac:dyDescent="0.2">
      <c r="A3">
        <v>1962</v>
      </c>
      <c r="B3" s="1">
        <f>Agg!B3-Services!B3</f>
        <v>13033.758999999998</v>
      </c>
      <c r="E3">
        <v>0.14206666234447696</v>
      </c>
      <c r="F3">
        <f t="shared" ref="F3:F59" si="2">B3/E3</f>
        <v>91743.965719391053</v>
      </c>
      <c r="G3" s="1">
        <f>Agg!G3-Services!G3</f>
        <v>4946.3219999999992</v>
      </c>
      <c r="H3" s="1">
        <f>Agg!H3-Services!H3</f>
        <v>8264.2369999999992</v>
      </c>
      <c r="I3">
        <v>11106</v>
      </c>
      <c r="J3" s="1">
        <f>Agg!J3-Services!J3</f>
        <v>13252</v>
      </c>
      <c r="K3">
        <f t="shared" si="0"/>
        <v>93280.153002166946</v>
      </c>
      <c r="L3">
        <f t="shared" ref="L3:L59" si="3">H3/B3</f>
        <v>0.63406397187488273</v>
      </c>
      <c r="M3">
        <f t="shared" ref="M3:M59" si="4">1-AVERAGE($L$2:$L$60)</f>
        <v>0.46248414660622816</v>
      </c>
      <c r="N3">
        <f t="shared" ref="N3:N59" si="5">1-M3</f>
        <v>0.53751585339377184</v>
      </c>
      <c r="O3">
        <f t="shared" ref="O3:O59" si="6">(F3/((K3^M3)*(G3^N3)))^(1/N3)</f>
        <v>18.284793851202863</v>
      </c>
      <c r="P3">
        <f t="shared" ref="P3:P59" si="7">F3/I3</f>
        <v>8.2607568629021291</v>
      </c>
      <c r="Q3">
        <f>(K3/F3)^(M3/N3)</f>
        <v>1.0143902252037191</v>
      </c>
      <c r="R3">
        <f t="shared" ref="R3:R59" si="8">G3/I3</f>
        <v>0.44537385197190699</v>
      </c>
      <c r="S3">
        <f t="shared" ref="S3:V59" si="9">O3/O$2*100</f>
        <v>122.53627898372635</v>
      </c>
      <c r="T3">
        <f t="shared" si="1"/>
        <v>112.42959103113792</v>
      </c>
      <c r="U3">
        <f t="shared" si="1"/>
        <v>91.846233331575291</v>
      </c>
      <c r="V3">
        <f t="shared" si="1"/>
        <v>99.897493691892819</v>
      </c>
    </row>
    <row r="4" spans="1:22" x14ac:dyDescent="0.2">
      <c r="A4">
        <v>1963</v>
      </c>
      <c r="B4" s="1">
        <f>Agg!B4-Services!B4</f>
        <v>14151.410000000003</v>
      </c>
      <c r="E4">
        <v>0.14419354901662768</v>
      </c>
      <c r="F4">
        <f t="shared" si="2"/>
        <v>98141.769146469465</v>
      </c>
      <c r="G4" s="1">
        <f>Agg!G4-Services!G4</f>
        <v>4965.3979999999992</v>
      </c>
      <c r="H4" s="1">
        <f>Agg!H4-Services!H4</f>
        <v>8705.4950000000008</v>
      </c>
      <c r="I4">
        <v>11323</v>
      </c>
      <c r="J4" s="1">
        <f>Agg!J4-Services!J4</f>
        <v>14127</v>
      </c>
      <c r="K4">
        <f t="shared" si="0"/>
        <v>97972.482793740972</v>
      </c>
      <c r="L4">
        <f t="shared" si="3"/>
        <v>0.61516802919285063</v>
      </c>
      <c r="M4">
        <f t="shared" si="4"/>
        <v>0.46248414660622816</v>
      </c>
      <c r="N4">
        <f t="shared" si="5"/>
        <v>0.53751585339377184</v>
      </c>
      <c r="O4">
        <f t="shared" si="6"/>
        <v>19.794517771172238</v>
      </c>
      <c r="P4">
        <f t="shared" si="7"/>
        <v>8.6674705596104804</v>
      </c>
      <c r="Q4">
        <f t="shared" ref="Q4:Q59" si="10">(K4/F4)^(M4/N4)</f>
        <v>0.99851568541738356</v>
      </c>
      <c r="R4">
        <f t="shared" si="8"/>
        <v>0.43852318290205772</v>
      </c>
      <c r="S4">
        <f t="shared" si="9"/>
        <v>132.6537543543115</v>
      </c>
      <c r="T4">
        <f t="shared" si="1"/>
        <v>117.96499842135346</v>
      </c>
      <c r="U4">
        <f t="shared" si="1"/>
        <v>90.408900193872455</v>
      </c>
      <c r="V4">
        <f t="shared" si="1"/>
        <v>98.360886486147663</v>
      </c>
    </row>
    <row r="5" spans="1:22" x14ac:dyDescent="0.2">
      <c r="A5">
        <v>1964</v>
      </c>
      <c r="B5" s="1">
        <f>Agg!B5-Services!B5</f>
        <v>15276.542999999998</v>
      </c>
      <c r="E5">
        <v>0.1468210302898649</v>
      </c>
      <c r="F5">
        <f t="shared" si="2"/>
        <v>104048.73858901495</v>
      </c>
      <c r="G5" s="1">
        <f>Agg!G5-Services!G5</f>
        <v>5075.2889999999998</v>
      </c>
      <c r="H5" s="1">
        <f>Agg!H5-Services!H5</f>
        <v>9393.121000000001</v>
      </c>
      <c r="I5">
        <v>11577</v>
      </c>
      <c r="J5" s="1">
        <f>Agg!J5-Services!J5</f>
        <v>15072</v>
      </c>
      <c r="K5">
        <f t="shared" si="0"/>
        <v>102655.593481695</v>
      </c>
      <c r="L5">
        <f t="shared" si="3"/>
        <v>0.61487216054050986</v>
      </c>
      <c r="M5">
        <f t="shared" si="4"/>
        <v>0.46248414660622816</v>
      </c>
      <c r="N5">
        <f t="shared" si="5"/>
        <v>0.53751585339377184</v>
      </c>
      <c r="O5">
        <f t="shared" si="6"/>
        <v>20.740205597083413</v>
      </c>
      <c r="P5">
        <f t="shared" si="7"/>
        <v>8.9875389642407306</v>
      </c>
      <c r="Q5">
        <f t="shared" si="10"/>
        <v>0.98846884403082758</v>
      </c>
      <c r="R5">
        <f t="shared" si="8"/>
        <v>0.43839414356050788</v>
      </c>
      <c r="S5">
        <f t="shared" si="9"/>
        <v>138.99131922982374</v>
      </c>
      <c r="T5">
        <f t="shared" si="1"/>
        <v>122.32115614779279</v>
      </c>
      <c r="U5">
        <f t="shared" si="1"/>
        <v>89.499226071125833</v>
      </c>
      <c r="V5">
        <f t="shared" si="1"/>
        <v>98.331942921653663</v>
      </c>
    </row>
    <row r="6" spans="1:22" x14ac:dyDescent="0.2">
      <c r="A6">
        <v>1965</v>
      </c>
      <c r="B6" s="1">
        <f>Agg!B6-Services!B6</f>
        <v>16824.302000000003</v>
      </c>
      <c r="E6">
        <v>0.1516181564427273</v>
      </c>
      <c r="F6">
        <f t="shared" si="2"/>
        <v>110964.95561437107</v>
      </c>
      <c r="G6" s="1">
        <f>Agg!G6-Services!G6</f>
        <v>5076.6529999999993</v>
      </c>
      <c r="H6" s="1">
        <f>Agg!H6-Services!H6</f>
        <v>10286.094999999999</v>
      </c>
      <c r="I6">
        <v>11850</v>
      </c>
      <c r="J6" s="1">
        <f>Agg!J6-Services!J6</f>
        <v>16816</v>
      </c>
      <c r="K6">
        <f t="shared" si="0"/>
        <v>110910.19963926369</v>
      </c>
      <c r="L6">
        <f t="shared" si="3"/>
        <v>0.61138316466264087</v>
      </c>
      <c r="M6">
        <f t="shared" si="4"/>
        <v>0.46248414660622816</v>
      </c>
      <c r="N6">
        <f t="shared" si="5"/>
        <v>0.53751585339377184</v>
      </c>
      <c r="O6">
        <f t="shared" si="6"/>
        <v>21.867180965830048</v>
      </c>
      <c r="P6">
        <f t="shared" si="7"/>
        <v>9.3641312754743513</v>
      </c>
      <c r="Q6">
        <f t="shared" si="10"/>
        <v>0.9995754134759921</v>
      </c>
      <c r="R6">
        <f t="shared" si="8"/>
        <v>0.42840953586497887</v>
      </c>
      <c r="S6">
        <f t="shared" si="9"/>
        <v>146.54378984099452</v>
      </c>
      <c r="T6">
        <f t="shared" si="1"/>
        <v>127.44660896527135</v>
      </c>
      <c r="U6">
        <f t="shared" si="1"/>
        <v>90.50485146402535</v>
      </c>
      <c r="V6">
        <f t="shared" si="1"/>
        <v>96.09239230622363</v>
      </c>
    </row>
    <row r="7" spans="1:22" x14ac:dyDescent="0.2">
      <c r="A7">
        <v>1966</v>
      </c>
      <c r="B7" s="1">
        <f>Agg!B7-Services!B7</f>
        <v>18611.998000000003</v>
      </c>
      <c r="E7">
        <v>0.15844119314836477</v>
      </c>
      <c r="F7">
        <f t="shared" si="2"/>
        <v>117469.43853529099</v>
      </c>
      <c r="G7" s="1">
        <f>Agg!G7-Services!G7</f>
        <v>5206.76</v>
      </c>
      <c r="H7" s="1">
        <f>Agg!H7-Services!H7</f>
        <v>11449.134000000002</v>
      </c>
      <c r="I7">
        <v>12204</v>
      </c>
      <c r="J7" s="1">
        <f>Agg!J7-Services!J7</f>
        <v>18888</v>
      </c>
      <c r="K7">
        <f t="shared" si="0"/>
        <v>119211.42238756827</v>
      </c>
      <c r="L7">
        <f t="shared" si="3"/>
        <v>0.61514803515452776</v>
      </c>
      <c r="M7">
        <f t="shared" si="4"/>
        <v>0.46248414660622816</v>
      </c>
      <c r="N7">
        <f t="shared" si="5"/>
        <v>0.53751585339377184</v>
      </c>
      <c r="O7">
        <f t="shared" si="6"/>
        <v>22.277002335327289</v>
      </c>
      <c r="P7">
        <f t="shared" si="7"/>
        <v>9.6254866056449515</v>
      </c>
      <c r="Q7">
        <f t="shared" si="10"/>
        <v>1.0127461078545499</v>
      </c>
      <c r="R7">
        <f t="shared" si="8"/>
        <v>0.42664372336938711</v>
      </c>
      <c r="S7">
        <f t="shared" si="9"/>
        <v>149.29022417735445</v>
      </c>
      <c r="T7">
        <f t="shared" si="1"/>
        <v>131.00367684325821</v>
      </c>
      <c r="U7">
        <f t="shared" si="1"/>
        <v>91.697369529535038</v>
      </c>
      <c r="V7">
        <f t="shared" si="1"/>
        <v>95.696320013567856</v>
      </c>
    </row>
    <row r="8" spans="1:22" x14ac:dyDescent="0.2">
      <c r="A8">
        <v>1967</v>
      </c>
      <c r="B8" s="1">
        <f>Agg!B8-Services!B8</f>
        <v>18707.631999999994</v>
      </c>
      <c r="E8">
        <v>0.16397160707627903</v>
      </c>
      <c r="F8">
        <f t="shared" si="2"/>
        <v>114090.67907285478</v>
      </c>
      <c r="G8" s="1">
        <f>Agg!G8-Services!G8</f>
        <v>5217.7180000000008</v>
      </c>
      <c r="H8" s="1">
        <f>Agg!H8-Services!H8</f>
        <v>12103.057000000001</v>
      </c>
      <c r="I8">
        <v>12547</v>
      </c>
      <c r="J8" s="1">
        <f>Agg!J8-Services!J8</f>
        <v>21274</v>
      </c>
      <c r="K8">
        <f t="shared" si="0"/>
        <v>129741.9741095994</v>
      </c>
      <c r="L8">
        <f t="shared" si="3"/>
        <v>0.64695825746411972</v>
      </c>
      <c r="M8">
        <f t="shared" si="4"/>
        <v>0.46248414660622816</v>
      </c>
      <c r="N8">
        <f t="shared" si="5"/>
        <v>0.53751585339377184</v>
      </c>
      <c r="O8">
        <f t="shared" si="6"/>
        <v>19.576388189091031</v>
      </c>
      <c r="P8">
        <f t="shared" si="7"/>
        <v>9.0930644036705814</v>
      </c>
      <c r="Q8">
        <f t="shared" si="10"/>
        <v>1.1169583872010946</v>
      </c>
      <c r="R8">
        <f t="shared" si="8"/>
        <v>0.41585382960070144</v>
      </c>
      <c r="S8">
        <f t="shared" si="9"/>
        <v>131.19195021574595</v>
      </c>
      <c r="T8">
        <f t="shared" si="1"/>
        <v>123.75736619432733</v>
      </c>
      <c r="U8">
        <f t="shared" si="1"/>
        <v>101.13309267341275</v>
      </c>
      <c r="V8">
        <f t="shared" si="1"/>
        <v>93.276143481153341</v>
      </c>
    </row>
    <row r="9" spans="1:22" x14ac:dyDescent="0.2">
      <c r="A9">
        <v>1968</v>
      </c>
      <c r="B9" s="1">
        <f>Agg!B9-Services!B9</f>
        <v>20349.548000000003</v>
      </c>
      <c r="E9">
        <v>0.16866327142507584</v>
      </c>
      <c r="F9">
        <f t="shared" si="2"/>
        <v>120651.92278118325</v>
      </c>
      <c r="G9" s="1">
        <f>Agg!G9-Services!G9</f>
        <v>5166.1810000000005</v>
      </c>
      <c r="H9" s="1">
        <f>Agg!H9-Services!H9</f>
        <v>12886.525999999998</v>
      </c>
      <c r="I9">
        <v>12879</v>
      </c>
      <c r="J9" s="1">
        <f>Agg!J9-Services!J9</f>
        <v>22811</v>
      </c>
      <c r="K9">
        <f t="shared" si="0"/>
        <v>135245.80548725559</v>
      </c>
      <c r="L9">
        <f t="shared" si="3"/>
        <v>0.63325858638236077</v>
      </c>
      <c r="M9">
        <f t="shared" si="4"/>
        <v>0.46248414660622816</v>
      </c>
      <c r="N9">
        <f t="shared" si="5"/>
        <v>0.53751585339377184</v>
      </c>
      <c r="O9">
        <f t="shared" si="6"/>
        <v>21.168850046606316</v>
      </c>
      <c r="P9">
        <f t="shared" si="7"/>
        <v>9.3681126470365133</v>
      </c>
      <c r="Q9">
        <f t="shared" si="10"/>
        <v>1.1032333025156091</v>
      </c>
      <c r="R9">
        <f t="shared" si="8"/>
        <v>0.40113215311747813</v>
      </c>
      <c r="S9">
        <f t="shared" si="9"/>
        <v>141.86389719154405</v>
      </c>
      <c r="T9">
        <f t="shared" si="1"/>
        <v>127.50079576484742</v>
      </c>
      <c r="U9">
        <f t="shared" si="1"/>
        <v>99.890378282838284</v>
      </c>
      <c r="V9">
        <f t="shared" si="1"/>
        <v>89.97406686146519</v>
      </c>
    </row>
    <row r="10" spans="1:22" x14ac:dyDescent="0.2">
      <c r="A10">
        <v>1969</v>
      </c>
      <c r="B10" s="1">
        <f>Agg!B10-Services!B10</f>
        <v>22304.842000000004</v>
      </c>
      <c r="E10">
        <v>0.1747792537938456</v>
      </c>
      <c r="F10">
        <f t="shared" si="2"/>
        <v>127617.21723740082</v>
      </c>
      <c r="G10" s="1">
        <f>Agg!G10-Services!G10</f>
        <v>5198.0140000000001</v>
      </c>
      <c r="H10" s="1">
        <f>Agg!H10-Services!H10</f>
        <v>14039.782999999999</v>
      </c>
      <c r="I10">
        <v>13192</v>
      </c>
      <c r="J10" s="1">
        <f>Agg!J10-Services!J10</f>
        <v>24565</v>
      </c>
      <c r="K10">
        <f t="shared" si="0"/>
        <v>140548.7176926315</v>
      </c>
      <c r="L10">
        <f t="shared" si="3"/>
        <v>0.62945000910564608</v>
      </c>
      <c r="M10">
        <f t="shared" si="4"/>
        <v>0.46248414660622816</v>
      </c>
      <c r="N10">
        <f t="shared" si="5"/>
        <v>0.53751585339377184</v>
      </c>
      <c r="O10">
        <f t="shared" si="6"/>
        <v>22.594642708805061</v>
      </c>
      <c r="P10">
        <f t="shared" si="7"/>
        <v>9.6738339324894493</v>
      </c>
      <c r="Q10">
        <f t="shared" si="10"/>
        <v>1.0865916099009356</v>
      </c>
      <c r="R10">
        <f t="shared" si="8"/>
        <v>0.39402774408732566</v>
      </c>
      <c r="S10">
        <f t="shared" si="9"/>
        <v>151.41890387359325</v>
      </c>
      <c r="T10">
        <f t="shared" si="1"/>
        <v>131.66168800068451</v>
      </c>
      <c r="U10">
        <f t="shared" si="1"/>
        <v>98.383584600345245</v>
      </c>
      <c r="V10">
        <f t="shared" si="1"/>
        <v>88.380545703606444</v>
      </c>
    </row>
    <row r="11" spans="1:22" x14ac:dyDescent="0.2">
      <c r="A11">
        <v>1970</v>
      </c>
      <c r="B11" s="1">
        <f>Agg!B11-Services!B11</f>
        <v>22032.137999999999</v>
      </c>
      <c r="E11">
        <v>0.18095621493122097</v>
      </c>
      <c r="F11">
        <f t="shared" si="2"/>
        <v>121753.97240914947</v>
      </c>
      <c r="G11" s="1">
        <f>Agg!G11-Services!G11</f>
        <v>5047.2349999999997</v>
      </c>
      <c r="H11" s="1">
        <f>Agg!H11-Services!H11</f>
        <v>14606.917000000001</v>
      </c>
      <c r="I11">
        <v>13511</v>
      </c>
      <c r="J11" s="1">
        <f>Agg!J11-Services!J11</f>
        <v>26810</v>
      </c>
      <c r="K11">
        <f t="shared" si="0"/>
        <v>148157.38718999026</v>
      </c>
      <c r="L11">
        <f t="shared" si="3"/>
        <v>0.66298227616402916</v>
      </c>
      <c r="M11">
        <f t="shared" si="4"/>
        <v>0.46248414660622816</v>
      </c>
      <c r="N11">
        <f t="shared" si="5"/>
        <v>0.53751585339377184</v>
      </c>
      <c r="O11">
        <f t="shared" si="6"/>
        <v>20.374553373588284</v>
      </c>
      <c r="P11">
        <f t="shared" si="7"/>
        <v>9.0114700917141199</v>
      </c>
      <c r="Q11">
        <f t="shared" si="10"/>
        <v>1.1839722300778461</v>
      </c>
      <c r="R11">
        <f t="shared" si="8"/>
        <v>0.3735648730663903</v>
      </c>
      <c r="S11">
        <f t="shared" si="9"/>
        <v>136.54088619602328</v>
      </c>
      <c r="T11">
        <f t="shared" si="1"/>
        <v>122.64686079197983</v>
      </c>
      <c r="U11">
        <f t="shared" si="1"/>
        <v>107.20074681318677</v>
      </c>
      <c r="V11">
        <f t="shared" si="1"/>
        <v>83.790717361234755</v>
      </c>
    </row>
    <row r="12" spans="1:22" x14ac:dyDescent="0.2">
      <c r="A12">
        <v>1971</v>
      </c>
      <c r="B12" s="1">
        <f>Agg!B12-Services!B12</f>
        <v>24060.310999999994</v>
      </c>
      <c r="E12">
        <v>0.1895049435813051</v>
      </c>
      <c r="F12">
        <f t="shared" si="2"/>
        <v>126964.02819527066</v>
      </c>
      <c r="G12" s="1">
        <f>Agg!G12-Services!G12</f>
        <v>5044.8599999999997</v>
      </c>
      <c r="H12" s="1">
        <f>Agg!H12-Services!H12</f>
        <v>15468.561000000005</v>
      </c>
      <c r="I12">
        <v>13767</v>
      </c>
      <c r="J12" s="1">
        <f>Agg!J12-Services!J12</f>
        <v>29101</v>
      </c>
      <c r="K12">
        <f t="shared" si="0"/>
        <v>153563.27623988618</v>
      </c>
      <c r="L12">
        <f t="shared" si="3"/>
        <v>0.64290777455037917</v>
      </c>
      <c r="M12">
        <f t="shared" si="4"/>
        <v>0.46248414660622816</v>
      </c>
      <c r="N12">
        <f t="shared" si="5"/>
        <v>0.53751585339377184</v>
      </c>
      <c r="O12">
        <f t="shared" si="6"/>
        <v>21.367609771584409</v>
      </c>
      <c r="P12">
        <f t="shared" si="7"/>
        <v>9.2223453326992555</v>
      </c>
      <c r="Q12">
        <f t="shared" si="10"/>
        <v>1.1778110663306511</v>
      </c>
      <c r="R12">
        <f t="shared" si="8"/>
        <v>0.36644584876879494</v>
      </c>
      <c r="S12">
        <f t="shared" si="9"/>
        <v>143.19589345624584</v>
      </c>
      <c r="T12">
        <f t="shared" si="1"/>
        <v>125.51689043890279</v>
      </c>
      <c r="U12">
        <f t="shared" si="1"/>
        <v>106.64289474693163</v>
      </c>
      <c r="V12">
        <f t="shared" si="1"/>
        <v>82.193917994337212</v>
      </c>
    </row>
    <row r="13" spans="1:22" x14ac:dyDescent="0.2">
      <c r="A13">
        <v>1972</v>
      </c>
      <c r="B13" s="1">
        <f>Agg!B13-Services!B13</f>
        <v>26795.307999999997</v>
      </c>
      <c r="E13">
        <v>0.19917777790302796</v>
      </c>
      <c r="F13">
        <f t="shared" si="2"/>
        <v>134529.60607405516</v>
      </c>
      <c r="G13" s="1">
        <f>Agg!G13-Services!G13</f>
        <v>5073.3030000000017</v>
      </c>
      <c r="H13" s="1">
        <f>Agg!H13-Services!H13</f>
        <v>16943.088000000003</v>
      </c>
      <c r="I13">
        <v>14071</v>
      </c>
      <c r="J13" s="1">
        <f>Agg!J13-Services!J13</f>
        <v>31330</v>
      </c>
      <c r="K13">
        <f t="shared" si="0"/>
        <v>157296.66396445781</v>
      </c>
      <c r="L13">
        <f t="shared" si="3"/>
        <v>0.63231547851586578</v>
      </c>
      <c r="M13">
        <f t="shared" si="4"/>
        <v>0.46248414660622816</v>
      </c>
      <c r="N13">
        <f t="shared" si="5"/>
        <v>0.53751585339377184</v>
      </c>
      <c r="O13">
        <f t="shared" si="6"/>
        <v>23.17948601016089</v>
      </c>
      <c r="P13">
        <f t="shared" si="7"/>
        <v>9.5607708104651525</v>
      </c>
      <c r="Q13">
        <f t="shared" si="10"/>
        <v>1.1439927388065603</v>
      </c>
      <c r="R13">
        <f t="shared" si="8"/>
        <v>0.36055028071920986</v>
      </c>
      <c r="S13">
        <f t="shared" si="9"/>
        <v>155.33825470247814</v>
      </c>
      <c r="T13">
        <f t="shared" si="1"/>
        <v>130.1228894643202</v>
      </c>
      <c r="U13">
        <f t="shared" si="1"/>
        <v>103.58087194398368</v>
      </c>
      <c r="V13">
        <f t="shared" si="1"/>
        <v>80.871540244866864</v>
      </c>
    </row>
    <row r="14" spans="1:22" x14ac:dyDescent="0.2">
      <c r="A14">
        <v>1973</v>
      </c>
      <c r="B14" s="1">
        <f>Agg!B14-Services!B14</f>
        <v>33233.998999999989</v>
      </c>
      <c r="E14">
        <v>0.22095858600807508</v>
      </c>
      <c r="F14">
        <f t="shared" si="2"/>
        <v>150408.27152462603</v>
      </c>
      <c r="G14" s="1">
        <f>Agg!G14-Services!G14</f>
        <v>5241.5860000000011</v>
      </c>
      <c r="H14" s="1">
        <f>Agg!H14-Services!H14</f>
        <v>19242.250999999997</v>
      </c>
      <c r="I14">
        <v>14398</v>
      </c>
      <c r="J14" s="1">
        <f>Agg!J14-Services!J14</f>
        <v>35209</v>
      </c>
      <c r="K14">
        <f t="shared" si="0"/>
        <v>159346.60261952103</v>
      </c>
      <c r="L14">
        <f t="shared" si="3"/>
        <v>0.57899294634991116</v>
      </c>
      <c r="M14">
        <f t="shared" si="4"/>
        <v>0.46248414660622816</v>
      </c>
      <c r="N14">
        <f t="shared" si="5"/>
        <v>0.53751585339377184</v>
      </c>
      <c r="O14">
        <f t="shared" si="6"/>
        <v>27.304710967000059</v>
      </c>
      <c r="P14">
        <f t="shared" si="7"/>
        <v>10.446469754453815</v>
      </c>
      <c r="Q14">
        <f t="shared" si="10"/>
        <v>1.0509242681496531</v>
      </c>
      <c r="R14">
        <f t="shared" si="8"/>
        <v>0.36404959022086408</v>
      </c>
      <c r="S14">
        <f t="shared" si="9"/>
        <v>182.98361512028899</v>
      </c>
      <c r="T14">
        <f t="shared" si="1"/>
        <v>142.17732608580582</v>
      </c>
      <c r="U14">
        <f t="shared" si="1"/>
        <v>95.154145956900678</v>
      </c>
      <c r="V14">
        <f t="shared" si="1"/>
        <v>81.656436455813548</v>
      </c>
    </row>
    <row r="15" spans="1:22" x14ac:dyDescent="0.2">
      <c r="A15">
        <v>1974</v>
      </c>
      <c r="B15" s="1">
        <f>Agg!B15-Services!B15</f>
        <v>40574.966</v>
      </c>
      <c r="E15">
        <v>0.25579766115323616</v>
      </c>
      <c r="F15">
        <f t="shared" si="2"/>
        <v>158621.3330374959</v>
      </c>
      <c r="G15" s="1">
        <f>Agg!G15-Services!G15</f>
        <v>5271.244999999999</v>
      </c>
      <c r="H15" s="1">
        <f>Agg!H15-Services!H15</f>
        <v>22594.377</v>
      </c>
      <c r="I15">
        <v>14760</v>
      </c>
      <c r="J15" s="1">
        <f>Agg!J15-Services!J15</f>
        <v>43195</v>
      </c>
      <c r="K15">
        <f t="shared" si="0"/>
        <v>168863.93646157673</v>
      </c>
      <c r="L15">
        <f t="shared" si="3"/>
        <v>0.55685510617556644</v>
      </c>
      <c r="M15">
        <f t="shared" si="4"/>
        <v>0.46248414660622816</v>
      </c>
      <c r="N15">
        <f t="shared" si="5"/>
        <v>0.53751585339377184</v>
      </c>
      <c r="O15">
        <f t="shared" si="6"/>
        <v>28.514546894945635</v>
      </c>
      <c r="P15">
        <f t="shared" si="7"/>
        <v>10.746702780318151</v>
      </c>
      <c r="Q15">
        <f t="shared" si="10"/>
        <v>1.055314531511909</v>
      </c>
      <c r="R15">
        <f t="shared" si="8"/>
        <v>0.35713042005420048</v>
      </c>
      <c r="S15">
        <f t="shared" si="9"/>
        <v>191.09137909059604</v>
      </c>
      <c r="T15">
        <f t="shared" si="1"/>
        <v>146.2635226501373</v>
      </c>
      <c r="U15">
        <f t="shared" si="1"/>
        <v>95.551654867316131</v>
      </c>
      <c r="V15">
        <f t="shared" si="1"/>
        <v>80.104464432720903</v>
      </c>
    </row>
    <row r="16" spans="1:22" x14ac:dyDescent="0.2">
      <c r="A16">
        <v>1975</v>
      </c>
      <c r="B16" s="1">
        <f>Agg!B16-Services!B16</f>
        <v>44082.661000000007</v>
      </c>
      <c r="E16">
        <v>0.28721446240395099</v>
      </c>
      <c r="F16">
        <f t="shared" si="2"/>
        <v>153483.43057321475</v>
      </c>
      <c r="G16" s="1">
        <f>Agg!G16-Services!G16</f>
        <v>5064.6610000000001</v>
      </c>
      <c r="H16" s="1">
        <f>Agg!H16-Services!H16</f>
        <v>24955.681000000004</v>
      </c>
      <c r="I16">
        <v>15127</v>
      </c>
      <c r="J16" s="1">
        <f>Agg!J16-Services!J16</f>
        <v>51622</v>
      </c>
      <c r="K16">
        <f t="shared" si="0"/>
        <v>179733.28908276409</v>
      </c>
      <c r="L16">
        <f t="shared" si="3"/>
        <v>0.56611103853281453</v>
      </c>
      <c r="M16">
        <f t="shared" si="4"/>
        <v>0.46248414660622816</v>
      </c>
      <c r="N16">
        <f t="shared" si="5"/>
        <v>0.53751585339377184</v>
      </c>
      <c r="O16">
        <f t="shared" si="6"/>
        <v>26.455461766398461</v>
      </c>
      <c r="P16">
        <f t="shared" si="7"/>
        <v>10.14632316871916</v>
      </c>
      <c r="Q16">
        <f t="shared" si="10"/>
        <v>1.1455017842325856</v>
      </c>
      <c r="R16">
        <f t="shared" si="8"/>
        <v>0.33480934752429431</v>
      </c>
      <c r="S16">
        <f t="shared" si="9"/>
        <v>177.29233755826286</v>
      </c>
      <c r="T16">
        <f t="shared" si="1"/>
        <v>138.09230597886076</v>
      </c>
      <c r="U16">
        <f t="shared" si="1"/>
        <v>103.71750588905037</v>
      </c>
      <c r="V16">
        <f t="shared" si="1"/>
        <v>75.097840913221532</v>
      </c>
    </row>
    <row r="17" spans="1:22" x14ac:dyDescent="0.2">
      <c r="A17">
        <v>1976</v>
      </c>
      <c r="B17" s="1">
        <f>Agg!B17-Services!B17</f>
        <v>48945.07699999999</v>
      </c>
      <c r="E17">
        <v>0.3064662807235265</v>
      </c>
      <c r="F17">
        <f t="shared" si="2"/>
        <v>159707.87025720126</v>
      </c>
      <c r="G17" s="1">
        <f>Agg!G17-Services!G17</f>
        <v>5003.2910000000011</v>
      </c>
      <c r="H17" s="1">
        <f>Agg!H17-Services!H17</f>
        <v>28650.042000000009</v>
      </c>
      <c r="I17">
        <v>15466</v>
      </c>
      <c r="J17" s="1">
        <f>Agg!J17-Services!J17</f>
        <v>58379</v>
      </c>
      <c r="K17">
        <f t="shared" si="0"/>
        <v>190490.77719798367</v>
      </c>
      <c r="L17">
        <f t="shared" si="3"/>
        <v>0.58535084131137471</v>
      </c>
      <c r="M17">
        <f t="shared" si="4"/>
        <v>0.46248414660622816</v>
      </c>
      <c r="N17">
        <f t="shared" si="5"/>
        <v>0.53751585339377184</v>
      </c>
      <c r="O17">
        <f t="shared" si="6"/>
        <v>27.428887024374209</v>
      </c>
      <c r="P17">
        <f t="shared" si="7"/>
        <v>10.326384990120346</v>
      </c>
      <c r="Q17">
        <f t="shared" si="10"/>
        <v>1.1637571698731977</v>
      </c>
      <c r="R17">
        <f t="shared" si="8"/>
        <v>0.32350258631837586</v>
      </c>
      <c r="S17">
        <f t="shared" si="9"/>
        <v>183.81578594667744</v>
      </c>
      <c r="T17">
        <f t="shared" si="1"/>
        <v>140.54296241100573</v>
      </c>
      <c r="U17">
        <f t="shared" si="1"/>
        <v>105.37040865511243</v>
      </c>
      <c r="V17">
        <f t="shared" si="1"/>
        <v>72.561730853677147</v>
      </c>
    </row>
    <row r="18" spans="1:22" x14ac:dyDescent="0.2">
      <c r="A18">
        <v>1977</v>
      </c>
      <c r="B18" s="1">
        <f>Agg!B18-Services!B18</f>
        <v>53880.262000000017</v>
      </c>
      <c r="E18">
        <v>0.32295373301053854</v>
      </c>
      <c r="F18">
        <f t="shared" si="2"/>
        <v>166835.85446662668</v>
      </c>
      <c r="G18" s="1">
        <f>Agg!G18-Services!G18</f>
        <v>4880.4150000000009</v>
      </c>
      <c r="H18" s="1">
        <f>Agg!H18-Services!H18</f>
        <v>31064.527999999998</v>
      </c>
      <c r="I18">
        <v>15770</v>
      </c>
      <c r="J18" s="1">
        <f>Agg!J18-Services!J18</f>
        <v>65628</v>
      </c>
      <c r="K18">
        <f t="shared" si="0"/>
        <v>203211.77088811804</v>
      </c>
      <c r="L18">
        <f t="shared" si="3"/>
        <v>0.57654745628371273</v>
      </c>
      <c r="M18">
        <f t="shared" si="4"/>
        <v>0.46248414660622816</v>
      </c>
      <c r="N18">
        <f t="shared" si="5"/>
        <v>0.53751585339377184</v>
      </c>
      <c r="O18">
        <f t="shared" si="6"/>
        <v>28.848972568700333</v>
      </c>
      <c r="P18">
        <f t="shared" si="7"/>
        <v>10.579318609171001</v>
      </c>
      <c r="Q18">
        <f t="shared" si="10"/>
        <v>1.1849561681241565</v>
      </c>
      <c r="R18">
        <f t="shared" si="8"/>
        <v>0.3094746353836399</v>
      </c>
      <c r="S18">
        <f t="shared" si="9"/>
        <v>193.33254614951974</v>
      </c>
      <c r="T18">
        <f t="shared" si="9"/>
        <v>143.98541009707654</v>
      </c>
      <c r="U18">
        <f t="shared" si="9"/>
        <v>107.28983580590364</v>
      </c>
      <c r="V18">
        <f t="shared" si="9"/>
        <v>69.415257090548906</v>
      </c>
    </row>
    <row r="19" spans="1:22" x14ac:dyDescent="0.2">
      <c r="A19">
        <v>1978</v>
      </c>
      <c r="B19" s="1">
        <f>Agg!B19-Services!B19</f>
        <v>61645.611000000004</v>
      </c>
      <c r="E19">
        <v>0.34412443863456499</v>
      </c>
      <c r="F19">
        <f t="shared" si="2"/>
        <v>179137.55629969409</v>
      </c>
      <c r="G19" s="1">
        <f>Agg!G19-Services!G19</f>
        <v>5041.5790000000015</v>
      </c>
      <c r="H19" s="1">
        <f>Agg!H19-Services!H19</f>
        <v>34584.638999999996</v>
      </c>
      <c r="I19">
        <v>16054</v>
      </c>
      <c r="J19" s="1">
        <f>Agg!J19-Services!J19</f>
        <v>74854</v>
      </c>
      <c r="K19">
        <f t="shared" si="0"/>
        <v>217520.15142257733</v>
      </c>
      <c r="L19">
        <f t="shared" si="3"/>
        <v>0.56102354148132283</v>
      </c>
      <c r="M19">
        <f t="shared" si="4"/>
        <v>0.46248414660622816</v>
      </c>
      <c r="N19">
        <f t="shared" si="5"/>
        <v>0.53751585339377184</v>
      </c>
      <c r="O19">
        <f t="shared" si="6"/>
        <v>30.066053617069944</v>
      </c>
      <c r="P19">
        <f t="shared" si="7"/>
        <v>11.15843754202654</v>
      </c>
      <c r="Q19">
        <f t="shared" si="10"/>
        <v>1.1817990623040255</v>
      </c>
      <c r="R19">
        <f t="shared" si="8"/>
        <v>0.31403880652796823</v>
      </c>
      <c r="S19">
        <f t="shared" si="9"/>
        <v>201.48886358478651</v>
      </c>
      <c r="T19">
        <f t="shared" si="9"/>
        <v>151.86726715447736</v>
      </c>
      <c r="U19">
        <f t="shared" si="9"/>
        <v>107.00398104251612</v>
      </c>
      <c r="V19">
        <f t="shared" si="9"/>
        <v>70.439002099557698</v>
      </c>
    </row>
    <row r="20" spans="1:22" x14ac:dyDescent="0.2">
      <c r="A20">
        <v>1979</v>
      </c>
      <c r="B20" s="1">
        <f>Agg!B20-Services!B20</f>
        <v>73381.426999999996</v>
      </c>
      <c r="E20">
        <v>0.38290951419956143</v>
      </c>
      <c r="F20">
        <f t="shared" si="2"/>
        <v>191641.69151920237</v>
      </c>
      <c r="G20" s="1">
        <f>Agg!G20-Services!G20</f>
        <v>5247.5060000000012</v>
      </c>
      <c r="H20" s="1">
        <f>Agg!H20-Services!H20</f>
        <v>39142.195000000007</v>
      </c>
      <c r="I20">
        <v>16326</v>
      </c>
      <c r="J20" s="1">
        <f>Agg!J20-Services!J20</f>
        <v>85495</v>
      </c>
      <c r="K20">
        <f t="shared" si="0"/>
        <v>223277.29353688104</v>
      </c>
      <c r="L20">
        <f t="shared" si="3"/>
        <v>0.53340738386022402</v>
      </c>
      <c r="M20">
        <f t="shared" si="4"/>
        <v>0.46248414660622816</v>
      </c>
      <c r="N20">
        <f t="shared" si="5"/>
        <v>0.53751585339377184</v>
      </c>
      <c r="O20">
        <f t="shared" si="6"/>
        <v>32.021738403879617</v>
      </c>
      <c r="P20">
        <f t="shared" si="7"/>
        <v>11.738435104692048</v>
      </c>
      <c r="Q20">
        <f t="shared" si="10"/>
        <v>1.1404917455260464</v>
      </c>
      <c r="R20">
        <f t="shared" si="8"/>
        <v>0.32142018865613142</v>
      </c>
      <c r="S20">
        <f t="shared" si="9"/>
        <v>214.5949635819147</v>
      </c>
      <c r="T20">
        <f t="shared" si="9"/>
        <v>159.76108243699505</v>
      </c>
      <c r="U20">
        <f t="shared" si="9"/>
        <v>103.26388047684904</v>
      </c>
      <c r="V20">
        <f t="shared" si="9"/>
        <v>72.094648409552889</v>
      </c>
    </row>
    <row r="21" spans="1:22" x14ac:dyDescent="0.2">
      <c r="A21">
        <v>1980</v>
      </c>
      <c r="B21" s="1">
        <f>Agg!B21-Services!B21</f>
        <v>80568.502999999997</v>
      </c>
      <c r="E21">
        <v>0.42420502897807</v>
      </c>
      <c r="F21">
        <f t="shared" si="2"/>
        <v>189928.2127656368</v>
      </c>
      <c r="G21" s="1">
        <f>Agg!G21-Services!G21</f>
        <v>5180.3310000000001</v>
      </c>
      <c r="H21" s="1">
        <f>Agg!H21-Services!H21</f>
        <v>42704.277000000002</v>
      </c>
      <c r="I21">
        <v>16638</v>
      </c>
      <c r="J21" s="1">
        <f>Agg!J21-Services!J21</f>
        <v>100406</v>
      </c>
      <c r="K21">
        <f t="shared" si="0"/>
        <v>236692.14917579549</v>
      </c>
      <c r="L21">
        <f t="shared" si="3"/>
        <v>0.53003686812947237</v>
      </c>
      <c r="M21">
        <f t="shared" si="4"/>
        <v>0.46248414660622816</v>
      </c>
      <c r="N21">
        <f t="shared" si="5"/>
        <v>0.53751585339377184</v>
      </c>
      <c r="O21">
        <f t="shared" si="6"/>
        <v>30.337626123808707</v>
      </c>
      <c r="P21">
        <f t="shared" si="7"/>
        <v>11.415327128599399</v>
      </c>
      <c r="Q21">
        <f t="shared" si="10"/>
        <v>1.2085103566602755</v>
      </c>
      <c r="R21">
        <f t="shared" si="8"/>
        <v>0.31135539127298956</v>
      </c>
      <c r="S21">
        <f t="shared" si="9"/>
        <v>203.30881762533272</v>
      </c>
      <c r="T21">
        <f t="shared" si="9"/>
        <v>155.36355588901807</v>
      </c>
      <c r="U21">
        <f t="shared" si="9"/>
        <v>109.42250964529305</v>
      </c>
      <c r="V21">
        <f t="shared" si="9"/>
        <v>69.837111222219278</v>
      </c>
    </row>
    <row r="22" spans="1:22" x14ac:dyDescent="0.2">
      <c r="A22">
        <v>1981</v>
      </c>
      <c r="B22" s="1">
        <f>Agg!B22-Services!B22</f>
        <v>87575.445999999967</v>
      </c>
      <c r="E22">
        <v>0.45649766043455009</v>
      </c>
      <c r="F22">
        <f t="shared" si="2"/>
        <v>191842.04781385954</v>
      </c>
      <c r="G22" s="1">
        <f>Agg!G22-Services!G22</f>
        <v>5188.7830000000013</v>
      </c>
      <c r="H22" s="1">
        <f>Agg!H22-Services!H22</f>
        <v>47581.67</v>
      </c>
      <c r="I22">
        <v>16911</v>
      </c>
      <c r="J22" s="1">
        <f>Agg!J22-Services!J22</f>
        <v>119098</v>
      </c>
      <c r="K22">
        <f t="shared" si="0"/>
        <v>260895.09393460641</v>
      </c>
      <c r="L22">
        <f t="shared" si="3"/>
        <v>0.54332204028969511</v>
      </c>
      <c r="M22">
        <f t="shared" si="4"/>
        <v>0.46248414660622816</v>
      </c>
      <c r="N22">
        <f t="shared" si="5"/>
        <v>0.53751585339377184</v>
      </c>
      <c r="O22">
        <f t="shared" si="6"/>
        <v>28.378830972001353</v>
      </c>
      <c r="P22">
        <f t="shared" si="7"/>
        <v>11.344216652702947</v>
      </c>
      <c r="Q22">
        <f t="shared" si="10"/>
        <v>1.3028181249395205</v>
      </c>
      <c r="R22">
        <f t="shared" si="8"/>
        <v>0.30682886878363202</v>
      </c>
      <c r="S22">
        <f t="shared" si="9"/>
        <v>190.18187339248612</v>
      </c>
      <c r="T22">
        <f t="shared" si="9"/>
        <v>154.39573637129666</v>
      </c>
      <c r="U22">
        <f t="shared" si="9"/>
        <v>117.96144572249759</v>
      </c>
      <c r="V22">
        <f t="shared" si="9"/>
        <v>68.821810818244671</v>
      </c>
    </row>
    <row r="23" spans="1:22" x14ac:dyDescent="0.2">
      <c r="A23">
        <v>1982</v>
      </c>
      <c r="B23" s="1">
        <f>Agg!B23-Services!B23</f>
        <v>87426.57699999999</v>
      </c>
      <c r="E23">
        <v>0.48911950470651189</v>
      </c>
      <c r="F23">
        <f t="shared" si="2"/>
        <v>178742.77381855558</v>
      </c>
      <c r="G23" s="1">
        <f>Agg!G23-Services!G23</f>
        <v>4720.8310000000001</v>
      </c>
      <c r="H23" s="1">
        <f>Agg!H23-Services!H23</f>
        <v>48255.262000000017</v>
      </c>
      <c r="I23">
        <v>17150</v>
      </c>
      <c r="J23" s="1">
        <f>Agg!J23-Services!J23</f>
        <v>137587</v>
      </c>
      <c r="K23">
        <f t="shared" si="0"/>
        <v>281295.26358299045</v>
      </c>
      <c r="L23">
        <f t="shared" si="3"/>
        <v>0.55195186241822125</v>
      </c>
      <c r="M23">
        <f t="shared" si="4"/>
        <v>0.46248414660622816</v>
      </c>
      <c r="N23">
        <f t="shared" si="5"/>
        <v>0.53751585339377184</v>
      </c>
      <c r="O23">
        <f t="shared" si="6"/>
        <v>25.631030775650299</v>
      </c>
      <c r="P23">
        <f t="shared" si="7"/>
        <v>10.422319173093619</v>
      </c>
      <c r="Q23">
        <f t="shared" si="10"/>
        <v>1.4772158800396158</v>
      </c>
      <c r="R23">
        <f t="shared" si="8"/>
        <v>0.27526711370262391</v>
      </c>
      <c r="S23">
        <f t="shared" si="9"/>
        <v>171.7673802244671</v>
      </c>
      <c r="T23">
        <f t="shared" si="9"/>
        <v>141.84863465588552</v>
      </c>
      <c r="U23">
        <f t="shared" si="9"/>
        <v>133.75199309711314</v>
      </c>
      <c r="V23">
        <f t="shared" si="9"/>
        <v>61.742499324877173</v>
      </c>
    </row>
    <row r="24" spans="1:22" x14ac:dyDescent="0.2">
      <c r="A24">
        <v>1983</v>
      </c>
      <c r="B24" s="1">
        <f>Agg!B24-Services!B24</f>
        <v>97818.322000000015</v>
      </c>
      <c r="E24">
        <v>0.51839475193844275</v>
      </c>
      <c r="F24">
        <f t="shared" si="2"/>
        <v>188694.66103625897</v>
      </c>
      <c r="G24" s="1">
        <f>Agg!G24-Services!G24</f>
        <v>4655.2950000000001</v>
      </c>
      <c r="H24" s="1">
        <f>Agg!H24-Services!H24</f>
        <v>51036.600000000006</v>
      </c>
      <c r="I24">
        <v>17344</v>
      </c>
      <c r="J24" s="1">
        <f>Agg!J24-Services!J24</f>
        <v>146157</v>
      </c>
      <c r="K24">
        <f t="shared" si="0"/>
        <v>281941.51166359714</v>
      </c>
      <c r="L24">
        <f t="shared" si="3"/>
        <v>0.52174888054203172</v>
      </c>
      <c r="M24">
        <f t="shared" si="4"/>
        <v>0.46248414660622816</v>
      </c>
      <c r="N24">
        <f t="shared" si="5"/>
        <v>0.53751585339377184</v>
      </c>
      <c r="O24">
        <f t="shared" si="6"/>
        <v>28.691771610722267</v>
      </c>
      <c r="P24">
        <f t="shared" si="7"/>
        <v>10.879535345725264</v>
      </c>
      <c r="Q24">
        <f t="shared" si="10"/>
        <v>1.4127165739013992</v>
      </c>
      <c r="R24">
        <f t="shared" si="8"/>
        <v>0.26840953643911442</v>
      </c>
      <c r="S24">
        <f t="shared" si="9"/>
        <v>192.27905762785164</v>
      </c>
      <c r="T24">
        <f t="shared" si="9"/>
        <v>148.07138496253708</v>
      </c>
      <c r="U24">
        <f t="shared" si="9"/>
        <v>127.91201339886078</v>
      </c>
      <c r="V24">
        <f t="shared" si="9"/>
        <v>60.204342609142735</v>
      </c>
    </row>
    <row r="25" spans="1:22" x14ac:dyDescent="0.2">
      <c r="A25">
        <v>1984</v>
      </c>
      <c r="B25" s="1">
        <f>Agg!B25-Services!B25</f>
        <v>111971.64400000003</v>
      </c>
      <c r="E25">
        <v>0.53435584316658002</v>
      </c>
      <c r="F25">
        <f t="shared" si="2"/>
        <v>209545.09140661536</v>
      </c>
      <c r="G25" s="1">
        <f>Agg!G25-Services!G25</f>
        <v>4750.762999999999</v>
      </c>
      <c r="H25" s="1">
        <f>Agg!H25-Services!H25</f>
        <v>55233.178</v>
      </c>
      <c r="I25">
        <v>17525</v>
      </c>
      <c r="J25" s="1">
        <f>Agg!J25-Services!J25</f>
        <v>152187</v>
      </c>
      <c r="K25">
        <f t="shared" si="0"/>
        <v>284804.59593768726</v>
      </c>
      <c r="L25">
        <f t="shared" si="3"/>
        <v>0.4932782624858128</v>
      </c>
      <c r="M25">
        <f t="shared" si="4"/>
        <v>0.46248414660622816</v>
      </c>
      <c r="N25">
        <f t="shared" si="5"/>
        <v>0.53751585339377184</v>
      </c>
      <c r="O25">
        <f t="shared" si="6"/>
        <v>33.872533605665737</v>
      </c>
      <c r="P25">
        <f t="shared" si="7"/>
        <v>11.956923903373202</v>
      </c>
      <c r="Q25">
        <f t="shared" si="10"/>
        <v>1.3021662776766405</v>
      </c>
      <c r="R25">
        <f t="shared" si="8"/>
        <v>0.27108490727532092</v>
      </c>
      <c r="S25">
        <f t="shared" si="9"/>
        <v>226.99814182025654</v>
      </c>
      <c r="T25">
        <f t="shared" si="9"/>
        <v>162.73473324021901</v>
      </c>
      <c r="U25">
        <f t="shared" si="9"/>
        <v>117.90242532352735</v>
      </c>
      <c r="V25">
        <f t="shared" si="9"/>
        <v>60.804429120845427</v>
      </c>
    </row>
    <row r="26" spans="1:22" x14ac:dyDescent="0.2">
      <c r="A26">
        <v>1985</v>
      </c>
      <c r="B26" s="1">
        <f>Agg!B26-Services!B26</f>
        <v>120734.51299999998</v>
      </c>
      <c r="E26">
        <v>0.54926182587405403</v>
      </c>
      <c r="F26">
        <f t="shared" si="2"/>
        <v>219812.31411426078</v>
      </c>
      <c r="G26" s="1">
        <f>Agg!G26-Services!G26</f>
        <v>4980.0759999999991</v>
      </c>
      <c r="H26" s="1">
        <f>Agg!H26-Services!H26</f>
        <v>59898.434000000008</v>
      </c>
      <c r="I26">
        <v>17689</v>
      </c>
      <c r="J26" s="1">
        <f>Agg!J26-Services!J26</f>
        <v>158835</v>
      </c>
      <c r="K26">
        <f t="shared" si="0"/>
        <v>289179.02631817147</v>
      </c>
      <c r="L26">
        <f t="shared" si="3"/>
        <v>0.49611691397637075</v>
      </c>
      <c r="M26">
        <f t="shared" si="4"/>
        <v>0.46248414660622816</v>
      </c>
      <c r="N26">
        <f t="shared" si="5"/>
        <v>0.53751585339377184</v>
      </c>
      <c r="O26">
        <f t="shared" si="6"/>
        <v>34.86008785174041</v>
      </c>
      <c r="P26">
        <f t="shared" si="7"/>
        <v>12.426497490771711</v>
      </c>
      <c r="Q26">
        <f t="shared" si="10"/>
        <v>1.2661570300375729</v>
      </c>
      <c r="R26">
        <f t="shared" si="8"/>
        <v>0.28153519136186328</v>
      </c>
      <c r="S26">
        <f t="shared" si="9"/>
        <v>233.6162761888105</v>
      </c>
      <c r="T26">
        <f t="shared" si="9"/>
        <v>169.125668994221</v>
      </c>
      <c r="U26">
        <f t="shared" si="9"/>
        <v>114.6420293944478</v>
      </c>
      <c r="V26">
        <f t="shared" si="9"/>
        <v>63.148431095796809</v>
      </c>
    </row>
    <row r="27" spans="1:22" x14ac:dyDescent="0.2">
      <c r="A27">
        <v>1986</v>
      </c>
      <c r="B27" s="1">
        <f>Agg!B27-Services!B27</f>
        <v>114807.80100000001</v>
      </c>
      <c r="E27">
        <v>0.55802542930126176</v>
      </c>
      <c r="F27">
        <f t="shared" si="2"/>
        <v>205739.3713110135</v>
      </c>
      <c r="G27" s="1">
        <f>Agg!G27-Services!G27</f>
        <v>5027.8290000000015</v>
      </c>
      <c r="H27" s="1">
        <f>Agg!H27-Services!H27</f>
        <v>63033.196999999986</v>
      </c>
      <c r="I27">
        <v>17876</v>
      </c>
      <c r="J27" s="1">
        <f>Agg!J27-Services!J27</f>
        <v>166325</v>
      </c>
      <c r="K27">
        <f t="shared" si="0"/>
        <v>298059.89345013513</v>
      </c>
      <c r="L27">
        <f t="shared" si="3"/>
        <v>0.5490323519043796</v>
      </c>
      <c r="M27">
        <f t="shared" si="4"/>
        <v>0.46248414660622816</v>
      </c>
      <c r="N27">
        <f t="shared" si="5"/>
        <v>0.53751585339377184</v>
      </c>
      <c r="O27">
        <f t="shared" si="6"/>
        <v>29.745603965023637</v>
      </c>
      <c r="P27">
        <f t="shared" si="7"/>
        <v>11.509251024335057</v>
      </c>
      <c r="Q27">
        <f t="shared" si="10"/>
        <v>1.3756695308847946</v>
      </c>
      <c r="R27">
        <f t="shared" si="8"/>
        <v>0.28126141194898197</v>
      </c>
      <c r="S27">
        <f t="shared" si="9"/>
        <v>199.34135739560401</v>
      </c>
      <c r="T27">
        <f t="shared" si="9"/>
        <v>156.64186795664881</v>
      </c>
      <c r="U27">
        <f t="shared" si="9"/>
        <v>124.55765205683915</v>
      </c>
      <c r="V27">
        <f t="shared" si="9"/>
        <v>63.087022288229434</v>
      </c>
    </row>
    <row r="28" spans="1:22" x14ac:dyDescent="0.2">
      <c r="A28">
        <v>1987</v>
      </c>
      <c r="B28" s="1">
        <f>Agg!B28-Services!B28</f>
        <v>122756.685</v>
      </c>
      <c r="E28">
        <v>0.58136567903851011</v>
      </c>
      <c r="F28">
        <f t="shared" si="2"/>
        <v>211152.27373418529</v>
      </c>
      <c r="G28" s="1">
        <f>Agg!G28-Services!G28</f>
        <v>5145.7739999999994</v>
      </c>
      <c r="H28" s="1">
        <f>Agg!H28-Services!H28</f>
        <v>65607.770000000019</v>
      </c>
      <c r="I28">
        <v>18083</v>
      </c>
      <c r="J28" s="1">
        <f>Agg!J28-Services!J28</f>
        <v>170025</v>
      </c>
      <c r="K28">
        <f t="shared" si="0"/>
        <v>292457.92472853803</v>
      </c>
      <c r="L28">
        <f t="shared" si="3"/>
        <v>0.53445374482049612</v>
      </c>
      <c r="M28">
        <f t="shared" si="4"/>
        <v>0.46248414660622816</v>
      </c>
      <c r="N28">
        <f t="shared" si="5"/>
        <v>0.53751585339377184</v>
      </c>
      <c r="O28">
        <f t="shared" si="6"/>
        <v>31.004508757766917</v>
      </c>
      <c r="P28">
        <f t="shared" si="7"/>
        <v>11.67683867357105</v>
      </c>
      <c r="Q28">
        <f t="shared" si="10"/>
        <v>1.3234885835061383</v>
      </c>
      <c r="R28">
        <f t="shared" si="8"/>
        <v>0.28456417629818059</v>
      </c>
      <c r="S28">
        <f t="shared" si="9"/>
        <v>207.77795833039622</v>
      </c>
      <c r="T28">
        <f t="shared" si="9"/>
        <v>158.92274986349784</v>
      </c>
      <c r="U28">
        <f t="shared" si="9"/>
        <v>119.83301714876893</v>
      </c>
      <c r="V28">
        <f t="shared" si="9"/>
        <v>63.8278333602739</v>
      </c>
    </row>
    <row r="29" spans="1:22" x14ac:dyDescent="0.2">
      <c r="A29">
        <v>1988</v>
      </c>
      <c r="B29" s="1">
        <f>Agg!B29-Services!B29</f>
        <v>132087.65700000001</v>
      </c>
      <c r="E29">
        <v>0.60726655196620016</v>
      </c>
      <c r="F29">
        <f t="shared" si="2"/>
        <v>217511.82668027445</v>
      </c>
      <c r="G29" s="1">
        <f>Agg!G29-Services!G29</f>
        <v>5303.1710000000003</v>
      </c>
      <c r="H29" s="1">
        <f>Agg!H29-Services!H29</f>
        <v>72314.973000000027</v>
      </c>
      <c r="I29">
        <v>18288</v>
      </c>
      <c r="J29" s="1">
        <f>Agg!J29-Services!J29</f>
        <v>175629</v>
      </c>
      <c r="K29">
        <f t="shared" si="0"/>
        <v>289212.37211460207</v>
      </c>
      <c r="L29">
        <f t="shared" si="3"/>
        <v>0.54747714239491752</v>
      </c>
      <c r="M29">
        <f t="shared" si="4"/>
        <v>0.46248414660622816</v>
      </c>
      <c r="N29">
        <f t="shared" si="5"/>
        <v>0.53751585339377184</v>
      </c>
      <c r="O29">
        <f t="shared" si="6"/>
        <v>32.098537883671739</v>
      </c>
      <c r="P29">
        <f t="shared" si="7"/>
        <v>11.893691310163739</v>
      </c>
      <c r="Q29">
        <f t="shared" si="10"/>
        <v>1.2777973825173643</v>
      </c>
      <c r="R29">
        <f t="shared" si="8"/>
        <v>0.28998091644794405</v>
      </c>
      <c r="S29">
        <f t="shared" si="9"/>
        <v>215.10963837443327</v>
      </c>
      <c r="T29">
        <f t="shared" si="9"/>
        <v>161.87413236400818</v>
      </c>
      <c r="U29">
        <f t="shared" si="9"/>
        <v>115.69598526207852</v>
      </c>
      <c r="V29">
        <f t="shared" si="9"/>
        <v>65.042809862701674</v>
      </c>
    </row>
    <row r="30" spans="1:22" x14ac:dyDescent="0.2">
      <c r="A30">
        <v>1989</v>
      </c>
      <c r="B30" s="1">
        <f>Agg!B30-Services!B30</f>
        <v>136735.73700000002</v>
      </c>
      <c r="E30">
        <v>0.62819693725369541</v>
      </c>
      <c r="F30">
        <f t="shared" si="2"/>
        <v>217663.80714584686</v>
      </c>
      <c r="G30" s="1">
        <f>Agg!G30-Services!G30</f>
        <v>5348.7839999999997</v>
      </c>
      <c r="H30" s="1">
        <f>Agg!H30-Services!H30</f>
        <v>75294.243000000017</v>
      </c>
      <c r="I30">
        <v>18594</v>
      </c>
      <c r="J30" s="1">
        <f>Agg!J30-Services!J30</f>
        <v>184942</v>
      </c>
      <c r="K30">
        <f t="shared" si="0"/>
        <v>294401.30798554298</v>
      </c>
      <c r="L30">
        <f t="shared" si="3"/>
        <v>0.55065518826288995</v>
      </c>
      <c r="M30">
        <f t="shared" si="4"/>
        <v>0.46248414660622816</v>
      </c>
      <c r="N30">
        <f t="shared" si="5"/>
        <v>0.53751585339377184</v>
      </c>
      <c r="O30">
        <f t="shared" si="6"/>
        <v>31.382340770385987</v>
      </c>
      <c r="P30">
        <f t="shared" si="7"/>
        <v>11.706131394312512</v>
      </c>
      <c r="Q30">
        <f t="shared" si="10"/>
        <v>1.2967188587935903</v>
      </c>
      <c r="R30">
        <f t="shared" si="8"/>
        <v>0.28766182639561144</v>
      </c>
      <c r="S30">
        <f t="shared" si="9"/>
        <v>210.31001470926688</v>
      </c>
      <c r="T30">
        <f t="shared" si="9"/>
        <v>159.32142623998607</v>
      </c>
      <c r="U30">
        <f t="shared" si="9"/>
        <v>117.40919806900902</v>
      </c>
      <c r="V30">
        <f t="shared" si="9"/>
        <v>64.522637241771875</v>
      </c>
    </row>
    <row r="31" spans="1:22" x14ac:dyDescent="0.2">
      <c r="A31">
        <v>1990</v>
      </c>
      <c r="B31" s="1">
        <f>Agg!B31-Services!B31</f>
        <v>136197.72399999999</v>
      </c>
      <c r="E31">
        <v>0.64431065039214908</v>
      </c>
      <c r="F31">
        <f t="shared" si="2"/>
        <v>211385.18184839175</v>
      </c>
      <c r="G31" s="1">
        <f>Agg!G31-Services!G31</f>
        <v>5111.393</v>
      </c>
      <c r="H31" s="1">
        <f>Agg!H31-Services!H31</f>
        <v>75965.581000000006</v>
      </c>
      <c r="I31">
        <v>18837.27</v>
      </c>
      <c r="J31" s="1">
        <f>Agg!J31-Services!J31</f>
        <v>193883</v>
      </c>
      <c r="K31">
        <f t="shared" si="0"/>
        <v>300915.4045210898</v>
      </c>
      <c r="L31">
        <f t="shared" si="3"/>
        <v>0.55775954816983586</v>
      </c>
      <c r="M31">
        <f t="shared" si="4"/>
        <v>0.46248414660622816</v>
      </c>
      <c r="N31">
        <f t="shared" si="5"/>
        <v>0.53751585339377184</v>
      </c>
      <c r="O31">
        <f t="shared" si="6"/>
        <v>30.51927758820025</v>
      </c>
      <c r="P31">
        <f t="shared" si="7"/>
        <v>11.221646334548039</v>
      </c>
      <c r="Q31">
        <f t="shared" si="10"/>
        <v>1.3550677726871028</v>
      </c>
      <c r="R31">
        <f t="shared" si="8"/>
        <v>0.27134467998812989</v>
      </c>
      <c r="S31">
        <f t="shared" si="9"/>
        <v>204.52616219588799</v>
      </c>
      <c r="T31">
        <f t="shared" si="9"/>
        <v>152.72754410133663</v>
      </c>
      <c r="U31">
        <f t="shared" si="9"/>
        <v>122.69230098833306</v>
      </c>
      <c r="V31">
        <f t="shared" si="9"/>
        <v>60.862696221224724</v>
      </c>
    </row>
    <row r="32" spans="1:22" x14ac:dyDescent="0.2">
      <c r="A32">
        <v>1991</v>
      </c>
      <c r="B32" s="1">
        <f>Agg!B32-Services!B32</f>
        <v>126231.88300000003</v>
      </c>
      <c r="E32">
        <v>0.66027554985479942</v>
      </c>
      <c r="F32">
        <f t="shared" si="2"/>
        <v>191180.6109248776</v>
      </c>
      <c r="G32" s="1">
        <f>Agg!G32-Services!G32</f>
        <v>4776.5929999999989</v>
      </c>
      <c r="H32" s="1">
        <f>Agg!H32-Services!H32</f>
        <v>75852.774000000005</v>
      </c>
      <c r="I32">
        <v>19029.37</v>
      </c>
      <c r="J32" s="1">
        <f>Agg!J32-Services!J32</f>
        <v>195189</v>
      </c>
      <c r="K32">
        <f t="shared" si="0"/>
        <v>295617.48885434848</v>
      </c>
      <c r="L32">
        <f t="shared" si="3"/>
        <v>0.60090028127046147</v>
      </c>
      <c r="M32">
        <f t="shared" si="4"/>
        <v>0.46248414660622816</v>
      </c>
      <c r="N32">
        <f t="shared" si="5"/>
        <v>0.53751585339377184</v>
      </c>
      <c r="O32">
        <f t="shared" si="6"/>
        <v>27.508173456833678</v>
      </c>
      <c r="P32">
        <f t="shared" si="7"/>
        <v>10.046607477014616</v>
      </c>
      <c r="Q32">
        <f t="shared" si="10"/>
        <v>1.4550028802753381</v>
      </c>
      <c r="R32">
        <f t="shared" si="8"/>
        <v>0.25101162045827052</v>
      </c>
      <c r="S32">
        <f t="shared" si="9"/>
        <v>184.34712715219172</v>
      </c>
      <c r="T32">
        <f t="shared" si="9"/>
        <v>136.73516708423043</v>
      </c>
      <c r="U32">
        <f t="shared" si="9"/>
        <v>131.74075490824521</v>
      </c>
      <c r="V32">
        <f t="shared" si="9"/>
        <v>56.301984636726196</v>
      </c>
    </row>
    <row r="33" spans="1:22" x14ac:dyDescent="0.2">
      <c r="A33">
        <v>1992</v>
      </c>
      <c r="B33" s="1">
        <f>Agg!B33-Services!B33</f>
        <v>127620.44800000003</v>
      </c>
      <c r="E33">
        <v>0.6625044831806689</v>
      </c>
      <c r="F33">
        <f t="shared" si="2"/>
        <v>192633.33492823652</v>
      </c>
      <c r="G33" s="1">
        <f>Agg!G33-Services!G33</f>
        <v>4625.5680000000011</v>
      </c>
      <c r="H33" s="1">
        <f>Agg!H33-Services!H33</f>
        <v>76986.169999999984</v>
      </c>
      <c r="I33">
        <v>19207.62</v>
      </c>
      <c r="J33" s="1">
        <f>Agg!J33-Services!J33</f>
        <v>198182</v>
      </c>
      <c r="K33">
        <f t="shared" si="0"/>
        <v>299140.61720538518</v>
      </c>
      <c r="L33">
        <f t="shared" si="3"/>
        <v>0.60324322008335185</v>
      </c>
      <c r="M33">
        <f t="shared" si="4"/>
        <v>0.46248414660622816</v>
      </c>
      <c r="N33">
        <f t="shared" si="5"/>
        <v>0.53751585339377184</v>
      </c>
      <c r="O33">
        <f t="shared" si="6"/>
        <v>28.517021802387251</v>
      </c>
      <c r="P33">
        <f t="shared" si="7"/>
        <v>10.029005932449545</v>
      </c>
      <c r="Q33">
        <f t="shared" si="10"/>
        <v>1.4603676564251489</v>
      </c>
      <c r="R33">
        <f t="shared" si="8"/>
        <v>0.24081942479078622</v>
      </c>
      <c r="S33">
        <f t="shared" si="9"/>
        <v>191.10796478202866</v>
      </c>
      <c r="T33">
        <f t="shared" si="9"/>
        <v>136.49560859221688</v>
      </c>
      <c r="U33">
        <f t="shared" si="9"/>
        <v>132.22649941739425</v>
      </c>
      <c r="V33">
        <f t="shared" si="9"/>
        <v>54.015871974541277</v>
      </c>
    </row>
    <row r="34" spans="1:22" x14ac:dyDescent="0.2">
      <c r="A34">
        <v>1993</v>
      </c>
      <c r="B34" s="1">
        <f>Agg!B34-Services!B34</f>
        <v>138128.50299999997</v>
      </c>
      <c r="E34">
        <v>0.66936855495906711</v>
      </c>
      <c r="F34">
        <f t="shared" si="2"/>
        <v>206356.42648084468</v>
      </c>
      <c r="G34" s="1">
        <f>Agg!G34-Services!G34</f>
        <v>4669.6230000000014</v>
      </c>
      <c r="H34" s="1">
        <f>Agg!H34-Services!H34</f>
        <v>78991.876999999979</v>
      </c>
      <c r="I34">
        <v>19392.560000000001</v>
      </c>
      <c r="J34" s="1">
        <f>Agg!J34-Services!J34</f>
        <v>199907</v>
      </c>
      <c r="K34">
        <f t="shared" si="0"/>
        <v>298650.12110140821</v>
      </c>
      <c r="L34">
        <f t="shared" si="3"/>
        <v>0.5718723890028693</v>
      </c>
      <c r="M34">
        <f t="shared" si="4"/>
        <v>0.46248414660622816</v>
      </c>
      <c r="N34">
        <f t="shared" si="5"/>
        <v>0.53751585339377184</v>
      </c>
      <c r="O34">
        <f t="shared" si="6"/>
        <v>32.151547236989472</v>
      </c>
      <c r="P34">
        <f t="shared" si="7"/>
        <v>10.641010082260653</v>
      </c>
      <c r="Q34">
        <f t="shared" si="10"/>
        <v>1.3744669508497924</v>
      </c>
      <c r="R34">
        <f t="shared" si="8"/>
        <v>0.24079456245075437</v>
      </c>
      <c r="S34">
        <f t="shared" si="9"/>
        <v>215.46488268069933</v>
      </c>
      <c r="T34">
        <f t="shared" si="9"/>
        <v>144.8250361997072</v>
      </c>
      <c r="U34">
        <f t="shared" si="9"/>
        <v>124.44876649805676</v>
      </c>
      <c r="V34">
        <f t="shared" si="9"/>
        <v>54.010295343929705</v>
      </c>
    </row>
    <row r="35" spans="1:22" x14ac:dyDescent="0.2">
      <c r="A35">
        <v>1994</v>
      </c>
      <c r="B35" s="1">
        <f>Agg!B35-Services!B35</f>
        <v>155940.43099999998</v>
      </c>
      <c r="E35">
        <v>0.67844331994013107</v>
      </c>
      <c r="F35">
        <f t="shared" si="2"/>
        <v>229850.34477715968</v>
      </c>
      <c r="G35" s="1">
        <f>Agg!G35-Services!G35</f>
        <v>4760.1700000000019</v>
      </c>
      <c r="H35" s="1">
        <f>Agg!H35-Services!H35</f>
        <v>82871.936999999976</v>
      </c>
      <c r="I35">
        <v>19605.2</v>
      </c>
      <c r="J35" s="1">
        <f>Agg!J35-Services!J35</f>
        <v>207812</v>
      </c>
      <c r="K35">
        <f t="shared" si="0"/>
        <v>306307.09138434479</v>
      </c>
      <c r="L35">
        <f t="shared" si="3"/>
        <v>0.53143329455078903</v>
      </c>
      <c r="M35">
        <f t="shared" si="4"/>
        <v>0.46248414660622816</v>
      </c>
      <c r="N35">
        <f t="shared" si="5"/>
        <v>0.53751585339377184</v>
      </c>
      <c r="O35">
        <f t="shared" si="6"/>
        <v>37.715451166228348</v>
      </c>
      <c r="P35">
        <f t="shared" si="7"/>
        <v>11.723947971821746</v>
      </c>
      <c r="Q35">
        <f t="shared" si="10"/>
        <v>1.2802753661777884</v>
      </c>
      <c r="R35">
        <f t="shared" si="8"/>
        <v>0.24280139962867003</v>
      </c>
      <c r="S35">
        <f t="shared" si="9"/>
        <v>252.75160790494985</v>
      </c>
      <c r="T35">
        <f t="shared" si="9"/>
        <v>159.5639113483341</v>
      </c>
      <c r="U35">
        <f t="shared" si="9"/>
        <v>115.92035006746832</v>
      </c>
      <c r="V35">
        <f t="shared" si="9"/>
        <v>54.460429547888609</v>
      </c>
    </row>
    <row r="36" spans="1:22" x14ac:dyDescent="0.2">
      <c r="A36">
        <v>1995</v>
      </c>
      <c r="B36" s="1">
        <f>Agg!B36-Services!B36</f>
        <v>172567.66700000007</v>
      </c>
      <c r="E36">
        <v>0.69664382968069372</v>
      </c>
      <c r="F36">
        <f t="shared" si="2"/>
        <v>247712.90528633026</v>
      </c>
      <c r="G36" s="1">
        <f>Agg!G36-Services!G36</f>
        <v>4865.1039999999994</v>
      </c>
      <c r="H36" s="1">
        <f>Agg!H36-Services!H36</f>
        <v>88863.904999999999</v>
      </c>
      <c r="I36">
        <v>19821.32</v>
      </c>
      <c r="J36" s="1">
        <f>Agg!J36-Services!J36</f>
        <v>217912</v>
      </c>
      <c r="K36">
        <f t="shared" si="0"/>
        <v>312802.59828021418</v>
      </c>
      <c r="L36">
        <f t="shared" si="3"/>
        <v>0.51495107133829399</v>
      </c>
      <c r="M36">
        <f t="shared" si="4"/>
        <v>0.46248414660622816</v>
      </c>
      <c r="N36">
        <f t="shared" si="5"/>
        <v>0.53751585339377184</v>
      </c>
      <c r="O36">
        <f t="shared" si="6"/>
        <v>41.656066650846682</v>
      </c>
      <c r="P36">
        <f t="shared" si="7"/>
        <v>12.49729610774309</v>
      </c>
      <c r="Q36">
        <f t="shared" si="10"/>
        <v>1.2223012190297335</v>
      </c>
      <c r="R36">
        <f t="shared" si="8"/>
        <v>0.24544803272435939</v>
      </c>
      <c r="S36">
        <f t="shared" si="9"/>
        <v>279.15980054415854</v>
      </c>
      <c r="T36">
        <f t="shared" si="9"/>
        <v>170.08924408591858</v>
      </c>
      <c r="U36">
        <f t="shared" si="9"/>
        <v>110.67117976410702</v>
      </c>
      <c r="V36">
        <f t="shared" si="9"/>
        <v>55.054070175444046</v>
      </c>
    </row>
    <row r="37" spans="1:22" x14ac:dyDescent="0.2">
      <c r="A37">
        <v>1996</v>
      </c>
      <c r="B37" s="1">
        <f>Agg!B37-Services!B37</f>
        <v>180762.52499999991</v>
      </c>
      <c r="E37">
        <v>0.7114952434847146</v>
      </c>
      <c r="F37">
        <f t="shared" si="2"/>
        <v>254060.06105490334</v>
      </c>
      <c r="G37" s="1">
        <f>Agg!G37-Services!G37</f>
        <v>4941.3900000000012</v>
      </c>
      <c r="H37" s="1">
        <f>Agg!H37-Services!H37</f>
        <v>93016.137000000017</v>
      </c>
      <c r="I37">
        <v>20045.150000000001</v>
      </c>
      <c r="J37" s="1">
        <f>Agg!J37-Services!J37</f>
        <v>230380</v>
      </c>
      <c r="K37">
        <f t="shared" si="0"/>
        <v>323796.96436431532</v>
      </c>
      <c r="L37">
        <f t="shared" si="3"/>
        <v>0.51457644221334076</v>
      </c>
      <c r="M37">
        <f t="shared" si="4"/>
        <v>0.46248414660622816</v>
      </c>
      <c r="N37">
        <f t="shared" si="5"/>
        <v>0.53751585339377184</v>
      </c>
      <c r="O37">
        <f t="shared" si="6"/>
        <v>41.730613566882141</v>
      </c>
      <c r="P37">
        <f t="shared" si="7"/>
        <v>12.674390615929704</v>
      </c>
      <c r="Q37">
        <f t="shared" si="10"/>
        <v>1.2320618096477305</v>
      </c>
      <c r="R37">
        <f t="shared" si="8"/>
        <v>0.24651299690947689</v>
      </c>
      <c r="S37">
        <f t="shared" si="9"/>
        <v>279.65937969036241</v>
      </c>
      <c r="T37">
        <f t="shared" si="9"/>
        <v>172.49951513731554</v>
      </c>
      <c r="U37">
        <f t="shared" si="9"/>
        <v>111.55493579909297</v>
      </c>
      <c r="V37">
        <f t="shared" si="9"/>
        <v>55.292941973808126</v>
      </c>
    </row>
    <row r="38" spans="1:22" x14ac:dyDescent="0.2">
      <c r="A38">
        <v>1997</v>
      </c>
      <c r="B38" s="1">
        <f>Agg!B38-Services!B38</f>
        <v>184538.85200000007</v>
      </c>
      <c r="E38">
        <v>0.71841973726084174</v>
      </c>
      <c r="F38">
        <f t="shared" si="2"/>
        <v>256867.73682416001</v>
      </c>
      <c r="G38" s="1">
        <f>Agg!G38-Services!G38</f>
        <v>4980.4839999999986</v>
      </c>
      <c r="H38" s="1">
        <f>Agg!H38-Services!H38</f>
        <v>98006.397000000055</v>
      </c>
      <c r="I38">
        <v>20273.66</v>
      </c>
      <c r="J38" s="1">
        <f>Agg!J38-Services!J38</f>
        <v>243814</v>
      </c>
      <c r="K38">
        <f t="shared" si="0"/>
        <v>339375.41990369442</v>
      </c>
      <c r="L38">
        <f t="shared" si="3"/>
        <v>0.53108814722657982</v>
      </c>
      <c r="M38">
        <f t="shared" si="4"/>
        <v>0.46248414660622816</v>
      </c>
      <c r="N38">
        <f t="shared" si="5"/>
        <v>0.53751585339377184</v>
      </c>
      <c r="O38">
        <f t="shared" si="6"/>
        <v>40.583871389153586</v>
      </c>
      <c r="P38">
        <f t="shared" si="7"/>
        <v>12.670022917626122</v>
      </c>
      <c r="Q38">
        <f t="shared" si="10"/>
        <v>1.270821451254186</v>
      </c>
      <c r="R38">
        <f t="shared" si="8"/>
        <v>0.24566279596284038</v>
      </c>
      <c r="S38">
        <f t="shared" si="9"/>
        <v>271.97444101639923</v>
      </c>
      <c r="T38">
        <f t="shared" si="9"/>
        <v>172.44007039851388</v>
      </c>
      <c r="U38">
        <f t="shared" si="9"/>
        <v>115.06436146032686</v>
      </c>
      <c r="V38">
        <f t="shared" si="9"/>
        <v>55.1022416367151</v>
      </c>
    </row>
    <row r="39" spans="1:22" x14ac:dyDescent="0.2">
      <c r="A39">
        <v>1998</v>
      </c>
      <c r="B39" s="1">
        <f>Agg!B39-Services!B39</f>
        <v>188785.734</v>
      </c>
      <c r="E39">
        <v>0.71440622246062668</v>
      </c>
      <c r="F39">
        <f t="shared" si="2"/>
        <v>264255.44468211097</v>
      </c>
      <c r="G39" s="1">
        <f>Agg!G39-Services!G39</f>
        <v>4960.7939999999999</v>
      </c>
      <c r="H39" s="1">
        <f>Agg!H39-Services!H39</f>
        <v>102817.66800000001</v>
      </c>
      <c r="I39">
        <v>20472.3</v>
      </c>
      <c r="J39" s="1">
        <f>Agg!J39-Services!J39</f>
        <v>265399</v>
      </c>
      <c r="K39">
        <f t="shared" si="0"/>
        <v>371495.92438583082</v>
      </c>
      <c r="L39">
        <f t="shared" si="3"/>
        <v>0.54462625867694014</v>
      </c>
      <c r="M39">
        <f t="shared" si="4"/>
        <v>0.46248414660622816</v>
      </c>
      <c r="N39">
        <f t="shared" si="5"/>
        <v>0.53751585339377184</v>
      </c>
      <c r="O39">
        <f t="shared" si="6"/>
        <v>39.736734045712325</v>
      </c>
      <c r="P39">
        <f t="shared" si="7"/>
        <v>12.907950971904036</v>
      </c>
      <c r="Q39">
        <f t="shared" si="10"/>
        <v>1.3405424822690026</v>
      </c>
      <c r="R39">
        <f t="shared" si="8"/>
        <v>0.2423173751850061</v>
      </c>
      <c r="S39">
        <f t="shared" si="9"/>
        <v>266.29731614979198</v>
      </c>
      <c r="T39">
        <f t="shared" si="9"/>
        <v>175.67829109442025</v>
      </c>
      <c r="U39">
        <f t="shared" si="9"/>
        <v>121.37713333410829</v>
      </c>
      <c r="V39">
        <f t="shared" si="9"/>
        <v>54.351862714443953</v>
      </c>
    </row>
    <row r="40" spans="1:22" x14ac:dyDescent="0.2">
      <c r="A40">
        <v>1999</v>
      </c>
      <c r="B40" s="1">
        <f>Agg!B40-Services!B40</f>
        <v>218030.11300000001</v>
      </c>
      <c r="E40">
        <v>0.72869630805409524</v>
      </c>
      <c r="F40">
        <f t="shared" si="2"/>
        <v>299205.73301959754</v>
      </c>
      <c r="G40" s="1">
        <f>Agg!G40-Services!G40</f>
        <v>5004.2340000000022</v>
      </c>
      <c r="H40" s="1">
        <f>Agg!H40-Services!H40</f>
        <v>107942.79500000004</v>
      </c>
      <c r="I40">
        <v>20696.25</v>
      </c>
      <c r="J40" s="1">
        <f>Agg!J40-Services!J40</f>
        <v>280022</v>
      </c>
      <c r="K40">
        <f t="shared" si="0"/>
        <v>384278.05507587723</v>
      </c>
      <c r="L40">
        <f t="shared" si="3"/>
        <v>0.49508204859757166</v>
      </c>
      <c r="M40">
        <f t="shared" si="4"/>
        <v>0.46248414660622816</v>
      </c>
      <c r="N40">
        <f t="shared" si="5"/>
        <v>0.53751585339377184</v>
      </c>
      <c r="O40">
        <f t="shared" si="6"/>
        <v>48.208835252821352</v>
      </c>
      <c r="P40">
        <f t="shared" si="7"/>
        <v>14.457002259810233</v>
      </c>
      <c r="Q40">
        <f t="shared" si="10"/>
        <v>1.2402397959091067</v>
      </c>
      <c r="R40">
        <f t="shared" si="8"/>
        <v>0.24179423808660999</v>
      </c>
      <c r="S40">
        <f t="shared" si="9"/>
        <v>323.07344201376407</v>
      </c>
      <c r="T40">
        <f t="shared" si="9"/>
        <v>196.76100853495834</v>
      </c>
      <c r="U40">
        <f t="shared" si="9"/>
        <v>112.29539762106482</v>
      </c>
      <c r="V40">
        <f t="shared" si="9"/>
        <v>54.234522900362734</v>
      </c>
    </row>
    <row r="41" spans="1:22" x14ac:dyDescent="0.2">
      <c r="A41">
        <v>2000</v>
      </c>
      <c r="B41" s="1">
        <f>Agg!B41-Services!B41</f>
        <v>259433.52599999995</v>
      </c>
      <c r="E41">
        <v>0.76219994494219512</v>
      </c>
      <c r="F41">
        <f t="shared" si="2"/>
        <v>340374.63230160071</v>
      </c>
      <c r="G41" s="1">
        <f>Agg!G41-Services!G41</f>
        <v>5012.9210000000021</v>
      </c>
      <c r="H41" s="1">
        <f>Agg!H41-Services!H41</f>
        <v>115241.17599999998</v>
      </c>
      <c r="I41">
        <v>20950.259999999998</v>
      </c>
      <c r="J41" s="1">
        <f>Agg!J41-Services!J41</f>
        <v>294715</v>
      </c>
      <c r="K41">
        <f t="shared" si="0"/>
        <v>386663.63328371936</v>
      </c>
      <c r="L41">
        <f t="shared" si="3"/>
        <v>0.4442030980992025</v>
      </c>
      <c r="M41">
        <f t="shared" si="4"/>
        <v>0.46248414660622816</v>
      </c>
      <c r="N41">
        <f t="shared" si="5"/>
        <v>0.53751585339377184</v>
      </c>
      <c r="O41">
        <f t="shared" si="6"/>
        <v>60.844331604299263</v>
      </c>
      <c r="P41">
        <f t="shared" si="7"/>
        <v>16.24679752430761</v>
      </c>
      <c r="Q41">
        <f t="shared" si="10"/>
        <v>1.1159537607484959</v>
      </c>
      <c r="R41">
        <f t="shared" si="8"/>
        <v>0.23927726911265074</v>
      </c>
      <c r="S41">
        <f t="shared" si="9"/>
        <v>407.75072733742104</v>
      </c>
      <c r="T41">
        <f t="shared" si="9"/>
        <v>221.12027160933644</v>
      </c>
      <c r="U41">
        <f t="shared" si="9"/>
        <v>101.04213048422375</v>
      </c>
      <c r="V41">
        <f t="shared" si="9"/>
        <v>53.669965975690282</v>
      </c>
    </row>
    <row r="42" spans="1:22" x14ac:dyDescent="0.2">
      <c r="A42">
        <v>2001</v>
      </c>
      <c r="B42" s="1">
        <f>Agg!B42-Services!B42</f>
        <v>251261.71400000004</v>
      </c>
      <c r="E42">
        <v>0.77559148284828427</v>
      </c>
      <c r="F42">
        <f t="shared" si="2"/>
        <v>323961.4146834953</v>
      </c>
      <c r="G42" s="1">
        <f>Agg!G42-Services!G42</f>
        <v>4857.5560000000005</v>
      </c>
      <c r="H42" s="1">
        <f>Agg!H42-Services!H42</f>
        <v>116546.48499999999</v>
      </c>
      <c r="I42">
        <v>21242.400000000001</v>
      </c>
      <c r="J42" s="1">
        <f>Agg!J42-Services!J42</f>
        <v>314988</v>
      </c>
      <c r="K42">
        <f t="shared" si="0"/>
        <v>406126.17204515607</v>
      </c>
      <c r="L42">
        <f t="shared" si="3"/>
        <v>0.46384498117369355</v>
      </c>
      <c r="M42">
        <f t="shared" si="4"/>
        <v>0.46248414660622816</v>
      </c>
      <c r="N42">
        <f t="shared" si="5"/>
        <v>0.53751585339377184</v>
      </c>
      <c r="O42">
        <f t="shared" si="6"/>
        <v>54.904884699636405</v>
      </c>
      <c r="P42">
        <f t="shared" si="7"/>
        <v>15.250697411003243</v>
      </c>
      <c r="Q42">
        <f t="shared" si="10"/>
        <v>1.2146872890525431</v>
      </c>
      <c r="R42">
        <f t="shared" si="8"/>
        <v>0.22867265469061876</v>
      </c>
      <c r="S42">
        <f t="shared" si="9"/>
        <v>367.94728580882435</v>
      </c>
      <c r="T42">
        <f t="shared" si="9"/>
        <v>207.56326585023749</v>
      </c>
      <c r="U42">
        <f t="shared" si="9"/>
        <v>109.9817894566296</v>
      </c>
      <c r="V42">
        <f t="shared" si="9"/>
        <v>51.291347658428322</v>
      </c>
    </row>
    <row r="43" spans="1:22" x14ac:dyDescent="0.2">
      <c r="A43">
        <v>2002</v>
      </c>
      <c r="B43" s="1">
        <f>Agg!B43-Services!B43</f>
        <v>249064.40299999993</v>
      </c>
      <c r="E43">
        <v>0.77794852910494672</v>
      </c>
      <c r="F43">
        <f t="shared" si="2"/>
        <v>320155.37491478526</v>
      </c>
      <c r="G43" s="1">
        <f>Agg!G43-Services!G43</f>
        <v>4827.0270000000019</v>
      </c>
      <c r="H43" s="1">
        <f>Agg!H43-Services!H43</f>
        <v>118864.66100000002</v>
      </c>
      <c r="I43">
        <v>21532.36</v>
      </c>
      <c r="J43" s="1">
        <f>Agg!J43-Services!J43</f>
        <v>332226</v>
      </c>
      <c r="K43">
        <f t="shared" si="0"/>
        <v>427053.95996086788</v>
      </c>
      <c r="L43">
        <f t="shared" si="3"/>
        <v>0.47724467875885118</v>
      </c>
      <c r="M43">
        <f t="shared" si="4"/>
        <v>0.46248414660622816</v>
      </c>
      <c r="N43">
        <f t="shared" si="5"/>
        <v>0.53751585339377184</v>
      </c>
      <c r="O43">
        <f t="shared" si="6"/>
        <v>51.76364577713121</v>
      </c>
      <c r="P43">
        <f t="shared" si="7"/>
        <v>14.868568745589673</v>
      </c>
      <c r="Q43">
        <f t="shared" si="10"/>
        <v>1.2813158919721033</v>
      </c>
      <c r="R43">
        <f t="shared" si="8"/>
        <v>0.2241754735662975</v>
      </c>
      <c r="S43">
        <f t="shared" si="9"/>
        <v>346.89614724554684</v>
      </c>
      <c r="T43">
        <f t="shared" si="9"/>
        <v>202.36246278984714</v>
      </c>
      <c r="U43">
        <f t="shared" si="9"/>
        <v>116.014562701342</v>
      </c>
      <c r="V43">
        <f t="shared" si="9"/>
        <v>50.282628531768594</v>
      </c>
    </row>
    <row r="44" spans="1:22" x14ac:dyDescent="0.2">
      <c r="A44">
        <v>2003</v>
      </c>
      <c r="B44" s="1">
        <f>Agg!B44-Services!B44</f>
        <v>263299.59200000006</v>
      </c>
      <c r="E44">
        <v>0.8066007962545868</v>
      </c>
      <c r="F44">
        <f t="shared" si="2"/>
        <v>326431.10845243325</v>
      </c>
      <c r="G44" s="1">
        <f>Agg!G44-Services!G44</f>
        <v>4850.4680000000044</v>
      </c>
      <c r="H44" s="1">
        <f>Agg!H44-Services!H44</f>
        <v>121918.78600000002</v>
      </c>
      <c r="I44">
        <v>21779.62</v>
      </c>
      <c r="J44" s="1">
        <f>Agg!J44-Services!J44</f>
        <v>334641</v>
      </c>
      <c r="K44">
        <f t="shared" si="0"/>
        <v>414878.09279868042</v>
      </c>
      <c r="L44">
        <f t="shared" si="3"/>
        <v>0.46304206198693992</v>
      </c>
      <c r="M44">
        <f t="shared" si="4"/>
        <v>0.46248414660622816</v>
      </c>
      <c r="N44">
        <f t="shared" si="5"/>
        <v>0.53751585339377184</v>
      </c>
      <c r="O44">
        <f t="shared" si="6"/>
        <v>54.753800509259023</v>
      </c>
      <c r="P44">
        <f t="shared" si="7"/>
        <v>14.987915696069686</v>
      </c>
      <c r="Q44">
        <f t="shared" si="10"/>
        <v>1.2291181354394345</v>
      </c>
      <c r="R44">
        <f t="shared" si="8"/>
        <v>0.22270673225703683</v>
      </c>
      <c r="S44">
        <f t="shared" si="9"/>
        <v>366.93478905043759</v>
      </c>
      <c r="T44">
        <f t="shared" si="9"/>
        <v>203.98678475646261</v>
      </c>
      <c r="U44">
        <f t="shared" si="9"/>
        <v>111.28840583708255</v>
      </c>
      <c r="V44">
        <f t="shared" si="9"/>
        <v>49.953189398718308</v>
      </c>
    </row>
    <row r="45" spans="1:22" x14ac:dyDescent="0.2">
      <c r="A45">
        <v>2004</v>
      </c>
      <c r="B45" s="1">
        <f>Agg!B45-Services!B45</f>
        <v>280831.16599999997</v>
      </c>
      <c r="E45">
        <v>0.83672718245794997</v>
      </c>
      <c r="F45">
        <f t="shared" si="2"/>
        <v>335630.5040491657</v>
      </c>
      <c r="G45" s="1">
        <f>Agg!G45-Services!G45</f>
        <v>4868.3380000000034</v>
      </c>
      <c r="H45" s="1">
        <f>Agg!H45-Services!H45</f>
        <v>127323.46999999997</v>
      </c>
      <c r="I45">
        <v>22044.57</v>
      </c>
      <c r="J45" s="1">
        <f>Agg!J45-Services!J45</f>
        <v>356991</v>
      </c>
      <c r="K45">
        <f t="shared" si="0"/>
        <v>426651.61056595732</v>
      </c>
      <c r="L45">
        <f t="shared" si="3"/>
        <v>0.45338084021628849</v>
      </c>
      <c r="M45">
        <f t="shared" si="4"/>
        <v>0.46248414660622816</v>
      </c>
      <c r="N45">
        <f t="shared" si="5"/>
        <v>0.53751585339377184</v>
      </c>
      <c r="O45">
        <f t="shared" si="6"/>
        <v>56.080988584171592</v>
      </c>
      <c r="P45">
        <f t="shared" si="7"/>
        <v>15.225087359343625</v>
      </c>
      <c r="Q45">
        <f t="shared" si="10"/>
        <v>1.2293202669175352</v>
      </c>
      <c r="R45">
        <f t="shared" si="8"/>
        <v>0.22084068775213139</v>
      </c>
      <c r="S45">
        <f t="shared" si="9"/>
        <v>375.82899313798669</v>
      </c>
      <c r="T45">
        <f t="shared" si="9"/>
        <v>207.21471090761381</v>
      </c>
      <c r="U45">
        <f t="shared" si="9"/>
        <v>111.30670748711825</v>
      </c>
      <c r="V45">
        <f t="shared" si="9"/>
        <v>49.534635035160065</v>
      </c>
    </row>
    <row r="46" spans="1:22" x14ac:dyDescent="0.2">
      <c r="A46">
        <v>2005</v>
      </c>
      <c r="B46" s="1">
        <f>Agg!B46-Services!B46</f>
        <v>297644.10499999998</v>
      </c>
      <c r="E46">
        <v>0.86791954497046719</v>
      </c>
      <c r="F46">
        <f t="shared" si="2"/>
        <v>342939.74219710415</v>
      </c>
      <c r="G46" s="1">
        <f>Agg!G46-Services!G46</f>
        <v>4829.4759999999987</v>
      </c>
      <c r="H46" s="1">
        <f>Agg!H46-Services!H46</f>
        <v>132121.13399999996</v>
      </c>
      <c r="I46">
        <v>22326.77</v>
      </c>
      <c r="J46" s="1">
        <f>Agg!J46-Services!J46</f>
        <v>387873</v>
      </c>
      <c r="K46">
        <f t="shared" si="0"/>
        <v>446899.71812214254</v>
      </c>
      <c r="L46">
        <f t="shared" si="3"/>
        <v>0.44388963792849173</v>
      </c>
      <c r="M46">
        <f t="shared" si="4"/>
        <v>0.46248414660622816</v>
      </c>
      <c r="N46">
        <f t="shared" si="5"/>
        <v>0.53751585339377184</v>
      </c>
      <c r="O46">
        <f t="shared" si="6"/>
        <v>56.542796383972444</v>
      </c>
      <c r="P46">
        <f t="shared" si="7"/>
        <v>15.360024857921864</v>
      </c>
      <c r="Q46">
        <f t="shared" si="10"/>
        <v>1.2558579572528168</v>
      </c>
      <c r="R46">
        <f t="shared" si="8"/>
        <v>0.2163087629782543</v>
      </c>
      <c r="S46">
        <f t="shared" si="9"/>
        <v>378.92381662102724</v>
      </c>
      <c r="T46">
        <f t="shared" si="9"/>
        <v>209.0512215363247</v>
      </c>
      <c r="U46">
        <f t="shared" si="9"/>
        <v>113.70951740982413</v>
      </c>
      <c r="V46">
        <f t="shared" si="9"/>
        <v>48.518122897085384</v>
      </c>
    </row>
    <row r="47" spans="1:22" x14ac:dyDescent="0.2">
      <c r="A47">
        <v>2006</v>
      </c>
      <c r="B47" s="1">
        <f>Agg!B47-Services!B47</f>
        <v>295390.38499999989</v>
      </c>
      <c r="E47">
        <v>0.89296730030178662</v>
      </c>
      <c r="F47">
        <f t="shared" si="2"/>
        <v>330796.41874923074</v>
      </c>
      <c r="G47" s="1">
        <f>Agg!G47-Services!G47</f>
        <v>4658.8160000000025</v>
      </c>
      <c r="H47" s="1">
        <f>Agg!H47-Services!H47</f>
        <v>133947.60499999998</v>
      </c>
      <c r="I47">
        <v>22599.46</v>
      </c>
      <c r="J47" s="1">
        <f>Agg!J47-Services!J47</f>
        <v>434647</v>
      </c>
      <c r="K47">
        <f t="shared" si="0"/>
        <v>486744.58723528509</v>
      </c>
      <c r="L47">
        <f t="shared" si="3"/>
        <v>0.45345959720388335</v>
      </c>
      <c r="M47">
        <f t="shared" si="4"/>
        <v>0.46248414660622816</v>
      </c>
      <c r="N47">
        <f t="shared" si="5"/>
        <v>0.53751585339377184</v>
      </c>
      <c r="O47">
        <f t="shared" si="6"/>
        <v>50.928365867489987</v>
      </c>
      <c r="P47">
        <f t="shared" si="7"/>
        <v>14.637359421385765</v>
      </c>
      <c r="Q47">
        <f t="shared" si="10"/>
        <v>1.394201352180821</v>
      </c>
      <c r="R47">
        <f t="shared" si="8"/>
        <v>0.20614722652665163</v>
      </c>
      <c r="S47">
        <f t="shared" si="9"/>
        <v>341.29848544688423</v>
      </c>
      <c r="T47">
        <f t="shared" si="9"/>
        <v>199.21568457154976</v>
      </c>
      <c r="U47">
        <f t="shared" si="9"/>
        <v>126.23558421797772</v>
      </c>
      <c r="V47">
        <f t="shared" si="9"/>
        <v>46.238887106570346</v>
      </c>
    </row>
    <row r="48" spans="1:22" x14ac:dyDescent="0.2">
      <c r="A48">
        <v>2007</v>
      </c>
      <c r="B48" s="1">
        <f>Agg!B48-Services!B48</f>
        <v>298023.50199999998</v>
      </c>
      <c r="E48">
        <v>0.92333011369840901</v>
      </c>
      <c r="F48">
        <f t="shared" si="2"/>
        <v>322770.26123004215</v>
      </c>
      <c r="G48" s="1">
        <f>Agg!G48-Services!G48</f>
        <v>4567.887999999999</v>
      </c>
      <c r="H48" s="1">
        <f>Agg!H48-Services!H48</f>
        <v>137281.52200000006</v>
      </c>
      <c r="I48">
        <v>22876.09</v>
      </c>
      <c r="J48" s="1">
        <f>Agg!J48-Services!J48</f>
        <v>478691</v>
      </c>
      <c r="K48">
        <f t="shared" si="0"/>
        <v>518439.71392051526</v>
      </c>
      <c r="L48">
        <f t="shared" si="3"/>
        <v>0.46063991959936124</v>
      </c>
      <c r="M48">
        <f t="shared" si="4"/>
        <v>0.46248414660622816</v>
      </c>
      <c r="N48">
        <f t="shared" si="5"/>
        <v>0.53751585339377184</v>
      </c>
      <c r="O48">
        <f t="shared" si="6"/>
        <v>47.000399872808316</v>
      </c>
      <c r="P48">
        <f t="shared" si="7"/>
        <v>14.109503032644222</v>
      </c>
      <c r="Q48">
        <f t="shared" si="10"/>
        <v>1.5034068127929932</v>
      </c>
      <c r="R48">
        <f t="shared" si="8"/>
        <v>0.19967957810972062</v>
      </c>
      <c r="S48">
        <f t="shared" si="9"/>
        <v>314.97506387157131</v>
      </c>
      <c r="T48">
        <f t="shared" si="9"/>
        <v>192.03151502215863</v>
      </c>
      <c r="U48">
        <f t="shared" si="9"/>
        <v>136.12340644581255</v>
      </c>
      <c r="V48">
        <f t="shared" si="9"/>
        <v>44.788191552551829</v>
      </c>
    </row>
    <row r="49" spans="1:22" x14ac:dyDescent="0.2">
      <c r="A49">
        <v>2008</v>
      </c>
      <c r="B49" s="1">
        <f>Agg!B49-Services!B49</f>
        <v>320061.65099999984</v>
      </c>
      <c r="E49">
        <v>0.97250107178403189</v>
      </c>
      <c r="F49">
        <f t="shared" si="2"/>
        <v>329111.87482071744</v>
      </c>
      <c r="G49" s="1">
        <f>Agg!G49-Services!G49</f>
        <v>4291.885000000002</v>
      </c>
      <c r="H49" s="1">
        <f>Agg!H49-Services!H49</f>
        <v>133389.68599999999</v>
      </c>
      <c r="I49">
        <v>23150.34</v>
      </c>
      <c r="J49" s="1">
        <f>Agg!J49-Services!J49</f>
        <v>529022</v>
      </c>
      <c r="K49">
        <f t="shared" si="0"/>
        <v>543980.89148582704</v>
      </c>
      <c r="L49">
        <f t="shared" si="3"/>
        <v>0.41676247555193691</v>
      </c>
      <c r="M49">
        <f t="shared" si="4"/>
        <v>0.46248414660622816</v>
      </c>
      <c r="N49">
        <f t="shared" si="5"/>
        <v>0.53751585339377184</v>
      </c>
      <c r="O49">
        <f t="shared" si="6"/>
        <v>49.76447940176061</v>
      </c>
      <c r="P49">
        <f t="shared" si="7"/>
        <v>14.216286880482855</v>
      </c>
      <c r="Q49">
        <f t="shared" si="10"/>
        <v>1.5409055192363033</v>
      </c>
      <c r="R49">
        <f t="shared" si="8"/>
        <v>0.18539187761389259</v>
      </c>
      <c r="S49">
        <f t="shared" si="9"/>
        <v>333.49865363961362</v>
      </c>
      <c r="T49">
        <f t="shared" si="9"/>
        <v>193.4848521122677</v>
      </c>
      <c r="U49">
        <f t="shared" si="9"/>
        <v>139.51866288268607</v>
      </c>
      <c r="V49">
        <f t="shared" si="9"/>
        <v>41.583455881981607</v>
      </c>
    </row>
    <row r="50" spans="1:22" x14ac:dyDescent="0.2">
      <c r="A50">
        <v>2009</v>
      </c>
      <c r="B50" s="1">
        <f>Agg!B50-Services!B50</f>
        <v>241865.00800000003</v>
      </c>
      <c r="E50">
        <v>0.93320714895263435</v>
      </c>
      <c r="F50">
        <f t="shared" si="2"/>
        <v>259176.11997663349</v>
      </c>
      <c r="G50" s="1">
        <f>Agg!G50-Services!G50</f>
        <v>3897.1179999999986</v>
      </c>
      <c r="H50" s="1">
        <f>Agg!H50-Services!H50</f>
        <v>124037.57699999993</v>
      </c>
      <c r="I50">
        <v>23421.71</v>
      </c>
      <c r="J50" s="1">
        <f>Agg!J50-Services!J50</f>
        <v>560772</v>
      </c>
      <c r="K50">
        <f t="shared" si="0"/>
        <v>600908.38419891102</v>
      </c>
      <c r="L50">
        <f t="shared" si="3"/>
        <v>0.5128380414582332</v>
      </c>
      <c r="M50">
        <f t="shared" si="4"/>
        <v>0.46248414660622816</v>
      </c>
      <c r="N50">
        <f t="shared" si="5"/>
        <v>0.53751585339377184</v>
      </c>
      <c r="O50">
        <f t="shared" si="6"/>
        <v>32.256569711686325</v>
      </c>
      <c r="P50">
        <f t="shared" si="7"/>
        <v>11.065636111822471</v>
      </c>
      <c r="Q50">
        <f t="shared" si="10"/>
        <v>2.0617369155507697</v>
      </c>
      <c r="R50">
        <f t="shared" si="8"/>
        <v>0.16638913213424633</v>
      </c>
      <c r="S50">
        <f t="shared" si="9"/>
        <v>216.16869500495852</v>
      </c>
      <c r="T50">
        <f t="shared" si="9"/>
        <v>150.60423193650547</v>
      </c>
      <c r="U50">
        <f t="shared" si="9"/>
        <v>186.67645360637101</v>
      </c>
      <c r="V50">
        <f t="shared" si="9"/>
        <v>37.321134153221145</v>
      </c>
    </row>
    <row r="51" spans="1:22" x14ac:dyDescent="0.2">
      <c r="A51">
        <v>2010</v>
      </c>
      <c r="B51" s="1">
        <f>Agg!B51-Services!B51</f>
        <v>264304.78599999996</v>
      </c>
      <c r="E51">
        <v>0.96191189435469515</v>
      </c>
      <c r="F51">
        <f t="shared" si="2"/>
        <v>274770.26487681654</v>
      </c>
      <c r="G51" s="1">
        <f>Agg!G51-Services!G51</f>
        <v>3940.0240000000013</v>
      </c>
      <c r="H51" s="1">
        <f>Agg!H51-Services!H51</f>
        <v>125264.73099999991</v>
      </c>
      <c r="I51">
        <v>23674.48</v>
      </c>
      <c r="J51" s="1">
        <f>Agg!J51-Services!J51</f>
        <v>564220</v>
      </c>
      <c r="K51">
        <f t="shared" si="0"/>
        <v>586560.99722990813</v>
      </c>
      <c r="L51">
        <f t="shared" si="3"/>
        <v>0.47394045675737378</v>
      </c>
      <c r="M51">
        <f t="shared" si="4"/>
        <v>0.46248414660622816</v>
      </c>
      <c r="N51">
        <f t="shared" si="5"/>
        <v>0.53751585339377184</v>
      </c>
      <c r="O51">
        <f t="shared" si="6"/>
        <v>36.316199030974303</v>
      </c>
      <c r="P51">
        <f t="shared" si="7"/>
        <v>11.606179518064032</v>
      </c>
      <c r="Q51">
        <f t="shared" si="10"/>
        <v>1.9203061710008353</v>
      </c>
      <c r="R51">
        <f t="shared" si="8"/>
        <v>0.16642494365240551</v>
      </c>
      <c r="S51">
        <f t="shared" si="9"/>
        <v>243.37446362816132</v>
      </c>
      <c r="T51">
        <f t="shared" si="9"/>
        <v>157.96107285398122</v>
      </c>
      <c r="U51">
        <f t="shared" si="9"/>
        <v>173.87084799085659</v>
      </c>
      <c r="V51">
        <f t="shared" si="9"/>
        <v>37.329166687896361</v>
      </c>
    </row>
    <row r="52" spans="1:22" x14ac:dyDescent="0.2">
      <c r="A52">
        <v>2011</v>
      </c>
      <c r="B52" s="1">
        <f>Agg!B52-Services!B52</f>
        <v>292888.69799999997</v>
      </c>
      <c r="E52">
        <v>0.99433393377591783</v>
      </c>
      <c r="F52">
        <f t="shared" si="2"/>
        <v>294557.68132922344</v>
      </c>
      <c r="G52" s="1">
        <f>Agg!G52-Services!G52</f>
        <v>3984.9510000000009</v>
      </c>
      <c r="H52" s="1">
        <f>Agg!H52-Services!H52</f>
        <v>131007.51500000001</v>
      </c>
      <c r="I52">
        <v>23865.71</v>
      </c>
      <c r="J52" s="1">
        <f>Agg!J52-Services!J52</f>
        <v>589086</v>
      </c>
      <c r="K52">
        <f t="shared" si="0"/>
        <v>592442.82025353855</v>
      </c>
      <c r="L52">
        <f t="shared" si="3"/>
        <v>0.44729453848710826</v>
      </c>
      <c r="M52">
        <f t="shared" si="4"/>
        <v>0.46248414660622816</v>
      </c>
      <c r="N52">
        <f t="shared" si="5"/>
        <v>0.53751585339377184</v>
      </c>
      <c r="O52">
        <f t="shared" si="6"/>
        <v>40.51664086583866</v>
      </c>
      <c r="P52">
        <f t="shared" si="7"/>
        <v>12.34229701648195</v>
      </c>
      <c r="Q52">
        <f t="shared" si="10"/>
        <v>1.8243742553473643</v>
      </c>
      <c r="R52">
        <f t="shared" si="8"/>
        <v>0.16697391361916328</v>
      </c>
      <c r="S52">
        <f t="shared" si="9"/>
        <v>271.52389296930727</v>
      </c>
      <c r="T52">
        <f t="shared" si="9"/>
        <v>167.97969350479113</v>
      </c>
      <c r="U52">
        <f t="shared" si="9"/>
        <v>165.1848562589428</v>
      </c>
      <c r="V52">
        <f t="shared" si="9"/>
        <v>37.452300822395763</v>
      </c>
    </row>
    <row r="53" spans="1:22" x14ac:dyDescent="0.2">
      <c r="A53">
        <v>2012</v>
      </c>
      <c r="B53" s="1">
        <f>Agg!B53-Services!B53</f>
        <v>290128.745</v>
      </c>
      <c r="E53">
        <v>1</v>
      </c>
      <c r="F53">
        <f t="shared" si="2"/>
        <v>290128.745</v>
      </c>
      <c r="G53" s="1">
        <f>Agg!G53-Services!G53</f>
        <v>3989.9570000000022</v>
      </c>
      <c r="H53" s="1">
        <f>Agg!H53-Services!H53</f>
        <v>136422.10100000002</v>
      </c>
      <c r="I53">
        <v>24030.51</v>
      </c>
      <c r="J53" s="1">
        <f>Agg!J53-Services!J53</f>
        <v>628542</v>
      </c>
      <c r="K53">
        <f t="shared" si="0"/>
        <v>628542</v>
      </c>
      <c r="L53">
        <f t="shared" si="3"/>
        <v>0.4702122879964894</v>
      </c>
      <c r="M53">
        <f t="shared" si="4"/>
        <v>0.46248414660622816</v>
      </c>
      <c r="N53">
        <f t="shared" si="5"/>
        <v>0.53751585339377184</v>
      </c>
      <c r="O53">
        <f t="shared" si="6"/>
        <v>37.389129995746416</v>
      </c>
      <c r="P53">
        <f t="shared" si="7"/>
        <v>12.073349462828713</v>
      </c>
      <c r="Q53">
        <f t="shared" si="10"/>
        <v>1.9448100244359368</v>
      </c>
      <c r="R53">
        <f t="shared" si="8"/>
        <v>0.16603713362720984</v>
      </c>
      <c r="S53">
        <f t="shared" si="9"/>
        <v>250.56475349959703</v>
      </c>
      <c r="T53">
        <f t="shared" si="9"/>
        <v>164.31929483092972</v>
      </c>
      <c r="U53">
        <f t="shared" si="9"/>
        <v>176.08950761927628</v>
      </c>
      <c r="V53">
        <f t="shared" si="9"/>
        <v>37.242180778476431</v>
      </c>
    </row>
    <row r="54" spans="1:22" x14ac:dyDescent="0.2">
      <c r="A54">
        <v>2013</v>
      </c>
      <c r="B54" s="1">
        <f>Agg!B54-Services!B54</f>
        <v>303420.81999999995</v>
      </c>
      <c r="E54">
        <v>1.0113009880581321</v>
      </c>
      <c r="F54">
        <f t="shared" si="2"/>
        <v>300030.18249059457</v>
      </c>
      <c r="G54" s="1">
        <f>Agg!G54-Services!G54</f>
        <v>3958.875</v>
      </c>
      <c r="H54" s="1">
        <f>Agg!H54-Services!H54</f>
        <v>138482.80199999991</v>
      </c>
      <c r="I54">
        <v>24172</v>
      </c>
      <c r="J54" s="1">
        <f>Agg!J54-Services!J54</f>
        <v>678202</v>
      </c>
      <c r="K54">
        <f t="shared" si="0"/>
        <v>670623.29416117934</v>
      </c>
      <c r="L54">
        <f t="shared" si="3"/>
        <v>0.45640507464187835</v>
      </c>
      <c r="M54">
        <f t="shared" si="4"/>
        <v>0.46248414660622816</v>
      </c>
      <c r="N54">
        <f t="shared" si="5"/>
        <v>0.53751585339377184</v>
      </c>
      <c r="O54">
        <f t="shared" si="6"/>
        <v>37.934999347188231</v>
      </c>
      <c r="P54">
        <f t="shared" si="7"/>
        <v>12.412302767275962</v>
      </c>
      <c r="Q54">
        <f t="shared" si="10"/>
        <v>1.9978049090090193</v>
      </c>
      <c r="R54">
        <f t="shared" si="8"/>
        <v>0.16377937282806554</v>
      </c>
      <c r="S54">
        <f t="shared" si="9"/>
        <v>254.22291884076878</v>
      </c>
      <c r="T54">
        <f t="shared" si="9"/>
        <v>168.93247762157645</v>
      </c>
      <c r="U54">
        <f t="shared" si="9"/>
        <v>180.88783908279342</v>
      </c>
      <c r="V54">
        <f t="shared" si="9"/>
        <v>36.735764328135403</v>
      </c>
    </row>
    <row r="55" spans="1:22" x14ac:dyDescent="0.2">
      <c r="A55">
        <v>2014</v>
      </c>
      <c r="B55" s="1">
        <f>Agg!B55-Services!B55</f>
        <v>328412.4040000001</v>
      </c>
      <c r="E55">
        <v>1.0325474854772028</v>
      </c>
      <c r="F55">
        <f t="shared" si="2"/>
        <v>318060.33971233858</v>
      </c>
      <c r="G55" s="1">
        <f>Agg!G55-Services!G55</f>
        <v>3887.1740000000027</v>
      </c>
      <c r="H55" s="1">
        <f>Agg!H55-Services!H55</f>
        <v>141744.04700000002</v>
      </c>
      <c r="I55">
        <v>24299.599999999999</v>
      </c>
      <c r="J55" s="1">
        <f>Agg!J55-Services!J55</f>
        <v>734626</v>
      </c>
      <c r="K55">
        <f t="shared" si="0"/>
        <v>711469.45814359793</v>
      </c>
      <c r="L55">
        <f t="shared" si="3"/>
        <v>0.43160381664512276</v>
      </c>
      <c r="M55">
        <f t="shared" si="4"/>
        <v>0.46248414660622816</v>
      </c>
      <c r="N55">
        <f t="shared" si="5"/>
        <v>0.53751585339377184</v>
      </c>
      <c r="O55">
        <f t="shared" si="6"/>
        <v>40.929448964737553</v>
      </c>
      <c r="P55">
        <f t="shared" si="7"/>
        <v>13.08911832755842</v>
      </c>
      <c r="Q55">
        <f t="shared" si="10"/>
        <v>1.9991235695517915</v>
      </c>
      <c r="R55">
        <f t="shared" si="8"/>
        <v>0.15996864145911879</v>
      </c>
      <c r="S55">
        <f t="shared" si="9"/>
        <v>274.29034299248258</v>
      </c>
      <c r="T55">
        <f t="shared" si="9"/>
        <v>178.14399394011076</v>
      </c>
      <c r="U55">
        <f t="shared" si="9"/>
        <v>181.00723495322612</v>
      </c>
      <c r="V55">
        <f t="shared" si="9"/>
        <v>35.881016095374612</v>
      </c>
    </row>
    <row r="56" spans="1:22" x14ac:dyDescent="0.2">
      <c r="A56">
        <v>2015</v>
      </c>
      <c r="B56" s="1">
        <f>Agg!B56-Services!B56</f>
        <v>284304.73200000008</v>
      </c>
      <c r="E56">
        <v>1.0064993980937267</v>
      </c>
      <c r="F56">
        <f t="shared" si="2"/>
        <v>282468.85446574824</v>
      </c>
      <c r="G56" s="1">
        <f>Agg!G56-Services!G56</f>
        <v>3898.4530000000013</v>
      </c>
      <c r="H56" s="1">
        <f>Agg!H56-Services!H56</f>
        <v>145665.65500000003</v>
      </c>
      <c r="I56">
        <v>24418.7</v>
      </c>
      <c r="J56" s="1">
        <f>Agg!J56-Services!J56</f>
        <v>782338</v>
      </c>
      <c r="K56">
        <f t="shared" si="0"/>
        <v>777286.10815040697</v>
      </c>
      <c r="L56">
        <f t="shared" si="3"/>
        <v>0.51235747634337647</v>
      </c>
      <c r="M56">
        <f t="shared" si="4"/>
        <v>0.46248414660622816</v>
      </c>
      <c r="N56">
        <f t="shared" si="5"/>
        <v>0.53751585339377184</v>
      </c>
      <c r="O56">
        <f t="shared" si="6"/>
        <v>30.327249794326043</v>
      </c>
      <c r="P56">
        <f t="shared" si="7"/>
        <v>11.567726966044393</v>
      </c>
      <c r="Q56">
        <f t="shared" si="10"/>
        <v>2.3891600139050801</v>
      </c>
      <c r="R56">
        <f t="shared" si="8"/>
        <v>0.15965030898450783</v>
      </c>
      <c r="S56">
        <f t="shared" si="9"/>
        <v>203.23928023734453</v>
      </c>
      <c r="T56">
        <f t="shared" si="9"/>
        <v>157.43773040855876</v>
      </c>
      <c r="U56">
        <f t="shared" si="9"/>
        <v>216.32241976654166</v>
      </c>
      <c r="V56">
        <f t="shared" si="9"/>
        <v>35.809614022186935</v>
      </c>
    </row>
    <row r="57" spans="1:22" x14ac:dyDescent="0.2">
      <c r="A57">
        <v>2016</v>
      </c>
      <c r="B57" s="1">
        <f>Agg!B57-Services!B57</f>
        <v>279476.57299999986</v>
      </c>
      <c r="E57">
        <v>1.0087494358448377</v>
      </c>
      <c r="F57">
        <f t="shared" si="2"/>
        <v>277052.51975277235</v>
      </c>
      <c r="G57" s="1">
        <f>Agg!G57-Services!G57</f>
        <v>3869.8950000000004</v>
      </c>
      <c r="H57" s="1">
        <f>Agg!H57-Services!H57</f>
        <v>143191.826</v>
      </c>
      <c r="I57">
        <v>24520.3</v>
      </c>
      <c r="J57" s="1">
        <f>Agg!J57-Services!J57</f>
        <v>805012</v>
      </c>
      <c r="K57">
        <f t="shared" si="0"/>
        <v>798029.69042138243</v>
      </c>
      <c r="L57">
        <f t="shared" si="3"/>
        <v>0.51235716991563396</v>
      </c>
      <c r="M57">
        <f t="shared" si="4"/>
        <v>0.46248414660622816</v>
      </c>
      <c r="N57">
        <f t="shared" si="5"/>
        <v>0.53751585339377184</v>
      </c>
      <c r="O57">
        <f t="shared" si="6"/>
        <v>28.80988073610834</v>
      </c>
      <c r="P57">
        <f t="shared" si="7"/>
        <v>11.298904163194265</v>
      </c>
      <c r="Q57">
        <f t="shared" si="10"/>
        <v>2.4849717863487402</v>
      </c>
      <c r="R57">
        <f t="shared" si="8"/>
        <v>0.15782412939482798</v>
      </c>
      <c r="S57">
        <f t="shared" si="9"/>
        <v>193.07057066631447</v>
      </c>
      <c r="T57">
        <f t="shared" si="9"/>
        <v>153.77902960354973</v>
      </c>
      <c r="U57">
        <f t="shared" si="9"/>
        <v>224.99753333637611</v>
      </c>
      <c r="V57">
        <f t="shared" si="9"/>
        <v>35.400001371528198</v>
      </c>
    </row>
    <row r="58" spans="1:22" x14ac:dyDescent="0.2">
      <c r="A58">
        <v>2017</v>
      </c>
      <c r="B58" s="1">
        <f>Agg!B58-Services!B58</f>
        <v>309472.74300000002</v>
      </c>
      <c r="E58">
        <v>1.0361415981584121</v>
      </c>
      <c r="F58">
        <f t="shared" si="2"/>
        <v>298678.04125424736</v>
      </c>
      <c r="G58" s="1">
        <f>Agg!G58-Services!G58</f>
        <v>3918.9499999999971</v>
      </c>
      <c r="H58" s="1">
        <f>Agg!H58-Services!H58</f>
        <v>147941.62699999998</v>
      </c>
      <c r="I58">
        <v>24612.799999999999</v>
      </c>
      <c r="J58" s="1">
        <f>Agg!J58-Services!J58</f>
        <v>795936</v>
      </c>
      <c r="K58">
        <f t="shared" si="0"/>
        <v>768173.00011374708</v>
      </c>
      <c r="L58">
        <f t="shared" si="3"/>
        <v>0.47804412616719516</v>
      </c>
      <c r="M58">
        <f t="shared" si="4"/>
        <v>0.46248414660622816</v>
      </c>
      <c r="N58">
        <f t="shared" si="5"/>
        <v>0.53751585339377184</v>
      </c>
      <c r="O58">
        <f t="shared" si="6"/>
        <v>33.810012182278328</v>
      </c>
      <c r="P58">
        <f t="shared" si="7"/>
        <v>12.135069608262667</v>
      </c>
      <c r="Q58">
        <f t="shared" si="10"/>
        <v>2.2541781963502436</v>
      </c>
      <c r="R58">
        <f t="shared" si="8"/>
        <v>0.15922406227653893</v>
      </c>
      <c r="S58">
        <f t="shared" si="9"/>
        <v>226.57915199510435</v>
      </c>
      <c r="T58">
        <f t="shared" si="9"/>
        <v>165.15931116656168</v>
      </c>
      <c r="U58">
        <f t="shared" si="9"/>
        <v>204.10072124990637</v>
      </c>
      <c r="V58">
        <f t="shared" si="9"/>
        <v>35.714006752851333</v>
      </c>
    </row>
    <row r="59" spans="1:22" x14ac:dyDescent="0.2">
      <c r="A59">
        <v>2018</v>
      </c>
      <c r="B59" s="1">
        <f>Agg!B59-Services!B59</f>
        <v>329900.24799999991</v>
      </c>
      <c r="E59">
        <v>1.0554253488657452</v>
      </c>
      <c r="F59">
        <f t="shared" si="2"/>
        <v>312575.6344155845</v>
      </c>
      <c r="G59" s="1">
        <f>Agg!G59-Services!G59</f>
        <v>3993.1420000000035</v>
      </c>
      <c r="H59" s="1">
        <f>Agg!H59-Services!H59</f>
        <v>155323.48399999994</v>
      </c>
      <c r="I59">
        <v>24688.7</v>
      </c>
      <c r="J59" s="1">
        <f>Agg!J59-Services!J59</f>
        <v>809417</v>
      </c>
      <c r="K59">
        <f t="shared" si="0"/>
        <v>766910.70654108515</v>
      </c>
      <c r="L59">
        <f t="shared" si="3"/>
        <v>0.47081954300319284</v>
      </c>
      <c r="M59">
        <f t="shared" si="4"/>
        <v>0.46248414660622816</v>
      </c>
      <c r="N59">
        <f t="shared" si="5"/>
        <v>0.53751585339377184</v>
      </c>
      <c r="O59">
        <f t="shared" si="6"/>
        <v>36.162740390688917</v>
      </c>
      <c r="P59">
        <f t="shared" si="7"/>
        <v>12.660676115615018</v>
      </c>
      <c r="Q59">
        <f t="shared" si="10"/>
        <v>2.1646068740597388</v>
      </c>
      <c r="R59">
        <f t="shared" si="8"/>
        <v>0.16173966227464401</v>
      </c>
      <c r="S59">
        <f t="shared" si="9"/>
        <v>242.34605439853053</v>
      </c>
      <c r="T59">
        <f t="shared" si="9"/>
        <v>172.31285964228445</v>
      </c>
      <c r="U59">
        <f t="shared" si="9"/>
        <v>195.99063859876563</v>
      </c>
      <c r="V59">
        <f t="shared" si="9"/>
        <v>36.278256615813383</v>
      </c>
    </row>
    <row r="60" spans="1:22" x14ac:dyDescent="0.2">
      <c r="B60" s="1"/>
      <c r="G60" s="1"/>
      <c r="H60" s="1"/>
      <c r="J60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42884-72FC-8744-B242-EFD112B553A8}">
  <sheetPr codeName="Sheet11"/>
  <dimension ref="A1:V60"/>
  <sheetViews>
    <sheetView topLeftCell="G1" workbookViewId="0">
      <selection activeCell="I2" sqref="I2:I59"/>
    </sheetView>
  </sheetViews>
  <sheetFormatPr baseColWidth="10" defaultRowHeight="16" x14ac:dyDescent="0.2"/>
  <cols>
    <col min="10" max="10" width="12.83203125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15</v>
      </c>
      <c r="Q1" t="s">
        <v>16</v>
      </c>
      <c r="R1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x14ac:dyDescent="0.2">
      <c r="A2">
        <v>1961</v>
      </c>
      <c r="B2" s="1">
        <f>Agg!B2-'Mining excl Oil'!B2</f>
        <v>29475.94</v>
      </c>
      <c r="E2">
        <v>0.14174808379677714</v>
      </c>
      <c r="F2">
        <f>B2/E2</f>
        <v>207945.95038236544</v>
      </c>
      <c r="G2" s="1">
        <f>Agg!G2-'Mining excl Oil'!G2</f>
        <v>10836.196</v>
      </c>
      <c r="H2" s="1">
        <f>Agg!H2-'Mining excl Oil'!H2</f>
        <v>18567.886999999999</v>
      </c>
      <c r="I2">
        <v>10902</v>
      </c>
      <c r="J2" s="1">
        <f>Agg!J2-'Mining excl Oil'!J2</f>
        <v>31358</v>
      </c>
      <c r="K2">
        <f t="shared" ref="K2:K59" si="0">J2/E2</f>
        <v>221223.44909408203</v>
      </c>
      <c r="L2">
        <f>H2/B2</f>
        <v>0.62993366793391492</v>
      </c>
      <c r="M2">
        <f>1-AVERAGE($L$2:$L$60)</f>
        <v>0.40062922405956858</v>
      </c>
      <c r="N2">
        <f>1-M2</f>
        <v>0.59937077594043142</v>
      </c>
      <c r="O2">
        <f>(F2/((K2^M2)*(G2^N2)))^(1/N2)</f>
        <v>18.412218561287006</v>
      </c>
      <c r="P2">
        <f>F2/I2</f>
        <v>19.074110290072046</v>
      </c>
      <c r="Q2">
        <f>(K2/F2)^(M2/N2)</f>
        <v>1.042239416875782</v>
      </c>
      <c r="R2">
        <f>G2/I2</f>
        <v>0.99396404329480825</v>
      </c>
      <c r="S2">
        <f>O2/O$2*100</f>
        <v>100</v>
      </c>
      <c r="T2">
        <f t="shared" ref="T2:V17" si="1">P2/P$2*100</f>
        <v>100</v>
      </c>
      <c r="U2">
        <f t="shared" si="1"/>
        <v>100</v>
      </c>
      <c r="V2">
        <f t="shared" si="1"/>
        <v>100</v>
      </c>
    </row>
    <row r="3" spans="1:22" x14ac:dyDescent="0.2">
      <c r="A3">
        <v>1962</v>
      </c>
      <c r="B3" s="1">
        <f>Agg!B3-'Mining excl Oil'!B3</f>
        <v>31887.140000000003</v>
      </c>
      <c r="E3">
        <v>0.14206666234447696</v>
      </c>
      <c r="F3">
        <f t="shared" ref="F3:F59" si="2">B3/E3</f>
        <v>224451.95427116798</v>
      </c>
      <c r="G3" s="1">
        <f>Agg!G3-'Mining excl Oil'!G3</f>
        <v>11152.599</v>
      </c>
      <c r="H3" s="1">
        <f>Agg!H3-'Mining excl Oil'!H3</f>
        <v>20090.845000000001</v>
      </c>
      <c r="I3">
        <v>11106</v>
      </c>
      <c r="J3" s="1">
        <f>Agg!J3-'Mining excl Oil'!J3</f>
        <v>32605</v>
      </c>
      <c r="K3">
        <f t="shared" si="0"/>
        <v>229504.93424657811</v>
      </c>
      <c r="L3">
        <f t="shared" ref="L3:L59" si="3">H3/B3</f>
        <v>0.63006105282568459</v>
      </c>
      <c r="M3">
        <f t="shared" ref="M3:M59" si="4">1-AVERAGE($L$2:$L$60)</f>
        <v>0.40062922405956858</v>
      </c>
      <c r="N3">
        <f t="shared" ref="N3:N59" si="5">1-M3</f>
        <v>0.59937077594043142</v>
      </c>
      <c r="O3">
        <f t="shared" ref="O3:O59" si="6">(F3/((K3^M3)*(G3^N3)))^(1/N3)</f>
        <v>19.828261125207067</v>
      </c>
      <c r="P3">
        <f t="shared" ref="P3:P59" si="7">F3/I3</f>
        <v>20.20997247174212</v>
      </c>
      <c r="Q3">
        <f>(K3/F3)^(M3/N3)</f>
        <v>1.0149921288328099</v>
      </c>
      <c r="R3">
        <f t="shared" ref="R3:R59" si="8">G3/I3</f>
        <v>1.0041958400864397</v>
      </c>
      <c r="S3">
        <f t="shared" ref="S3:V59" si="9">O3/O$2*100</f>
        <v>107.69077642222535</v>
      </c>
      <c r="T3">
        <f t="shared" si="1"/>
        <v>105.95499430587483</v>
      </c>
      <c r="U3">
        <f t="shared" si="1"/>
        <v>97.385697796323171</v>
      </c>
      <c r="V3">
        <f t="shared" si="1"/>
        <v>101.02939305105193</v>
      </c>
    </row>
    <row r="4" spans="1:22" x14ac:dyDescent="0.2">
      <c r="A4">
        <v>1963</v>
      </c>
      <c r="B4" s="1">
        <f>Agg!B4-'Mining excl Oil'!B4</f>
        <v>34265.945999999996</v>
      </c>
      <c r="E4">
        <v>0.14419354901662768</v>
      </c>
      <c r="F4">
        <f t="shared" si="2"/>
        <v>237638.5506403523</v>
      </c>
      <c r="G4" s="1">
        <f>Agg!G4-'Mining excl Oil'!G4</f>
        <v>11301.936</v>
      </c>
      <c r="H4" s="1">
        <f>Agg!H4-'Mining excl Oil'!H4</f>
        <v>21237.731</v>
      </c>
      <c r="I4">
        <v>11323</v>
      </c>
      <c r="J4" s="1">
        <f>Agg!J4-'Mining excl Oil'!J4</f>
        <v>34342</v>
      </c>
      <c r="K4">
        <f t="shared" si="0"/>
        <v>238165.99448592428</v>
      </c>
      <c r="L4">
        <f t="shared" si="3"/>
        <v>0.61979117693117247</v>
      </c>
      <c r="M4">
        <f t="shared" si="4"/>
        <v>0.40062922405956858</v>
      </c>
      <c r="N4">
        <f t="shared" si="5"/>
        <v>0.59937077594043142</v>
      </c>
      <c r="O4">
        <f t="shared" si="6"/>
        <v>20.995221529436865</v>
      </c>
      <c r="P4">
        <f t="shared" si="7"/>
        <v>20.987242836735167</v>
      </c>
      <c r="Q4">
        <f t="shared" ref="Q4:Q59" si="10">(K4/F4)^(M4/N4)</f>
        <v>1.0014830189932229</v>
      </c>
      <c r="R4">
        <f t="shared" si="8"/>
        <v>0.99813971562306802</v>
      </c>
      <c r="S4">
        <f t="shared" si="9"/>
        <v>114.02874379071734</v>
      </c>
      <c r="T4">
        <f t="shared" si="1"/>
        <v>110.02999624920326</v>
      </c>
      <c r="U4">
        <f t="shared" si="1"/>
        <v>96.089535933621605</v>
      </c>
      <c r="V4">
        <f t="shared" si="1"/>
        <v>100.4201029560806</v>
      </c>
    </row>
    <row r="5" spans="1:22" x14ac:dyDescent="0.2">
      <c r="A5">
        <v>1964</v>
      </c>
      <c r="B5" s="1">
        <f>Agg!B5-'Mining excl Oil'!B5</f>
        <v>37369.052000000003</v>
      </c>
      <c r="E5">
        <v>0.1468210302898649</v>
      </c>
      <c r="F5">
        <f t="shared" si="2"/>
        <v>254521.11271950119</v>
      </c>
      <c r="G5" s="1">
        <f>Agg!G5-'Mining excl Oil'!G5</f>
        <v>11654.106</v>
      </c>
      <c r="H5" s="1">
        <f>Agg!H5-'Mining excl Oil'!H5</f>
        <v>23036.337</v>
      </c>
      <c r="I5">
        <v>11577</v>
      </c>
      <c r="J5" s="1">
        <f>Agg!J5-'Mining excl Oil'!J5</f>
        <v>36527</v>
      </c>
      <c r="K5">
        <f t="shared" si="0"/>
        <v>248785.88529099477</v>
      </c>
      <c r="L5">
        <f t="shared" si="3"/>
        <v>0.61645494780012078</v>
      </c>
      <c r="M5">
        <f t="shared" si="4"/>
        <v>0.40062922405956858</v>
      </c>
      <c r="N5">
        <f t="shared" si="5"/>
        <v>0.59937077594043142</v>
      </c>
      <c r="O5">
        <f t="shared" si="6"/>
        <v>22.174859921150738</v>
      </c>
      <c r="P5">
        <f t="shared" si="7"/>
        <v>21.985066314200672</v>
      </c>
      <c r="Q5">
        <f t="shared" si="10"/>
        <v>0.98488146487231576</v>
      </c>
      <c r="R5">
        <f t="shared" si="8"/>
        <v>1.0066602746825601</v>
      </c>
      <c r="S5">
        <f t="shared" si="9"/>
        <v>120.43556754086633</v>
      </c>
      <c r="T5">
        <f t="shared" si="1"/>
        <v>115.2612938682847</v>
      </c>
      <c r="U5">
        <f t="shared" si="1"/>
        <v>94.49666256382794</v>
      </c>
      <c r="V5">
        <f t="shared" si="1"/>
        <v>101.27733306585883</v>
      </c>
    </row>
    <row r="6" spans="1:22" x14ac:dyDescent="0.2">
      <c r="A6">
        <v>1965</v>
      </c>
      <c r="B6" s="1">
        <f>Agg!B6-'Mining excl Oil'!B6</f>
        <v>41289.435999999994</v>
      </c>
      <c r="E6">
        <v>0.1516181564427273</v>
      </c>
      <c r="F6">
        <f t="shared" si="2"/>
        <v>272325.14211183402</v>
      </c>
      <c r="G6" s="1">
        <f>Agg!G6-'Mining excl Oil'!G6</f>
        <v>11942.922999999999</v>
      </c>
      <c r="H6" s="1">
        <f>Agg!H6-'Mining excl Oil'!H6</f>
        <v>25647.045999999998</v>
      </c>
      <c r="I6">
        <v>11850</v>
      </c>
      <c r="J6" s="1">
        <f>Agg!J6-'Mining excl Oil'!J6</f>
        <v>40292</v>
      </c>
      <c r="K6">
        <f t="shared" si="0"/>
        <v>265746.53686163254</v>
      </c>
      <c r="L6">
        <f t="shared" si="3"/>
        <v>0.62115273262633086</v>
      </c>
      <c r="M6">
        <f t="shared" si="4"/>
        <v>0.40062922405956858</v>
      </c>
      <c r="N6">
        <f t="shared" si="5"/>
        <v>0.59937077594043142</v>
      </c>
      <c r="O6">
        <f t="shared" si="6"/>
        <v>23.17799004663998</v>
      </c>
      <c r="P6">
        <f t="shared" si="7"/>
        <v>22.981024650787681</v>
      </c>
      <c r="Q6">
        <f t="shared" si="10"/>
        <v>0.98378757820717833</v>
      </c>
      <c r="R6">
        <f t="shared" si="8"/>
        <v>1.0078416033755273</v>
      </c>
      <c r="S6">
        <f t="shared" si="9"/>
        <v>125.88374382744591</v>
      </c>
      <c r="T6">
        <f t="shared" si="1"/>
        <v>120.4828130974432</v>
      </c>
      <c r="U6">
        <f t="shared" si="1"/>
        <v>94.391707152679089</v>
      </c>
      <c r="V6">
        <f t="shared" si="1"/>
        <v>101.39618331008408</v>
      </c>
    </row>
    <row r="7" spans="1:22" x14ac:dyDescent="0.2">
      <c r="A7">
        <v>1966</v>
      </c>
      <c r="B7" s="1">
        <f>Agg!B7-'Mining excl Oil'!B7</f>
        <v>46209.451999999997</v>
      </c>
      <c r="E7">
        <v>0.15844119314836477</v>
      </c>
      <c r="F7">
        <f t="shared" si="2"/>
        <v>291650.49241158727</v>
      </c>
      <c r="G7" s="1">
        <f>Agg!G7-'Mining excl Oil'!G7</f>
        <v>12445.029999999999</v>
      </c>
      <c r="H7" s="1">
        <f>Agg!H7-'Mining excl Oil'!H7</f>
        <v>28734.044000000002</v>
      </c>
      <c r="I7">
        <v>12204</v>
      </c>
      <c r="J7" s="1">
        <f>Agg!J7-'Mining excl Oil'!J7</f>
        <v>44947</v>
      </c>
      <c r="K7">
        <f t="shared" si="0"/>
        <v>283682.53928706219</v>
      </c>
      <c r="L7">
        <f t="shared" si="3"/>
        <v>0.62182178659032794</v>
      </c>
      <c r="M7">
        <f t="shared" si="4"/>
        <v>0.40062922405956858</v>
      </c>
      <c r="N7">
        <f t="shared" si="5"/>
        <v>0.59937077594043142</v>
      </c>
      <c r="O7">
        <f t="shared" si="6"/>
        <v>23.873048876192065</v>
      </c>
      <c r="P7">
        <f t="shared" si="7"/>
        <v>23.897942675482405</v>
      </c>
      <c r="Q7">
        <f t="shared" si="10"/>
        <v>0.98165499093026776</v>
      </c>
      <c r="R7">
        <f t="shared" si="8"/>
        <v>1.0197500819403473</v>
      </c>
      <c r="S7">
        <f t="shared" si="9"/>
        <v>129.65873067782741</v>
      </c>
      <c r="T7">
        <f t="shared" si="1"/>
        <v>125.28994701221336</v>
      </c>
      <c r="U7">
        <f t="shared" si="1"/>
        <v>94.187091280128115</v>
      </c>
      <c r="V7">
        <f t="shared" si="1"/>
        <v>102.59426272202595</v>
      </c>
    </row>
    <row r="8" spans="1:22" x14ac:dyDescent="0.2">
      <c r="A8">
        <v>1967</v>
      </c>
      <c r="B8" s="1">
        <f>Agg!B8-'Mining excl Oil'!B8</f>
        <v>48780.033000000003</v>
      </c>
      <c r="E8">
        <v>0.16397160707627903</v>
      </c>
      <c r="F8">
        <f t="shared" si="2"/>
        <v>297490.72946091025</v>
      </c>
      <c r="G8" s="1">
        <f>Agg!G8-'Mining excl Oil'!G8</f>
        <v>12598.591</v>
      </c>
      <c r="H8" s="1">
        <f>Agg!H8-'Mining excl Oil'!H8</f>
        <v>31064.225000000002</v>
      </c>
      <c r="I8">
        <v>12547</v>
      </c>
      <c r="J8" s="1">
        <f>Agg!J8-'Mining excl Oil'!J8</f>
        <v>50096</v>
      </c>
      <c r="K8">
        <f t="shared" si="0"/>
        <v>305516.30793430906</v>
      </c>
      <c r="L8">
        <f t="shared" si="3"/>
        <v>0.63682254991504417</v>
      </c>
      <c r="M8">
        <f t="shared" si="4"/>
        <v>0.40062922405956858</v>
      </c>
      <c r="N8">
        <f t="shared" si="5"/>
        <v>0.59937077594043142</v>
      </c>
      <c r="O8">
        <f t="shared" si="6"/>
        <v>23.196578141383473</v>
      </c>
      <c r="P8">
        <f t="shared" si="7"/>
        <v>23.71010834947878</v>
      </c>
      <c r="Q8">
        <f t="shared" si="10"/>
        <v>1.017952550802574</v>
      </c>
      <c r="R8">
        <f t="shared" si="8"/>
        <v>1.0041118195584602</v>
      </c>
      <c r="S8">
        <f t="shared" si="9"/>
        <v>125.98469904194991</v>
      </c>
      <c r="T8">
        <f t="shared" si="1"/>
        <v>124.30518639613688</v>
      </c>
      <c r="U8">
        <f t="shared" si="1"/>
        <v>97.669742126429028</v>
      </c>
      <c r="V8">
        <f t="shared" si="1"/>
        <v>101.02093997585808</v>
      </c>
    </row>
    <row r="9" spans="1:22" x14ac:dyDescent="0.2">
      <c r="A9">
        <v>1968</v>
      </c>
      <c r="B9" s="1">
        <f>Agg!B9-'Mining excl Oil'!B9</f>
        <v>53048.835999999996</v>
      </c>
      <c r="E9">
        <v>0.16866327142507584</v>
      </c>
      <c r="F9">
        <f t="shared" si="2"/>
        <v>314525.1218702083</v>
      </c>
      <c r="G9" s="1">
        <f>Agg!G9-'Mining excl Oil'!G9</f>
        <v>12542.642</v>
      </c>
      <c r="H9" s="1">
        <f>Agg!H9-'Mining excl Oil'!H9</f>
        <v>33140.233</v>
      </c>
      <c r="I9">
        <v>12879</v>
      </c>
      <c r="J9" s="1">
        <f>Agg!J9-'Mining excl Oil'!J9</f>
        <v>53705</v>
      </c>
      <c r="K9">
        <f t="shared" si="0"/>
        <v>318415.50057836401</v>
      </c>
      <c r="L9">
        <f t="shared" si="3"/>
        <v>0.62471178443953046</v>
      </c>
      <c r="M9">
        <f t="shared" si="4"/>
        <v>0.40062922405956858</v>
      </c>
      <c r="N9">
        <f t="shared" si="5"/>
        <v>0.59937077594043142</v>
      </c>
      <c r="O9">
        <f t="shared" si="6"/>
        <v>24.871256714871162</v>
      </c>
      <c r="P9">
        <f t="shared" si="7"/>
        <v>24.421548402066023</v>
      </c>
      <c r="Q9">
        <f t="shared" si="10"/>
        <v>1.0082508169086788</v>
      </c>
      <c r="R9">
        <f t="shared" si="8"/>
        <v>0.97388322074695244</v>
      </c>
      <c r="S9">
        <f t="shared" si="9"/>
        <v>135.08017315830011</v>
      </c>
      <c r="T9">
        <f t="shared" si="1"/>
        <v>128.03505920156749</v>
      </c>
      <c r="U9">
        <f t="shared" si="1"/>
        <v>96.738887493913111</v>
      </c>
      <c r="V9">
        <f t="shared" si="1"/>
        <v>97.979723443386177</v>
      </c>
    </row>
    <row r="10" spans="1:22" x14ac:dyDescent="0.2">
      <c r="A10">
        <v>1969</v>
      </c>
      <c r="B10" s="1">
        <f>Agg!B10-'Mining excl Oil'!B10</f>
        <v>57858.441999999995</v>
      </c>
      <c r="E10">
        <v>0.1747792537938456</v>
      </c>
      <c r="F10">
        <f t="shared" si="2"/>
        <v>331037.24122912652</v>
      </c>
      <c r="G10" s="1">
        <f>Agg!G10-'Mining excl Oil'!G10</f>
        <v>12781.509999999998</v>
      </c>
      <c r="H10" s="1">
        <f>Agg!H10-'Mining excl Oil'!H10</f>
        <v>36539.622000000003</v>
      </c>
      <c r="I10">
        <v>13192</v>
      </c>
      <c r="J10" s="1">
        <f>Agg!J10-'Mining excl Oil'!J10</f>
        <v>58405</v>
      </c>
      <c r="K10">
        <f t="shared" si="0"/>
        <v>334164.37438787473</v>
      </c>
      <c r="L10">
        <f t="shared" si="3"/>
        <v>0.63153484153617556</v>
      </c>
      <c r="M10">
        <f t="shared" si="4"/>
        <v>0.40062922405956858</v>
      </c>
      <c r="N10">
        <f t="shared" si="5"/>
        <v>0.59937077594043142</v>
      </c>
      <c r="O10">
        <f t="shared" si="6"/>
        <v>25.737440158303926</v>
      </c>
      <c r="P10">
        <f t="shared" si="7"/>
        <v>25.093787236895583</v>
      </c>
      <c r="Q10">
        <f t="shared" si="10"/>
        <v>1.0063043268473384</v>
      </c>
      <c r="R10">
        <f t="shared" si="8"/>
        <v>0.96888341419041835</v>
      </c>
      <c r="S10">
        <f t="shared" si="9"/>
        <v>139.7845679087186</v>
      </c>
      <c r="T10">
        <f t="shared" si="1"/>
        <v>131.55941144975313</v>
      </c>
      <c r="U10">
        <f t="shared" si="1"/>
        <v>96.55212713637691</v>
      </c>
      <c r="V10">
        <f t="shared" si="1"/>
        <v>97.476706599843169</v>
      </c>
    </row>
    <row r="11" spans="1:22" x14ac:dyDescent="0.2">
      <c r="A11">
        <v>1970</v>
      </c>
      <c r="B11" s="1">
        <f>Agg!B11-'Mining excl Oil'!B11</f>
        <v>61476.293000000005</v>
      </c>
      <c r="E11">
        <v>0.18095621493122097</v>
      </c>
      <c r="F11">
        <f t="shared" si="2"/>
        <v>339730.21055599733</v>
      </c>
      <c r="G11" s="1">
        <f>Agg!G11-'Mining excl Oil'!G11</f>
        <v>12695.278</v>
      </c>
      <c r="H11" s="1">
        <f>Agg!H11-'Mining excl Oil'!H11</f>
        <v>38804.036</v>
      </c>
      <c r="I11">
        <v>13511</v>
      </c>
      <c r="J11" s="1">
        <f>Agg!J11-'Mining excl Oil'!J11</f>
        <v>63914</v>
      </c>
      <c r="K11">
        <f t="shared" si="0"/>
        <v>353201.4638142871</v>
      </c>
      <c r="L11">
        <f t="shared" si="3"/>
        <v>0.63120325098326924</v>
      </c>
      <c r="M11">
        <f t="shared" si="4"/>
        <v>0.40062922405956858</v>
      </c>
      <c r="N11">
        <f t="shared" si="5"/>
        <v>0.59937077594043142</v>
      </c>
      <c r="O11">
        <f t="shared" si="6"/>
        <v>26.07375133342461</v>
      </c>
      <c r="P11">
        <f t="shared" si="7"/>
        <v>25.144712497668369</v>
      </c>
      <c r="Q11">
        <f t="shared" si="10"/>
        <v>1.0263333317353407</v>
      </c>
      <c r="R11">
        <f t="shared" si="8"/>
        <v>0.93962534231367034</v>
      </c>
      <c r="S11">
        <f t="shared" si="9"/>
        <v>141.61113309966089</v>
      </c>
      <c r="T11">
        <f t="shared" si="1"/>
        <v>131.82639774687698</v>
      </c>
      <c r="U11">
        <f t="shared" si="1"/>
        <v>98.47385496241148</v>
      </c>
      <c r="V11">
        <f t="shared" si="1"/>
        <v>94.533132124074115</v>
      </c>
    </row>
    <row r="12" spans="1:22" x14ac:dyDescent="0.2">
      <c r="A12">
        <v>1971</v>
      </c>
      <c r="B12" s="1">
        <f>Agg!B12-'Mining excl Oil'!B12</f>
        <v>67337.270999999993</v>
      </c>
      <c r="E12">
        <v>0.1895049435813051</v>
      </c>
      <c r="F12">
        <f t="shared" si="2"/>
        <v>355332.52973482269</v>
      </c>
      <c r="G12" s="1">
        <f>Agg!G12-'Mining excl Oil'!G12</f>
        <v>12876.752</v>
      </c>
      <c r="H12" s="1">
        <f>Agg!H12-'Mining excl Oil'!H12</f>
        <v>42341.94</v>
      </c>
      <c r="I12">
        <v>13767</v>
      </c>
      <c r="J12" s="1">
        <f>Agg!J12-'Mining excl Oil'!J12</f>
        <v>69655</v>
      </c>
      <c r="K12">
        <f t="shared" si="0"/>
        <v>367562.97056765307</v>
      </c>
      <c r="L12">
        <f t="shared" si="3"/>
        <v>0.62880392049152101</v>
      </c>
      <c r="M12">
        <f t="shared" si="4"/>
        <v>0.40062922405956858</v>
      </c>
      <c r="N12">
        <f t="shared" si="5"/>
        <v>0.59937077594043142</v>
      </c>
      <c r="O12">
        <f t="shared" si="6"/>
        <v>26.977708954432224</v>
      </c>
      <c r="P12">
        <f t="shared" si="7"/>
        <v>25.81045469127789</v>
      </c>
      <c r="Q12">
        <f t="shared" si="10"/>
        <v>1.0228773720090409</v>
      </c>
      <c r="R12">
        <f t="shared" si="8"/>
        <v>0.93533464080772866</v>
      </c>
      <c r="S12">
        <f t="shared" si="9"/>
        <v>146.52068605765288</v>
      </c>
      <c r="T12">
        <f t="shared" si="1"/>
        <v>135.31668999896718</v>
      </c>
      <c r="U12">
        <f t="shared" si="1"/>
        <v>98.142265150095668</v>
      </c>
      <c r="V12">
        <f t="shared" si="1"/>
        <v>94.10145639748356</v>
      </c>
    </row>
    <row r="13" spans="1:22" x14ac:dyDescent="0.2">
      <c r="A13">
        <v>1972</v>
      </c>
      <c r="B13" s="1">
        <f>Agg!B13-'Mining excl Oil'!B13</f>
        <v>75085.953000000009</v>
      </c>
      <c r="E13">
        <v>0.19917777790302796</v>
      </c>
      <c r="F13">
        <f t="shared" si="2"/>
        <v>376979.56966141314</v>
      </c>
      <c r="G13" s="1">
        <f>Agg!G13-'Mining excl Oil'!G13</f>
        <v>13133.901000000002</v>
      </c>
      <c r="H13" s="1">
        <f>Agg!H13-'Mining excl Oil'!H13</f>
        <v>47205.702999999994</v>
      </c>
      <c r="I13">
        <v>14071</v>
      </c>
      <c r="J13" s="1">
        <f>Agg!J13-'Mining excl Oil'!J13</f>
        <v>76042</v>
      </c>
      <c r="K13">
        <f t="shared" si="0"/>
        <v>381779.53786100546</v>
      </c>
      <c r="L13">
        <f t="shared" si="3"/>
        <v>0.62868887073991042</v>
      </c>
      <c r="M13">
        <f t="shared" si="4"/>
        <v>0.40062922405956858</v>
      </c>
      <c r="N13">
        <f t="shared" si="5"/>
        <v>0.59937077594043142</v>
      </c>
      <c r="O13">
        <f t="shared" si="6"/>
        <v>28.461071044520953</v>
      </c>
      <c r="P13">
        <f t="shared" si="7"/>
        <v>26.79124224727547</v>
      </c>
      <c r="Q13">
        <f t="shared" si="10"/>
        <v>1.0084928803723159</v>
      </c>
      <c r="R13">
        <f t="shared" si="8"/>
        <v>0.93340210361736919</v>
      </c>
      <c r="S13">
        <f t="shared" si="9"/>
        <v>154.57708667635725</v>
      </c>
      <c r="T13">
        <f t="shared" si="1"/>
        <v>140.45867324789532</v>
      </c>
      <c r="U13">
        <f t="shared" si="1"/>
        <v>96.762112816206397</v>
      </c>
      <c r="V13">
        <f t="shared" si="1"/>
        <v>93.90702912384161</v>
      </c>
    </row>
    <row r="14" spans="1:22" x14ac:dyDescent="0.2">
      <c r="A14">
        <v>1973</v>
      </c>
      <c r="B14" s="1">
        <f>Agg!B14-'Mining excl Oil'!B14</f>
        <v>88802.271999999997</v>
      </c>
      <c r="E14">
        <v>0.22095858600807508</v>
      </c>
      <c r="F14">
        <f t="shared" si="2"/>
        <v>401895.54795917572</v>
      </c>
      <c r="G14" s="1">
        <f>Agg!G14-'Mining excl Oil'!G14</f>
        <v>13764.858</v>
      </c>
      <c r="H14" s="1">
        <f>Agg!H14-'Mining excl Oil'!H14</f>
        <v>54510.129000000001</v>
      </c>
      <c r="I14">
        <v>14398</v>
      </c>
      <c r="J14" s="1">
        <f>Agg!J14-'Mining excl Oil'!J14</f>
        <v>85523</v>
      </c>
      <c r="K14">
        <f t="shared" si="0"/>
        <v>387054.43198697199</v>
      </c>
      <c r="L14">
        <f t="shared" si="3"/>
        <v>0.61383709867243041</v>
      </c>
      <c r="M14">
        <f t="shared" si="4"/>
        <v>0.40062922405956858</v>
      </c>
      <c r="N14">
        <f t="shared" si="5"/>
        <v>0.59937077594043142</v>
      </c>
      <c r="O14">
        <f t="shared" si="6"/>
        <v>29.940851819725168</v>
      </c>
      <c r="P14">
        <f t="shared" si="7"/>
        <v>27.913289898539777</v>
      </c>
      <c r="Q14">
        <f t="shared" si="10"/>
        <v>0.9751632090534903</v>
      </c>
      <c r="R14">
        <f t="shared" si="8"/>
        <v>0.95602569801361303</v>
      </c>
      <c r="S14">
        <f t="shared" si="9"/>
        <v>162.61403654352623</v>
      </c>
      <c r="T14">
        <f t="shared" si="1"/>
        <v>146.34124199789525</v>
      </c>
      <c r="U14">
        <f t="shared" si="1"/>
        <v>93.564222698143624</v>
      </c>
      <c r="V14">
        <f t="shared" si="1"/>
        <v>96.183126991652884</v>
      </c>
    </row>
    <row r="15" spans="1:22" x14ac:dyDescent="0.2">
      <c r="A15">
        <v>1974</v>
      </c>
      <c r="B15" s="1">
        <f>Agg!B15-'Mining excl Oil'!B15</f>
        <v>106306.349</v>
      </c>
      <c r="E15">
        <v>0.25579766115323616</v>
      </c>
      <c r="F15">
        <f t="shared" si="2"/>
        <v>415587.65049191343</v>
      </c>
      <c r="G15" s="1">
        <f>Agg!G15-'Mining excl Oil'!G15</f>
        <v>14188.286</v>
      </c>
      <c r="H15" s="1">
        <f>Agg!H15-'Mining excl Oil'!H15</f>
        <v>65034.849999999991</v>
      </c>
      <c r="I15">
        <v>14760</v>
      </c>
      <c r="J15" s="1">
        <f>Agg!J15-'Mining excl Oil'!J15</f>
        <v>105964</v>
      </c>
      <c r="K15">
        <f t="shared" si="0"/>
        <v>414249.2918906011</v>
      </c>
      <c r="L15">
        <f t="shared" si="3"/>
        <v>0.611768258544934</v>
      </c>
      <c r="M15">
        <f t="shared" si="4"/>
        <v>0.40062922405956858</v>
      </c>
      <c r="N15">
        <f t="shared" si="5"/>
        <v>0.59937077594043142</v>
      </c>
      <c r="O15">
        <f t="shared" si="6"/>
        <v>29.354119408059958</v>
      </c>
      <c r="P15">
        <f t="shared" si="7"/>
        <v>28.156344884275978</v>
      </c>
      <c r="Q15">
        <f t="shared" si="10"/>
        <v>0.99784628085037941</v>
      </c>
      <c r="R15">
        <f t="shared" si="8"/>
        <v>0.96126598915989159</v>
      </c>
      <c r="S15">
        <f t="shared" si="9"/>
        <v>159.42738953674532</v>
      </c>
      <c r="T15">
        <f t="shared" si="1"/>
        <v>147.61550843569978</v>
      </c>
      <c r="U15">
        <f t="shared" si="1"/>
        <v>95.740600930400859</v>
      </c>
      <c r="V15">
        <f t="shared" si="1"/>
        <v>96.710338331100118</v>
      </c>
    </row>
    <row r="16" spans="1:22" x14ac:dyDescent="0.2">
      <c r="A16">
        <v>1975</v>
      </c>
      <c r="B16" s="1">
        <f>Agg!B16-'Mining excl Oil'!B16</f>
        <v>121495.314</v>
      </c>
      <c r="E16">
        <v>0.28721446240395099</v>
      </c>
      <c r="F16">
        <f t="shared" si="2"/>
        <v>423012.52166446851</v>
      </c>
      <c r="G16" s="1">
        <f>Agg!G16-'Mining excl Oil'!G16</f>
        <v>14124.404</v>
      </c>
      <c r="H16" s="1">
        <f>Agg!H16-'Mining excl Oil'!H16</f>
        <v>74717.755000000005</v>
      </c>
      <c r="I16">
        <v>15127</v>
      </c>
      <c r="J16" s="1">
        <f>Agg!J16-'Mining excl Oil'!J16</f>
        <v>127878</v>
      </c>
      <c r="K16">
        <f t="shared" si="0"/>
        <v>445235.23965219688</v>
      </c>
      <c r="L16">
        <f t="shared" si="3"/>
        <v>0.6149846651698847</v>
      </c>
      <c r="M16">
        <f t="shared" si="4"/>
        <v>0.40062922405956858</v>
      </c>
      <c r="N16">
        <f t="shared" si="5"/>
        <v>0.59937077594043142</v>
      </c>
      <c r="O16">
        <f t="shared" si="6"/>
        <v>28.941429646957797</v>
      </c>
      <c r="P16">
        <f t="shared" si="7"/>
        <v>27.964072298834434</v>
      </c>
      <c r="Q16">
        <f t="shared" si="10"/>
        <v>1.0348159438123457</v>
      </c>
      <c r="R16">
        <f t="shared" si="8"/>
        <v>0.9337214252660806</v>
      </c>
      <c r="S16">
        <f t="shared" si="9"/>
        <v>157.18599880086805</v>
      </c>
      <c r="T16">
        <f t="shared" si="1"/>
        <v>146.60747931917726</v>
      </c>
      <c r="U16">
        <f t="shared" si="1"/>
        <v>99.28773821607237</v>
      </c>
      <c r="V16">
        <f t="shared" si="1"/>
        <v>93.939155200319476</v>
      </c>
    </row>
    <row r="17" spans="1:22" x14ac:dyDescent="0.2">
      <c r="A17">
        <v>1976</v>
      </c>
      <c r="B17" s="1">
        <f>Agg!B17-'Mining excl Oil'!B17</f>
        <v>138403.17300000001</v>
      </c>
      <c r="E17">
        <v>0.3064662807235265</v>
      </c>
      <c r="F17">
        <f t="shared" si="2"/>
        <v>451609.79104535858</v>
      </c>
      <c r="G17" s="1">
        <f>Agg!G17-'Mining excl Oil'!G17</f>
        <v>14069.499</v>
      </c>
      <c r="H17" s="1">
        <f>Agg!H17-'Mining excl Oil'!H17</f>
        <v>85648.686000000002</v>
      </c>
      <c r="I17">
        <v>15466</v>
      </c>
      <c r="J17" s="1">
        <f>Agg!J17-'Mining excl Oil'!J17</f>
        <v>144914</v>
      </c>
      <c r="K17">
        <f t="shared" si="0"/>
        <v>472854.63072112581</v>
      </c>
      <c r="L17">
        <f t="shared" si="3"/>
        <v>0.61883469969290372</v>
      </c>
      <c r="M17">
        <f t="shared" si="4"/>
        <v>0.40062922405956858</v>
      </c>
      <c r="N17">
        <f t="shared" si="5"/>
        <v>0.59937077594043142</v>
      </c>
      <c r="O17">
        <f t="shared" si="6"/>
        <v>31.127214129232541</v>
      </c>
      <c r="P17">
        <f t="shared" si="7"/>
        <v>29.200167531705585</v>
      </c>
      <c r="Q17">
        <f t="shared" si="10"/>
        <v>1.031203700401417</v>
      </c>
      <c r="R17">
        <f t="shared" si="8"/>
        <v>0.90970509504720032</v>
      </c>
      <c r="S17">
        <f t="shared" si="9"/>
        <v>169.05737907478306</v>
      </c>
      <c r="T17">
        <f t="shared" si="1"/>
        <v>153.08796629378875</v>
      </c>
      <c r="U17">
        <f t="shared" si="1"/>
        <v>98.941153414879878</v>
      </c>
      <c r="V17">
        <f t="shared" si="1"/>
        <v>91.522937995995818</v>
      </c>
    </row>
    <row r="18" spans="1:22" x14ac:dyDescent="0.2">
      <c r="A18">
        <v>1977</v>
      </c>
      <c r="B18" s="1">
        <f>Agg!B18-'Mining excl Oil'!B18</f>
        <v>152178.11199999999</v>
      </c>
      <c r="E18">
        <v>0.32295373301053854</v>
      </c>
      <c r="F18">
        <f t="shared" si="2"/>
        <v>471207.16203343641</v>
      </c>
      <c r="G18" s="1">
        <f>Agg!G18-'Mining excl Oil'!G18</f>
        <v>14123.916999999999</v>
      </c>
      <c r="H18" s="1">
        <f>Agg!H18-'Mining excl Oil'!H18</f>
        <v>94497.944000000003</v>
      </c>
      <c r="I18">
        <v>15770</v>
      </c>
      <c r="J18" s="1">
        <f>Agg!J18-'Mining excl Oil'!J18</f>
        <v>162628</v>
      </c>
      <c r="K18">
        <f t="shared" si="0"/>
        <v>503564.3913572387</v>
      </c>
      <c r="L18">
        <f t="shared" si="3"/>
        <v>0.62096935464674452</v>
      </c>
      <c r="M18">
        <f t="shared" si="4"/>
        <v>0.40062922405956858</v>
      </c>
      <c r="N18">
        <f t="shared" si="5"/>
        <v>0.59937077594043142</v>
      </c>
      <c r="O18">
        <f t="shared" si="6"/>
        <v>31.913725626114751</v>
      </c>
      <c r="P18">
        <f t="shared" si="7"/>
        <v>29.879972227865341</v>
      </c>
      <c r="Q18">
        <f t="shared" si="10"/>
        <v>1.0453921127982944</v>
      </c>
      <c r="R18">
        <f t="shared" si="8"/>
        <v>0.8956193405199746</v>
      </c>
      <c r="S18">
        <f t="shared" si="9"/>
        <v>173.32906145930517</v>
      </c>
      <c r="T18">
        <f t="shared" si="9"/>
        <v>156.65198414742144</v>
      </c>
      <c r="U18">
        <f t="shared" si="9"/>
        <v>100.30249248603194</v>
      </c>
      <c r="V18">
        <f t="shared" si="9"/>
        <v>90.10580881287828</v>
      </c>
    </row>
    <row r="19" spans="1:22" x14ac:dyDescent="0.2">
      <c r="A19">
        <v>1978</v>
      </c>
      <c r="B19" s="1">
        <f>Agg!B19-'Mining excl Oil'!B19</f>
        <v>169425.88</v>
      </c>
      <c r="E19">
        <v>0.34412443863456499</v>
      </c>
      <c r="F19">
        <f t="shared" si="2"/>
        <v>492338.99420877197</v>
      </c>
      <c r="G19" s="1">
        <f>Agg!G19-'Mining excl Oil'!G19</f>
        <v>14673.107</v>
      </c>
      <c r="H19" s="1">
        <f>Agg!H19-'Mining excl Oil'!H19</f>
        <v>102803.70699999999</v>
      </c>
      <c r="I19">
        <v>16054</v>
      </c>
      <c r="J19" s="1">
        <f>Agg!J19-'Mining excl Oil'!J19</f>
        <v>184913</v>
      </c>
      <c r="K19">
        <f t="shared" si="0"/>
        <v>537343.41197535256</v>
      </c>
      <c r="L19">
        <f t="shared" si="3"/>
        <v>0.60677688084016435</v>
      </c>
      <c r="M19">
        <f t="shared" si="4"/>
        <v>0.40062922405956858</v>
      </c>
      <c r="N19">
        <f t="shared" si="5"/>
        <v>0.59937077594043142</v>
      </c>
      <c r="O19">
        <f t="shared" si="6"/>
        <v>31.648312162133738</v>
      </c>
      <c r="P19">
        <f t="shared" si="7"/>
        <v>30.667683705542043</v>
      </c>
      <c r="Q19">
        <f t="shared" si="10"/>
        <v>1.0602092670558294</v>
      </c>
      <c r="R19">
        <f t="shared" si="8"/>
        <v>0.91398448984676717</v>
      </c>
      <c r="S19">
        <f t="shared" si="9"/>
        <v>171.88755421726611</v>
      </c>
      <c r="T19">
        <f t="shared" si="9"/>
        <v>160.78172580088508</v>
      </c>
      <c r="U19">
        <f t="shared" si="9"/>
        <v>101.72415760612029</v>
      </c>
      <c r="V19">
        <f t="shared" si="9"/>
        <v>91.953476185826247</v>
      </c>
    </row>
    <row r="20" spans="1:22" x14ac:dyDescent="0.2">
      <c r="A20">
        <v>1979</v>
      </c>
      <c r="B20" s="1">
        <f>Agg!B20-'Mining excl Oil'!B20</f>
        <v>195099.872</v>
      </c>
      <c r="E20">
        <v>0.38290951419956143</v>
      </c>
      <c r="F20">
        <f t="shared" si="2"/>
        <v>509519.52031758492</v>
      </c>
      <c r="G20" s="1">
        <f>Agg!G20-'Mining excl Oil'!G20</f>
        <v>15461.353000000001</v>
      </c>
      <c r="H20" s="1">
        <f>Agg!H20-'Mining excl Oil'!H20</f>
        <v>115999.87699999999</v>
      </c>
      <c r="I20">
        <v>16326</v>
      </c>
      <c r="J20" s="1">
        <f>Agg!J20-'Mining excl Oil'!J20</f>
        <v>211931</v>
      </c>
      <c r="K20">
        <f t="shared" si="0"/>
        <v>553475.40904806997</v>
      </c>
      <c r="L20">
        <f t="shared" si="3"/>
        <v>0.59456664840866724</v>
      </c>
      <c r="M20">
        <f t="shared" si="4"/>
        <v>0.40062922405956858</v>
      </c>
      <c r="N20">
        <f t="shared" si="5"/>
        <v>0.59937077594043142</v>
      </c>
      <c r="O20">
        <f t="shared" si="6"/>
        <v>31.18114917123312</v>
      </c>
      <c r="P20">
        <f t="shared" si="7"/>
        <v>31.209084914711806</v>
      </c>
      <c r="Q20">
        <f t="shared" si="10"/>
        <v>1.0568691337935174</v>
      </c>
      <c r="R20">
        <f t="shared" si="8"/>
        <v>0.9470386500061253</v>
      </c>
      <c r="S20">
        <f t="shared" si="9"/>
        <v>169.35030978175382</v>
      </c>
      <c r="T20">
        <f t="shared" si="9"/>
        <v>163.62013451791739</v>
      </c>
      <c r="U20">
        <f t="shared" si="9"/>
        <v>101.40368102384664</v>
      </c>
      <c r="V20">
        <f t="shared" si="9"/>
        <v>95.278964706496438</v>
      </c>
    </row>
    <row r="21" spans="1:22" x14ac:dyDescent="0.2">
      <c r="A21">
        <v>1980</v>
      </c>
      <c r="B21" s="1">
        <f>Agg!B21-'Mining excl Oil'!B21</f>
        <v>220463.443</v>
      </c>
      <c r="E21">
        <v>0.42420502897807</v>
      </c>
      <c r="F21">
        <f t="shared" si="2"/>
        <v>519709.64024426317</v>
      </c>
      <c r="G21" s="1">
        <f>Agg!G21-'Mining excl Oil'!G21</f>
        <v>15810.936</v>
      </c>
      <c r="H21" s="1">
        <f>Agg!H21-'Mining excl Oil'!H21</f>
        <v>131008.94899999999</v>
      </c>
      <c r="I21">
        <v>16638</v>
      </c>
      <c r="J21" s="1">
        <f>Agg!J21-'Mining excl Oil'!J21</f>
        <v>246773</v>
      </c>
      <c r="K21">
        <f t="shared" si="0"/>
        <v>581730.4914901359</v>
      </c>
      <c r="L21">
        <f t="shared" si="3"/>
        <v>0.59424341386158974</v>
      </c>
      <c r="M21">
        <f t="shared" si="4"/>
        <v>0.40062922405956858</v>
      </c>
      <c r="N21">
        <f t="shared" si="5"/>
        <v>0.59937077594043142</v>
      </c>
      <c r="O21">
        <f t="shared" si="6"/>
        <v>30.484341796005793</v>
      </c>
      <c r="P21">
        <f t="shared" si="7"/>
        <v>31.236304859013291</v>
      </c>
      <c r="Q21">
        <f t="shared" si="10"/>
        <v>1.0782671382462843</v>
      </c>
      <c r="R21">
        <f t="shared" si="8"/>
        <v>0.95029065993508832</v>
      </c>
      <c r="S21">
        <f t="shared" si="9"/>
        <v>165.56582627202397</v>
      </c>
      <c r="T21">
        <f t="shared" si="9"/>
        <v>163.76284075106554</v>
      </c>
      <c r="U21">
        <f t="shared" si="9"/>
        <v>103.45676058563387</v>
      </c>
      <c r="V21">
        <f t="shared" si="9"/>
        <v>95.606140518428546</v>
      </c>
    </row>
    <row r="22" spans="1:22" x14ac:dyDescent="0.2">
      <c r="A22">
        <v>1981</v>
      </c>
      <c r="B22" s="1">
        <f>Agg!B22-'Mining excl Oil'!B22</f>
        <v>249922.658</v>
      </c>
      <c r="E22">
        <v>0.45649766043455009</v>
      </c>
      <c r="F22">
        <f t="shared" si="2"/>
        <v>547478.50791194232</v>
      </c>
      <c r="G22" s="1">
        <f>Agg!G22-'Mining excl Oil'!G22</f>
        <v>16204.526999999998</v>
      </c>
      <c r="H22" s="1">
        <f>Agg!H22-'Mining excl Oil'!H22</f>
        <v>150381.041</v>
      </c>
      <c r="I22">
        <v>16911</v>
      </c>
      <c r="J22" s="1">
        <f>Agg!J22-'Mining excl Oil'!J22</f>
        <v>290075</v>
      </c>
      <c r="K22">
        <f t="shared" si="0"/>
        <v>635435.89626258169</v>
      </c>
      <c r="L22">
        <f t="shared" si="3"/>
        <v>0.60171031391639573</v>
      </c>
      <c r="M22">
        <f t="shared" si="4"/>
        <v>0.40062922405956858</v>
      </c>
      <c r="N22">
        <f t="shared" si="5"/>
        <v>0.59937077594043142</v>
      </c>
      <c r="O22">
        <f t="shared" si="6"/>
        <v>30.583068481705038</v>
      </c>
      <c r="P22">
        <f t="shared" si="7"/>
        <v>32.374106079589751</v>
      </c>
      <c r="Q22">
        <f t="shared" si="10"/>
        <v>1.1047134942060433</v>
      </c>
      <c r="R22">
        <f t="shared" si="8"/>
        <v>0.95822405534858957</v>
      </c>
      <c r="S22">
        <f t="shared" si="9"/>
        <v>166.10202828032959</v>
      </c>
      <c r="T22">
        <f t="shared" si="9"/>
        <v>169.72800087268169</v>
      </c>
      <c r="U22">
        <f t="shared" si="9"/>
        <v>105.99421556301655</v>
      </c>
      <c r="V22">
        <f t="shared" si="9"/>
        <v>96.404297701982543</v>
      </c>
    </row>
    <row r="23" spans="1:22" x14ac:dyDescent="0.2">
      <c r="A23">
        <v>1982</v>
      </c>
      <c r="B23" s="1">
        <f>Agg!B23-'Mining excl Oil'!B23</f>
        <v>259248.83900000001</v>
      </c>
      <c r="E23">
        <v>0.48911950470651189</v>
      </c>
      <c r="F23">
        <f t="shared" si="2"/>
        <v>530031.69267510204</v>
      </c>
      <c r="G23" s="1">
        <f>Agg!G23-'Mining excl Oil'!G23</f>
        <v>15202.034</v>
      </c>
      <c r="H23" s="1">
        <f>Agg!H23-'Mining excl Oil'!H23</f>
        <v>157136.185</v>
      </c>
      <c r="I23">
        <v>17150</v>
      </c>
      <c r="J23" s="1">
        <f>Agg!J23-'Mining excl Oil'!J23</f>
        <v>332539</v>
      </c>
      <c r="K23">
        <f t="shared" si="0"/>
        <v>679872.70350123243</v>
      </c>
      <c r="L23">
        <f t="shared" si="3"/>
        <v>0.60612107504944313</v>
      </c>
      <c r="M23">
        <f t="shared" si="4"/>
        <v>0.40062922405956858</v>
      </c>
      <c r="N23">
        <f t="shared" si="5"/>
        <v>0.59937077594043142</v>
      </c>
      <c r="O23">
        <f t="shared" si="6"/>
        <v>29.520731135779286</v>
      </c>
      <c r="P23">
        <f t="shared" si="7"/>
        <v>30.90563805685726</v>
      </c>
      <c r="Q23">
        <f t="shared" si="10"/>
        <v>1.1810629058172903</v>
      </c>
      <c r="R23">
        <f t="shared" si="8"/>
        <v>0.88641597667638483</v>
      </c>
      <c r="S23">
        <f t="shared" si="9"/>
        <v>160.33228715766342</v>
      </c>
      <c r="T23">
        <f t="shared" si="9"/>
        <v>162.02925109929478</v>
      </c>
      <c r="U23">
        <f t="shared" si="9"/>
        <v>113.31973121469976</v>
      </c>
      <c r="V23">
        <f t="shared" si="9"/>
        <v>89.17988358392509</v>
      </c>
    </row>
    <row r="24" spans="1:22" x14ac:dyDescent="0.2">
      <c r="A24">
        <v>1983</v>
      </c>
      <c r="B24" s="1">
        <f>Agg!B24-'Mining excl Oil'!B24</f>
        <v>282991.31199999998</v>
      </c>
      <c r="E24">
        <v>0.51839475193844275</v>
      </c>
      <c r="F24">
        <f t="shared" si="2"/>
        <v>545899.26102030452</v>
      </c>
      <c r="G24" s="1">
        <f>Agg!G24-'Mining excl Oil'!G24</f>
        <v>15156.206</v>
      </c>
      <c r="H24" s="1">
        <f>Agg!H24-'Mining excl Oil'!H24</f>
        <v>164265.005</v>
      </c>
      <c r="I24">
        <v>17344</v>
      </c>
      <c r="J24" s="1">
        <f>Agg!J24-'Mining excl Oil'!J24</f>
        <v>351429</v>
      </c>
      <c r="K24">
        <f t="shared" si="0"/>
        <v>677917.742581103</v>
      </c>
      <c r="L24">
        <f t="shared" si="3"/>
        <v>0.58045953368349346</v>
      </c>
      <c r="M24">
        <f t="shared" si="4"/>
        <v>0.40062922405956858</v>
      </c>
      <c r="N24">
        <f t="shared" si="5"/>
        <v>0.59937077594043142</v>
      </c>
      <c r="O24">
        <f t="shared" si="6"/>
        <v>31.163610056731162</v>
      </c>
      <c r="P24">
        <f t="shared" si="7"/>
        <v>31.474819016392097</v>
      </c>
      <c r="Q24">
        <f t="shared" si="10"/>
        <v>1.1557775261300598</v>
      </c>
      <c r="R24">
        <f t="shared" si="8"/>
        <v>0.87385874077490777</v>
      </c>
      <c r="S24">
        <f t="shared" si="9"/>
        <v>169.25505176358737</v>
      </c>
      <c r="T24">
        <f t="shared" si="9"/>
        <v>165.01330094947883</v>
      </c>
      <c r="U24">
        <f t="shared" si="9"/>
        <v>110.89366871141945</v>
      </c>
      <c r="V24">
        <f t="shared" si="9"/>
        <v>87.916534473241754</v>
      </c>
    </row>
    <row r="25" spans="1:22" x14ac:dyDescent="0.2">
      <c r="A25">
        <v>1984</v>
      </c>
      <c r="B25" s="1">
        <f>Agg!B25-'Mining excl Oil'!B25</f>
        <v>310570.52</v>
      </c>
      <c r="E25">
        <v>0.53435584316658002</v>
      </c>
      <c r="F25">
        <f t="shared" si="2"/>
        <v>581205.43449018255</v>
      </c>
      <c r="G25" s="1">
        <f>Agg!G25-'Mining excl Oil'!G25</f>
        <v>15678.275</v>
      </c>
      <c r="H25" s="1">
        <f>Agg!H25-'Mining excl Oil'!H25</f>
        <v>177800.005</v>
      </c>
      <c r="I25">
        <v>17525</v>
      </c>
      <c r="J25" s="1">
        <f>Agg!J25-'Mining excl Oil'!J25</f>
        <v>367131</v>
      </c>
      <c r="K25">
        <f t="shared" si="0"/>
        <v>687053.40213815274</v>
      </c>
      <c r="L25">
        <f t="shared" si="3"/>
        <v>0.57249479119911317</v>
      </c>
      <c r="M25">
        <f t="shared" si="4"/>
        <v>0.40062922405956858</v>
      </c>
      <c r="N25">
        <f t="shared" si="5"/>
        <v>0.59937077594043142</v>
      </c>
      <c r="O25">
        <f t="shared" si="6"/>
        <v>33.148486454518029</v>
      </c>
      <c r="P25">
        <f t="shared" si="7"/>
        <v>33.164361454503997</v>
      </c>
      <c r="Q25">
        <f t="shared" si="10"/>
        <v>1.1183241028018645</v>
      </c>
      <c r="R25">
        <f t="shared" si="8"/>
        <v>0.89462339514978595</v>
      </c>
      <c r="S25">
        <f t="shared" si="9"/>
        <v>180.03526486598997</v>
      </c>
      <c r="T25">
        <f t="shared" si="9"/>
        <v>173.87107943779606</v>
      </c>
      <c r="U25">
        <f t="shared" si="9"/>
        <v>107.30011595168354</v>
      </c>
      <c r="V25">
        <f t="shared" si="9"/>
        <v>90.005609477006203</v>
      </c>
    </row>
    <row r="26" spans="1:22" x14ac:dyDescent="0.2">
      <c r="A26">
        <v>1985</v>
      </c>
      <c r="B26" s="1">
        <f>Agg!B26-'Mining excl Oil'!B26</f>
        <v>338206.625</v>
      </c>
      <c r="E26">
        <v>0.54926182587405403</v>
      </c>
      <c r="F26">
        <f t="shared" si="2"/>
        <v>615747.55256621621</v>
      </c>
      <c r="G26" s="1">
        <f>Agg!G26-'Mining excl Oil'!G26</f>
        <v>16363.938</v>
      </c>
      <c r="H26" s="1">
        <f>Agg!H26-'Mining excl Oil'!H26</f>
        <v>194542.954</v>
      </c>
      <c r="I26">
        <v>17689</v>
      </c>
      <c r="J26" s="1">
        <f>Agg!J26-'Mining excl Oil'!J26</f>
        <v>385434</v>
      </c>
      <c r="K26">
        <f t="shared" si="0"/>
        <v>701730.90836351004</v>
      </c>
      <c r="L26">
        <f t="shared" si="3"/>
        <v>0.57521922877767395</v>
      </c>
      <c r="M26">
        <f t="shared" si="4"/>
        <v>0.40062922405956858</v>
      </c>
      <c r="N26">
        <f t="shared" si="5"/>
        <v>0.59937077594043142</v>
      </c>
      <c r="O26">
        <f t="shared" si="6"/>
        <v>34.480239115922544</v>
      </c>
      <c r="P26">
        <f t="shared" si="7"/>
        <v>34.809630423778408</v>
      </c>
      <c r="Q26">
        <f t="shared" si="10"/>
        <v>1.0913011177020204</v>
      </c>
      <c r="R26">
        <f t="shared" si="8"/>
        <v>0.92509118661314937</v>
      </c>
      <c r="S26">
        <f t="shared" si="9"/>
        <v>187.26824799060168</v>
      </c>
      <c r="T26">
        <f t="shared" si="9"/>
        <v>182.49674503505727</v>
      </c>
      <c r="U26">
        <f t="shared" si="9"/>
        <v>104.70733499729896</v>
      </c>
      <c r="V26">
        <f t="shared" si="9"/>
        <v>93.070890527049855</v>
      </c>
    </row>
    <row r="27" spans="1:22" x14ac:dyDescent="0.2">
      <c r="A27">
        <v>1986</v>
      </c>
      <c r="B27" s="1">
        <f>Agg!B27-'Mining excl Oil'!B27</f>
        <v>353597.00300000003</v>
      </c>
      <c r="E27">
        <v>0.55802542930126176</v>
      </c>
      <c r="F27">
        <f t="shared" si="2"/>
        <v>633657.50812245382</v>
      </c>
      <c r="G27" s="1">
        <f>Agg!G27-'Mining excl Oil'!G27</f>
        <v>16933.942999999999</v>
      </c>
      <c r="H27" s="1">
        <f>Agg!H27-'Mining excl Oil'!H27</f>
        <v>207577.359</v>
      </c>
      <c r="I27">
        <v>17876</v>
      </c>
      <c r="J27" s="1">
        <f>Agg!J27-'Mining excl Oil'!J27</f>
        <v>407410</v>
      </c>
      <c r="K27">
        <f t="shared" si="0"/>
        <v>730092.17610413081</v>
      </c>
      <c r="L27">
        <f t="shared" si="3"/>
        <v>0.58704501802578901</v>
      </c>
      <c r="M27">
        <f t="shared" si="4"/>
        <v>0.40062922405956858</v>
      </c>
      <c r="N27">
        <f t="shared" si="5"/>
        <v>0.59937077594043142</v>
      </c>
      <c r="O27">
        <f t="shared" si="6"/>
        <v>34.038737180908058</v>
      </c>
      <c r="P27">
        <f t="shared" si="7"/>
        <v>35.447388013115564</v>
      </c>
      <c r="Q27">
        <f t="shared" si="10"/>
        <v>1.0993172731418093</v>
      </c>
      <c r="R27">
        <f t="shared" si="8"/>
        <v>0.94730045871559632</v>
      </c>
      <c r="S27">
        <f t="shared" si="9"/>
        <v>184.87037326657048</v>
      </c>
      <c r="T27">
        <f t="shared" si="9"/>
        <v>185.84032216467631</v>
      </c>
      <c r="U27">
        <f t="shared" si="9"/>
        <v>105.47646302201119</v>
      </c>
      <c r="V27">
        <f t="shared" si="9"/>
        <v>95.305304563681119</v>
      </c>
    </row>
    <row r="28" spans="1:22" x14ac:dyDescent="0.2">
      <c r="A28">
        <v>1987</v>
      </c>
      <c r="B28" s="1">
        <f>Agg!B28-'Mining excl Oil'!B28</f>
        <v>385923.78600000002</v>
      </c>
      <c r="E28">
        <v>0.58136567903851011</v>
      </c>
      <c r="F28">
        <f t="shared" si="2"/>
        <v>663822.78816021432</v>
      </c>
      <c r="G28" s="1">
        <f>Agg!G28-'Mining excl Oil'!G28</f>
        <v>17630.583000000002</v>
      </c>
      <c r="H28" s="1">
        <f>Agg!H28-'Mining excl Oil'!H28</f>
        <v>227673.10399999999</v>
      </c>
      <c r="I28">
        <v>18083</v>
      </c>
      <c r="J28" s="1">
        <f>Agg!J28-'Mining excl Oil'!J28</f>
        <v>423993</v>
      </c>
      <c r="K28">
        <f t="shared" si="0"/>
        <v>729305.17794105003</v>
      </c>
      <c r="L28">
        <f t="shared" si="3"/>
        <v>0.58994317598242052</v>
      </c>
      <c r="M28">
        <f t="shared" si="4"/>
        <v>0.40062922405956858</v>
      </c>
      <c r="N28">
        <f t="shared" si="5"/>
        <v>0.59937077594043142</v>
      </c>
      <c r="O28">
        <f t="shared" si="6"/>
        <v>35.357040283009006</v>
      </c>
      <c r="P28">
        <f t="shared" si="7"/>
        <v>36.709770953946489</v>
      </c>
      <c r="Q28">
        <f t="shared" si="10"/>
        <v>1.0649018467059084</v>
      </c>
      <c r="R28">
        <f t="shared" si="8"/>
        <v>0.97498108720898091</v>
      </c>
      <c r="S28">
        <f t="shared" si="9"/>
        <v>192.03030946715833</v>
      </c>
      <c r="T28">
        <f t="shared" si="9"/>
        <v>192.45862792905049</v>
      </c>
      <c r="U28">
        <f t="shared" si="9"/>
        <v>102.17439769242841</v>
      </c>
      <c r="V28">
        <f t="shared" si="9"/>
        <v>98.090176781153744</v>
      </c>
    </row>
    <row r="29" spans="1:22" x14ac:dyDescent="0.2">
      <c r="A29">
        <v>1988</v>
      </c>
      <c r="B29" s="1">
        <f>Agg!B29-'Mining excl Oil'!B29</f>
        <v>421454.01500000001</v>
      </c>
      <c r="E29">
        <v>0.60726655196620016</v>
      </c>
      <c r="F29">
        <f t="shared" si="2"/>
        <v>694018.15995862347</v>
      </c>
      <c r="G29" s="1">
        <f>Agg!G29-'Mining excl Oil'!G29</f>
        <v>18242.569</v>
      </c>
      <c r="H29" s="1">
        <f>Agg!H29-'Mining excl Oil'!H29</f>
        <v>252023.74599999998</v>
      </c>
      <c r="I29">
        <v>18288</v>
      </c>
      <c r="J29" s="1">
        <f>Agg!J29-'Mining excl Oil'!J29</f>
        <v>447918</v>
      </c>
      <c r="K29">
        <f t="shared" si="0"/>
        <v>737597.02152166399</v>
      </c>
      <c r="L29">
        <f t="shared" si="3"/>
        <v>0.59798634496340008</v>
      </c>
      <c r="M29">
        <f t="shared" si="4"/>
        <v>0.40062922405956858</v>
      </c>
      <c r="N29">
        <f t="shared" si="5"/>
        <v>0.59937077594043142</v>
      </c>
      <c r="O29">
        <f t="shared" si="6"/>
        <v>36.526356004543381</v>
      </c>
      <c r="P29">
        <f t="shared" si="7"/>
        <v>37.949374450930854</v>
      </c>
      <c r="Q29">
        <f t="shared" si="10"/>
        <v>1.0415460813301838</v>
      </c>
      <c r="R29">
        <f t="shared" si="8"/>
        <v>0.997515802712161</v>
      </c>
      <c r="S29">
        <f t="shared" si="9"/>
        <v>198.38106897852404</v>
      </c>
      <c r="T29">
        <f t="shared" si="9"/>
        <v>198.9575077097214</v>
      </c>
      <c r="U29">
        <f t="shared" si="9"/>
        <v>99.933476364991392</v>
      </c>
      <c r="V29">
        <f t="shared" si="9"/>
        <v>100.35733278696675</v>
      </c>
    </row>
    <row r="30" spans="1:22" x14ac:dyDescent="0.2">
      <c r="A30">
        <v>1989</v>
      </c>
      <c r="B30" s="1">
        <f>Agg!B30-'Mining excl Oil'!B30</f>
        <v>448967.55300000001</v>
      </c>
      <c r="E30">
        <v>0.62819693725369541</v>
      </c>
      <c r="F30">
        <f t="shared" si="2"/>
        <v>714692.36217986501</v>
      </c>
      <c r="G30" s="1">
        <f>Agg!G30-'Mining excl Oil'!G30</f>
        <v>18650.746999999999</v>
      </c>
      <c r="H30" s="1">
        <f>Agg!H30-'Mining excl Oil'!H30</f>
        <v>271833.22599999997</v>
      </c>
      <c r="I30">
        <v>18594</v>
      </c>
      <c r="J30" s="1">
        <f>Agg!J30-'Mining excl Oil'!J30</f>
        <v>481717</v>
      </c>
      <c r="K30">
        <f t="shared" si="0"/>
        <v>766824.81469256198</v>
      </c>
      <c r="L30">
        <f t="shared" si="3"/>
        <v>0.60546296538271205</v>
      </c>
      <c r="M30">
        <f t="shared" si="4"/>
        <v>0.40062922405956858</v>
      </c>
      <c r="N30">
        <f t="shared" si="5"/>
        <v>0.59937077594043142</v>
      </c>
      <c r="O30">
        <f t="shared" si="6"/>
        <v>36.55819388092582</v>
      </c>
      <c r="P30">
        <f t="shared" si="7"/>
        <v>38.436719489075237</v>
      </c>
      <c r="Q30">
        <f t="shared" si="10"/>
        <v>1.0481855740023041</v>
      </c>
      <c r="R30">
        <f t="shared" si="8"/>
        <v>1.0030518984618695</v>
      </c>
      <c r="S30">
        <f t="shared" si="9"/>
        <v>198.55398608938967</v>
      </c>
      <c r="T30">
        <f t="shared" si="9"/>
        <v>201.51251567986012</v>
      </c>
      <c r="U30">
        <f t="shared" si="9"/>
        <v>100.57051739074944</v>
      </c>
      <c r="V30">
        <f t="shared" si="9"/>
        <v>100.91430421737759</v>
      </c>
    </row>
    <row r="31" spans="1:22" x14ac:dyDescent="0.2">
      <c r="A31">
        <v>1990</v>
      </c>
      <c r="B31" s="1">
        <f>Agg!B31-'Mining excl Oil'!B31</f>
        <v>460044.48600000003</v>
      </c>
      <c r="E31">
        <v>0.64431065039214908</v>
      </c>
      <c r="F31">
        <f t="shared" si="2"/>
        <v>714010.37018401222</v>
      </c>
      <c r="G31" s="1">
        <f>Agg!G31-'Mining excl Oil'!G31</f>
        <v>18552.827999999998</v>
      </c>
      <c r="H31" s="1">
        <f>Agg!H31-'Mining excl Oil'!H31</f>
        <v>283574.29499999998</v>
      </c>
      <c r="I31">
        <v>18837.27</v>
      </c>
      <c r="J31" s="1">
        <f>Agg!J31-'Mining excl Oil'!J31</f>
        <v>515459</v>
      </c>
      <c r="K31">
        <f t="shared" si="0"/>
        <v>800016.26495895162</v>
      </c>
      <c r="L31">
        <f t="shared" si="3"/>
        <v>0.61640624685152723</v>
      </c>
      <c r="M31">
        <f t="shared" si="4"/>
        <v>0.40062922405956858</v>
      </c>
      <c r="N31">
        <f t="shared" si="5"/>
        <v>0.59937077594043142</v>
      </c>
      <c r="O31">
        <f t="shared" si="6"/>
        <v>35.667974335987104</v>
      </c>
      <c r="P31">
        <f t="shared" si="7"/>
        <v>37.904132084108376</v>
      </c>
      <c r="Q31">
        <f t="shared" si="10"/>
        <v>1.0789863626202532</v>
      </c>
      <c r="R31">
        <f t="shared" si="8"/>
        <v>0.98490004124801511</v>
      </c>
      <c r="S31">
        <f t="shared" si="9"/>
        <v>193.71904704075993</v>
      </c>
      <c r="T31">
        <f t="shared" si="9"/>
        <v>198.72031516897141</v>
      </c>
      <c r="U31">
        <f t="shared" si="9"/>
        <v>103.52576818238401</v>
      </c>
      <c r="V31">
        <f t="shared" si="9"/>
        <v>99.088095579720601</v>
      </c>
    </row>
    <row r="32" spans="1:22" x14ac:dyDescent="0.2">
      <c r="A32">
        <v>1991</v>
      </c>
      <c r="B32" s="1">
        <f>Agg!B32-'Mining excl Oil'!B32</f>
        <v>453637.56</v>
      </c>
      <c r="E32">
        <v>0.66027554985479942</v>
      </c>
      <c r="F32">
        <f t="shared" si="2"/>
        <v>687042.79614739481</v>
      </c>
      <c r="G32" s="1">
        <f>Agg!G32-'Mining excl Oil'!G32</f>
        <v>17834.152999999998</v>
      </c>
      <c r="H32" s="1">
        <f>Agg!H32-'Mining excl Oil'!H32</f>
        <v>288646.033</v>
      </c>
      <c r="I32">
        <v>19029.37</v>
      </c>
      <c r="J32" s="1">
        <f>Agg!J32-'Mining excl Oil'!J32</f>
        <v>520219</v>
      </c>
      <c r="K32">
        <f t="shared" si="0"/>
        <v>787881.66563853668</v>
      </c>
      <c r="L32">
        <f t="shared" si="3"/>
        <v>0.63629218224346329</v>
      </c>
      <c r="M32">
        <f t="shared" si="4"/>
        <v>0.40062922405956858</v>
      </c>
      <c r="N32">
        <f t="shared" si="5"/>
        <v>0.59937077594043142</v>
      </c>
      <c r="O32">
        <f t="shared" si="6"/>
        <v>35.154082424163207</v>
      </c>
      <c r="P32">
        <f t="shared" si="7"/>
        <v>36.104337460851035</v>
      </c>
      <c r="Q32">
        <f t="shared" si="10"/>
        <v>1.0958611617725291</v>
      </c>
      <c r="R32">
        <f t="shared" si="8"/>
        <v>0.93719093170189027</v>
      </c>
      <c r="S32">
        <f t="shared" si="9"/>
        <v>190.92800961029843</v>
      </c>
      <c r="T32">
        <f t="shared" si="9"/>
        <v>189.28451661330234</v>
      </c>
      <c r="U32">
        <f t="shared" si="9"/>
        <v>105.1448586599693</v>
      </c>
      <c r="V32">
        <f t="shared" si="9"/>
        <v>94.28821274009816</v>
      </c>
    </row>
    <row r="33" spans="1:22" x14ac:dyDescent="0.2">
      <c r="A33">
        <v>1992</v>
      </c>
      <c r="B33" s="1">
        <f>Agg!B33-'Mining excl Oil'!B33</f>
        <v>458897.91500000004</v>
      </c>
      <c r="E33">
        <v>0.6625044831806689</v>
      </c>
      <c r="F33">
        <f t="shared" si="2"/>
        <v>692671.41076063609</v>
      </c>
      <c r="G33" s="1">
        <f>Agg!G33-'Mining excl Oil'!G33</f>
        <v>17552.772999999997</v>
      </c>
      <c r="H33" s="1">
        <f>Agg!H33-'Mining excl Oil'!H33</f>
        <v>293065.03900000005</v>
      </c>
      <c r="I33">
        <v>19207.62</v>
      </c>
      <c r="J33" s="1">
        <f>Agg!J33-'Mining excl Oil'!J33</f>
        <v>534378</v>
      </c>
      <c r="K33">
        <f t="shared" si="0"/>
        <v>806602.8435527914</v>
      </c>
      <c r="L33">
        <f t="shared" si="3"/>
        <v>0.63862795933601058</v>
      </c>
      <c r="M33">
        <f t="shared" si="4"/>
        <v>0.40062922405956858</v>
      </c>
      <c r="N33">
        <f t="shared" si="5"/>
        <v>0.59937077594043142</v>
      </c>
      <c r="O33">
        <f t="shared" si="6"/>
        <v>35.643266036722331</v>
      </c>
      <c r="P33">
        <f t="shared" si="7"/>
        <v>36.06232374238121</v>
      </c>
      <c r="Q33">
        <f t="shared" si="10"/>
        <v>1.1071438054283604</v>
      </c>
      <c r="R33">
        <f t="shared" si="8"/>
        <v>0.9138442451485399</v>
      </c>
      <c r="S33">
        <f t="shared" si="9"/>
        <v>193.58485191819753</v>
      </c>
      <c r="T33">
        <f t="shared" si="9"/>
        <v>189.06425093468931</v>
      </c>
      <c r="U33">
        <f t="shared" si="9"/>
        <v>106.22739722770569</v>
      </c>
      <c r="V33">
        <f t="shared" si="9"/>
        <v>91.939366550857727</v>
      </c>
    </row>
    <row r="34" spans="1:22" x14ac:dyDescent="0.2">
      <c r="A34">
        <v>1993</v>
      </c>
      <c r="B34" s="1">
        <f>Agg!B34-'Mining excl Oil'!B34</f>
        <v>478132.72100000002</v>
      </c>
      <c r="E34">
        <v>0.66936855495906711</v>
      </c>
      <c r="F34">
        <f t="shared" si="2"/>
        <v>714304.12656483182</v>
      </c>
      <c r="G34" s="1">
        <f>Agg!G34-'Mining excl Oil'!G34</f>
        <v>17777.303</v>
      </c>
      <c r="H34" s="1">
        <f>Agg!H34-'Mining excl Oil'!H34</f>
        <v>299371.94500000001</v>
      </c>
      <c r="I34">
        <v>19392.560000000001</v>
      </c>
      <c r="J34" s="1">
        <f>Agg!J34-'Mining excl Oil'!J34</f>
        <v>547045</v>
      </c>
      <c r="K34">
        <f t="shared" si="0"/>
        <v>817255.30120465939</v>
      </c>
      <c r="L34">
        <f t="shared" si="3"/>
        <v>0.62612729029268843</v>
      </c>
      <c r="M34">
        <f t="shared" si="4"/>
        <v>0.40062922405956858</v>
      </c>
      <c r="N34">
        <f t="shared" si="5"/>
        <v>0.59937077594043142</v>
      </c>
      <c r="O34">
        <f t="shared" si="6"/>
        <v>36.722472511058463</v>
      </c>
      <c r="P34">
        <f t="shared" si="7"/>
        <v>36.833926339009999</v>
      </c>
      <c r="Q34">
        <f t="shared" si="10"/>
        <v>1.0941714282027826</v>
      </c>
      <c r="R34">
        <f t="shared" si="8"/>
        <v>0.91670738675038255</v>
      </c>
      <c r="S34">
        <f t="shared" si="9"/>
        <v>199.44621224663314</v>
      </c>
      <c r="T34">
        <f t="shared" si="9"/>
        <v>193.10953842068233</v>
      </c>
      <c r="U34">
        <f t="shared" si="9"/>
        <v>104.98273338026995</v>
      </c>
      <c r="V34">
        <f t="shared" si="9"/>
        <v>92.227419385480573</v>
      </c>
    </row>
    <row r="35" spans="1:22" x14ac:dyDescent="0.2">
      <c r="A35">
        <v>1994</v>
      </c>
      <c r="B35" s="1">
        <f>Agg!B35-'Mining excl Oil'!B35</f>
        <v>514496.89699999994</v>
      </c>
      <c r="E35">
        <v>0.67844331994013107</v>
      </c>
      <c r="F35">
        <f t="shared" si="2"/>
        <v>758349.12346900476</v>
      </c>
      <c r="G35" s="1">
        <f>Agg!G35-'Mining excl Oil'!G35</f>
        <v>18429.477999999999</v>
      </c>
      <c r="H35" s="1">
        <f>Agg!H35-'Mining excl Oil'!H35</f>
        <v>311604.88200000004</v>
      </c>
      <c r="I35">
        <v>19605.2</v>
      </c>
      <c r="J35" s="1">
        <f>Agg!J35-'Mining excl Oil'!J35</f>
        <v>568246</v>
      </c>
      <c r="K35">
        <f t="shared" si="0"/>
        <v>837573.28475154657</v>
      </c>
      <c r="L35">
        <f t="shared" si="3"/>
        <v>0.60564968188719726</v>
      </c>
      <c r="M35">
        <f t="shared" si="4"/>
        <v>0.40062922405956858</v>
      </c>
      <c r="N35">
        <f t="shared" si="5"/>
        <v>0.59937077594043142</v>
      </c>
      <c r="O35">
        <f t="shared" si="6"/>
        <v>38.504506784115385</v>
      </c>
      <c r="P35">
        <f t="shared" si="7"/>
        <v>38.681019498347617</v>
      </c>
      <c r="Q35">
        <f t="shared" si="10"/>
        <v>1.0686723920342884</v>
      </c>
      <c r="R35">
        <f t="shared" si="8"/>
        <v>0.94003009405667881</v>
      </c>
      <c r="S35">
        <f t="shared" si="9"/>
        <v>209.12475406453103</v>
      </c>
      <c r="T35">
        <f t="shared" si="9"/>
        <v>202.79330941313077</v>
      </c>
      <c r="U35">
        <f t="shared" si="9"/>
        <v>102.53617112637534</v>
      </c>
      <c r="V35">
        <f t="shared" si="9"/>
        <v>94.573853088352351</v>
      </c>
    </row>
    <row r="36" spans="1:22" x14ac:dyDescent="0.2">
      <c r="A36">
        <v>1995</v>
      </c>
      <c r="B36" s="1">
        <f>Agg!B36-'Mining excl Oil'!B36</f>
        <v>544357.56499999994</v>
      </c>
      <c r="E36">
        <v>0.69664382968069372</v>
      </c>
      <c r="F36">
        <f t="shared" si="2"/>
        <v>781400.10979427735</v>
      </c>
      <c r="G36" s="1">
        <f>Agg!G36-'Mining excl Oil'!G36</f>
        <v>18843.32</v>
      </c>
      <c r="H36" s="1">
        <f>Agg!H36-'Mining excl Oil'!H36</f>
        <v>324561.19300000003</v>
      </c>
      <c r="I36">
        <v>19821.32</v>
      </c>
      <c r="J36" s="1">
        <f>Agg!J36-'Mining excl Oil'!J36</f>
        <v>587935</v>
      </c>
      <c r="K36">
        <f t="shared" si="0"/>
        <v>843953.50242243533</v>
      </c>
      <c r="L36">
        <f t="shared" si="3"/>
        <v>0.59622794623971109</v>
      </c>
      <c r="M36">
        <f t="shared" si="4"/>
        <v>0.40062922405956858</v>
      </c>
      <c r="N36">
        <f t="shared" si="5"/>
        <v>0.59937077594043142</v>
      </c>
      <c r="O36">
        <f t="shared" si="6"/>
        <v>39.387718468924859</v>
      </c>
      <c r="P36">
        <f t="shared" si="7"/>
        <v>39.42220345538427</v>
      </c>
      <c r="Q36">
        <f t="shared" si="10"/>
        <v>1.0528226495379809</v>
      </c>
      <c r="R36">
        <f t="shared" si="8"/>
        <v>0.95065918919627956</v>
      </c>
      <c r="S36">
        <f t="shared" si="9"/>
        <v>213.9216321912468</v>
      </c>
      <c r="T36">
        <f t="shared" si="9"/>
        <v>206.67912083901118</v>
      </c>
      <c r="U36">
        <f t="shared" si="9"/>
        <v>101.01543201023074</v>
      </c>
      <c r="V36">
        <f t="shared" si="9"/>
        <v>95.643217238021904</v>
      </c>
    </row>
    <row r="37" spans="1:22" x14ac:dyDescent="0.2">
      <c r="A37">
        <v>1996</v>
      </c>
      <c r="B37" s="1">
        <f>Agg!B37-'Mining excl Oil'!B37</f>
        <v>568750.54999999993</v>
      </c>
      <c r="E37">
        <v>0.7114952434847146</v>
      </c>
      <c r="F37">
        <f t="shared" si="2"/>
        <v>799373.65036259545</v>
      </c>
      <c r="G37" s="1">
        <f>Agg!G37-'Mining excl Oil'!G37</f>
        <v>19357.793999999998</v>
      </c>
      <c r="H37" s="1">
        <f>Agg!H37-'Mining excl Oil'!H37</f>
        <v>339304.42599999998</v>
      </c>
      <c r="I37">
        <v>20045.150000000001</v>
      </c>
      <c r="J37" s="1">
        <f>Agg!J37-'Mining excl Oil'!J37</f>
        <v>610083</v>
      </c>
      <c r="K37">
        <f t="shared" si="0"/>
        <v>857466.0274775353</v>
      </c>
      <c r="L37">
        <f t="shared" si="3"/>
        <v>0.59657863363824448</v>
      </c>
      <c r="M37">
        <f t="shared" si="4"/>
        <v>0.40062922405956858</v>
      </c>
      <c r="N37">
        <f t="shared" si="5"/>
        <v>0.59937077594043142</v>
      </c>
      <c r="O37">
        <f t="shared" si="6"/>
        <v>39.402997497726275</v>
      </c>
      <c r="P37">
        <f t="shared" si="7"/>
        <v>39.878656451191205</v>
      </c>
      <c r="Q37">
        <f t="shared" si="10"/>
        <v>1.0480082550859868</v>
      </c>
      <c r="R37">
        <f t="shared" si="8"/>
        <v>0.96570961055417381</v>
      </c>
      <c r="S37">
        <f t="shared" si="9"/>
        <v>214.00461528614412</v>
      </c>
      <c r="T37">
        <f t="shared" si="9"/>
        <v>209.07217083644417</v>
      </c>
      <c r="U37">
        <f t="shared" si="9"/>
        <v>100.55350412935806</v>
      </c>
      <c r="V37">
        <f t="shared" si="9"/>
        <v>97.157398908820056</v>
      </c>
    </row>
    <row r="38" spans="1:22" x14ac:dyDescent="0.2">
      <c r="A38">
        <v>1997</v>
      </c>
      <c r="B38" s="1">
        <f>Agg!B38-'Mining excl Oil'!B38</f>
        <v>606484.07700000005</v>
      </c>
      <c r="E38">
        <v>0.71841973726084174</v>
      </c>
      <c r="F38">
        <f t="shared" si="2"/>
        <v>844191.83597652137</v>
      </c>
      <c r="G38" s="1">
        <f>Agg!G38-'Mining excl Oil'!G38</f>
        <v>19793.982</v>
      </c>
      <c r="H38" s="1">
        <f>Agg!H38-'Mining excl Oil'!H38</f>
        <v>363506.61599999998</v>
      </c>
      <c r="I38">
        <v>20273.66</v>
      </c>
      <c r="J38" s="1">
        <f>Agg!J38-'Mining excl Oil'!J38</f>
        <v>635606</v>
      </c>
      <c r="K38">
        <f t="shared" si="0"/>
        <v>884727.92023143708</v>
      </c>
      <c r="L38">
        <f t="shared" si="3"/>
        <v>0.59936712237871326</v>
      </c>
      <c r="M38">
        <f t="shared" si="4"/>
        <v>0.40062922405956858</v>
      </c>
      <c r="N38">
        <f t="shared" si="5"/>
        <v>0.59937077594043142</v>
      </c>
      <c r="O38">
        <f t="shared" si="6"/>
        <v>41.332652962080168</v>
      </c>
      <c r="P38">
        <f t="shared" si="7"/>
        <v>41.639833950876231</v>
      </c>
      <c r="Q38">
        <f t="shared" si="10"/>
        <v>1.0318455492355003</v>
      </c>
      <c r="R38">
        <f t="shared" si="8"/>
        <v>0.97633984194269807</v>
      </c>
      <c r="S38">
        <f t="shared" si="9"/>
        <v>224.48491377885881</v>
      </c>
      <c r="T38">
        <f t="shared" si="9"/>
        <v>218.30551107041413</v>
      </c>
      <c r="U38">
        <f t="shared" si="9"/>
        <v>99.002737041798099</v>
      </c>
      <c r="V38">
        <f t="shared" si="9"/>
        <v>98.226877373381711</v>
      </c>
    </row>
    <row r="39" spans="1:22" x14ac:dyDescent="0.2">
      <c r="A39">
        <v>1998</v>
      </c>
      <c r="B39" s="1">
        <f>Agg!B39-'Mining excl Oil'!B39</f>
        <v>633489.22000000009</v>
      </c>
      <c r="E39">
        <v>0.71440622246062668</v>
      </c>
      <c r="F39">
        <f t="shared" si="2"/>
        <v>886735.30560536764</v>
      </c>
      <c r="G39" s="1">
        <f>Agg!G39-'Mining excl Oil'!G39</f>
        <v>20296.317000000003</v>
      </c>
      <c r="H39" s="1">
        <f>Agg!H39-'Mining excl Oil'!H39</f>
        <v>387588.99000000005</v>
      </c>
      <c r="I39">
        <v>20472.3</v>
      </c>
      <c r="J39" s="1">
        <f>Agg!J39-'Mining excl Oil'!J39</f>
        <v>676483</v>
      </c>
      <c r="K39">
        <f t="shared" si="0"/>
        <v>946916.44435849413</v>
      </c>
      <c r="L39">
        <f t="shared" si="3"/>
        <v>0.61183202138783044</v>
      </c>
      <c r="M39">
        <f t="shared" si="4"/>
        <v>0.40062922405956858</v>
      </c>
      <c r="N39">
        <f t="shared" si="5"/>
        <v>0.59937077594043142</v>
      </c>
      <c r="O39">
        <f t="shared" si="6"/>
        <v>41.813362547599006</v>
      </c>
      <c r="P39">
        <f t="shared" si="7"/>
        <v>43.313907358009004</v>
      </c>
      <c r="Q39">
        <f t="shared" si="10"/>
        <v>1.044868577986271</v>
      </c>
      <c r="R39">
        <f t="shared" si="8"/>
        <v>0.99140384812649307</v>
      </c>
      <c r="S39">
        <f t="shared" si="9"/>
        <v>227.09573215426934</v>
      </c>
      <c r="T39">
        <f t="shared" si="9"/>
        <v>227.08218993865012</v>
      </c>
      <c r="U39">
        <f t="shared" si="9"/>
        <v>100.25226076349809</v>
      </c>
      <c r="V39">
        <f t="shared" si="9"/>
        <v>99.742425776305893</v>
      </c>
    </row>
    <row r="40" spans="1:22" x14ac:dyDescent="0.2">
      <c r="A40">
        <v>1999</v>
      </c>
      <c r="B40" s="1">
        <f>Agg!B40-'Mining excl Oil'!B40</f>
        <v>690921.73300000001</v>
      </c>
      <c r="E40">
        <v>0.72869630805409524</v>
      </c>
      <c r="F40">
        <f t="shared" si="2"/>
        <v>948161.42934088944</v>
      </c>
      <c r="G40" s="1">
        <f>Agg!G40-'Mining excl Oil'!G40</f>
        <v>20907.727999999999</v>
      </c>
      <c r="H40" s="1">
        <f>Agg!H40-'Mining excl Oil'!H40</f>
        <v>409751.196</v>
      </c>
      <c r="I40">
        <v>20696.25</v>
      </c>
      <c r="J40" s="1">
        <f>Agg!J40-'Mining excl Oil'!J40</f>
        <v>707104</v>
      </c>
      <c r="K40">
        <f t="shared" si="0"/>
        <v>970368.57767022972</v>
      </c>
      <c r="L40">
        <f t="shared" si="3"/>
        <v>0.59305009008885812</v>
      </c>
      <c r="M40">
        <f t="shared" si="4"/>
        <v>0.40062922405956858</v>
      </c>
      <c r="N40">
        <f t="shared" si="5"/>
        <v>0.59937077594043142</v>
      </c>
      <c r="O40">
        <f t="shared" si="6"/>
        <v>44.653436828642867</v>
      </c>
      <c r="P40">
        <f t="shared" si="7"/>
        <v>45.813199460814857</v>
      </c>
      <c r="Q40">
        <f t="shared" si="10"/>
        <v>1.0155949957722197</v>
      </c>
      <c r="R40">
        <f t="shared" si="8"/>
        <v>1.0102181796219121</v>
      </c>
      <c r="S40">
        <f t="shared" si="9"/>
        <v>242.52067549605286</v>
      </c>
      <c r="T40">
        <f t="shared" si="9"/>
        <v>240.18524987066021</v>
      </c>
      <c r="U40">
        <f t="shared" si="9"/>
        <v>97.443541217867988</v>
      </c>
      <c r="V40">
        <f t="shared" si="9"/>
        <v>101.63528413696177</v>
      </c>
    </row>
    <row r="41" spans="1:22" x14ac:dyDescent="0.2">
      <c r="A41">
        <v>2000</v>
      </c>
      <c r="B41" s="1">
        <f>Agg!B41-'Mining excl Oil'!B41</f>
        <v>767684.30200000003</v>
      </c>
      <c r="E41">
        <v>0.76219994494219512</v>
      </c>
      <c r="F41">
        <f t="shared" si="2"/>
        <v>1007195.4309288501</v>
      </c>
      <c r="G41" s="1">
        <f>Agg!G41-'Mining excl Oil'!G41</f>
        <v>21281.758999999998</v>
      </c>
      <c r="H41" s="1">
        <f>Agg!H41-'Mining excl Oil'!H41</f>
        <v>444348.49599999998</v>
      </c>
      <c r="I41">
        <v>20950.259999999998</v>
      </c>
      <c r="J41" s="1">
        <f>Agg!J41-'Mining excl Oil'!J41</f>
        <v>749471</v>
      </c>
      <c r="K41">
        <f t="shared" si="0"/>
        <v>983299.72991121048</v>
      </c>
      <c r="L41">
        <f t="shared" si="3"/>
        <v>0.57881670218130887</v>
      </c>
      <c r="M41">
        <f t="shared" si="4"/>
        <v>0.40062922405956858</v>
      </c>
      <c r="N41">
        <f t="shared" si="5"/>
        <v>0.59937077594043142</v>
      </c>
      <c r="O41">
        <f t="shared" si="6"/>
        <v>48.092389545986123</v>
      </c>
      <c r="P41">
        <f t="shared" si="7"/>
        <v>48.075557579182792</v>
      </c>
      <c r="Q41">
        <f t="shared" si="10"/>
        <v>0.98407878643771918</v>
      </c>
      <c r="R41">
        <f t="shared" si="8"/>
        <v>1.0158231449156239</v>
      </c>
      <c r="S41">
        <f t="shared" si="9"/>
        <v>261.19823304239816</v>
      </c>
      <c r="T41">
        <f t="shared" si="9"/>
        <v>252.04613399035352</v>
      </c>
      <c r="U41">
        <f t="shared" si="9"/>
        <v>94.419647779930898</v>
      </c>
      <c r="V41">
        <f t="shared" si="9"/>
        <v>102.19918434356605</v>
      </c>
    </row>
    <row r="42" spans="1:22" x14ac:dyDescent="0.2">
      <c r="A42">
        <v>2001</v>
      </c>
      <c r="B42" s="1">
        <f>Agg!B42-'Mining excl Oil'!B42</f>
        <v>792772.55299999996</v>
      </c>
      <c r="E42">
        <v>0.77559148284828427</v>
      </c>
      <c r="F42">
        <f t="shared" si="2"/>
        <v>1022152.2161236479</v>
      </c>
      <c r="G42" s="1">
        <f>Agg!G42-'Mining excl Oil'!G42</f>
        <v>21236.012999999999</v>
      </c>
      <c r="H42" s="1">
        <f>Agg!H42-'Mining excl Oil'!H42</f>
        <v>459704.266</v>
      </c>
      <c r="I42">
        <v>21242.400000000001</v>
      </c>
      <c r="J42" s="1">
        <f>Agg!J42-'Mining excl Oil'!J42</f>
        <v>790886</v>
      </c>
      <c r="K42">
        <f t="shared" si="0"/>
        <v>1019719.8106089924</v>
      </c>
      <c r="L42">
        <f t="shared" si="3"/>
        <v>0.57986904851888843</v>
      </c>
      <c r="M42">
        <f t="shared" si="4"/>
        <v>0.40062922405956858</v>
      </c>
      <c r="N42">
        <f t="shared" si="5"/>
        <v>0.59937077594043142</v>
      </c>
      <c r="O42">
        <f t="shared" si="6"/>
        <v>48.209676183722493</v>
      </c>
      <c r="P42">
        <f t="shared" si="7"/>
        <v>48.118490195253258</v>
      </c>
      <c r="Q42">
        <f t="shared" si="10"/>
        <v>0.99840874801727619</v>
      </c>
      <c r="R42">
        <f t="shared" si="8"/>
        <v>0.99969932775957504</v>
      </c>
      <c r="S42">
        <f t="shared" si="9"/>
        <v>261.83523741721575</v>
      </c>
      <c r="T42">
        <f t="shared" si="9"/>
        <v>252.27121718122092</v>
      </c>
      <c r="U42">
        <f t="shared" si="9"/>
        <v>95.79456810510078</v>
      </c>
      <c r="V42">
        <f t="shared" si="9"/>
        <v>100.57701126146932</v>
      </c>
    </row>
    <row r="43" spans="1:22" x14ac:dyDescent="0.2">
      <c r="A43">
        <v>2002</v>
      </c>
      <c r="B43" s="1">
        <f>Agg!B43-'Mining excl Oil'!B43</f>
        <v>817258.15100000007</v>
      </c>
      <c r="E43">
        <v>0.77794852910494672</v>
      </c>
      <c r="F43">
        <f t="shared" si="2"/>
        <v>1050529.8492437287</v>
      </c>
      <c r="G43" s="1">
        <f>Agg!G43-'Mining excl Oil'!G43</f>
        <v>21528.494999999999</v>
      </c>
      <c r="H43" s="1">
        <f>Agg!H43-'Mining excl Oil'!H43</f>
        <v>473964.62299999996</v>
      </c>
      <c r="I43">
        <v>21532.36</v>
      </c>
      <c r="J43" s="1">
        <f>Agg!J43-'Mining excl Oil'!J43</f>
        <v>822886</v>
      </c>
      <c r="K43">
        <f t="shared" si="0"/>
        <v>1057764.0669193824</v>
      </c>
      <c r="L43">
        <f t="shared" si="3"/>
        <v>0.57994480987440156</v>
      </c>
      <c r="M43">
        <f t="shared" si="4"/>
        <v>0.40062922405956858</v>
      </c>
      <c r="N43">
        <f t="shared" si="5"/>
        <v>0.59937077594043142</v>
      </c>
      <c r="O43">
        <f t="shared" si="6"/>
        <v>48.573854722357403</v>
      </c>
      <c r="P43">
        <f t="shared" si="7"/>
        <v>48.788421206209101</v>
      </c>
      <c r="Q43">
        <f t="shared" si="10"/>
        <v>1.0045976471524045</v>
      </c>
      <c r="R43">
        <f t="shared" si="8"/>
        <v>0.99982050272241396</v>
      </c>
      <c r="S43">
        <f t="shared" si="9"/>
        <v>263.81315516473052</v>
      </c>
      <c r="T43">
        <f t="shared" si="9"/>
        <v>255.78347018158519</v>
      </c>
      <c r="U43">
        <f t="shared" si="9"/>
        <v>96.388375922663485</v>
      </c>
      <c r="V43">
        <f t="shared" si="9"/>
        <v>100.58920234259105</v>
      </c>
    </row>
    <row r="44" spans="1:22" x14ac:dyDescent="0.2">
      <c r="A44">
        <v>2003</v>
      </c>
      <c r="B44" s="1">
        <f>Agg!B44-'Mining excl Oil'!B44</f>
        <v>861844.93500000006</v>
      </c>
      <c r="E44">
        <v>0.8066007962545868</v>
      </c>
      <c r="F44">
        <f t="shared" si="2"/>
        <v>1068490.0622488062</v>
      </c>
      <c r="G44" s="1">
        <f>Agg!G44-'Mining excl Oil'!G44</f>
        <v>21852.336000000003</v>
      </c>
      <c r="H44" s="1">
        <f>Agg!H44-'Mining excl Oil'!H44</f>
        <v>490512.80799999996</v>
      </c>
      <c r="I44">
        <v>21779.62</v>
      </c>
      <c r="J44" s="1">
        <f>Agg!J44-'Mining excl Oil'!J44</f>
        <v>827105</v>
      </c>
      <c r="K44">
        <f t="shared" si="0"/>
        <v>1025420.5101713556</v>
      </c>
      <c r="L44">
        <f t="shared" si="3"/>
        <v>0.56914276348331727</v>
      </c>
      <c r="M44">
        <f t="shared" si="4"/>
        <v>0.40062922405956858</v>
      </c>
      <c r="N44">
        <f t="shared" si="5"/>
        <v>0.59937077594043142</v>
      </c>
      <c r="O44">
        <f t="shared" si="6"/>
        <v>50.259273523841998</v>
      </c>
      <c r="P44">
        <f t="shared" si="7"/>
        <v>49.059169179664579</v>
      </c>
      <c r="Q44">
        <f t="shared" si="10"/>
        <v>0.97287358303739102</v>
      </c>
      <c r="R44">
        <f t="shared" si="8"/>
        <v>1.0033387175717485</v>
      </c>
      <c r="S44">
        <f t="shared" si="9"/>
        <v>272.96696134987059</v>
      </c>
      <c r="T44">
        <f t="shared" si="9"/>
        <v>257.20292288128149</v>
      </c>
      <c r="U44">
        <f t="shared" si="9"/>
        <v>93.344539391311628</v>
      </c>
      <c r="V44">
        <f t="shared" si="9"/>
        <v>100.94316030244566</v>
      </c>
    </row>
    <row r="45" spans="1:22" x14ac:dyDescent="0.2">
      <c r="A45">
        <v>2004</v>
      </c>
      <c r="B45" s="1">
        <f>Agg!B45-'Mining excl Oil'!B45</f>
        <v>920498.94700000004</v>
      </c>
      <c r="E45">
        <v>0.83672718245794997</v>
      </c>
      <c r="F45">
        <f t="shared" si="2"/>
        <v>1100118.3734654875</v>
      </c>
      <c r="G45" s="1">
        <f>Agg!G45-'Mining excl Oil'!G45</f>
        <v>22416.023000000001</v>
      </c>
      <c r="H45" s="1">
        <f>Agg!H45-'Mining excl Oil'!H45</f>
        <v>519716.93700000003</v>
      </c>
      <c r="I45">
        <v>22044.57</v>
      </c>
      <c r="J45" s="1">
        <f>Agg!J45-'Mining excl Oil'!J45</f>
        <v>864624</v>
      </c>
      <c r="K45">
        <f t="shared" si="0"/>
        <v>1033340.3983125073</v>
      </c>
      <c r="L45">
        <f t="shared" si="3"/>
        <v>0.56460351062194103</v>
      </c>
      <c r="M45">
        <f t="shared" si="4"/>
        <v>0.40062922405956858</v>
      </c>
      <c r="N45">
        <f t="shared" si="5"/>
        <v>0.59937077594043142</v>
      </c>
      <c r="O45">
        <f t="shared" si="6"/>
        <v>51.175148537287207</v>
      </c>
      <c r="P45">
        <f t="shared" si="7"/>
        <v>49.904279079405384</v>
      </c>
      <c r="Q45">
        <f t="shared" si="10"/>
        <v>0.95900692363146267</v>
      </c>
      <c r="R45">
        <f t="shared" si="8"/>
        <v>1.0168500905211579</v>
      </c>
      <c r="S45">
        <f t="shared" si="9"/>
        <v>277.94123976393905</v>
      </c>
      <c r="T45">
        <f t="shared" si="9"/>
        <v>261.63358772954274</v>
      </c>
      <c r="U45">
        <f t="shared" si="9"/>
        <v>92.014071633001834</v>
      </c>
      <c r="V45">
        <f t="shared" si="9"/>
        <v>102.30250252820883</v>
      </c>
    </row>
    <row r="46" spans="1:22" x14ac:dyDescent="0.2">
      <c r="A46">
        <v>2005</v>
      </c>
      <c r="B46" s="1">
        <f>Agg!B46-'Mining excl Oil'!B46</f>
        <v>981490.179</v>
      </c>
      <c r="E46">
        <v>0.86791954497046719</v>
      </c>
      <c r="F46">
        <f t="shared" si="2"/>
        <v>1130853.8731356687</v>
      </c>
      <c r="G46" s="1">
        <f>Agg!G46-'Mining excl Oil'!G46</f>
        <v>22595.402000000002</v>
      </c>
      <c r="H46" s="1">
        <f>Agg!H46-'Mining excl Oil'!H46</f>
        <v>548914.35100000002</v>
      </c>
      <c r="I46">
        <v>22326.77</v>
      </c>
      <c r="J46" s="1">
        <f>Agg!J46-'Mining excl Oil'!J46</f>
        <v>918097</v>
      </c>
      <c r="K46">
        <f t="shared" si="0"/>
        <v>1057813.4866535817</v>
      </c>
      <c r="L46">
        <f t="shared" si="3"/>
        <v>0.55926626954053305</v>
      </c>
      <c r="M46">
        <f t="shared" si="4"/>
        <v>0.40062922405956858</v>
      </c>
      <c r="N46">
        <f t="shared" si="5"/>
        <v>0.59937077594043142</v>
      </c>
      <c r="O46">
        <f t="shared" si="6"/>
        <v>52.332170412075946</v>
      </c>
      <c r="P46">
        <f t="shared" si="7"/>
        <v>50.650133142217555</v>
      </c>
      <c r="Q46">
        <f t="shared" si="10"/>
        <v>0.95635177994416309</v>
      </c>
      <c r="R46">
        <f t="shared" si="8"/>
        <v>1.0120318344301482</v>
      </c>
      <c r="S46">
        <f t="shared" si="9"/>
        <v>284.22522922961628</v>
      </c>
      <c r="T46">
        <f t="shared" si="9"/>
        <v>265.54388315863224</v>
      </c>
      <c r="U46">
        <f t="shared" si="9"/>
        <v>91.759317912857696</v>
      </c>
      <c r="V46">
        <f t="shared" si="9"/>
        <v>101.8177509797486</v>
      </c>
    </row>
    <row r="47" spans="1:22" x14ac:dyDescent="0.2">
      <c r="A47">
        <v>2006</v>
      </c>
      <c r="B47" s="1">
        <f>Agg!B47-'Mining excl Oil'!B47</f>
        <v>1031455.8809999999</v>
      </c>
      <c r="E47">
        <v>0.89296730030178662</v>
      </c>
      <c r="F47">
        <f t="shared" si="2"/>
        <v>1155088.0761830918</v>
      </c>
      <c r="G47" s="1">
        <f>Agg!G47-'Mining excl Oil'!G47</f>
        <v>22804.694</v>
      </c>
      <c r="H47" s="1">
        <f>Agg!H47-'Mining excl Oil'!H47</f>
        <v>581004.01199999999</v>
      </c>
      <c r="I47">
        <v>22599.46</v>
      </c>
      <c r="J47" s="1">
        <f>Agg!J47-'Mining excl Oil'!J47</f>
        <v>998446</v>
      </c>
      <c r="K47">
        <f t="shared" si="0"/>
        <v>1118121.570255222</v>
      </c>
      <c r="L47">
        <f t="shared" si="3"/>
        <v>0.56328537429707093</v>
      </c>
      <c r="M47">
        <f t="shared" si="4"/>
        <v>0.40062922405956858</v>
      </c>
      <c r="N47">
        <f t="shared" si="5"/>
        <v>0.59937077594043142</v>
      </c>
      <c r="O47">
        <f t="shared" si="6"/>
        <v>51.764610555613601</v>
      </c>
      <c r="P47">
        <f t="shared" si="7"/>
        <v>51.111313110273073</v>
      </c>
      <c r="Q47">
        <f t="shared" si="10"/>
        <v>0.97849339983571171</v>
      </c>
      <c r="R47">
        <f t="shared" si="8"/>
        <v>1.0090813674309032</v>
      </c>
      <c r="S47">
        <f t="shared" si="9"/>
        <v>281.14271174497333</v>
      </c>
      <c r="T47">
        <f t="shared" si="9"/>
        <v>267.9617152936155</v>
      </c>
      <c r="U47">
        <f t="shared" si="9"/>
        <v>93.883745326850573</v>
      </c>
      <c r="V47">
        <f t="shared" si="9"/>
        <v>101.52091257607103</v>
      </c>
    </row>
    <row r="48" spans="1:22" x14ac:dyDescent="0.2">
      <c r="A48">
        <v>2007</v>
      </c>
      <c r="B48" s="1">
        <f>Agg!B48-'Mining excl Oil'!B48</f>
        <v>1085801.7819999999</v>
      </c>
      <c r="E48">
        <v>0.92333011369840901</v>
      </c>
      <c r="F48">
        <f t="shared" si="2"/>
        <v>1175962.7092100449</v>
      </c>
      <c r="G48" s="1">
        <f>Agg!G48-'Mining excl Oil'!G48</f>
        <v>23210.54</v>
      </c>
      <c r="H48" s="1">
        <f>Agg!H48-'Mining excl Oil'!H48</f>
        <v>616982.50199999998</v>
      </c>
      <c r="I48">
        <v>22876.09</v>
      </c>
      <c r="J48" s="1">
        <f>Agg!J48-'Mining excl Oil'!J48</f>
        <v>1085627</v>
      </c>
      <c r="K48">
        <f t="shared" si="0"/>
        <v>1175773.4139651409</v>
      </c>
      <c r="L48">
        <f t="shared" si="3"/>
        <v>0.56822756439351652</v>
      </c>
      <c r="M48">
        <f t="shared" si="4"/>
        <v>0.40062922405956858</v>
      </c>
      <c r="N48">
        <f t="shared" si="5"/>
        <v>0.59937077594043142</v>
      </c>
      <c r="O48">
        <f t="shared" si="6"/>
        <v>50.670482213639701</v>
      </c>
      <c r="P48">
        <f t="shared" si="7"/>
        <v>51.405756368769531</v>
      </c>
      <c r="Q48">
        <f t="shared" si="10"/>
        <v>0.99989240184920369</v>
      </c>
      <c r="R48">
        <f t="shared" si="8"/>
        <v>1.0146200683770696</v>
      </c>
      <c r="S48">
        <f t="shared" si="9"/>
        <v>275.20030812678914</v>
      </c>
      <c r="T48">
        <f t="shared" si="9"/>
        <v>269.50539546542262</v>
      </c>
      <c r="U48">
        <f t="shared" si="9"/>
        <v>95.936920601840427</v>
      </c>
      <c r="V48">
        <f t="shared" si="9"/>
        <v>102.07814610816206</v>
      </c>
    </row>
    <row r="49" spans="1:22" x14ac:dyDescent="0.2">
      <c r="A49">
        <v>2008</v>
      </c>
      <c r="B49" s="1">
        <f>Agg!B49-'Mining excl Oil'!B49</f>
        <v>1139157.845</v>
      </c>
      <c r="E49">
        <v>0.97250107178403189</v>
      </c>
      <c r="F49">
        <f t="shared" si="2"/>
        <v>1171369.2437482253</v>
      </c>
      <c r="G49" s="1">
        <f>Agg!G49-'Mining excl Oil'!G49</f>
        <v>23368.825000000001</v>
      </c>
      <c r="H49" s="1">
        <f>Agg!H49-'Mining excl Oil'!H49</f>
        <v>640039.16499999992</v>
      </c>
      <c r="I49">
        <v>23150.34</v>
      </c>
      <c r="J49" s="1">
        <f>Agg!J49-'Mining excl Oil'!J49</f>
        <v>1190724</v>
      </c>
      <c r="K49">
        <f t="shared" si="0"/>
        <v>1224393.5092180853</v>
      </c>
      <c r="L49">
        <f t="shared" si="3"/>
        <v>0.56185292302490353</v>
      </c>
      <c r="M49">
        <f t="shared" si="4"/>
        <v>0.40062922405956858</v>
      </c>
      <c r="N49">
        <f t="shared" si="5"/>
        <v>0.59937077594043142</v>
      </c>
      <c r="O49">
        <f t="shared" si="6"/>
        <v>48.663704279280545</v>
      </c>
      <c r="P49">
        <f t="shared" si="7"/>
        <v>50.598360272385861</v>
      </c>
      <c r="Q49">
        <f t="shared" si="10"/>
        <v>1.0300345114758687</v>
      </c>
      <c r="R49">
        <f t="shared" si="8"/>
        <v>1.0094376583670046</v>
      </c>
      <c r="S49">
        <f t="shared" si="9"/>
        <v>264.30114392406483</v>
      </c>
      <c r="T49">
        <f t="shared" si="9"/>
        <v>265.27245309429708</v>
      </c>
      <c r="U49">
        <f t="shared" si="9"/>
        <v>98.828972959351432</v>
      </c>
      <c r="V49">
        <f t="shared" si="9"/>
        <v>101.55675803129699</v>
      </c>
    </row>
    <row r="50" spans="1:22" x14ac:dyDescent="0.2">
      <c r="A50">
        <v>2009</v>
      </c>
      <c r="B50" s="1">
        <f>Agg!B50-'Mining excl Oil'!B50</f>
        <v>1041413.2290000001</v>
      </c>
      <c r="E50">
        <v>0.93320714895263435</v>
      </c>
      <c r="F50">
        <f t="shared" si="2"/>
        <v>1115950.7620240678</v>
      </c>
      <c r="G50" s="1">
        <f>Agg!G50-'Mining excl Oil'!G50</f>
        <v>22338.029000000002</v>
      </c>
      <c r="H50" s="1">
        <f>Agg!H50-'Mining excl Oil'!H50</f>
        <v>620296.33799999999</v>
      </c>
      <c r="I50">
        <v>23421.71</v>
      </c>
      <c r="J50" s="1">
        <f>Agg!J50-'Mining excl Oil'!J50</f>
        <v>1254571</v>
      </c>
      <c r="K50">
        <f t="shared" si="0"/>
        <v>1344364.9691368542</v>
      </c>
      <c r="L50">
        <f t="shared" si="3"/>
        <v>0.59562940120861474</v>
      </c>
      <c r="M50">
        <f t="shared" si="4"/>
        <v>0.40062922405956858</v>
      </c>
      <c r="N50">
        <f t="shared" si="5"/>
        <v>0.59937077594043142</v>
      </c>
      <c r="O50">
        <f t="shared" si="6"/>
        <v>44.110696254001027</v>
      </c>
      <c r="P50">
        <f t="shared" si="7"/>
        <v>47.645998606594816</v>
      </c>
      <c r="Q50">
        <f t="shared" si="10"/>
        <v>1.1325470933904755</v>
      </c>
      <c r="R50">
        <f t="shared" si="8"/>
        <v>0.95373177278687182</v>
      </c>
      <c r="S50">
        <f t="shared" si="9"/>
        <v>239.57295589976809</v>
      </c>
      <c r="T50">
        <f t="shared" si="9"/>
        <v>249.79408151684149</v>
      </c>
      <c r="U50">
        <f t="shared" si="9"/>
        <v>108.66477270504697</v>
      </c>
      <c r="V50">
        <f t="shared" si="9"/>
        <v>95.952341457486341</v>
      </c>
    </row>
    <row r="51" spans="1:22" x14ac:dyDescent="0.2">
      <c r="A51">
        <v>2010</v>
      </c>
      <c r="B51" s="1">
        <f>Agg!B51-'Mining excl Oil'!B51</f>
        <v>1104761.5390000001</v>
      </c>
      <c r="E51">
        <v>0.96191189435469515</v>
      </c>
      <c r="F51">
        <f t="shared" si="2"/>
        <v>1148505.955154174</v>
      </c>
      <c r="G51" s="1">
        <f>Agg!G51-'Mining excl Oil'!G51</f>
        <v>22855.290999999997</v>
      </c>
      <c r="H51" s="1">
        <f>Agg!H51-'Mining excl Oil'!H51</f>
        <v>639223.31099999999</v>
      </c>
      <c r="I51">
        <v>23674.48</v>
      </c>
      <c r="J51" s="1">
        <f>Agg!J51-'Mining excl Oil'!J51</f>
        <v>1256198</v>
      </c>
      <c r="K51">
        <f t="shared" si="0"/>
        <v>1305938.7324061822</v>
      </c>
      <c r="L51">
        <f t="shared" si="3"/>
        <v>0.57860749893466368</v>
      </c>
      <c r="M51">
        <f t="shared" si="4"/>
        <v>0.40062922405956858</v>
      </c>
      <c r="N51">
        <f t="shared" si="5"/>
        <v>0.59937077594043142</v>
      </c>
      <c r="O51">
        <f t="shared" si="6"/>
        <v>46.116447860220248</v>
      </c>
      <c r="P51">
        <f t="shared" si="7"/>
        <v>48.512404714028527</v>
      </c>
      <c r="Q51">
        <f t="shared" si="10"/>
        <v>1.0896590947392706</v>
      </c>
      <c r="R51">
        <f t="shared" si="8"/>
        <v>0.96539780387995844</v>
      </c>
      <c r="S51">
        <f t="shared" si="9"/>
        <v>250.46654593370593</v>
      </c>
      <c r="T51">
        <f t="shared" si="9"/>
        <v>254.33639617402721</v>
      </c>
      <c r="U51">
        <f t="shared" si="9"/>
        <v>104.54978741886714</v>
      </c>
      <c r="V51">
        <f t="shared" si="9"/>
        <v>97.126028893343261</v>
      </c>
    </row>
    <row r="52" spans="1:22" x14ac:dyDescent="0.2">
      <c r="A52">
        <v>2011</v>
      </c>
      <c r="B52" s="1">
        <f>Agg!B52-'Mining excl Oil'!B52</f>
        <v>1176694.078</v>
      </c>
      <c r="E52">
        <v>0.99433393377591783</v>
      </c>
      <c r="F52">
        <f t="shared" si="2"/>
        <v>1183399.2967851167</v>
      </c>
      <c r="G52" s="1">
        <f>Agg!G52-'Mining excl Oil'!G52</f>
        <v>23188.573</v>
      </c>
      <c r="H52" s="1">
        <f>Agg!H52-'Mining excl Oil'!H52</f>
        <v>673033.70400000003</v>
      </c>
      <c r="I52">
        <v>23865.71</v>
      </c>
      <c r="J52" s="1">
        <f>Agg!J52-'Mining excl Oil'!J52</f>
        <v>1300778</v>
      </c>
      <c r="K52">
        <f t="shared" si="0"/>
        <v>1308190.2928328926</v>
      </c>
      <c r="L52">
        <f t="shared" si="3"/>
        <v>0.57196999337664722</v>
      </c>
      <c r="M52">
        <f t="shared" si="4"/>
        <v>0.40062922405956858</v>
      </c>
      <c r="N52">
        <f t="shared" si="5"/>
        <v>0.59937077594043142</v>
      </c>
      <c r="O52">
        <f t="shared" si="6"/>
        <v>47.725962187803432</v>
      </c>
      <c r="P52">
        <f t="shared" si="7"/>
        <v>49.585757003882001</v>
      </c>
      <c r="Q52">
        <f t="shared" si="10"/>
        <v>1.0693074450332285</v>
      </c>
      <c r="R52">
        <f t="shared" si="8"/>
        <v>0.97162720069924591</v>
      </c>
      <c r="S52">
        <f t="shared" si="9"/>
        <v>259.20810156007298</v>
      </c>
      <c r="T52">
        <f t="shared" si="9"/>
        <v>259.96366933922508</v>
      </c>
      <c r="U52">
        <f t="shared" si="9"/>
        <v>102.59710271163853</v>
      </c>
      <c r="V52">
        <f t="shared" si="9"/>
        <v>97.752751445462778</v>
      </c>
    </row>
    <row r="53" spans="1:22" x14ac:dyDescent="0.2">
      <c r="A53">
        <v>2012</v>
      </c>
      <c r="B53" s="1">
        <f>Agg!B53-'Mining excl Oil'!B53</f>
        <v>1213308.8770000001</v>
      </c>
      <c r="E53">
        <v>1</v>
      </c>
      <c r="F53">
        <f t="shared" si="2"/>
        <v>1213308.8770000001</v>
      </c>
      <c r="G53" s="1">
        <f>Agg!G53-'Mining excl Oil'!G53</f>
        <v>23667.641</v>
      </c>
      <c r="H53" s="1">
        <f>Agg!H53-'Mining excl Oil'!H53</f>
        <v>705555.27</v>
      </c>
      <c r="I53">
        <v>24030.51</v>
      </c>
      <c r="J53" s="1">
        <f>Agg!J53-'Mining excl Oil'!J53</f>
        <v>1370008</v>
      </c>
      <c r="K53">
        <f t="shared" si="0"/>
        <v>1370008</v>
      </c>
      <c r="L53">
        <f t="shared" si="3"/>
        <v>0.58151331732158751</v>
      </c>
      <c r="M53">
        <f t="shared" si="4"/>
        <v>0.40062922405956858</v>
      </c>
      <c r="N53">
        <f t="shared" si="5"/>
        <v>0.59937077594043142</v>
      </c>
      <c r="O53">
        <f t="shared" si="6"/>
        <v>47.26680907485656</v>
      </c>
      <c r="P53">
        <f t="shared" si="7"/>
        <v>50.490350683360454</v>
      </c>
      <c r="Q53">
        <f t="shared" si="10"/>
        <v>1.084576318216653</v>
      </c>
      <c r="R53">
        <f t="shared" si="8"/>
        <v>0.98489965464736295</v>
      </c>
      <c r="S53">
        <f t="shared" si="9"/>
        <v>256.71436018165878</v>
      </c>
      <c r="T53">
        <f t="shared" si="9"/>
        <v>264.70619030466844</v>
      </c>
      <c r="U53">
        <f t="shared" si="9"/>
        <v>104.06210901788575</v>
      </c>
      <c r="V53">
        <f t="shared" si="9"/>
        <v>99.08805668488786</v>
      </c>
    </row>
    <row r="54" spans="1:22" x14ac:dyDescent="0.2">
      <c r="A54">
        <v>2013</v>
      </c>
      <c r="B54" s="1">
        <f>Agg!B54-'Mining excl Oil'!B54</f>
        <v>1265610.3840000001</v>
      </c>
      <c r="E54">
        <v>1.0113009880581321</v>
      </c>
      <c r="F54">
        <f t="shared" si="2"/>
        <v>1251467.5640040506</v>
      </c>
      <c r="G54" s="1">
        <f>Agg!G54-'Mining excl Oil'!G54</f>
        <v>23868.722999999998</v>
      </c>
      <c r="H54" s="1">
        <f>Agg!H54-'Mining excl Oil'!H54</f>
        <v>730988.56800000009</v>
      </c>
      <c r="I54">
        <v>24172</v>
      </c>
      <c r="J54" s="1">
        <f>Agg!J54-'Mining excl Oil'!J54</f>
        <v>1453980</v>
      </c>
      <c r="K54">
        <f t="shared" si="0"/>
        <v>1437732.2055146866</v>
      </c>
      <c r="L54">
        <f t="shared" si="3"/>
        <v>0.57757788434833202</v>
      </c>
      <c r="M54">
        <f t="shared" si="4"/>
        <v>0.40062922405956858</v>
      </c>
      <c r="N54">
        <f t="shared" si="5"/>
        <v>0.59937077594043142</v>
      </c>
      <c r="O54">
        <f t="shared" si="6"/>
        <v>47.787324019645894</v>
      </c>
      <c r="P54">
        <f t="shared" si="7"/>
        <v>51.773438855040979</v>
      </c>
      <c r="Q54">
        <f t="shared" si="10"/>
        <v>1.0971795434440696</v>
      </c>
      <c r="R54">
        <f t="shared" si="8"/>
        <v>0.98745337580671844</v>
      </c>
      <c r="S54">
        <f t="shared" si="9"/>
        <v>259.5413684699688</v>
      </c>
      <c r="T54">
        <f t="shared" si="9"/>
        <v>271.43304755865194</v>
      </c>
      <c r="U54">
        <f t="shared" si="9"/>
        <v>105.2713537483524</v>
      </c>
      <c r="V54">
        <f t="shared" si="9"/>
        <v>99.34497957627238</v>
      </c>
    </row>
    <row r="55" spans="1:22" x14ac:dyDescent="0.2">
      <c r="A55">
        <v>2014</v>
      </c>
      <c r="B55" s="1">
        <f>Agg!B55-'Mining excl Oil'!B55</f>
        <v>1340389.3529999999</v>
      </c>
      <c r="E55">
        <v>1.0325474854772028</v>
      </c>
      <c r="F55">
        <f t="shared" si="2"/>
        <v>1298138.218195868</v>
      </c>
      <c r="G55" s="1">
        <f>Agg!G55-'Mining excl Oil'!G55</f>
        <v>23843.295000000002</v>
      </c>
      <c r="H55" s="1">
        <f>Agg!H55-'Mining excl Oil'!H55</f>
        <v>760777.61100000003</v>
      </c>
      <c r="I55">
        <v>24299.599999999999</v>
      </c>
      <c r="J55" s="1">
        <f>Agg!J55-'Mining excl Oil'!J55</f>
        <v>1553453</v>
      </c>
      <c r="K55">
        <f t="shared" si="0"/>
        <v>1504485.7712108565</v>
      </c>
      <c r="L55">
        <f t="shared" si="3"/>
        <v>0.56757956880011129</v>
      </c>
      <c r="M55">
        <f t="shared" si="4"/>
        <v>0.40062922405956858</v>
      </c>
      <c r="N55">
        <f t="shared" si="5"/>
        <v>0.59937077594043142</v>
      </c>
      <c r="O55">
        <f t="shared" si="6"/>
        <v>49.332273952258724</v>
      </c>
      <c r="P55">
        <f t="shared" si="7"/>
        <v>53.422205229545675</v>
      </c>
      <c r="Q55">
        <f t="shared" si="10"/>
        <v>1.1036300813325819</v>
      </c>
      <c r="R55">
        <f t="shared" si="8"/>
        <v>0.98122170735320757</v>
      </c>
      <c r="S55">
        <f t="shared" si="9"/>
        <v>267.93226350236426</v>
      </c>
      <c r="T55">
        <f t="shared" si="9"/>
        <v>280.07704903201483</v>
      </c>
      <c r="U55">
        <f t="shared" si="9"/>
        <v>105.89026508331689</v>
      </c>
      <c r="V55">
        <f t="shared" si="9"/>
        <v>98.718028481255502</v>
      </c>
    </row>
    <row r="56" spans="1:22" x14ac:dyDescent="0.2">
      <c r="A56">
        <v>2015</v>
      </c>
      <c r="B56" s="1">
        <f>Agg!B56-'Mining excl Oil'!B56</f>
        <v>1319890.1200000001</v>
      </c>
      <c r="E56">
        <v>1.0064993980937267</v>
      </c>
      <c r="F56">
        <f t="shared" si="2"/>
        <v>1311367.0236662079</v>
      </c>
      <c r="G56" s="1">
        <f>Agg!G56-'Mining excl Oil'!G56</f>
        <v>24138.420000000002</v>
      </c>
      <c r="H56" s="1">
        <f>Agg!H56-'Mining excl Oil'!H56</f>
        <v>787344.19800000009</v>
      </c>
      <c r="I56">
        <v>24418.7</v>
      </c>
      <c r="J56" s="1">
        <f>Agg!J56-'Mining excl Oil'!J56</f>
        <v>1658008</v>
      </c>
      <c r="K56">
        <f t="shared" si="0"/>
        <v>1647301.5315659472</v>
      </c>
      <c r="L56">
        <f t="shared" si="3"/>
        <v>0.59652253325451066</v>
      </c>
      <c r="M56">
        <f t="shared" si="4"/>
        <v>0.40062922405956858</v>
      </c>
      <c r="N56">
        <f t="shared" si="5"/>
        <v>0.59937077594043142</v>
      </c>
      <c r="O56">
        <f t="shared" si="6"/>
        <v>46.645478512955137</v>
      </c>
      <c r="P56">
        <f t="shared" si="7"/>
        <v>53.703392222608407</v>
      </c>
      <c r="Q56">
        <f t="shared" si="10"/>
        <v>1.1646779844891473</v>
      </c>
      <c r="R56">
        <f t="shared" si="8"/>
        <v>0.98852191148586943</v>
      </c>
      <c r="S56">
        <f t="shared" si="9"/>
        <v>253.3398045308378</v>
      </c>
      <c r="T56">
        <f t="shared" si="9"/>
        <v>281.55123046845694</v>
      </c>
      <c r="U56">
        <f t="shared" si="9"/>
        <v>111.74764316440719</v>
      </c>
      <c r="V56">
        <f t="shared" si="9"/>
        <v>99.452482024309546</v>
      </c>
    </row>
    <row r="57" spans="1:22" x14ac:dyDescent="0.2">
      <c r="A57">
        <v>2016</v>
      </c>
      <c r="B57" s="1">
        <f>Agg!B57-'Mining excl Oil'!B57</f>
        <v>1338120.723</v>
      </c>
      <c r="E57">
        <v>1.0087494358448377</v>
      </c>
      <c r="F57">
        <f t="shared" si="2"/>
        <v>1326514.4697496763</v>
      </c>
      <c r="G57" s="1">
        <f>Agg!G57-'Mining excl Oil'!G57</f>
        <v>24147.33</v>
      </c>
      <c r="H57" s="1">
        <f>Agg!H57-'Mining excl Oil'!H57</f>
        <v>780922.61100000003</v>
      </c>
      <c r="I57">
        <v>24520.3</v>
      </c>
      <c r="J57" s="1">
        <f>Agg!J57-'Mining excl Oil'!J57</f>
        <v>1727839</v>
      </c>
      <c r="K57">
        <f t="shared" si="0"/>
        <v>1712852.5068793895</v>
      </c>
      <c r="L57">
        <f t="shared" si="3"/>
        <v>0.58359653025117975</v>
      </c>
      <c r="M57">
        <f t="shared" si="4"/>
        <v>0.40062922405956858</v>
      </c>
      <c r="N57">
        <f t="shared" si="5"/>
        <v>0.59937077594043142</v>
      </c>
      <c r="O57">
        <f t="shared" si="6"/>
        <v>46.30664627960013</v>
      </c>
      <c r="P57">
        <f t="shared" si="7"/>
        <v>54.098623171399872</v>
      </c>
      <c r="Q57">
        <f t="shared" si="10"/>
        <v>1.1863136996189914</v>
      </c>
      <c r="R57">
        <f t="shared" si="8"/>
        <v>0.9847893378139746</v>
      </c>
      <c r="S57">
        <f t="shared" si="9"/>
        <v>251.49954702885799</v>
      </c>
      <c r="T57">
        <f t="shared" si="9"/>
        <v>283.6233111200886</v>
      </c>
      <c r="U57">
        <f t="shared" si="9"/>
        <v>113.82353041061204</v>
      </c>
      <c r="V57">
        <f t="shared" si="9"/>
        <v>99.076958010430516</v>
      </c>
    </row>
    <row r="58" spans="1:22" x14ac:dyDescent="0.2">
      <c r="A58">
        <v>2017</v>
      </c>
      <c r="B58" s="1">
        <f>Agg!B58-'Mining excl Oil'!B58</f>
        <v>1418104.0179999999</v>
      </c>
      <c r="E58">
        <v>1.0361415981584121</v>
      </c>
      <c r="F58">
        <f t="shared" si="2"/>
        <v>1368639.2096605997</v>
      </c>
      <c r="G58" s="1">
        <f>Agg!G58-'Mining excl Oil'!G58</f>
        <v>24537.728999999999</v>
      </c>
      <c r="H58" s="1">
        <f>Agg!H58-'Mining excl Oil'!H58</f>
        <v>813704.1</v>
      </c>
      <c r="I58">
        <v>24612.799999999999</v>
      </c>
      <c r="J58" s="1">
        <f>Agg!J58-'Mining excl Oil'!J58</f>
        <v>1743857</v>
      </c>
      <c r="K58">
        <f t="shared" si="0"/>
        <v>1683029.6197927454</v>
      </c>
      <c r="L58">
        <f t="shared" si="3"/>
        <v>0.57379718953733339</v>
      </c>
      <c r="M58">
        <f t="shared" si="4"/>
        <v>0.40062922405956858</v>
      </c>
      <c r="N58">
        <f t="shared" si="5"/>
        <v>0.59937077594043142</v>
      </c>
      <c r="O58">
        <f t="shared" si="6"/>
        <v>48.576807023863985</v>
      </c>
      <c r="P58">
        <f t="shared" si="7"/>
        <v>55.606806607155619</v>
      </c>
      <c r="Q58">
        <f t="shared" si="10"/>
        <v>1.1482214271525866</v>
      </c>
      <c r="R58">
        <f t="shared" si="8"/>
        <v>0.99694992036663854</v>
      </c>
      <c r="S58">
        <f t="shared" si="9"/>
        <v>263.82918963388892</v>
      </c>
      <c r="T58">
        <f t="shared" si="9"/>
        <v>291.53027722660602</v>
      </c>
      <c r="U58">
        <f t="shared" si="9"/>
        <v>110.16868183651087</v>
      </c>
      <c r="V58">
        <f t="shared" si="9"/>
        <v>100.30040091409471</v>
      </c>
    </row>
    <row r="59" spans="1:22" x14ac:dyDescent="0.2">
      <c r="A59">
        <v>2018</v>
      </c>
      <c r="B59" s="1">
        <f>Agg!B59-'Mining excl Oil'!B59</f>
        <v>1483086.4340000001</v>
      </c>
      <c r="E59">
        <v>1.0554253488657452</v>
      </c>
      <c r="F59">
        <f t="shared" si="2"/>
        <v>1405202.5902105325</v>
      </c>
      <c r="G59" s="1">
        <f>Agg!G59-'Mining excl Oil'!G59</f>
        <v>25098.845000000001</v>
      </c>
      <c r="H59" s="1">
        <f>Agg!H59-'Mining excl Oil'!H59</f>
        <v>857429.95600000001</v>
      </c>
      <c r="I59">
        <v>24688.7</v>
      </c>
      <c r="J59" s="1">
        <f>Agg!J59-'Mining excl Oil'!J59</f>
        <v>1808405</v>
      </c>
      <c r="K59">
        <f t="shared" si="0"/>
        <v>1713437.1482961578</v>
      </c>
      <c r="L59">
        <f t="shared" si="3"/>
        <v>0.57813889760116299</v>
      </c>
      <c r="M59">
        <f t="shared" si="4"/>
        <v>0.40062922405956858</v>
      </c>
      <c r="N59">
        <f t="shared" si="5"/>
        <v>0.59937077594043142</v>
      </c>
      <c r="O59">
        <f t="shared" si="6"/>
        <v>49.035997628145665</v>
      </c>
      <c r="P59">
        <f t="shared" si="7"/>
        <v>56.916832000491418</v>
      </c>
      <c r="Q59">
        <f t="shared" si="10"/>
        <v>1.1417478165251134</v>
      </c>
      <c r="R59">
        <f t="shared" si="8"/>
        <v>1.0166126608529409</v>
      </c>
      <c r="S59">
        <f t="shared" si="9"/>
        <v>266.32313463434178</v>
      </c>
      <c r="T59">
        <f t="shared" si="9"/>
        <v>298.39835848131941</v>
      </c>
      <c r="U59">
        <f t="shared" si="9"/>
        <v>109.54755673582351</v>
      </c>
      <c r="V59">
        <f t="shared" si="9"/>
        <v>102.27861537959227</v>
      </c>
    </row>
    <row r="60" spans="1:22" x14ac:dyDescent="0.2">
      <c r="B60" s="1"/>
      <c r="G60" s="1"/>
      <c r="H60" s="1"/>
      <c r="J60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58169-DF3B-6447-9F4F-E34A0A32630A}">
  <sheetPr codeName="Sheet12"/>
  <dimension ref="A1:V62"/>
  <sheetViews>
    <sheetView topLeftCell="G1" workbookViewId="0">
      <selection activeCell="I2" sqref="I2:I59"/>
    </sheetView>
  </sheetViews>
  <sheetFormatPr baseColWidth="10" defaultRowHeight="16" x14ac:dyDescent="0.2"/>
  <cols>
    <col min="2" max="2" width="11.6640625" bestFit="1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15</v>
      </c>
      <c r="Q1" t="s">
        <v>16</v>
      </c>
      <c r="R1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x14ac:dyDescent="0.2">
      <c r="A2">
        <v>1961</v>
      </c>
      <c r="B2" s="1">
        <v>30699.905999999999</v>
      </c>
      <c r="C2">
        <v>17.190000000000001</v>
      </c>
      <c r="D2">
        <f>C2*$B$53/100</f>
        <v>216580.74788520002</v>
      </c>
      <c r="E2">
        <f>B2/D2</f>
        <v>0.14174808379677714</v>
      </c>
      <c r="F2">
        <f>B2/E2</f>
        <v>216580.74788520005</v>
      </c>
      <c r="G2" s="1">
        <v>11003.962</v>
      </c>
      <c r="H2" s="1">
        <v>18999.948</v>
      </c>
      <c r="I2">
        <v>10902</v>
      </c>
      <c r="J2">
        <v>32699</v>
      </c>
      <c r="K2">
        <f t="shared" ref="K2:K59" si="0">J2/E2</f>
        <v>230683.8944424832</v>
      </c>
      <c r="L2">
        <f t="shared" ref="L2:L59" si="1">H2/B2</f>
        <v>0.61889270931318163</v>
      </c>
      <c r="M2">
        <f>1-L2</f>
        <v>0.38110729068681837</v>
      </c>
      <c r="N2">
        <f>1-M2</f>
        <v>0.61889270931318163</v>
      </c>
      <c r="O2">
        <f>(F2/((K2^M2)*(G2^N2)))^(1/N2)</f>
        <v>18.932141214896465</v>
      </c>
      <c r="P2">
        <f>F2/I2</f>
        <v>19.866148219152453</v>
      </c>
      <c r="Q2">
        <f>(K2/F2)^(M2/N2)</f>
        <v>1.039611396913249</v>
      </c>
      <c r="R2">
        <f>G2/I2</f>
        <v>1.0093525958539717</v>
      </c>
      <c r="S2">
        <f>O2/O$2*100</f>
        <v>100</v>
      </c>
      <c r="T2">
        <f t="shared" ref="T2:V17" si="2">P2/P$2*100</f>
        <v>100</v>
      </c>
      <c r="U2">
        <f t="shared" si="2"/>
        <v>100</v>
      </c>
      <c r="V2">
        <f t="shared" si="2"/>
        <v>100</v>
      </c>
    </row>
    <row r="3" spans="1:22" x14ac:dyDescent="0.2">
      <c r="A3">
        <v>1962</v>
      </c>
      <c r="B3" s="1">
        <v>33135.192000000003</v>
      </c>
      <c r="C3">
        <v>18.512</v>
      </c>
      <c r="D3">
        <f t="shared" ref="D3:D59" si="3">C3*$B$53/100</f>
        <v>233236.92872896002</v>
      </c>
      <c r="E3">
        <f t="shared" ref="E3:E59" si="4">B3/D3</f>
        <v>0.14206666234447696</v>
      </c>
      <c r="F3">
        <f t="shared" ref="F3:F59" si="5">B3/E3</f>
        <v>233236.92872896005</v>
      </c>
      <c r="G3" s="1">
        <v>11323.789000000001</v>
      </c>
      <c r="H3" s="1">
        <v>20548.472000000002</v>
      </c>
      <c r="I3">
        <v>11106</v>
      </c>
      <c r="J3">
        <v>33995</v>
      </c>
      <c r="K3">
        <f t="shared" si="0"/>
        <v>239289.07344617153</v>
      </c>
      <c r="L3">
        <f t="shared" si="1"/>
        <v>0.62014042351105136</v>
      </c>
      <c r="M3">
        <f t="shared" ref="M3:M59" si="6">1-L3</f>
        <v>0.37985957648894864</v>
      </c>
      <c r="N3">
        <f t="shared" ref="N3:N59" si="7">1-M3</f>
        <v>0.62014042351105136</v>
      </c>
      <c r="O3">
        <f t="shared" ref="O3:O59" si="8">(F3/((K3^M3)*(G3^N3)))^(1/N3)</f>
        <v>20.276393966567984</v>
      </c>
      <c r="P3">
        <f t="shared" ref="P3:P59" si="9">F3/I3</f>
        <v>21.000984038264004</v>
      </c>
      <c r="Q3">
        <f t="shared" ref="Q3:Q59" si="10">(K3/F3)^(M3/N3)</f>
        <v>1.0158154751479151</v>
      </c>
      <c r="R3">
        <f t="shared" ref="R3:R59" si="11">G3/I3</f>
        <v>1.0196100306140825</v>
      </c>
      <c r="S3">
        <f t="shared" ref="S3:V59" si="12">O3/O$2*100</f>
        <v>107.10037357324281</v>
      </c>
      <c r="T3">
        <f t="shared" si="2"/>
        <v>105.71240990751032</v>
      </c>
      <c r="U3">
        <f t="shared" si="2"/>
        <v>97.711075327185981</v>
      </c>
      <c r="V3">
        <f t="shared" si="2"/>
        <v>101.01623900332197</v>
      </c>
    </row>
    <row r="4" spans="1:22" x14ac:dyDescent="0.2">
      <c r="A4">
        <v>1963</v>
      </c>
      <c r="B4" s="1">
        <v>35575.159</v>
      </c>
      <c r="C4">
        <v>19.582000000000001</v>
      </c>
      <c r="D4">
        <f t="shared" si="3"/>
        <v>246718.10384456001</v>
      </c>
      <c r="E4">
        <f t="shared" si="4"/>
        <v>0.14419354901662768</v>
      </c>
      <c r="F4">
        <f t="shared" si="5"/>
        <v>246718.10384456001</v>
      </c>
      <c r="G4" s="1">
        <v>11467.013999999999</v>
      </c>
      <c r="H4" s="1">
        <v>21703.86</v>
      </c>
      <c r="I4">
        <v>11323</v>
      </c>
      <c r="J4">
        <v>35856</v>
      </c>
      <c r="K4">
        <f t="shared" si="0"/>
        <v>248665.77072643704</v>
      </c>
      <c r="L4">
        <f t="shared" si="1"/>
        <v>0.61008469421036182</v>
      </c>
      <c r="M4">
        <f t="shared" si="6"/>
        <v>0.38991530578963818</v>
      </c>
      <c r="N4">
        <f t="shared" si="7"/>
        <v>0.61008469421036182</v>
      </c>
      <c r="O4">
        <f t="shared" si="8"/>
        <v>21.40760580624158</v>
      </c>
      <c r="P4">
        <f t="shared" si="9"/>
        <v>21.789110999254614</v>
      </c>
      <c r="Q4">
        <f t="shared" si="10"/>
        <v>1.0050382179004325</v>
      </c>
      <c r="R4">
        <f t="shared" si="11"/>
        <v>1.0127187141216991</v>
      </c>
      <c r="S4">
        <f t="shared" si="12"/>
        <v>113.07546020942065</v>
      </c>
      <c r="T4">
        <f t="shared" si="2"/>
        <v>109.67959545498749</v>
      </c>
      <c r="U4">
        <f t="shared" si="2"/>
        <v>96.674413235996724</v>
      </c>
      <c r="V4">
        <f t="shared" si="2"/>
        <v>100.33349280336267</v>
      </c>
    </row>
    <row r="5" spans="1:22" x14ac:dyDescent="0.2">
      <c r="A5">
        <v>1964</v>
      </c>
      <c r="B5" s="1">
        <v>38864.966</v>
      </c>
      <c r="C5">
        <v>21.01</v>
      </c>
      <c r="D5">
        <f t="shared" si="3"/>
        <v>264709.80297080002</v>
      </c>
      <c r="E5">
        <f t="shared" si="4"/>
        <v>0.1468210302898649</v>
      </c>
      <c r="F5">
        <f t="shared" si="5"/>
        <v>264709.80297080002</v>
      </c>
      <c r="G5" s="1">
        <v>11816.344999999999</v>
      </c>
      <c r="H5" s="1">
        <v>23523.378000000001</v>
      </c>
      <c r="I5">
        <v>11577</v>
      </c>
      <c r="J5">
        <v>38173</v>
      </c>
      <c r="K5">
        <f t="shared" si="0"/>
        <v>259996.8132946353</v>
      </c>
      <c r="L5">
        <f t="shared" si="1"/>
        <v>0.60525919410298723</v>
      </c>
      <c r="M5">
        <f t="shared" si="6"/>
        <v>0.39474080589701277</v>
      </c>
      <c r="N5">
        <f t="shared" si="7"/>
        <v>0.60525919410298723</v>
      </c>
      <c r="O5">
        <f t="shared" si="8"/>
        <v>22.666016856901621</v>
      </c>
      <c r="P5">
        <f t="shared" si="9"/>
        <v>22.865146667599554</v>
      </c>
      <c r="Q5">
        <f t="shared" si="10"/>
        <v>0.98835202142457734</v>
      </c>
      <c r="R5">
        <f t="shared" si="11"/>
        <v>1.0206741815668998</v>
      </c>
      <c r="S5">
        <f t="shared" si="12"/>
        <v>119.72241596775758</v>
      </c>
      <c r="T5">
        <f t="shared" si="2"/>
        <v>115.09602372520227</v>
      </c>
      <c r="U5">
        <f t="shared" si="2"/>
        <v>95.069371532394911</v>
      </c>
      <c r="V5">
        <f t="shared" si="2"/>
        <v>101.12166806321525</v>
      </c>
    </row>
    <row r="6" spans="1:22" x14ac:dyDescent="0.2">
      <c r="A6">
        <v>1965</v>
      </c>
      <c r="B6" s="1">
        <v>42921.898999999998</v>
      </c>
      <c r="C6">
        <v>22.469000000000001</v>
      </c>
      <c r="D6">
        <f t="shared" si="3"/>
        <v>283092.07819852</v>
      </c>
      <c r="E6">
        <f t="shared" si="4"/>
        <v>0.1516181564427273</v>
      </c>
      <c r="F6">
        <f t="shared" si="5"/>
        <v>283092.07819852</v>
      </c>
      <c r="G6" s="1">
        <v>12122.328</v>
      </c>
      <c r="H6" s="1">
        <v>26185.794999999998</v>
      </c>
      <c r="I6">
        <v>11850</v>
      </c>
      <c r="J6">
        <v>42152</v>
      </c>
      <c r="K6">
        <f t="shared" si="0"/>
        <v>278014.19690736459</v>
      </c>
      <c r="L6">
        <f t="shared" si="1"/>
        <v>0.61008006658792058</v>
      </c>
      <c r="M6">
        <f t="shared" si="6"/>
        <v>0.38991993341207942</v>
      </c>
      <c r="N6">
        <f t="shared" si="7"/>
        <v>0.61008006658792058</v>
      </c>
      <c r="O6">
        <f t="shared" si="8"/>
        <v>23.624668073816164</v>
      </c>
      <c r="P6">
        <f t="shared" si="9"/>
        <v>23.889626852195782</v>
      </c>
      <c r="Q6">
        <f t="shared" si="10"/>
        <v>0.98849839947586549</v>
      </c>
      <c r="R6">
        <f t="shared" si="11"/>
        <v>1.0229812658227848</v>
      </c>
      <c r="S6">
        <f t="shared" si="12"/>
        <v>124.7860334742668</v>
      </c>
      <c r="T6">
        <f t="shared" si="2"/>
        <v>120.25293775450842</v>
      </c>
      <c r="U6">
        <f t="shared" si="2"/>
        <v>95.083451606134261</v>
      </c>
      <c r="V6">
        <f t="shared" si="2"/>
        <v>101.35023875945772</v>
      </c>
    </row>
    <row r="7" spans="1:22" x14ac:dyDescent="0.2">
      <c r="A7">
        <v>1966</v>
      </c>
      <c r="B7" s="1">
        <v>47881.737999999998</v>
      </c>
      <c r="C7">
        <v>23.986000000000001</v>
      </c>
      <c r="D7">
        <f t="shared" si="3"/>
        <v>302205.10871288</v>
      </c>
      <c r="E7">
        <f t="shared" si="4"/>
        <v>0.15844119314836477</v>
      </c>
      <c r="F7">
        <f t="shared" si="5"/>
        <v>302205.10871288</v>
      </c>
      <c r="G7" s="1">
        <v>12630.9</v>
      </c>
      <c r="H7" s="1">
        <v>29331.433000000001</v>
      </c>
      <c r="I7">
        <v>12204</v>
      </c>
      <c r="J7">
        <v>46997</v>
      </c>
      <c r="K7">
        <f t="shared" si="0"/>
        <v>296621.09370756807</v>
      </c>
      <c r="L7">
        <f t="shared" si="1"/>
        <v>0.61258079228452411</v>
      </c>
      <c r="M7">
        <f t="shared" si="6"/>
        <v>0.38741920771547589</v>
      </c>
      <c r="N7">
        <f t="shared" si="7"/>
        <v>0.61258079228452411</v>
      </c>
      <c r="O7">
        <f t="shared" si="8"/>
        <v>24.209738863217972</v>
      </c>
      <c r="P7">
        <f t="shared" si="9"/>
        <v>24.762791602169781</v>
      </c>
      <c r="Q7">
        <f t="shared" si="10"/>
        <v>0.98827406840010823</v>
      </c>
      <c r="R7">
        <f t="shared" si="11"/>
        <v>1.0349803343166175</v>
      </c>
      <c r="S7">
        <f t="shared" si="12"/>
        <v>127.87639067560362</v>
      </c>
      <c r="T7">
        <f t="shared" si="2"/>
        <v>124.64817703462315</v>
      </c>
      <c r="U7">
        <f t="shared" si="2"/>
        <v>95.061873247487625</v>
      </c>
      <c r="V7">
        <f t="shared" si="2"/>
        <v>102.53902734960157</v>
      </c>
    </row>
    <row r="8" spans="1:22" x14ac:dyDescent="0.2">
      <c r="A8">
        <v>1967</v>
      </c>
      <c r="B8" s="1">
        <v>50617.004000000001</v>
      </c>
      <c r="C8">
        <v>24.501000000000001</v>
      </c>
      <c r="D8">
        <f t="shared" si="3"/>
        <v>308693.71168908005</v>
      </c>
      <c r="E8">
        <f t="shared" si="4"/>
        <v>0.16397160707627903</v>
      </c>
      <c r="F8">
        <f t="shared" si="5"/>
        <v>308693.71168908005</v>
      </c>
      <c r="G8" s="1">
        <v>12780.321</v>
      </c>
      <c r="H8" s="1">
        <v>31721.953000000001</v>
      </c>
      <c r="I8">
        <v>12547</v>
      </c>
      <c r="J8">
        <v>52444</v>
      </c>
      <c r="K8">
        <f t="shared" si="0"/>
        <v>319835.86021452624</v>
      </c>
      <c r="L8">
        <f t="shared" si="1"/>
        <v>0.62670546443246622</v>
      </c>
      <c r="M8">
        <f t="shared" si="6"/>
        <v>0.37329453556753378</v>
      </c>
      <c r="N8">
        <f t="shared" si="7"/>
        <v>0.62670546443246622</v>
      </c>
      <c r="O8">
        <f t="shared" si="8"/>
        <v>23.649036277117265</v>
      </c>
      <c r="P8">
        <f t="shared" si="9"/>
        <v>24.602989693877426</v>
      </c>
      <c r="Q8">
        <f t="shared" si="10"/>
        <v>1.0213452493622317</v>
      </c>
      <c r="R8">
        <f t="shared" si="11"/>
        <v>1.0185957599426159</v>
      </c>
      <c r="S8">
        <f t="shared" si="12"/>
        <v>124.91474687770332</v>
      </c>
      <c r="T8">
        <f t="shared" si="2"/>
        <v>123.8437840212946</v>
      </c>
      <c r="U8">
        <f t="shared" si="2"/>
        <v>98.242983137232613</v>
      </c>
      <c r="V8">
        <f t="shared" si="2"/>
        <v>100.91575175281776</v>
      </c>
    </row>
    <row r="9" spans="1:22" x14ac:dyDescent="0.2">
      <c r="A9">
        <v>1968</v>
      </c>
      <c r="B9" s="1">
        <v>55012.703999999998</v>
      </c>
      <c r="C9">
        <v>25.888000000000002</v>
      </c>
      <c r="D9">
        <f t="shared" si="3"/>
        <v>326168.84242304007</v>
      </c>
      <c r="E9">
        <f t="shared" si="4"/>
        <v>0.16866327142507584</v>
      </c>
      <c r="F9">
        <f t="shared" si="5"/>
        <v>326168.84242304007</v>
      </c>
      <c r="G9" s="1">
        <v>12716.253000000001</v>
      </c>
      <c r="H9" s="1">
        <v>33828.908000000003</v>
      </c>
      <c r="I9">
        <v>12879</v>
      </c>
      <c r="J9">
        <v>56321</v>
      </c>
      <c r="K9">
        <f t="shared" si="0"/>
        <v>333925.69421979407</v>
      </c>
      <c r="L9">
        <f t="shared" si="1"/>
        <v>0.61492901712302683</v>
      </c>
      <c r="M9">
        <f t="shared" si="6"/>
        <v>0.38507098287697317</v>
      </c>
      <c r="N9">
        <f t="shared" si="7"/>
        <v>0.61492901712302683</v>
      </c>
      <c r="O9">
        <f t="shared" si="8"/>
        <v>25.275014875647528</v>
      </c>
      <c r="P9">
        <f t="shared" si="9"/>
        <v>25.325634165932144</v>
      </c>
      <c r="Q9">
        <f t="shared" si="10"/>
        <v>1.0148267175891414</v>
      </c>
      <c r="R9">
        <f t="shared" si="11"/>
        <v>0.98736338225017473</v>
      </c>
      <c r="S9">
        <f t="shared" si="12"/>
        <v>133.50320277433948</v>
      </c>
      <c r="T9">
        <f t="shared" si="2"/>
        <v>127.48135112329595</v>
      </c>
      <c r="U9">
        <f t="shared" si="2"/>
        <v>97.615966947101896</v>
      </c>
      <c r="V9">
        <f t="shared" si="2"/>
        <v>97.821453702688217</v>
      </c>
    </row>
    <row r="10" spans="1:22" x14ac:dyDescent="0.2">
      <c r="A10">
        <v>1969</v>
      </c>
      <c r="B10" s="1">
        <v>59925.307999999997</v>
      </c>
      <c r="C10">
        <v>27.213000000000001</v>
      </c>
      <c r="D10">
        <f t="shared" si="3"/>
        <v>342862.82095403998</v>
      </c>
      <c r="E10">
        <f t="shared" si="4"/>
        <v>0.1747792537938456</v>
      </c>
      <c r="F10">
        <f t="shared" si="5"/>
        <v>342862.82095403998</v>
      </c>
      <c r="G10" s="1">
        <v>12946.174999999999</v>
      </c>
      <c r="H10" s="1">
        <v>37257.483</v>
      </c>
      <c r="I10">
        <v>13192</v>
      </c>
      <c r="J10">
        <v>61420</v>
      </c>
      <c r="K10">
        <f t="shared" si="0"/>
        <v>351414.70550300949</v>
      </c>
      <c r="L10">
        <f t="shared" si="1"/>
        <v>0.62173202347161904</v>
      </c>
      <c r="M10">
        <f t="shared" si="6"/>
        <v>0.37826797652838096</v>
      </c>
      <c r="N10">
        <f t="shared" si="7"/>
        <v>0.62173202347161904</v>
      </c>
      <c r="O10">
        <f t="shared" si="8"/>
        <v>26.089707814809863</v>
      </c>
      <c r="P10">
        <f t="shared" si="9"/>
        <v>25.990207773956943</v>
      </c>
      <c r="Q10">
        <f t="shared" si="10"/>
        <v>1.0151020512859763</v>
      </c>
      <c r="R10">
        <f t="shared" si="11"/>
        <v>0.98136560036385678</v>
      </c>
      <c r="S10">
        <f t="shared" si="12"/>
        <v>137.80642938729812</v>
      </c>
      <c r="T10">
        <f t="shared" si="2"/>
        <v>130.82660759019424</v>
      </c>
      <c r="U10">
        <f t="shared" si="2"/>
        <v>97.642451237063739</v>
      </c>
      <c r="V10">
        <f t="shared" si="2"/>
        <v>97.227233019950148</v>
      </c>
    </row>
    <row r="11" spans="1:22" x14ac:dyDescent="0.2">
      <c r="A11">
        <v>1970</v>
      </c>
      <c r="B11" s="1">
        <v>63876.205000000002</v>
      </c>
      <c r="C11">
        <v>28.016999999999999</v>
      </c>
      <c r="D11">
        <f t="shared" si="3"/>
        <v>352992.60113436001</v>
      </c>
      <c r="E11">
        <f t="shared" si="4"/>
        <v>0.18095621493122097</v>
      </c>
      <c r="F11">
        <f t="shared" si="5"/>
        <v>352992.60113436001</v>
      </c>
      <c r="G11" s="1">
        <v>12875.812</v>
      </c>
      <c r="H11" s="1">
        <v>39639.298999999999</v>
      </c>
      <c r="I11">
        <v>13511</v>
      </c>
      <c r="J11">
        <v>67370</v>
      </c>
      <c r="K11">
        <f t="shared" si="0"/>
        <v>372300.00652702886</v>
      </c>
      <c r="L11">
        <f t="shared" si="1"/>
        <v>0.62056440265980106</v>
      </c>
      <c r="M11">
        <f t="shared" si="6"/>
        <v>0.37943559734019894</v>
      </c>
      <c r="N11">
        <f t="shared" si="7"/>
        <v>0.62056440265980106</v>
      </c>
      <c r="O11">
        <f t="shared" si="8"/>
        <v>26.536889657077921</v>
      </c>
      <c r="P11">
        <f t="shared" si="9"/>
        <v>26.126311977970545</v>
      </c>
      <c r="Q11">
        <f t="shared" si="10"/>
        <v>1.0330966588113957</v>
      </c>
      <c r="R11">
        <f t="shared" si="11"/>
        <v>0.95298734364591808</v>
      </c>
      <c r="S11">
        <f t="shared" si="12"/>
        <v>140.16845403729491</v>
      </c>
      <c r="T11">
        <f t="shared" si="2"/>
        <v>131.51171374420144</v>
      </c>
      <c r="U11">
        <f t="shared" si="2"/>
        <v>99.37334872230177</v>
      </c>
      <c r="V11">
        <f t="shared" si="2"/>
        <v>94.415702457240386</v>
      </c>
    </row>
    <row r="12" spans="1:22" x14ac:dyDescent="0.2">
      <c r="A12">
        <v>1971</v>
      </c>
      <c r="B12" s="1">
        <v>69493.956999999995</v>
      </c>
      <c r="C12">
        <v>29.106000000000002</v>
      </c>
      <c r="D12">
        <f t="shared" si="3"/>
        <v>366713.16160248005</v>
      </c>
      <c r="E12">
        <f t="shared" si="4"/>
        <v>0.1895049435813051</v>
      </c>
      <c r="F12">
        <f t="shared" si="5"/>
        <v>366713.16160248005</v>
      </c>
      <c r="G12" s="1">
        <v>13059.375</v>
      </c>
      <c r="H12" s="1">
        <v>43246.3</v>
      </c>
      <c r="I12">
        <v>13767</v>
      </c>
      <c r="J12">
        <v>73649</v>
      </c>
      <c r="K12">
        <f t="shared" si="0"/>
        <v>388638.93789874495</v>
      </c>
      <c r="L12">
        <f t="shared" si="1"/>
        <v>0.6223030298879082</v>
      </c>
      <c r="M12">
        <f t="shared" si="6"/>
        <v>0.3776969701120918</v>
      </c>
      <c r="N12">
        <f t="shared" si="7"/>
        <v>0.6223030298879082</v>
      </c>
      <c r="O12">
        <f t="shared" si="8"/>
        <v>27.107991343379343</v>
      </c>
      <c r="P12">
        <f t="shared" si="9"/>
        <v>26.637114956234477</v>
      </c>
      <c r="Q12">
        <f t="shared" si="10"/>
        <v>1.0358736033026659</v>
      </c>
      <c r="R12">
        <f t="shared" si="11"/>
        <v>0.9485999128350403</v>
      </c>
      <c r="S12">
        <f t="shared" si="12"/>
        <v>143.18502611870358</v>
      </c>
      <c r="T12">
        <f t="shared" si="2"/>
        <v>134.08293677459983</v>
      </c>
      <c r="U12">
        <f t="shared" si="2"/>
        <v>99.640462424548133</v>
      </c>
      <c r="V12">
        <f t="shared" si="2"/>
        <v>93.981024741157853</v>
      </c>
    </row>
    <row r="13" spans="1:22" x14ac:dyDescent="0.2">
      <c r="A13">
        <v>1972</v>
      </c>
      <c r="B13" s="1">
        <v>77422.676000000007</v>
      </c>
      <c r="C13">
        <v>30.852</v>
      </c>
      <c r="D13">
        <f t="shared" si="3"/>
        <v>388711.41557616001</v>
      </c>
      <c r="E13">
        <f t="shared" si="4"/>
        <v>0.19917777790302796</v>
      </c>
      <c r="F13">
        <f t="shared" si="5"/>
        <v>388711.41557616001</v>
      </c>
      <c r="G13" s="1">
        <v>13315.272000000001</v>
      </c>
      <c r="H13" s="1">
        <v>48167.661999999997</v>
      </c>
      <c r="I13">
        <v>14071</v>
      </c>
      <c r="J13">
        <v>80752</v>
      </c>
      <c r="K13">
        <f t="shared" si="0"/>
        <v>405426.75417995203</v>
      </c>
      <c r="L13">
        <f t="shared" si="1"/>
        <v>0.62213894544280535</v>
      </c>
      <c r="M13">
        <f t="shared" si="6"/>
        <v>0.37786105455719465</v>
      </c>
      <c r="N13">
        <f t="shared" si="7"/>
        <v>0.62213894544280535</v>
      </c>
      <c r="O13">
        <f t="shared" si="8"/>
        <v>28.455855408703194</v>
      </c>
      <c r="P13">
        <f t="shared" si="9"/>
        <v>27.625002883672803</v>
      </c>
      <c r="Q13">
        <f t="shared" si="10"/>
        <v>1.0259013637946806</v>
      </c>
      <c r="R13">
        <f t="shared" si="11"/>
        <v>0.94629180584180239</v>
      </c>
      <c r="S13">
        <f t="shared" si="12"/>
        <v>150.30447473270027</v>
      </c>
      <c r="T13">
        <f t="shared" si="2"/>
        <v>139.05565678323205</v>
      </c>
      <c r="U13">
        <f t="shared" si="2"/>
        <v>98.681234819156899</v>
      </c>
      <c r="V13">
        <f t="shared" si="2"/>
        <v>93.752352718841905</v>
      </c>
    </row>
    <row r="14" spans="1:22" x14ac:dyDescent="0.2">
      <c r="A14">
        <v>1973</v>
      </c>
      <c r="B14" s="1">
        <v>92225.298999999999</v>
      </c>
      <c r="C14">
        <v>33.128</v>
      </c>
      <c r="D14">
        <f t="shared" si="3"/>
        <v>417387.26096224005</v>
      </c>
      <c r="E14">
        <f t="shared" si="4"/>
        <v>0.22095858600807508</v>
      </c>
      <c r="F14">
        <f t="shared" si="5"/>
        <v>417387.26096224005</v>
      </c>
      <c r="G14" s="1">
        <v>13951.251</v>
      </c>
      <c r="H14" s="1">
        <v>55623.593999999997</v>
      </c>
      <c r="I14">
        <v>14398</v>
      </c>
      <c r="J14">
        <v>90923</v>
      </c>
      <c r="K14">
        <f t="shared" si="0"/>
        <v>411493.40083429549</v>
      </c>
      <c r="L14">
        <f t="shared" si="1"/>
        <v>0.60312728289446904</v>
      </c>
      <c r="M14">
        <f t="shared" si="6"/>
        <v>0.39687271710553096</v>
      </c>
      <c r="N14">
        <f t="shared" si="7"/>
        <v>0.60312728289446904</v>
      </c>
      <c r="O14">
        <f t="shared" si="8"/>
        <v>30.198836179218567</v>
      </c>
      <c r="P14">
        <f t="shared" si="9"/>
        <v>28.989252740814006</v>
      </c>
      <c r="Q14">
        <f t="shared" si="10"/>
        <v>0.99068555670267389</v>
      </c>
      <c r="R14">
        <f t="shared" si="11"/>
        <v>0.96897145436866228</v>
      </c>
      <c r="S14">
        <f t="shared" si="12"/>
        <v>159.51093875983281</v>
      </c>
      <c r="T14">
        <f t="shared" si="2"/>
        <v>145.92286547457749</v>
      </c>
      <c r="U14">
        <f t="shared" si="2"/>
        <v>95.293833796374045</v>
      </c>
      <c r="V14">
        <f t="shared" si="2"/>
        <v>95.999302755926962</v>
      </c>
    </row>
    <row r="15" spans="1:22" x14ac:dyDescent="0.2">
      <c r="A15">
        <v>1974</v>
      </c>
      <c r="B15" s="1">
        <v>110395.618</v>
      </c>
      <c r="C15">
        <v>34.253999999999998</v>
      </c>
      <c r="D15">
        <f t="shared" si="3"/>
        <v>431573.99290632003</v>
      </c>
      <c r="E15">
        <f t="shared" si="4"/>
        <v>0.25579766115323616</v>
      </c>
      <c r="F15">
        <f t="shared" si="5"/>
        <v>431573.99290632008</v>
      </c>
      <c r="G15" s="1">
        <v>14383.057000000001</v>
      </c>
      <c r="H15" s="1">
        <v>66361.543999999994</v>
      </c>
      <c r="I15">
        <v>14760</v>
      </c>
      <c r="J15">
        <v>112484</v>
      </c>
      <c r="K15">
        <f t="shared" si="0"/>
        <v>439738.18796027306</v>
      </c>
      <c r="L15">
        <f t="shared" si="1"/>
        <v>0.60112480189204609</v>
      </c>
      <c r="M15">
        <f t="shared" si="6"/>
        <v>0.39887519810795391</v>
      </c>
      <c r="N15">
        <f t="shared" si="7"/>
        <v>0.60112480189204609</v>
      </c>
      <c r="O15">
        <f t="shared" si="8"/>
        <v>29.634902435384884</v>
      </c>
      <c r="P15">
        <f t="shared" si="9"/>
        <v>29.239430413707321</v>
      </c>
      <c r="Q15">
        <f t="shared" si="10"/>
        <v>1.0125128937827077</v>
      </c>
      <c r="R15">
        <f t="shared" si="11"/>
        <v>0.97446185636856375</v>
      </c>
      <c r="S15">
        <f t="shared" si="12"/>
        <v>156.53222791338106</v>
      </c>
      <c r="T15">
        <f t="shared" si="2"/>
        <v>147.18218192653129</v>
      </c>
      <c r="U15">
        <f t="shared" si="2"/>
        <v>97.393400725405613</v>
      </c>
      <c r="V15">
        <f t="shared" si="2"/>
        <v>96.543255584943694</v>
      </c>
    </row>
    <row r="16" spans="1:22" x14ac:dyDescent="0.2">
      <c r="A16">
        <v>1975</v>
      </c>
      <c r="B16" s="1">
        <v>125568.224</v>
      </c>
      <c r="C16">
        <v>34.700000000000003</v>
      </c>
      <c r="D16">
        <f t="shared" si="3"/>
        <v>437193.24907600007</v>
      </c>
      <c r="E16">
        <f t="shared" si="4"/>
        <v>0.28721446240395099</v>
      </c>
      <c r="F16">
        <f t="shared" si="5"/>
        <v>437193.24907600007</v>
      </c>
      <c r="G16" s="1">
        <v>14311.504000000001</v>
      </c>
      <c r="H16" s="1">
        <v>76260.120999999999</v>
      </c>
      <c r="I16">
        <v>15127</v>
      </c>
      <c r="J16">
        <v>135439</v>
      </c>
      <c r="K16">
        <f t="shared" si="0"/>
        <v>471560.51567317202</v>
      </c>
      <c r="L16">
        <f t="shared" si="1"/>
        <v>0.60732021661786029</v>
      </c>
      <c r="M16">
        <f t="shared" si="6"/>
        <v>0.39267978338213971</v>
      </c>
      <c r="N16">
        <f t="shared" si="7"/>
        <v>0.60732021661786029</v>
      </c>
      <c r="O16">
        <f t="shared" si="8"/>
        <v>29.089686833860785</v>
      </c>
      <c r="P16">
        <f t="shared" si="9"/>
        <v>28.901517093673569</v>
      </c>
      <c r="Q16">
        <f t="shared" si="10"/>
        <v>1.0501446520220443</v>
      </c>
      <c r="R16">
        <f t="shared" si="11"/>
        <v>0.94609003768096789</v>
      </c>
      <c r="S16">
        <f t="shared" si="12"/>
        <v>153.6523867198498</v>
      </c>
      <c r="T16">
        <f t="shared" si="2"/>
        <v>145.48123156460869</v>
      </c>
      <c r="U16">
        <f t="shared" si="2"/>
        <v>101.01319157716719</v>
      </c>
      <c r="V16">
        <f t="shared" si="2"/>
        <v>93.732362859830957</v>
      </c>
    </row>
    <row r="17" spans="1:22" x14ac:dyDescent="0.2">
      <c r="A17">
        <v>1976</v>
      </c>
      <c r="B17" s="1">
        <v>142923.75700000001</v>
      </c>
      <c r="C17">
        <v>37.015000000000001</v>
      </c>
      <c r="D17">
        <f t="shared" si="3"/>
        <v>466360.46439620003</v>
      </c>
      <c r="E17">
        <f t="shared" si="4"/>
        <v>0.3064662807235265</v>
      </c>
      <c r="F17">
        <f t="shared" si="5"/>
        <v>466360.46439620003</v>
      </c>
      <c r="G17" s="1">
        <v>14254.851000000001</v>
      </c>
      <c r="H17" s="1">
        <v>87428.987999999998</v>
      </c>
      <c r="I17">
        <v>15466</v>
      </c>
      <c r="J17">
        <v>153288</v>
      </c>
      <c r="K17">
        <f t="shared" si="0"/>
        <v>500179.0070937241</v>
      </c>
      <c r="L17">
        <f t="shared" si="1"/>
        <v>0.61171767266095578</v>
      </c>
      <c r="M17">
        <f t="shared" si="6"/>
        <v>0.38828232733904422</v>
      </c>
      <c r="N17">
        <f t="shared" si="7"/>
        <v>0.61171767266095578</v>
      </c>
      <c r="O17">
        <f t="shared" si="8"/>
        <v>31.293961606557428</v>
      </c>
      <c r="P17">
        <f t="shared" si="9"/>
        <v>30.153915970270273</v>
      </c>
      <c r="Q17">
        <f t="shared" si="10"/>
        <v>1.0454385212988775</v>
      </c>
      <c r="R17">
        <f t="shared" si="11"/>
        <v>0.92168957713694555</v>
      </c>
      <c r="S17">
        <f t="shared" si="12"/>
        <v>165.29541614624264</v>
      </c>
      <c r="T17">
        <f t="shared" si="2"/>
        <v>151.78541727177713</v>
      </c>
      <c r="U17">
        <f t="shared" si="2"/>
        <v>100.56050986002367</v>
      </c>
      <c r="V17">
        <f t="shared" si="2"/>
        <v>91.314926114312101</v>
      </c>
    </row>
    <row r="18" spans="1:22" x14ac:dyDescent="0.2">
      <c r="A18">
        <v>1977</v>
      </c>
      <c r="B18" s="1">
        <v>157098.788</v>
      </c>
      <c r="C18">
        <v>38.609000000000002</v>
      </c>
      <c r="D18">
        <f t="shared" si="3"/>
        <v>486443.63554972009</v>
      </c>
      <c r="E18">
        <f t="shared" si="4"/>
        <v>0.32295373301053854</v>
      </c>
      <c r="F18">
        <f t="shared" si="5"/>
        <v>486443.63554972003</v>
      </c>
      <c r="G18" s="1">
        <v>14318.175999999999</v>
      </c>
      <c r="H18" s="1">
        <v>96590.861000000004</v>
      </c>
      <c r="I18">
        <v>15770</v>
      </c>
      <c r="J18">
        <v>172008</v>
      </c>
      <c r="K18">
        <f t="shared" si="0"/>
        <v>532608.7993984794</v>
      </c>
      <c r="L18">
        <f t="shared" si="1"/>
        <v>0.61484154161647642</v>
      </c>
      <c r="M18">
        <f t="shared" si="6"/>
        <v>0.38515845838352358</v>
      </c>
      <c r="N18">
        <f t="shared" si="7"/>
        <v>0.61484154161647642</v>
      </c>
      <c r="O18">
        <f t="shared" si="8"/>
        <v>32.098033790644166</v>
      </c>
      <c r="P18">
        <f t="shared" si="9"/>
        <v>30.846140491421689</v>
      </c>
      <c r="Q18">
        <f t="shared" si="10"/>
        <v>1.058440377994365</v>
      </c>
      <c r="R18">
        <f t="shared" si="11"/>
        <v>0.90793760304375393</v>
      </c>
      <c r="S18">
        <f t="shared" si="12"/>
        <v>169.54254368960824</v>
      </c>
      <c r="T18">
        <f t="shared" si="12"/>
        <v>155.26985981954823</v>
      </c>
      <c r="U18">
        <f t="shared" si="12"/>
        <v>101.81115570077645</v>
      </c>
      <c r="V18">
        <f t="shared" si="12"/>
        <v>89.952471195220468</v>
      </c>
    </row>
    <row r="19" spans="1:22" x14ac:dyDescent="0.2">
      <c r="A19">
        <v>1978</v>
      </c>
      <c r="B19" s="1">
        <v>174949.93700000001</v>
      </c>
      <c r="C19">
        <v>40.350999999999999</v>
      </c>
      <c r="D19">
        <f t="shared" si="3"/>
        <v>508391.49260708003</v>
      </c>
      <c r="E19">
        <f t="shared" si="4"/>
        <v>0.34412443863456499</v>
      </c>
      <c r="F19">
        <f t="shared" si="5"/>
        <v>508391.49260708003</v>
      </c>
      <c r="G19" s="1">
        <v>14865.45</v>
      </c>
      <c r="H19" s="1">
        <v>104949.534</v>
      </c>
      <c r="I19">
        <v>16054</v>
      </c>
      <c r="J19">
        <v>195396</v>
      </c>
      <c r="K19">
        <f t="shared" si="0"/>
        <v>567806.22955841932</v>
      </c>
      <c r="L19">
        <f t="shared" si="1"/>
        <v>0.59988323402482846</v>
      </c>
      <c r="M19">
        <f t="shared" si="6"/>
        <v>0.40011676597517154</v>
      </c>
      <c r="N19">
        <f t="shared" si="7"/>
        <v>0.59988323402482846</v>
      </c>
      <c r="O19">
        <f t="shared" si="8"/>
        <v>31.768988629473835</v>
      </c>
      <c r="P19">
        <f t="shared" si="9"/>
        <v>31.667590171114988</v>
      </c>
      <c r="Q19">
        <f t="shared" si="10"/>
        <v>1.0765069171922801</v>
      </c>
      <c r="R19">
        <f t="shared" si="11"/>
        <v>0.92596549146630125</v>
      </c>
      <c r="S19">
        <f t="shared" si="12"/>
        <v>167.80451967301454</v>
      </c>
      <c r="T19">
        <f t="shared" si="12"/>
        <v>159.40478154987821</v>
      </c>
      <c r="U19">
        <f t="shared" si="12"/>
        <v>103.54897227835123</v>
      </c>
      <c r="V19">
        <f t="shared" si="12"/>
        <v>91.738555512692756</v>
      </c>
    </row>
    <row r="20" spans="1:22" x14ac:dyDescent="0.2">
      <c r="A20">
        <v>1979</v>
      </c>
      <c r="B20" s="1">
        <v>203009.266</v>
      </c>
      <c r="C20">
        <v>42.08</v>
      </c>
      <c r="D20">
        <f t="shared" si="3"/>
        <v>530175.5596864</v>
      </c>
      <c r="E20">
        <f t="shared" si="4"/>
        <v>0.38290951419956143</v>
      </c>
      <c r="F20">
        <f t="shared" si="5"/>
        <v>530175.5596864</v>
      </c>
      <c r="G20" s="1">
        <v>15677.581</v>
      </c>
      <c r="H20" s="1">
        <v>118650.473</v>
      </c>
      <c r="I20">
        <v>16326</v>
      </c>
      <c r="J20">
        <v>223365</v>
      </c>
      <c r="K20">
        <f t="shared" si="0"/>
        <v>583336.24973232858</v>
      </c>
      <c r="L20">
        <f t="shared" si="1"/>
        <v>0.58445841087864436</v>
      </c>
      <c r="M20">
        <f t="shared" si="6"/>
        <v>0.41554158912135564</v>
      </c>
      <c r="N20">
        <f t="shared" si="7"/>
        <v>0.58445841087864436</v>
      </c>
      <c r="O20">
        <f t="shared" si="8"/>
        <v>31.596230062796625</v>
      </c>
      <c r="P20">
        <f t="shared" si="9"/>
        <v>32.47430844581649</v>
      </c>
      <c r="Q20">
        <f t="shared" si="10"/>
        <v>1.0702996485697249</v>
      </c>
      <c r="R20">
        <f t="shared" si="11"/>
        <v>0.96028304544897714</v>
      </c>
      <c r="S20">
        <f t="shared" si="12"/>
        <v>166.89200499907329</v>
      </c>
      <c r="T20">
        <f t="shared" si="12"/>
        <v>163.46554997766918</v>
      </c>
      <c r="U20">
        <f t="shared" si="12"/>
        <v>102.95189642472116</v>
      </c>
      <c r="V20">
        <f t="shared" si="12"/>
        <v>95.138512487454506</v>
      </c>
    </row>
    <row r="21" spans="1:22" x14ac:dyDescent="0.2">
      <c r="A21">
        <v>1980</v>
      </c>
      <c r="B21" s="1">
        <v>230418.82399999999</v>
      </c>
      <c r="C21">
        <v>43.112000000000002</v>
      </c>
      <c r="D21">
        <f t="shared" si="3"/>
        <v>543177.96409696003</v>
      </c>
      <c r="E21">
        <f t="shared" si="4"/>
        <v>0.42420502897807</v>
      </c>
      <c r="F21">
        <f t="shared" si="5"/>
        <v>543177.96409696003</v>
      </c>
      <c r="G21" s="1">
        <v>16058.83</v>
      </c>
      <c r="H21" s="1">
        <v>134267.63399999999</v>
      </c>
      <c r="I21">
        <v>16638</v>
      </c>
      <c r="J21">
        <v>259924</v>
      </c>
      <c r="K21">
        <f t="shared" si="0"/>
        <v>612732.00986364833</v>
      </c>
      <c r="L21">
        <f t="shared" si="1"/>
        <v>0.58271121980902041</v>
      </c>
      <c r="M21">
        <f t="shared" si="6"/>
        <v>0.41728878019097959</v>
      </c>
      <c r="N21">
        <f t="shared" si="7"/>
        <v>0.58271121980902041</v>
      </c>
      <c r="O21">
        <f t="shared" si="8"/>
        <v>31.028088640447898</v>
      </c>
      <c r="P21">
        <f t="shared" si="9"/>
        <v>32.646830394095446</v>
      </c>
      <c r="Q21">
        <f t="shared" si="10"/>
        <v>1.0901172672826818</v>
      </c>
      <c r="R21">
        <f t="shared" si="11"/>
        <v>0.96518992667387904</v>
      </c>
      <c r="S21">
        <f t="shared" si="12"/>
        <v>163.89106909911447</v>
      </c>
      <c r="T21">
        <f t="shared" si="12"/>
        <v>164.33397170882606</v>
      </c>
      <c r="U21">
        <f t="shared" si="12"/>
        <v>104.85814896983543</v>
      </c>
      <c r="V21">
        <f t="shared" si="12"/>
        <v>95.624653925546355</v>
      </c>
    </row>
    <row r="22" spans="1:22" x14ac:dyDescent="0.2">
      <c r="A22">
        <v>1981</v>
      </c>
      <c r="B22" s="1">
        <v>258996.63399999999</v>
      </c>
      <c r="C22">
        <v>45.030999999999999</v>
      </c>
      <c r="D22">
        <f t="shared" si="3"/>
        <v>567355.88470148004</v>
      </c>
      <c r="E22">
        <f t="shared" si="4"/>
        <v>0.45649766043455009</v>
      </c>
      <c r="F22">
        <f t="shared" si="5"/>
        <v>567355.88470148004</v>
      </c>
      <c r="G22" s="1">
        <v>16446.316999999999</v>
      </c>
      <c r="H22" s="1">
        <v>154118.84400000001</v>
      </c>
      <c r="I22">
        <v>16911</v>
      </c>
      <c r="J22">
        <v>306047</v>
      </c>
      <c r="K22">
        <f t="shared" si="0"/>
        <v>670424.02738420863</v>
      </c>
      <c r="L22">
        <f t="shared" si="1"/>
        <v>0.59506118523532636</v>
      </c>
      <c r="M22">
        <f t="shared" si="6"/>
        <v>0.40493881476467364</v>
      </c>
      <c r="N22">
        <f t="shared" si="7"/>
        <v>0.59506118523532636</v>
      </c>
      <c r="O22">
        <f t="shared" si="8"/>
        <v>30.793196573372757</v>
      </c>
      <c r="P22">
        <f t="shared" si="9"/>
        <v>33.549517160515641</v>
      </c>
      <c r="Q22">
        <f t="shared" si="10"/>
        <v>1.1202943158238452</v>
      </c>
      <c r="R22">
        <f t="shared" si="11"/>
        <v>0.97252184968363786</v>
      </c>
      <c r="S22">
        <f t="shared" si="12"/>
        <v>162.65036386451419</v>
      </c>
      <c r="T22">
        <f t="shared" si="12"/>
        <v>168.87781562090331</v>
      </c>
      <c r="U22">
        <f t="shared" si="12"/>
        <v>107.76087287520654</v>
      </c>
      <c r="V22">
        <f t="shared" si="12"/>
        <v>96.351052514094647</v>
      </c>
    </row>
    <row r="23" spans="1:22" x14ac:dyDescent="0.2">
      <c r="A23">
        <v>1982</v>
      </c>
      <c r="B23" s="1">
        <v>266695.75400000002</v>
      </c>
      <c r="C23">
        <v>43.277000000000001</v>
      </c>
      <c r="D23">
        <f t="shared" si="3"/>
        <v>545256.83689516003</v>
      </c>
      <c r="E23">
        <f t="shared" si="4"/>
        <v>0.48911950470651189</v>
      </c>
      <c r="F23">
        <f t="shared" si="5"/>
        <v>545256.83689516003</v>
      </c>
      <c r="G23" s="1">
        <v>15417.397999999999</v>
      </c>
      <c r="H23" s="1">
        <v>161025.58199999999</v>
      </c>
      <c r="I23">
        <v>17150</v>
      </c>
      <c r="J23">
        <v>351622</v>
      </c>
      <c r="K23">
        <f t="shared" si="0"/>
        <v>718887.70866127079</v>
      </c>
      <c r="L23">
        <f t="shared" si="1"/>
        <v>0.60378007367901321</v>
      </c>
      <c r="M23">
        <f t="shared" si="6"/>
        <v>0.39621992632098679</v>
      </c>
      <c r="N23">
        <f t="shared" si="7"/>
        <v>0.60378007367901321</v>
      </c>
      <c r="O23">
        <f t="shared" si="8"/>
        <v>29.498697369526916</v>
      </c>
      <c r="P23">
        <f t="shared" si="9"/>
        <v>31.793401568230905</v>
      </c>
      <c r="Q23">
        <f t="shared" si="10"/>
        <v>1.198911697572004</v>
      </c>
      <c r="R23">
        <f t="shared" si="11"/>
        <v>0.89897364431486881</v>
      </c>
      <c r="S23">
        <f t="shared" si="12"/>
        <v>155.81278966119436</v>
      </c>
      <c r="T23">
        <f t="shared" si="12"/>
        <v>160.03807692111997</v>
      </c>
      <c r="U23">
        <f t="shared" si="12"/>
        <v>115.32306216839675</v>
      </c>
      <c r="V23">
        <f t="shared" si="12"/>
        <v>89.064381268498565</v>
      </c>
    </row>
    <row r="24" spans="1:22" x14ac:dyDescent="0.2">
      <c r="A24">
        <v>1983</v>
      </c>
      <c r="B24" s="1">
        <v>290796.375</v>
      </c>
      <c r="C24">
        <v>44.523000000000003</v>
      </c>
      <c r="D24">
        <f t="shared" si="3"/>
        <v>560955.47632884001</v>
      </c>
      <c r="E24">
        <f t="shared" si="4"/>
        <v>0.51839475193844275</v>
      </c>
      <c r="F24">
        <f t="shared" si="5"/>
        <v>560955.47632884001</v>
      </c>
      <c r="G24" s="1">
        <v>15355.843000000001</v>
      </c>
      <c r="H24" s="1">
        <v>168091.70600000001</v>
      </c>
      <c r="I24">
        <v>17344</v>
      </c>
      <c r="J24">
        <v>371848</v>
      </c>
      <c r="K24">
        <f t="shared" si="0"/>
        <v>717306.64442404581</v>
      </c>
      <c r="L24">
        <f t="shared" si="1"/>
        <v>0.57803920698805134</v>
      </c>
      <c r="M24">
        <f t="shared" si="6"/>
        <v>0.42196079301194866</v>
      </c>
      <c r="N24">
        <f t="shared" si="7"/>
        <v>0.57803920698805134</v>
      </c>
      <c r="O24">
        <f t="shared" si="8"/>
        <v>30.528773591472024</v>
      </c>
      <c r="P24">
        <f t="shared" si="9"/>
        <v>32.342912611210792</v>
      </c>
      <c r="Q24">
        <f t="shared" si="10"/>
        <v>1.1965900050342138</v>
      </c>
      <c r="R24">
        <f t="shared" si="11"/>
        <v>0.88536917666051662</v>
      </c>
      <c r="S24">
        <f t="shared" si="12"/>
        <v>161.25367566691784</v>
      </c>
      <c r="T24">
        <f t="shared" si="12"/>
        <v>162.80414428817059</v>
      </c>
      <c r="U24">
        <f t="shared" si="12"/>
        <v>115.0997390550985</v>
      </c>
      <c r="V24">
        <f t="shared" si="12"/>
        <v>87.716540314778911</v>
      </c>
    </row>
    <row r="25" spans="1:22" x14ac:dyDescent="0.2">
      <c r="A25">
        <v>1984</v>
      </c>
      <c r="B25" s="1">
        <v>320438.72200000001</v>
      </c>
      <c r="C25">
        <v>47.595999999999997</v>
      </c>
      <c r="D25">
        <f t="shared" si="3"/>
        <v>599672.90729167999</v>
      </c>
      <c r="E25">
        <f t="shared" si="4"/>
        <v>0.53435584316658002</v>
      </c>
      <c r="F25">
        <f t="shared" si="5"/>
        <v>599672.90729167999</v>
      </c>
      <c r="G25" s="1">
        <v>15900.334999999999</v>
      </c>
      <c r="H25" s="1">
        <v>182127.37100000001</v>
      </c>
      <c r="I25">
        <v>17525</v>
      </c>
      <c r="J25">
        <v>388789</v>
      </c>
      <c r="K25">
        <f t="shared" si="0"/>
        <v>727584.44578063488</v>
      </c>
      <c r="L25">
        <f t="shared" si="1"/>
        <v>0.5683687972017315</v>
      </c>
      <c r="M25">
        <f t="shared" si="6"/>
        <v>0.4316312027982685</v>
      </c>
      <c r="N25">
        <f t="shared" si="7"/>
        <v>0.5683687972017315</v>
      </c>
      <c r="O25">
        <f t="shared" si="8"/>
        <v>32.564195111649603</v>
      </c>
      <c r="P25">
        <f t="shared" si="9"/>
        <v>34.218140216358343</v>
      </c>
      <c r="Q25">
        <f t="shared" si="10"/>
        <v>1.1581579844223391</v>
      </c>
      <c r="R25">
        <f t="shared" si="11"/>
        <v>0.90729443651925812</v>
      </c>
      <c r="S25">
        <f t="shared" si="12"/>
        <v>172.00481837747421</v>
      </c>
      <c r="T25">
        <f t="shared" si="12"/>
        <v>172.24345574634089</v>
      </c>
      <c r="U25">
        <f t="shared" si="12"/>
        <v>111.40297113527915</v>
      </c>
      <c r="V25">
        <f t="shared" si="12"/>
        <v>89.888750496711566</v>
      </c>
    </row>
    <row r="26" spans="1:22" x14ac:dyDescent="0.2">
      <c r="A26">
        <v>1985</v>
      </c>
      <c r="B26" s="1">
        <v>347785.36900000001</v>
      </c>
      <c r="C26">
        <v>50.256</v>
      </c>
      <c r="D26">
        <f t="shared" si="3"/>
        <v>633186.85664448002</v>
      </c>
      <c r="E26">
        <f t="shared" si="4"/>
        <v>0.54926182587405403</v>
      </c>
      <c r="F26">
        <f t="shared" si="5"/>
        <v>633186.85664448002</v>
      </c>
      <c r="G26" s="1">
        <v>16590.269</v>
      </c>
      <c r="H26" s="1">
        <v>199078.397</v>
      </c>
      <c r="I26">
        <v>17689</v>
      </c>
      <c r="J26">
        <v>407947</v>
      </c>
      <c r="K26">
        <f t="shared" si="0"/>
        <v>742718.64670519158</v>
      </c>
      <c r="L26">
        <f t="shared" si="1"/>
        <v>0.57241740091717308</v>
      </c>
      <c r="M26">
        <f t="shared" si="6"/>
        <v>0.42758259908282692</v>
      </c>
      <c r="N26">
        <f t="shared" si="7"/>
        <v>0.57241740091717308</v>
      </c>
      <c r="O26">
        <f t="shared" si="8"/>
        <v>33.878066148467234</v>
      </c>
      <c r="P26">
        <f t="shared" si="9"/>
        <v>35.795514536970998</v>
      </c>
      <c r="Q26">
        <f t="shared" si="10"/>
        <v>1.1265743317330081</v>
      </c>
      <c r="R26">
        <f t="shared" si="11"/>
        <v>0.93788620046356497</v>
      </c>
      <c r="S26">
        <f t="shared" si="12"/>
        <v>178.94471504264291</v>
      </c>
      <c r="T26">
        <f t="shared" si="12"/>
        <v>180.1834665788985</v>
      </c>
      <c r="U26">
        <f t="shared" si="12"/>
        <v>108.36494627492198</v>
      </c>
      <c r="V26">
        <f t="shared" si="12"/>
        <v>92.919580760582278</v>
      </c>
    </row>
    <row r="27" spans="1:22" x14ac:dyDescent="0.2">
      <c r="A27">
        <v>1986</v>
      </c>
      <c r="B27" s="1">
        <v>362537.54100000003</v>
      </c>
      <c r="C27">
        <v>51.564999999999998</v>
      </c>
      <c r="D27">
        <f t="shared" si="3"/>
        <v>649679.24751020002</v>
      </c>
      <c r="E27">
        <f t="shared" si="4"/>
        <v>0.55802542930126176</v>
      </c>
      <c r="F27">
        <f t="shared" si="5"/>
        <v>649679.24751020002</v>
      </c>
      <c r="G27" s="1">
        <v>17145.853999999999</v>
      </c>
      <c r="H27" s="1">
        <v>211919.06299999999</v>
      </c>
      <c r="I27">
        <v>17876</v>
      </c>
      <c r="J27">
        <v>430121</v>
      </c>
      <c r="K27">
        <f t="shared" si="0"/>
        <v>770791.03821232868</v>
      </c>
      <c r="L27">
        <f t="shared" si="1"/>
        <v>0.58454377556447312</v>
      </c>
      <c r="M27">
        <f t="shared" si="6"/>
        <v>0.41545622443552688</v>
      </c>
      <c r="N27">
        <f t="shared" si="7"/>
        <v>0.58454377556447312</v>
      </c>
      <c r="O27">
        <f t="shared" si="8"/>
        <v>33.556488214779606</v>
      </c>
      <c r="P27">
        <f t="shared" si="9"/>
        <v>36.343658956712915</v>
      </c>
      <c r="Q27">
        <f t="shared" si="10"/>
        <v>1.1291804978479552</v>
      </c>
      <c r="R27">
        <f t="shared" si="11"/>
        <v>0.95915495636607739</v>
      </c>
      <c r="S27">
        <f t="shared" si="12"/>
        <v>177.24613309125434</v>
      </c>
      <c r="T27">
        <f t="shared" si="12"/>
        <v>182.94265479039822</v>
      </c>
      <c r="U27">
        <f t="shared" si="12"/>
        <v>108.61563284133373</v>
      </c>
      <c r="V27">
        <f t="shared" si="12"/>
        <v>95.02674885921067</v>
      </c>
    </row>
    <row r="28" spans="1:22" x14ac:dyDescent="0.2">
      <c r="A28">
        <v>1987</v>
      </c>
      <c r="B28" s="1">
        <v>396357.37900000002</v>
      </c>
      <c r="C28">
        <v>54.112000000000002</v>
      </c>
      <c r="D28">
        <f t="shared" si="3"/>
        <v>681769.48397696007</v>
      </c>
      <c r="E28">
        <f t="shared" si="4"/>
        <v>0.58136567903851011</v>
      </c>
      <c r="F28">
        <f t="shared" si="5"/>
        <v>681769.48397696007</v>
      </c>
      <c r="G28" s="1">
        <v>17839.453000000001</v>
      </c>
      <c r="H28" s="1">
        <v>231925.05</v>
      </c>
      <c r="I28">
        <v>18083</v>
      </c>
      <c r="J28">
        <v>446633</v>
      </c>
      <c r="K28">
        <f t="shared" si="0"/>
        <v>768247.96527146676</v>
      </c>
      <c r="L28">
        <f t="shared" si="1"/>
        <v>0.58514124446261406</v>
      </c>
      <c r="M28">
        <f t="shared" si="6"/>
        <v>0.41485875553738594</v>
      </c>
      <c r="N28">
        <f t="shared" si="7"/>
        <v>0.58514124446261406</v>
      </c>
      <c r="O28">
        <f t="shared" si="8"/>
        <v>35.114388809727132</v>
      </c>
      <c r="P28">
        <f t="shared" si="9"/>
        <v>37.702233256481783</v>
      </c>
      <c r="Q28">
        <f t="shared" si="10"/>
        <v>1.0883558373589466</v>
      </c>
      <c r="R28">
        <f t="shared" si="11"/>
        <v>0.98653171487032021</v>
      </c>
      <c r="S28">
        <f t="shared" si="12"/>
        <v>185.47499942636131</v>
      </c>
      <c r="T28">
        <f t="shared" si="12"/>
        <v>189.78129449439024</v>
      </c>
      <c r="U28">
        <f t="shared" si="12"/>
        <v>104.68871739867672</v>
      </c>
      <c r="V28">
        <f t="shared" si="12"/>
        <v>97.739057582316548</v>
      </c>
    </row>
    <row r="29" spans="1:22" x14ac:dyDescent="0.2">
      <c r="A29">
        <v>1988</v>
      </c>
      <c r="B29" s="1">
        <v>435194.022</v>
      </c>
      <c r="C29">
        <v>56.88</v>
      </c>
      <c r="D29">
        <f t="shared" si="3"/>
        <v>716644.15007040009</v>
      </c>
      <c r="E29">
        <f t="shared" si="4"/>
        <v>0.60726655196620016</v>
      </c>
      <c r="F29">
        <f t="shared" si="5"/>
        <v>716644.15007040009</v>
      </c>
      <c r="G29" s="1">
        <v>18458.401999999998</v>
      </c>
      <c r="H29" s="1">
        <v>256688.67199999999</v>
      </c>
      <c r="I29">
        <v>18288</v>
      </c>
      <c r="J29">
        <v>471636</v>
      </c>
      <c r="K29">
        <f t="shared" si="0"/>
        <v>776654.00551527622</v>
      </c>
      <c r="L29">
        <f t="shared" si="1"/>
        <v>0.58982582256150562</v>
      </c>
      <c r="M29">
        <f t="shared" si="6"/>
        <v>0.41017417743849438</v>
      </c>
      <c r="N29">
        <f t="shared" si="7"/>
        <v>0.58982582256150562</v>
      </c>
      <c r="O29">
        <f t="shared" si="8"/>
        <v>36.713242369793939</v>
      </c>
      <c r="P29">
        <f t="shared" si="9"/>
        <v>39.186578634645677</v>
      </c>
      <c r="Q29">
        <f t="shared" si="10"/>
        <v>1.0575154440986854</v>
      </c>
      <c r="R29">
        <f t="shared" si="11"/>
        <v>1.009317694663167</v>
      </c>
      <c r="S29">
        <f t="shared" si="12"/>
        <v>193.92018025360326</v>
      </c>
      <c r="T29">
        <f t="shared" si="12"/>
        <v>197.25302661774609</v>
      </c>
      <c r="U29">
        <f t="shared" si="12"/>
        <v>101.72218650532265</v>
      </c>
      <c r="V29">
        <f t="shared" si="12"/>
        <v>99.996542220137144</v>
      </c>
    </row>
    <row r="30" spans="1:22" x14ac:dyDescent="0.2">
      <c r="A30">
        <v>1989</v>
      </c>
      <c r="B30" s="1">
        <v>462216.23700000002</v>
      </c>
      <c r="C30">
        <v>58.399000000000001</v>
      </c>
      <c r="D30">
        <f t="shared" si="3"/>
        <v>735782.37904292007</v>
      </c>
      <c r="E30">
        <f t="shared" si="4"/>
        <v>0.62819693725369541</v>
      </c>
      <c r="F30">
        <f t="shared" si="5"/>
        <v>735782.37904292007</v>
      </c>
      <c r="G30" s="1">
        <v>18860.163</v>
      </c>
      <c r="H30" s="1">
        <v>276638.19699999999</v>
      </c>
      <c r="I30">
        <v>18594</v>
      </c>
      <c r="J30">
        <v>507116</v>
      </c>
      <c r="K30">
        <f t="shared" si="0"/>
        <v>807256.40309068037</v>
      </c>
      <c r="L30">
        <f t="shared" si="1"/>
        <v>0.59850384918433741</v>
      </c>
      <c r="M30">
        <f t="shared" si="6"/>
        <v>0.40149615081566259</v>
      </c>
      <c r="N30">
        <f t="shared" si="7"/>
        <v>0.59850384918433741</v>
      </c>
      <c r="O30">
        <f t="shared" si="8"/>
        <v>36.660196124445058</v>
      </c>
      <c r="P30">
        <f t="shared" si="9"/>
        <v>39.570957246580619</v>
      </c>
      <c r="Q30">
        <f t="shared" si="10"/>
        <v>1.0641654557369598</v>
      </c>
      <c r="R30">
        <f t="shared" si="11"/>
        <v>1.0143144562762181</v>
      </c>
      <c r="S30">
        <f t="shared" si="12"/>
        <v>193.63998878055878</v>
      </c>
      <c r="T30">
        <f t="shared" si="12"/>
        <v>199.18786878088051</v>
      </c>
      <c r="U30">
        <f t="shared" si="12"/>
        <v>102.36184971582799</v>
      </c>
      <c r="V30">
        <f t="shared" si="12"/>
        <v>100.49158841445771</v>
      </c>
    </row>
    <row r="31" spans="1:22" x14ac:dyDescent="0.2">
      <c r="A31">
        <v>1990</v>
      </c>
      <c r="B31" s="1">
        <v>472034.85100000002</v>
      </c>
      <c r="C31">
        <v>58.148000000000003</v>
      </c>
      <c r="D31">
        <f t="shared" si="3"/>
        <v>732619.97254384006</v>
      </c>
      <c r="E31">
        <f t="shared" si="4"/>
        <v>0.64431065039214908</v>
      </c>
      <c r="F31">
        <f t="shared" si="5"/>
        <v>732619.97254384006</v>
      </c>
      <c r="G31" s="1">
        <v>18768.081999999999</v>
      </c>
      <c r="H31" s="1">
        <v>288561.59399999998</v>
      </c>
      <c r="I31">
        <v>18837.27</v>
      </c>
      <c r="J31">
        <v>541595</v>
      </c>
      <c r="K31">
        <f t="shared" si="0"/>
        <v>840580.54863809422</v>
      </c>
      <c r="L31">
        <f t="shared" si="1"/>
        <v>0.61131417180042069</v>
      </c>
      <c r="M31">
        <f t="shared" si="6"/>
        <v>0.38868582819957931</v>
      </c>
      <c r="N31">
        <f t="shared" si="7"/>
        <v>0.61131417180042069</v>
      </c>
      <c r="O31">
        <f t="shared" si="8"/>
        <v>35.768442764824627</v>
      </c>
      <c r="P31">
        <f t="shared" si="9"/>
        <v>38.892046063141848</v>
      </c>
      <c r="Q31">
        <f t="shared" si="10"/>
        <v>1.091336873132098</v>
      </c>
      <c r="R31">
        <f t="shared" si="11"/>
        <v>0.99632706862512443</v>
      </c>
      <c r="S31">
        <f t="shared" si="12"/>
        <v>188.92972727607153</v>
      </c>
      <c r="T31">
        <f t="shared" si="12"/>
        <v>195.77044142682379</v>
      </c>
      <c r="U31">
        <f t="shared" si="12"/>
        <v>104.97546259808513</v>
      </c>
      <c r="V31">
        <f t="shared" si="12"/>
        <v>98.709516646377978</v>
      </c>
    </row>
    <row r="32" spans="1:22" x14ac:dyDescent="0.2">
      <c r="A32">
        <v>1991</v>
      </c>
      <c r="B32" s="1">
        <v>464264.68199999997</v>
      </c>
      <c r="C32">
        <v>55.808</v>
      </c>
      <c r="D32">
        <f t="shared" si="3"/>
        <v>703137.77649663994</v>
      </c>
      <c r="E32">
        <f t="shared" si="4"/>
        <v>0.66027554985479942</v>
      </c>
      <c r="F32">
        <f t="shared" si="5"/>
        <v>703137.77649663994</v>
      </c>
      <c r="G32" s="1">
        <v>18037.564999999999</v>
      </c>
      <c r="H32" s="1">
        <v>293871.94900000002</v>
      </c>
      <c r="I32">
        <v>19029.37</v>
      </c>
      <c r="J32">
        <v>545985</v>
      </c>
      <c r="K32">
        <f t="shared" si="0"/>
        <v>826904.7674415129</v>
      </c>
      <c r="L32">
        <f t="shared" si="1"/>
        <v>0.63298364143064412</v>
      </c>
      <c r="M32">
        <f t="shared" si="6"/>
        <v>0.36701635856935588</v>
      </c>
      <c r="N32">
        <f t="shared" si="7"/>
        <v>0.63298364143064412</v>
      </c>
      <c r="O32">
        <f t="shared" si="8"/>
        <v>35.48415629806837</v>
      </c>
      <c r="P32">
        <f t="shared" si="9"/>
        <v>36.950134265960457</v>
      </c>
      <c r="Q32">
        <f t="shared" si="10"/>
        <v>1.098570767989018</v>
      </c>
      <c r="R32">
        <f t="shared" si="11"/>
        <v>0.94788030292122127</v>
      </c>
      <c r="S32">
        <f t="shared" si="12"/>
        <v>187.42811970020702</v>
      </c>
      <c r="T32">
        <f t="shared" si="12"/>
        <v>185.9954625242238</v>
      </c>
      <c r="U32">
        <f t="shared" si="12"/>
        <v>105.67128941168089</v>
      </c>
      <c r="V32">
        <f t="shared" si="12"/>
        <v>93.909730535666654</v>
      </c>
    </row>
    <row r="33" spans="1:22" x14ac:dyDescent="0.2">
      <c r="A33">
        <v>1992</v>
      </c>
      <c r="B33" s="1">
        <v>468528.02500000002</v>
      </c>
      <c r="C33">
        <v>56.131</v>
      </c>
      <c r="D33">
        <f t="shared" si="3"/>
        <v>707207.32748948003</v>
      </c>
      <c r="E33">
        <f t="shared" si="4"/>
        <v>0.6625044831806689</v>
      </c>
      <c r="F33">
        <f t="shared" si="5"/>
        <v>707207.32748948003</v>
      </c>
      <c r="G33" s="1">
        <v>17733.848999999998</v>
      </c>
      <c r="H33" s="1">
        <v>297942.98700000002</v>
      </c>
      <c r="I33">
        <v>19207.62</v>
      </c>
      <c r="J33">
        <v>558848</v>
      </c>
      <c r="K33">
        <f t="shared" si="0"/>
        <v>843538.44266378926</v>
      </c>
      <c r="L33">
        <f t="shared" si="1"/>
        <v>0.63591284000567527</v>
      </c>
      <c r="M33">
        <f t="shared" si="6"/>
        <v>0.36408715999432473</v>
      </c>
      <c r="N33">
        <f t="shared" si="7"/>
        <v>0.63591284000567527</v>
      </c>
      <c r="O33">
        <f t="shared" si="8"/>
        <v>36.050472383918866</v>
      </c>
      <c r="P33">
        <f t="shared" si="9"/>
        <v>36.819102392148537</v>
      </c>
      <c r="Q33">
        <f t="shared" si="10"/>
        <v>1.1061977881941232</v>
      </c>
      <c r="R33">
        <f t="shared" si="11"/>
        <v>0.92327154535543698</v>
      </c>
      <c r="S33">
        <f t="shared" si="12"/>
        <v>190.41941413131391</v>
      </c>
      <c r="T33">
        <f t="shared" si="12"/>
        <v>185.33588889995377</v>
      </c>
      <c r="U33">
        <f t="shared" si="12"/>
        <v>106.40493086922464</v>
      </c>
      <c r="V33">
        <f t="shared" si="12"/>
        <v>91.471657094644399</v>
      </c>
    </row>
    <row r="34" spans="1:22" x14ac:dyDescent="0.2">
      <c r="A34">
        <v>1993</v>
      </c>
      <c r="B34" s="1">
        <v>487398.87</v>
      </c>
      <c r="C34">
        <v>57.792999999999999</v>
      </c>
      <c r="D34">
        <f t="shared" si="3"/>
        <v>728147.24622044002</v>
      </c>
      <c r="E34">
        <f t="shared" si="4"/>
        <v>0.66936855495906711</v>
      </c>
      <c r="F34">
        <f t="shared" si="5"/>
        <v>728147.24622044002</v>
      </c>
      <c r="G34" s="1">
        <v>17959.623</v>
      </c>
      <c r="H34" s="1">
        <v>304397.576</v>
      </c>
      <c r="I34">
        <v>19392.560000000001</v>
      </c>
      <c r="J34">
        <v>570661</v>
      </c>
      <c r="K34">
        <f t="shared" si="0"/>
        <v>852536.31317487988</v>
      </c>
      <c r="L34">
        <f t="shared" si="1"/>
        <v>0.62453484145336657</v>
      </c>
      <c r="M34">
        <f t="shared" si="6"/>
        <v>0.37546515854663343</v>
      </c>
      <c r="N34">
        <f t="shared" si="7"/>
        <v>0.62453484145336657</v>
      </c>
      <c r="O34">
        <f t="shared" si="8"/>
        <v>36.876030624806411</v>
      </c>
      <c r="P34">
        <f t="shared" si="9"/>
        <v>37.547762967882527</v>
      </c>
      <c r="Q34">
        <f t="shared" si="10"/>
        <v>1.0994559362705498</v>
      </c>
      <c r="R34">
        <f t="shared" si="11"/>
        <v>0.92610893043517717</v>
      </c>
      <c r="S34">
        <f t="shared" si="12"/>
        <v>194.78003151482451</v>
      </c>
      <c r="T34">
        <f t="shared" si="12"/>
        <v>189.00373919330607</v>
      </c>
      <c r="U34">
        <f t="shared" si="12"/>
        <v>105.7564335611352</v>
      </c>
      <c r="V34">
        <f t="shared" si="12"/>
        <v>91.752766499959762</v>
      </c>
    </row>
    <row r="35" spans="1:22" x14ac:dyDescent="0.2">
      <c r="A35">
        <v>1994</v>
      </c>
      <c r="B35" s="1">
        <v>525291.81299999997</v>
      </c>
      <c r="C35">
        <v>61.453000000000003</v>
      </c>
      <c r="D35">
        <f t="shared" si="3"/>
        <v>774260.42465324013</v>
      </c>
      <c r="E35">
        <f t="shared" si="4"/>
        <v>0.67844331994013107</v>
      </c>
      <c r="F35">
        <f t="shared" si="5"/>
        <v>774260.42465324013</v>
      </c>
      <c r="G35" s="1">
        <v>18639.512999999999</v>
      </c>
      <c r="H35" s="1">
        <v>317185.52</v>
      </c>
      <c r="I35">
        <v>19605.2</v>
      </c>
      <c r="J35">
        <v>591775</v>
      </c>
      <c r="K35">
        <f t="shared" si="0"/>
        <v>872254.1479990118</v>
      </c>
      <c r="L35">
        <f t="shared" si="1"/>
        <v>0.60382726734025838</v>
      </c>
      <c r="M35">
        <f t="shared" si="6"/>
        <v>0.39617273265974162</v>
      </c>
      <c r="N35">
        <f t="shared" si="7"/>
        <v>0.60382726734025838</v>
      </c>
      <c r="O35">
        <f t="shared" si="8"/>
        <v>38.414506464003018</v>
      </c>
      <c r="P35">
        <f t="shared" si="9"/>
        <v>39.492605260504362</v>
      </c>
      <c r="Q35">
        <f t="shared" si="10"/>
        <v>1.0813274858342972</v>
      </c>
      <c r="R35">
        <f t="shared" si="11"/>
        <v>0.95074332319996724</v>
      </c>
      <c r="S35">
        <f t="shared" si="12"/>
        <v>202.90629584876089</v>
      </c>
      <c r="T35">
        <f t="shared" si="12"/>
        <v>198.79346929683396</v>
      </c>
      <c r="U35">
        <f t="shared" si="12"/>
        <v>104.01266175466229</v>
      </c>
      <c r="V35">
        <f t="shared" si="12"/>
        <v>94.193379707473028</v>
      </c>
    </row>
    <row r="36" spans="1:22" x14ac:dyDescent="0.2">
      <c r="A36">
        <v>1995</v>
      </c>
      <c r="B36" s="1">
        <v>557148.75</v>
      </c>
      <c r="C36">
        <v>63.476999999999997</v>
      </c>
      <c r="D36">
        <f t="shared" si="3"/>
        <v>799761.26431115996</v>
      </c>
      <c r="E36">
        <f t="shared" si="4"/>
        <v>0.69664382968069372</v>
      </c>
      <c r="F36">
        <f t="shared" si="5"/>
        <v>799761.26431115996</v>
      </c>
      <c r="G36" s="1">
        <v>19063.147000000001</v>
      </c>
      <c r="H36" s="1">
        <v>330502.62300000002</v>
      </c>
      <c r="I36">
        <v>19821.32</v>
      </c>
      <c r="J36">
        <v>611440</v>
      </c>
      <c r="K36">
        <f t="shared" si="0"/>
        <v>877693.84289279243</v>
      </c>
      <c r="L36">
        <f t="shared" si="1"/>
        <v>0.59320356188540313</v>
      </c>
      <c r="M36">
        <f t="shared" si="6"/>
        <v>0.40679643811459687</v>
      </c>
      <c r="N36">
        <f t="shared" si="7"/>
        <v>0.59320356188540313</v>
      </c>
      <c r="O36">
        <f t="shared" si="8"/>
        <v>39.361610438220438</v>
      </c>
      <c r="P36">
        <f t="shared" si="9"/>
        <v>40.348537045522697</v>
      </c>
      <c r="Q36">
        <f t="shared" si="10"/>
        <v>1.0658421968302245</v>
      </c>
      <c r="R36">
        <f t="shared" si="11"/>
        <v>0.96174962111504181</v>
      </c>
      <c r="S36">
        <f t="shared" si="12"/>
        <v>207.90892055701212</v>
      </c>
      <c r="T36">
        <f t="shared" si="12"/>
        <v>203.10196320101795</v>
      </c>
      <c r="U36">
        <f t="shared" si="12"/>
        <v>102.52313508632729</v>
      </c>
      <c r="V36">
        <f t="shared" si="12"/>
        <v>95.283811134536691</v>
      </c>
    </row>
    <row r="37" spans="1:22" x14ac:dyDescent="0.2">
      <c r="A37">
        <v>1996</v>
      </c>
      <c r="B37" s="1">
        <v>581648.05799999996</v>
      </c>
      <c r="C37">
        <v>64.885000000000005</v>
      </c>
      <c r="D37">
        <f t="shared" si="3"/>
        <v>817500.9788558</v>
      </c>
      <c r="E37">
        <f t="shared" si="4"/>
        <v>0.7114952434847146</v>
      </c>
      <c r="F37">
        <f t="shared" si="5"/>
        <v>817500.9788558</v>
      </c>
      <c r="G37" s="1">
        <v>19589.599999999999</v>
      </c>
      <c r="H37" s="1">
        <v>345819.45899999997</v>
      </c>
      <c r="I37">
        <v>20045.150000000001</v>
      </c>
      <c r="J37">
        <v>634566</v>
      </c>
      <c r="K37">
        <f t="shared" si="0"/>
        <v>891876.65808145725</v>
      </c>
      <c r="L37">
        <f t="shared" si="1"/>
        <v>0.59455104206674747</v>
      </c>
      <c r="M37">
        <f t="shared" si="6"/>
        <v>0.40544895793325253</v>
      </c>
      <c r="N37">
        <f t="shared" si="7"/>
        <v>0.59455104206674747</v>
      </c>
      <c r="O37">
        <f t="shared" si="8"/>
        <v>39.32548302670935</v>
      </c>
      <c r="P37">
        <f t="shared" si="9"/>
        <v>40.78298136236446</v>
      </c>
      <c r="Q37">
        <f t="shared" si="10"/>
        <v>1.0611790010633089</v>
      </c>
      <c r="R37">
        <f t="shared" si="11"/>
        <v>0.97727380438659717</v>
      </c>
      <c r="S37">
        <f t="shared" si="12"/>
        <v>207.71809474866316</v>
      </c>
      <c r="T37">
        <f t="shared" si="12"/>
        <v>205.28882052257424</v>
      </c>
      <c r="U37">
        <f t="shared" si="12"/>
        <v>102.07458327352865</v>
      </c>
      <c r="V37">
        <f t="shared" si="12"/>
        <v>96.821844853905191</v>
      </c>
    </row>
    <row r="38" spans="1:22" x14ac:dyDescent="0.2">
      <c r="A38">
        <v>1997</v>
      </c>
      <c r="B38" s="1">
        <v>619794.79700000002</v>
      </c>
      <c r="C38">
        <v>68.474000000000004</v>
      </c>
      <c r="D38">
        <f t="shared" si="3"/>
        <v>862719.61202392017</v>
      </c>
      <c r="E38">
        <f t="shared" si="4"/>
        <v>0.71841973726084174</v>
      </c>
      <c r="F38">
        <f t="shared" si="5"/>
        <v>862719.61202392017</v>
      </c>
      <c r="G38" s="1">
        <v>20045.867999999999</v>
      </c>
      <c r="H38" s="1">
        <v>370312.03200000001</v>
      </c>
      <c r="I38">
        <v>20273.66</v>
      </c>
      <c r="J38">
        <v>661889</v>
      </c>
      <c r="K38">
        <f t="shared" si="0"/>
        <v>921312.38281901949</v>
      </c>
      <c r="L38">
        <f t="shared" si="1"/>
        <v>0.59747521888280708</v>
      </c>
      <c r="M38">
        <f t="shared" si="6"/>
        <v>0.40252478111719292</v>
      </c>
      <c r="N38">
        <f t="shared" si="7"/>
        <v>0.59747521888280708</v>
      </c>
      <c r="O38">
        <f t="shared" si="8"/>
        <v>41.17361452681299</v>
      </c>
      <c r="P38">
        <f t="shared" si="9"/>
        <v>42.553718076751814</v>
      </c>
      <c r="Q38">
        <f t="shared" si="10"/>
        <v>1.0452635601794678</v>
      </c>
      <c r="R38">
        <f t="shared" si="11"/>
        <v>0.9887641402687033</v>
      </c>
      <c r="S38">
        <f t="shared" si="12"/>
        <v>217.47996731830926</v>
      </c>
      <c r="T38">
        <f t="shared" si="12"/>
        <v>214.20215739519571</v>
      </c>
      <c r="U38">
        <f t="shared" si="12"/>
        <v>100.54368038701777</v>
      </c>
      <c r="V38">
        <f t="shared" si="12"/>
        <v>97.960231571223204</v>
      </c>
    </row>
    <row r="39" spans="1:22" x14ac:dyDescent="0.2">
      <c r="A39">
        <v>1998</v>
      </c>
      <c r="B39" s="1">
        <v>646125.46200000006</v>
      </c>
      <c r="C39">
        <v>71.784000000000006</v>
      </c>
      <c r="D39">
        <f t="shared" si="3"/>
        <v>904423.06027872011</v>
      </c>
      <c r="E39">
        <f t="shared" si="4"/>
        <v>0.71440622246062668</v>
      </c>
      <c r="F39">
        <f t="shared" si="5"/>
        <v>904423.06027872011</v>
      </c>
      <c r="G39" s="1">
        <v>20524.705000000002</v>
      </c>
      <c r="H39" s="1">
        <v>394392.25900000002</v>
      </c>
      <c r="I39">
        <v>20472.3</v>
      </c>
      <c r="J39">
        <v>704966</v>
      </c>
      <c r="K39">
        <f t="shared" si="0"/>
        <v>986785.91792200273</v>
      </c>
      <c r="L39">
        <f t="shared" si="1"/>
        <v>0.61039578564077701</v>
      </c>
      <c r="M39">
        <f t="shared" si="6"/>
        <v>0.38960421435922299</v>
      </c>
      <c r="N39">
        <f t="shared" si="7"/>
        <v>0.61039578564077701</v>
      </c>
      <c r="O39">
        <f t="shared" si="8"/>
        <v>41.680691569936407</v>
      </c>
      <c r="P39">
        <f t="shared" si="9"/>
        <v>44.177892092179192</v>
      </c>
      <c r="Q39">
        <f t="shared" si="10"/>
        <v>1.0572064087774575</v>
      </c>
      <c r="R39">
        <f t="shared" si="11"/>
        <v>1.0025598003155485</v>
      </c>
      <c r="S39">
        <f t="shared" si="12"/>
        <v>220.15835977993126</v>
      </c>
      <c r="T39">
        <f t="shared" si="12"/>
        <v>222.3777433090346</v>
      </c>
      <c r="U39">
        <f t="shared" si="12"/>
        <v>101.69246046325104</v>
      </c>
      <c r="V39">
        <f t="shared" si="12"/>
        <v>99.327014606558166</v>
      </c>
    </row>
    <row r="40" spans="1:22" x14ac:dyDescent="0.2">
      <c r="A40">
        <v>1999</v>
      </c>
      <c r="B40" s="1">
        <v>702980.88600000006</v>
      </c>
      <c r="C40">
        <v>76.569000000000003</v>
      </c>
      <c r="D40">
        <f t="shared" si="3"/>
        <v>964710.37142652005</v>
      </c>
      <c r="E40">
        <f t="shared" si="4"/>
        <v>0.72869630805409524</v>
      </c>
      <c r="F40">
        <f t="shared" si="5"/>
        <v>964710.37142652005</v>
      </c>
      <c r="G40" s="1">
        <v>21111.333999999999</v>
      </c>
      <c r="H40" s="1">
        <v>415899.40899999999</v>
      </c>
      <c r="I40">
        <v>20696.25</v>
      </c>
      <c r="J40">
        <v>736433</v>
      </c>
      <c r="K40">
        <f t="shared" si="0"/>
        <v>1010617.1691284737</v>
      </c>
      <c r="L40">
        <f t="shared" si="1"/>
        <v>0.59162264192770664</v>
      </c>
      <c r="M40">
        <f t="shared" si="6"/>
        <v>0.40837735807229336</v>
      </c>
      <c r="N40">
        <f t="shared" si="7"/>
        <v>0.59162264192770664</v>
      </c>
      <c r="O40">
        <f t="shared" si="8"/>
        <v>44.253230319599666</v>
      </c>
      <c r="P40">
        <f t="shared" si="9"/>
        <v>46.612810119056356</v>
      </c>
      <c r="Q40">
        <f t="shared" si="10"/>
        <v>1.0326099197858567</v>
      </c>
      <c r="R40">
        <f t="shared" si="11"/>
        <v>1.0200560004831793</v>
      </c>
      <c r="S40">
        <f t="shared" si="12"/>
        <v>233.74656789893206</v>
      </c>
      <c r="T40">
        <f t="shared" si="12"/>
        <v>234.63436195506745</v>
      </c>
      <c r="U40">
        <f t="shared" si="12"/>
        <v>99.326529398563665</v>
      </c>
      <c r="V40">
        <f t="shared" si="12"/>
        <v>101.0604227574361</v>
      </c>
    </row>
    <row r="41" spans="1:22" x14ac:dyDescent="0.2">
      <c r="A41">
        <v>2000</v>
      </c>
      <c r="B41" s="1">
        <v>782184.68099999998</v>
      </c>
      <c r="C41">
        <v>81.450999999999993</v>
      </c>
      <c r="D41">
        <f t="shared" si="3"/>
        <v>1026219.8077950799</v>
      </c>
      <c r="E41">
        <f t="shared" si="4"/>
        <v>0.76219994494219512</v>
      </c>
      <c r="F41">
        <f t="shared" si="5"/>
        <v>1026219.8077950799</v>
      </c>
      <c r="G41" s="1">
        <v>21512.634999999998</v>
      </c>
      <c r="H41" s="1">
        <v>451435.89600000001</v>
      </c>
      <c r="I41">
        <v>20950.259999999998</v>
      </c>
      <c r="J41">
        <v>779255</v>
      </c>
      <c r="K41">
        <f t="shared" si="0"/>
        <v>1022376.0906452156</v>
      </c>
      <c r="L41">
        <f t="shared" si="1"/>
        <v>0.57714745246973209</v>
      </c>
      <c r="M41">
        <f t="shared" si="6"/>
        <v>0.42285254753026791</v>
      </c>
      <c r="N41">
        <f t="shared" si="7"/>
        <v>0.57714745246973209</v>
      </c>
      <c r="O41">
        <f t="shared" si="8"/>
        <v>47.834452301481861</v>
      </c>
      <c r="P41">
        <f t="shared" si="9"/>
        <v>48.983631124152154</v>
      </c>
      <c r="Q41">
        <f t="shared" si="10"/>
        <v>0.99725444010519948</v>
      </c>
      <c r="R41">
        <f t="shared" si="11"/>
        <v>1.0268433422783296</v>
      </c>
      <c r="S41">
        <f t="shared" si="12"/>
        <v>252.66266376591392</v>
      </c>
      <c r="T41">
        <f t="shared" si="12"/>
        <v>246.56833616557975</v>
      </c>
      <c r="U41">
        <f t="shared" si="12"/>
        <v>95.925693299071824</v>
      </c>
      <c r="V41">
        <f t="shared" si="12"/>
        <v>101.73286782995388</v>
      </c>
    </row>
    <row r="42" spans="1:22" x14ac:dyDescent="0.2">
      <c r="A42">
        <v>2001</v>
      </c>
      <c r="B42" s="1">
        <v>807194.29099999997</v>
      </c>
      <c r="C42">
        <v>82.603999999999999</v>
      </c>
      <c r="D42">
        <f t="shared" si="3"/>
        <v>1040746.7189243201</v>
      </c>
      <c r="E42">
        <f t="shared" si="4"/>
        <v>0.77559148284828427</v>
      </c>
      <c r="F42">
        <f t="shared" si="5"/>
        <v>1040746.7189243201</v>
      </c>
      <c r="G42" s="1">
        <v>21471.976999999999</v>
      </c>
      <c r="H42" s="1">
        <v>467196.55599999998</v>
      </c>
      <c r="I42">
        <v>21242.400000000001</v>
      </c>
      <c r="J42">
        <v>821484</v>
      </c>
      <c r="K42">
        <f t="shared" si="0"/>
        <v>1059170.9916452151</v>
      </c>
      <c r="L42">
        <f t="shared" si="1"/>
        <v>0.57879070901407059</v>
      </c>
      <c r="M42">
        <f t="shared" si="6"/>
        <v>0.42120929098592941</v>
      </c>
      <c r="N42">
        <f t="shared" si="7"/>
        <v>0.57879070901407059</v>
      </c>
      <c r="O42">
        <f t="shared" si="8"/>
        <v>47.854952413800362</v>
      </c>
      <c r="P42">
        <f t="shared" si="9"/>
        <v>48.993838686980759</v>
      </c>
      <c r="Q42">
        <f t="shared" si="10"/>
        <v>1.0128523227663875</v>
      </c>
      <c r="R42">
        <f t="shared" si="11"/>
        <v>1.0108074887959928</v>
      </c>
      <c r="S42">
        <f t="shared" si="12"/>
        <v>252.77094582490452</v>
      </c>
      <c r="T42">
        <f t="shared" si="12"/>
        <v>246.61971785626281</v>
      </c>
      <c r="U42">
        <f t="shared" si="12"/>
        <v>97.426050327428797</v>
      </c>
      <c r="V42">
        <f t="shared" si="12"/>
        <v>100.14414119981434</v>
      </c>
    </row>
    <row r="43" spans="1:22" x14ac:dyDescent="0.2">
      <c r="A43">
        <v>2002</v>
      </c>
      <c r="B43" s="1">
        <v>831406.82400000002</v>
      </c>
      <c r="C43">
        <v>84.823999999999998</v>
      </c>
      <c r="D43">
        <f t="shared" si="3"/>
        <v>1068717.0074819201</v>
      </c>
      <c r="E43">
        <f t="shared" si="4"/>
        <v>0.77794852910494672</v>
      </c>
      <c r="F43">
        <f t="shared" si="5"/>
        <v>1068717.0074819201</v>
      </c>
      <c r="G43" s="1">
        <v>21754.127</v>
      </c>
      <c r="H43" s="1">
        <v>481299.99</v>
      </c>
      <c r="I43">
        <v>21532.36</v>
      </c>
      <c r="J43">
        <v>853846</v>
      </c>
      <c r="K43">
        <f t="shared" si="0"/>
        <v>1097561.0442793376</v>
      </c>
      <c r="L43">
        <f t="shared" si="1"/>
        <v>0.57889829155407557</v>
      </c>
      <c r="M43">
        <f t="shared" si="6"/>
        <v>0.42110170844592443</v>
      </c>
      <c r="N43">
        <f t="shared" si="7"/>
        <v>0.57889829155407557</v>
      </c>
      <c r="O43">
        <f t="shared" si="8"/>
        <v>48.184544490348166</v>
      </c>
      <c r="P43">
        <f t="shared" si="9"/>
        <v>49.633064256863626</v>
      </c>
      <c r="Q43">
        <f t="shared" si="10"/>
        <v>1.0195612085183228</v>
      </c>
      <c r="R43">
        <f t="shared" si="11"/>
        <v>1.0102992426283046</v>
      </c>
      <c r="S43">
        <f t="shared" si="12"/>
        <v>254.5118586609469</v>
      </c>
      <c r="T43">
        <f t="shared" si="12"/>
        <v>249.83738019740352</v>
      </c>
      <c r="U43">
        <f t="shared" si="12"/>
        <v>98.071376626453116</v>
      </c>
      <c r="V43">
        <f t="shared" si="12"/>
        <v>100.09378752065645</v>
      </c>
    </row>
    <row r="44" spans="1:22" x14ac:dyDescent="0.2">
      <c r="A44">
        <v>2003</v>
      </c>
      <c r="B44" s="1">
        <v>877373.43700000003</v>
      </c>
      <c r="C44">
        <v>86.334000000000003</v>
      </c>
      <c r="D44">
        <f t="shared" si="3"/>
        <v>1087741.84339272</v>
      </c>
      <c r="E44">
        <f t="shared" si="4"/>
        <v>0.8066007962545868</v>
      </c>
      <c r="F44">
        <f t="shared" si="5"/>
        <v>1087741.84339272</v>
      </c>
      <c r="G44" s="1">
        <v>22083.882000000001</v>
      </c>
      <c r="H44" s="1">
        <v>497961.29499999998</v>
      </c>
      <c r="I44">
        <v>21779.62</v>
      </c>
      <c r="J44">
        <v>857019</v>
      </c>
      <c r="K44">
        <f t="shared" si="0"/>
        <v>1062507.0096378876</v>
      </c>
      <c r="L44">
        <f t="shared" si="1"/>
        <v>0.56755911907098222</v>
      </c>
      <c r="M44">
        <f t="shared" si="6"/>
        <v>0.43244088092901778</v>
      </c>
      <c r="N44">
        <f t="shared" si="7"/>
        <v>0.56755911907098222</v>
      </c>
      <c r="O44">
        <f t="shared" si="8"/>
        <v>50.143837328891856</v>
      </c>
      <c r="P44">
        <f t="shared" si="9"/>
        <v>49.943104764578997</v>
      </c>
      <c r="Q44">
        <f t="shared" si="10"/>
        <v>0.98227445857486795</v>
      </c>
      <c r="R44">
        <f t="shared" si="11"/>
        <v>1.013970032535003</v>
      </c>
      <c r="S44">
        <f t="shared" si="12"/>
        <v>264.86088794561147</v>
      </c>
      <c r="T44">
        <f t="shared" si="12"/>
        <v>251.39802750706406</v>
      </c>
      <c r="U44">
        <f t="shared" si="12"/>
        <v>94.484772049573294</v>
      </c>
      <c r="V44">
        <f t="shared" si="12"/>
        <v>100.4574651811466</v>
      </c>
    </row>
    <row r="45" spans="1:22" x14ac:dyDescent="0.2">
      <c r="A45">
        <v>2004</v>
      </c>
      <c r="B45" s="1">
        <v>940493.924</v>
      </c>
      <c r="C45">
        <v>89.212999999999994</v>
      </c>
      <c r="D45">
        <f t="shared" si="3"/>
        <v>1124015.0239140401</v>
      </c>
      <c r="E45">
        <f t="shared" si="4"/>
        <v>0.83672718245794997</v>
      </c>
      <c r="F45">
        <f t="shared" si="5"/>
        <v>1124015.0239140401</v>
      </c>
      <c r="G45" s="1">
        <v>22670.203000000001</v>
      </c>
      <c r="H45" s="1">
        <v>528122.09600000002</v>
      </c>
      <c r="I45">
        <v>22044.57</v>
      </c>
      <c r="J45">
        <v>895271</v>
      </c>
      <c r="K45">
        <f t="shared" si="0"/>
        <v>1069967.629556474</v>
      </c>
      <c r="L45">
        <f t="shared" si="1"/>
        <v>0.56153695682993054</v>
      </c>
      <c r="M45">
        <f t="shared" si="6"/>
        <v>0.43846304317006946</v>
      </c>
      <c r="N45">
        <f t="shared" si="7"/>
        <v>0.56153695682993054</v>
      </c>
      <c r="O45">
        <f t="shared" si="8"/>
        <v>51.526133193957264</v>
      </c>
      <c r="P45">
        <f t="shared" si="9"/>
        <v>50.988294347045105</v>
      </c>
      <c r="Q45">
        <f t="shared" si="10"/>
        <v>0.96225273759044128</v>
      </c>
      <c r="R45">
        <f t="shared" si="11"/>
        <v>1.0283803675916565</v>
      </c>
      <c r="S45">
        <f t="shared" si="12"/>
        <v>272.16220610806937</v>
      </c>
      <c r="T45">
        <f t="shared" si="12"/>
        <v>256.65918619236203</v>
      </c>
      <c r="U45">
        <f t="shared" si="12"/>
        <v>92.558886950210777</v>
      </c>
      <c r="V45">
        <f t="shared" si="12"/>
        <v>101.88514616357489</v>
      </c>
    </row>
    <row r="46" spans="1:22" x14ac:dyDescent="0.2">
      <c r="A46">
        <v>2005</v>
      </c>
      <c r="B46" s="1">
        <v>1006063.585</v>
      </c>
      <c r="C46">
        <v>92.003</v>
      </c>
      <c r="D46">
        <f t="shared" si="3"/>
        <v>1159166.8730472401</v>
      </c>
      <c r="E46">
        <f t="shared" si="4"/>
        <v>0.86791954497046719</v>
      </c>
      <c r="F46">
        <f t="shared" si="5"/>
        <v>1159166.8730472401</v>
      </c>
      <c r="G46" s="1">
        <v>22867.348000000002</v>
      </c>
      <c r="H46" s="1">
        <v>558578.18099999998</v>
      </c>
      <c r="I46">
        <v>22326.77</v>
      </c>
      <c r="J46">
        <v>950741</v>
      </c>
      <c r="K46">
        <f t="shared" si="0"/>
        <v>1095425.2678252002</v>
      </c>
      <c r="L46">
        <f t="shared" si="1"/>
        <v>0.55521160822056792</v>
      </c>
      <c r="M46">
        <f t="shared" si="6"/>
        <v>0.44478839177943208</v>
      </c>
      <c r="N46">
        <f t="shared" si="7"/>
        <v>0.55521160822056792</v>
      </c>
      <c r="O46">
        <f t="shared" si="8"/>
        <v>53.040561829649455</v>
      </c>
      <c r="P46">
        <f t="shared" si="9"/>
        <v>51.918252082466026</v>
      </c>
      <c r="Q46">
        <f t="shared" si="10"/>
        <v>0.95570100917855827</v>
      </c>
      <c r="R46">
        <f t="shared" si="11"/>
        <v>1.0242121005411891</v>
      </c>
      <c r="S46">
        <f t="shared" si="12"/>
        <v>280.16145256678789</v>
      </c>
      <c r="T46">
        <f t="shared" si="12"/>
        <v>261.34030366496989</v>
      </c>
      <c r="U46">
        <f t="shared" si="12"/>
        <v>91.928677582428165</v>
      </c>
      <c r="V46">
        <f t="shared" si="12"/>
        <v>101.47218174781085</v>
      </c>
    </row>
    <row r="47" spans="1:22" x14ac:dyDescent="0.2">
      <c r="A47">
        <v>2006</v>
      </c>
      <c r="B47" s="1">
        <v>1062369.8089999999</v>
      </c>
      <c r="C47">
        <v>94.427000000000007</v>
      </c>
      <c r="D47">
        <f t="shared" si="3"/>
        <v>1189707.4043371601</v>
      </c>
      <c r="E47">
        <f t="shared" si="4"/>
        <v>0.89296730030178662</v>
      </c>
      <c r="F47">
        <f t="shared" si="5"/>
        <v>1189707.4043371601</v>
      </c>
      <c r="G47" s="1">
        <v>23124.618999999999</v>
      </c>
      <c r="H47" s="1">
        <v>593002.75</v>
      </c>
      <c r="I47">
        <v>22599.46</v>
      </c>
      <c r="J47">
        <v>1034581</v>
      </c>
      <c r="K47">
        <f t="shared" si="0"/>
        <v>1158587.7776827367</v>
      </c>
      <c r="L47">
        <f t="shared" si="1"/>
        <v>0.55818863165754751</v>
      </c>
      <c r="M47">
        <f t="shared" si="6"/>
        <v>0.44181136834245249</v>
      </c>
      <c r="N47">
        <f t="shared" si="7"/>
        <v>0.55818863165754751</v>
      </c>
      <c r="O47">
        <f t="shared" si="8"/>
        <v>52.538396650062744</v>
      </c>
      <c r="P47">
        <f t="shared" si="9"/>
        <v>52.643178391747419</v>
      </c>
      <c r="Q47">
        <f t="shared" si="10"/>
        <v>0.97923913916860372</v>
      </c>
      <c r="R47">
        <f t="shared" si="11"/>
        <v>1.0232376791303863</v>
      </c>
      <c r="S47">
        <f t="shared" si="12"/>
        <v>277.50900467995513</v>
      </c>
      <c r="T47">
        <f t="shared" si="12"/>
        <v>264.98935682456784</v>
      </c>
      <c r="U47">
        <f t="shared" si="12"/>
        <v>94.192805318997188</v>
      </c>
      <c r="V47">
        <f t="shared" si="12"/>
        <v>101.37564249930591</v>
      </c>
    </row>
    <row r="48" spans="1:22" x14ac:dyDescent="0.2">
      <c r="A48">
        <v>2007</v>
      </c>
      <c r="B48" s="1">
        <v>1120060.7139999999</v>
      </c>
      <c r="C48">
        <v>96.281000000000006</v>
      </c>
      <c r="D48">
        <f t="shared" si="3"/>
        <v>1213066.37505148</v>
      </c>
      <c r="E48">
        <f t="shared" si="4"/>
        <v>0.92333011369840901</v>
      </c>
      <c r="F48">
        <f t="shared" si="5"/>
        <v>1213066.37505148</v>
      </c>
      <c r="G48" s="1">
        <v>23511.923999999999</v>
      </c>
      <c r="H48" s="1">
        <v>629266.74899999995</v>
      </c>
      <c r="I48">
        <v>22876.09</v>
      </c>
      <c r="J48">
        <v>1127384</v>
      </c>
      <c r="K48">
        <f t="shared" si="0"/>
        <v>1220997.7593866736</v>
      </c>
      <c r="L48">
        <f t="shared" si="1"/>
        <v>0.56181485622573135</v>
      </c>
      <c r="M48">
        <f t="shared" si="6"/>
        <v>0.43818514377426865</v>
      </c>
      <c r="N48">
        <f t="shared" si="7"/>
        <v>0.56181485622573135</v>
      </c>
      <c r="O48">
        <f t="shared" si="8"/>
        <v>51.332085980936363</v>
      </c>
      <c r="P48">
        <f t="shared" si="9"/>
        <v>53.027697261703381</v>
      </c>
      <c r="Q48">
        <f t="shared" si="10"/>
        <v>1.0050958560285148</v>
      </c>
      <c r="R48">
        <f t="shared" si="11"/>
        <v>1.0277946974329966</v>
      </c>
      <c r="S48">
        <f t="shared" si="12"/>
        <v>271.13724432050242</v>
      </c>
      <c r="T48">
        <f t="shared" si="12"/>
        <v>266.92490500287676</v>
      </c>
      <c r="U48">
        <f t="shared" si="12"/>
        <v>96.679957435324809</v>
      </c>
      <c r="V48">
        <f t="shared" si="12"/>
        <v>101.82712182588898</v>
      </c>
    </row>
    <row r="49" spans="1:22" x14ac:dyDescent="0.2">
      <c r="A49">
        <v>2008</v>
      </c>
      <c r="B49" s="1">
        <v>1177368.0719999999</v>
      </c>
      <c r="C49">
        <v>96.09</v>
      </c>
      <c r="D49">
        <f t="shared" si="3"/>
        <v>1210659.9222972002</v>
      </c>
      <c r="E49">
        <f t="shared" si="4"/>
        <v>0.97250107178403189</v>
      </c>
      <c r="F49">
        <f t="shared" si="5"/>
        <v>1210659.9222972002</v>
      </c>
      <c r="G49" s="1">
        <v>23697.084999999999</v>
      </c>
      <c r="H49" s="1">
        <v>654179.87199999997</v>
      </c>
      <c r="I49">
        <v>23150.34</v>
      </c>
      <c r="J49">
        <v>1240713</v>
      </c>
      <c r="K49">
        <f t="shared" si="0"/>
        <v>1275796.0232618966</v>
      </c>
      <c r="L49">
        <f t="shared" si="1"/>
        <v>0.55562902337647224</v>
      </c>
      <c r="M49">
        <f t="shared" si="6"/>
        <v>0.44437097662352776</v>
      </c>
      <c r="N49">
        <f t="shared" si="7"/>
        <v>0.55562902337647224</v>
      </c>
      <c r="O49">
        <f t="shared" si="8"/>
        <v>48.992025325031825</v>
      </c>
      <c r="P49">
        <f t="shared" si="9"/>
        <v>52.295556881549047</v>
      </c>
      <c r="Q49">
        <f t="shared" si="10"/>
        <v>1.0428019771275003</v>
      </c>
      <c r="R49">
        <f t="shared" si="11"/>
        <v>1.0236171477395148</v>
      </c>
      <c r="S49">
        <f t="shared" si="12"/>
        <v>258.77699077420357</v>
      </c>
      <c r="T49">
        <f t="shared" si="12"/>
        <v>263.23953845835206</v>
      </c>
      <c r="U49">
        <f t="shared" si="12"/>
        <v>100.30690123480028</v>
      </c>
      <c r="V49">
        <f t="shared" si="12"/>
        <v>101.41323774706048</v>
      </c>
    </row>
    <row r="50" spans="1:22" x14ac:dyDescent="0.2">
      <c r="A50">
        <v>2009</v>
      </c>
      <c r="B50" s="1">
        <v>1069115.0530000001</v>
      </c>
      <c r="C50">
        <v>90.929000000000002</v>
      </c>
      <c r="D50">
        <f t="shared" si="3"/>
        <v>1145635.3010153202</v>
      </c>
      <c r="E50">
        <f t="shared" si="4"/>
        <v>0.93320714895263435</v>
      </c>
      <c r="F50">
        <f t="shared" si="5"/>
        <v>1145635.3010153202</v>
      </c>
      <c r="G50" s="1">
        <v>22628.167000000001</v>
      </c>
      <c r="H50" s="1">
        <v>633288.37399999995</v>
      </c>
      <c r="I50">
        <v>23421.71</v>
      </c>
      <c r="J50">
        <v>1312568</v>
      </c>
      <c r="K50">
        <f t="shared" si="0"/>
        <v>1406513.0142574813</v>
      </c>
      <c r="L50">
        <f t="shared" si="1"/>
        <v>0.59234819697183694</v>
      </c>
      <c r="M50">
        <f t="shared" si="6"/>
        <v>0.40765180302816306</v>
      </c>
      <c r="N50">
        <f t="shared" si="7"/>
        <v>0.59234819697183694</v>
      </c>
      <c r="O50">
        <f t="shared" si="8"/>
        <v>43.962313450153886</v>
      </c>
      <c r="P50">
        <f t="shared" si="9"/>
        <v>48.913392788798099</v>
      </c>
      <c r="Q50">
        <f t="shared" si="10"/>
        <v>1.1516392913202271</v>
      </c>
      <c r="R50">
        <f t="shared" si="11"/>
        <v>0.96611933970662267</v>
      </c>
      <c r="S50">
        <f t="shared" si="12"/>
        <v>232.20993838543106</v>
      </c>
      <c r="T50">
        <f t="shared" si="12"/>
        <v>246.21477827111912</v>
      </c>
      <c r="U50">
        <f t="shared" si="12"/>
        <v>110.77593942694402</v>
      </c>
      <c r="V50">
        <f t="shared" si="12"/>
        <v>95.716734040717327</v>
      </c>
    </row>
    <row r="51" spans="1:22" x14ac:dyDescent="0.2">
      <c r="A51">
        <v>2010</v>
      </c>
      <c r="B51" s="1">
        <v>1144636.0900000001</v>
      </c>
      <c r="C51">
        <v>94.447000000000003</v>
      </c>
      <c r="D51">
        <f t="shared" si="3"/>
        <v>1189959.3889187602</v>
      </c>
      <c r="E51">
        <f t="shared" si="4"/>
        <v>0.96191189435469515</v>
      </c>
      <c r="F51">
        <f t="shared" si="5"/>
        <v>1189959.3889187602</v>
      </c>
      <c r="G51" s="1">
        <v>23184.01</v>
      </c>
      <c r="H51" s="1">
        <v>653389.99100000004</v>
      </c>
      <c r="I51">
        <v>23674.48</v>
      </c>
      <c r="J51">
        <v>1316898</v>
      </c>
      <c r="K51">
        <f t="shared" si="0"/>
        <v>1369042.2248946715</v>
      </c>
      <c r="L51">
        <f t="shared" si="1"/>
        <v>0.57082770385127379</v>
      </c>
      <c r="M51">
        <f t="shared" si="6"/>
        <v>0.42917229614872621</v>
      </c>
      <c r="N51">
        <f t="shared" si="7"/>
        <v>0.57082770385127379</v>
      </c>
      <c r="O51">
        <f t="shared" si="8"/>
        <v>46.192120751673919</v>
      </c>
      <c r="P51">
        <f t="shared" si="9"/>
        <v>50.263380184855599</v>
      </c>
      <c r="Q51">
        <f t="shared" si="10"/>
        <v>1.1111576553679274</v>
      </c>
      <c r="R51">
        <f t="shared" si="11"/>
        <v>0.97928275510169593</v>
      </c>
      <c r="S51">
        <f t="shared" si="12"/>
        <v>243.98783120912046</v>
      </c>
      <c r="T51">
        <f t="shared" si="12"/>
        <v>253.01019417743967</v>
      </c>
      <c r="U51">
        <f t="shared" si="12"/>
        <v>106.88201944179423</v>
      </c>
      <c r="V51">
        <f t="shared" si="12"/>
        <v>97.020878444679198</v>
      </c>
    </row>
    <row r="52" spans="1:22" x14ac:dyDescent="0.2">
      <c r="A52">
        <v>2011</v>
      </c>
      <c r="B52" s="1">
        <v>1227991.504</v>
      </c>
      <c r="C52">
        <v>98.021000000000001</v>
      </c>
      <c r="D52">
        <f t="shared" si="3"/>
        <v>1234989.03365068</v>
      </c>
      <c r="E52">
        <f t="shared" si="4"/>
        <v>0.99433393377591783</v>
      </c>
      <c r="F52">
        <f t="shared" si="5"/>
        <v>1234989.03365068</v>
      </c>
      <c r="G52" s="1">
        <v>23555.194</v>
      </c>
      <c r="H52" s="1">
        <v>689156.87600000005</v>
      </c>
      <c r="I52">
        <v>23865.71</v>
      </c>
      <c r="J52">
        <v>1367965</v>
      </c>
      <c r="K52">
        <f t="shared" si="0"/>
        <v>1375760.1481076309</v>
      </c>
      <c r="L52">
        <f t="shared" si="1"/>
        <v>0.5612065504974374</v>
      </c>
      <c r="M52">
        <f t="shared" si="6"/>
        <v>0.4387934495025626</v>
      </c>
      <c r="N52">
        <f t="shared" si="7"/>
        <v>0.5612065504974374</v>
      </c>
      <c r="O52">
        <f t="shared" si="8"/>
        <v>48.186169437684661</v>
      </c>
      <c r="P52">
        <f t="shared" si="9"/>
        <v>51.747424805324464</v>
      </c>
      <c r="Q52">
        <f t="shared" si="10"/>
        <v>1.0880629252531917</v>
      </c>
      <c r="R52">
        <f t="shared" si="11"/>
        <v>0.98698903154358286</v>
      </c>
      <c r="S52">
        <f t="shared" si="12"/>
        <v>254.52044166969407</v>
      </c>
      <c r="T52">
        <f t="shared" si="12"/>
        <v>260.48041238027247</v>
      </c>
      <c r="U52">
        <f t="shared" si="12"/>
        <v>104.66054224528531</v>
      </c>
      <c r="V52">
        <f t="shared" si="12"/>
        <v>97.784365502971937</v>
      </c>
    </row>
    <row r="53" spans="1:22" x14ac:dyDescent="0.2">
      <c r="A53">
        <v>2012</v>
      </c>
      <c r="B53" s="1">
        <v>1259922.9080000001</v>
      </c>
      <c r="C53">
        <v>100</v>
      </c>
      <c r="D53">
        <f t="shared" si="3"/>
        <v>1259922.9080000001</v>
      </c>
      <c r="E53">
        <f t="shared" si="4"/>
        <v>1</v>
      </c>
      <c r="F53">
        <f t="shared" si="5"/>
        <v>1259922.9080000001</v>
      </c>
      <c r="G53" s="1">
        <v>24056.224999999999</v>
      </c>
      <c r="H53" s="1">
        <v>723512.66500000004</v>
      </c>
      <c r="I53">
        <v>24030.51</v>
      </c>
      <c r="J53">
        <v>1448586</v>
      </c>
      <c r="K53">
        <f t="shared" si="0"/>
        <v>1448586</v>
      </c>
      <c r="L53">
        <f t="shared" si="1"/>
        <v>0.57425153587254241</v>
      </c>
      <c r="M53">
        <f t="shared" si="6"/>
        <v>0.42574846412745759</v>
      </c>
      <c r="N53">
        <f t="shared" si="7"/>
        <v>0.57425153587254241</v>
      </c>
      <c r="O53">
        <f t="shared" si="8"/>
        <v>47.226699561830088</v>
      </c>
      <c r="P53">
        <f t="shared" si="9"/>
        <v>52.430136022914212</v>
      </c>
      <c r="Q53">
        <f t="shared" si="10"/>
        <v>1.1089932411268804</v>
      </c>
      <c r="R53">
        <f t="shared" si="11"/>
        <v>1.0010700979712874</v>
      </c>
      <c r="S53">
        <f t="shared" si="12"/>
        <v>249.45249998806517</v>
      </c>
      <c r="T53">
        <f t="shared" si="12"/>
        <v>263.91696792218454</v>
      </c>
      <c r="U53">
        <f t="shared" si="12"/>
        <v>106.67382489453614</v>
      </c>
      <c r="V53">
        <f t="shared" si="12"/>
        <v>99.179424720686754</v>
      </c>
    </row>
    <row r="54" spans="1:22" x14ac:dyDescent="0.2">
      <c r="A54">
        <v>2013</v>
      </c>
      <c r="B54" s="1">
        <v>1311800.0060000001</v>
      </c>
      <c r="C54">
        <v>102.95399999999999</v>
      </c>
      <c r="D54">
        <f t="shared" si="3"/>
        <v>1297141.0307023199</v>
      </c>
      <c r="E54">
        <f t="shared" si="4"/>
        <v>1.0113009880581321</v>
      </c>
      <c r="F54">
        <f t="shared" si="5"/>
        <v>1297141.0307023199</v>
      </c>
      <c r="G54" s="1">
        <v>24296.121999999999</v>
      </c>
      <c r="H54" s="1">
        <v>751399.06200000003</v>
      </c>
      <c r="I54">
        <v>24172</v>
      </c>
      <c r="J54">
        <v>1547625</v>
      </c>
      <c r="K54">
        <f t="shared" si="0"/>
        <v>1530330.750464014</v>
      </c>
      <c r="L54">
        <f t="shared" si="1"/>
        <v>0.57280001415093762</v>
      </c>
      <c r="M54">
        <f t="shared" si="6"/>
        <v>0.42719998584906238</v>
      </c>
      <c r="N54">
        <f t="shared" si="7"/>
        <v>0.57280001415093762</v>
      </c>
      <c r="O54">
        <f t="shared" si="8"/>
        <v>47.195706256987236</v>
      </c>
      <c r="P54">
        <f t="shared" si="9"/>
        <v>53.662958410653644</v>
      </c>
      <c r="Q54">
        <f t="shared" si="10"/>
        <v>1.1312217530431974</v>
      </c>
      <c r="R54">
        <f t="shared" si="11"/>
        <v>1.0051349495283799</v>
      </c>
      <c r="S54">
        <f t="shared" si="12"/>
        <v>249.28879264777518</v>
      </c>
      <c r="T54">
        <f t="shared" si="12"/>
        <v>270.12261168432508</v>
      </c>
      <c r="U54">
        <f t="shared" si="12"/>
        <v>108.81198074607035</v>
      </c>
      <c r="V54">
        <f t="shared" si="12"/>
        <v>99.582143411240395</v>
      </c>
    </row>
    <row r="55" spans="1:22" x14ac:dyDescent="0.2">
      <c r="A55">
        <v>2014</v>
      </c>
      <c r="B55" s="1">
        <v>1386414.3559999999</v>
      </c>
      <c r="C55">
        <v>106.571</v>
      </c>
      <c r="D55">
        <f t="shared" si="3"/>
        <v>1342712.44228468</v>
      </c>
      <c r="E55">
        <f t="shared" si="4"/>
        <v>1.0325474854772028</v>
      </c>
      <c r="F55">
        <f t="shared" si="5"/>
        <v>1342712.4422846797</v>
      </c>
      <c r="G55" s="1">
        <v>24262.876</v>
      </c>
      <c r="H55" s="1">
        <v>781779.61800000002</v>
      </c>
      <c r="I55">
        <v>24299.599999999999</v>
      </c>
      <c r="J55">
        <v>1659770</v>
      </c>
      <c r="K55">
        <f t="shared" si="0"/>
        <v>1607451.4957856101</v>
      </c>
      <c r="L55">
        <f t="shared" si="1"/>
        <v>0.56388598013045965</v>
      </c>
      <c r="M55">
        <f t="shared" si="6"/>
        <v>0.43611401986954035</v>
      </c>
      <c r="N55">
        <f t="shared" si="7"/>
        <v>0.56388598013045965</v>
      </c>
      <c r="O55">
        <f t="shared" si="8"/>
        <v>48.149870680709178</v>
      </c>
      <c r="P55">
        <f t="shared" si="9"/>
        <v>55.256565634194793</v>
      </c>
      <c r="Q55">
        <f t="shared" si="10"/>
        <v>1.1493322937558685</v>
      </c>
      <c r="R55">
        <f t="shared" si="11"/>
        <v>0.99848869940245932</v>
      </c>
      <c r="S55">
        <f t="shared" si="12"/>
        <v>254.32871081070951</v>
      </c>
      <c r="T55">
        <f t="shared" si="12"/>
        <v>278.1443338921801</v>
      </c>
      <c r="U55">
        <f t="shared" si="12"/>
        <v>110.55402982002663</v>
      </c>
      <c r="V55">
        <f t="shared" si="12"/>
        <v>98.923676771017682</v>
      </c>
    </row>
    <row r="56" spans="1:22" x14ac:dyDescent="0.2">
      <c r="A56">
        <v>2015</v>
      </c>
      <c r="B56" s="1">
        <v>1358845.037</v>
      </c>
      <c r="C56">
        <v>107.155</v>
      </c>
      <c r="D56">
        <f t="shared" si="3"/>
        <v>1350070.3920674003</v>
      </c>
      <c r="E56">
        <f t="shared" si="4"/>
        <v>1.0064993980937267</v>
      </c>
      <c r="F56">
        <f t="shared" si="5"/>
        <v>1350070.3920674003</v>
      </c>
      <c r="G56" s="1">
        <v>24474.291000000001</v>
      </c>
      <c r="H56" s="1">
        <v>805062.87600000005</v>
      </c>
      <c r="I56">
        <v>24418.7</v>
      </c>
      <c r="J56">
        <v>1767920</v>
      </c>
      <c r="K56">
        <f t="shared" si="0"/>
        <v>1756503.7826633342</v>
      </c>
      <c r="L56">
        <f t="shared" si="1"/>
        <v>0.59246113727388916</v>
      </c>
      <c r="M56">
        <f t="shared" si="6"/>
        <v>0.40753886272611084</v>
      </c>
      <c r="N56">
        <f t="shared" si="7"/>
        <v>0.59246113727388916</v>
      </c>
      <c r="O56">
        <f t="shared" si="8"/>
        <v>46.028549029171884</v>
      </c>
      <c r="P56">
        <f t="shared" si="9"/>
        <v>55.28838112051011</v>
      </c>
      <c r="Q56">
        <f t="shared" si="10"/>
        <v>1.19844748617013</v>
      </c>
      <c r="R56">
        <f t="shared" si="11"/>
        <v>1.0022765749200409</v>
      </c>
      <c r="S56">
        <f t="shared" si="12"/>
        <v>243.1238416548205</v>
      </c>
      <c r="T56">
        <f t="shared" si="12"/>
        <v>278.30448313683667</v>
      </c>
      <c r="U56">
        <f t="shared" si="12"/>
        <v>115.27840977200592</v>
      </c>
      <c r="V56">
        <f t="shared" si="12"/>
        <v>99.298954501826572</v>
      </c>
    </row>
    <row r="57" spans="1:22" x14ac:dyDescent="0.2">
      <c r="A57">
        <v>2016</v>
      </c>
      <c r="B57" s="1">
        <v>1372609.5349999999</v>
      </c>
      <c r="C57">
        <v>107.999</v>
      </c>
      <c r="D57">
        <f t="shared" si="3"/>
        <v>1360704.1414109201</v>
      </c>
      <c r="E57">
        <f t="shared" si="4"/>
        <v>1.0087494358448377</v>
      </c>
      <c r="F57">
        <f t="shared" si="5"/>
        <v>1360704.1414109201</v>
      </c>
      <c r="G57" s="1">
        <v>24455.038</v>
      </c>
      <c r="H57" s="1">
        <v>796731.13800000004</v>
      </c>
      <c r="I57">
        <v>24520.3</v>
      </c>
      <c r="J57">
        <v>1837895</v>
      </c>
      <c r="K57">
        <f t="shared" si="0"/>
        <v>1821953.9309687393</v>
      </c>
      <c r="L57">
        <f t="shared" si="1"/>
        <v>0.58044995148602119</v>
      </c>
      <c r="M57">
        <f t="shared" si="6"/>
        <v>0.41955004851397881</v>
      </c>
      <c r="N57">
        <f t="shared" si="7"/>
        <v>0.58044995148602119</v>
      </c>
      <c r="O57">
        <f t="shared" si="8"/>
        <v>45.057092680732339</v>
      </c>
      <c r="P57">
        <f t="shared" si="9"/>
        <v>55.492964662378526</v>
      </c>
      <c r="Q57">
        <f t="shared" si="10"/>
        <v>1.2349011619410788</v>
      </c>
      <c r="R57">
        <f t="shared" si="11"/>
        <v>0.99733845018209411</v>
      </c>
      <c r="S57">
        <f t="shared" si="12"/>
        <v>237.99258715268752</v>
      </c>
      <c r="T57">
        <f t="shared" si="12"/>
        <v>279.33429293998302</v>
      </c>
      <c r="U57">
        <f t="shared" si="12"/>
        <v>118.7848811207411</v>
      </c>
      <c r="V57">
        <f t="shared" si="12"/>
        <v>98.809717662467307</v>
      </c>
    </row>
    <row r="58" spans="1:22" x14ac:dyDescent="0.2">
      <c r="A58">
        <v>2017</v>
      </c>
      <c r="B58" s="1">
        <v>1460246.754</v>
      </c>
      <c r="C58">
        <v>111.857</v>
      </c>
      <c r="D58">
        <f t="shared" si="3"/>
        <v>1409311.96720156</v>
      </c>
      <c r="E58">
        <f t="shared" si="4"/>
        <v>1.0361415981584121</v>
      </c>
      <c r="F58">
        <f t="shared" si="5"/>
        <v>1409311.9672015598</v>
      </c>
      <c r="G58" s="1">
        <v>24882.465</v>
      </c>
      <c r="H58" s="1">
        <v>830918.38</v>
      </c>
      <c r="I58">
        <v>24612.799999999999</v>
      </c>
      <c r="J58">
        <v>1850717</v>
      </c>
      <c r="K58">
        <f t="shared" si="0"/>
        <v>1786162.2420037712</v>
      </c>
      <c r="L58">
        <f t="shared" si="1"/>
        <v>0.56902600723055607</v>
      </c>
      <c r="M58">
        <f t="shared" si="6"/>
        <v>0.43097399276944393</v>
      </c>
      <c r="N58">
        <f t="shared" si="7"/>
        <v>0.56902600723055607</v>
      </c>
      <c r="O58">
        <f t="shared" si="8"/>
        <v>47.333431769225754</v>
      </c>
      <c r="P58">
        <f t="shared" si="9"/>
        <v>57.259310895207364</v>
      </c>
      <c r="Q58">
        <f t="shared" si="10"/>
        <v>1.1965910359341314</v>
      </c>
      <c r="R58">
        <f t="shared" si="11"/>
        <v>1.0109562910355587</v>
      </c>
      <c r="S58">
        <f t="shared" si="12"/>
        <v>250.01626193228566</v>
      </c>
      <c r="T58">
        <f t="shared" si="12"/>
        <v>288.22552949647837</v>
      </c>
      <c r="U58">
        <f t="shared" si="12"/>
        <v>115.09983821714313</v>
      </c>
      <c r="V58">
        <f t="shared" si="12"/>
        <v>100.1588835445784</v>
      </c>
    </row>
    <row r="59" spans="1:22" x14ac:dyDescent="0.2">
      <c r="A59">
        <v>2018</v>
      </c>
      <c r="B59" s="1">
        <v>1528366.7180000001</v>
      </c>
      <c r="C59">
        <v>114.93600000000001</v>
      </c>
      <c r="D59">
        <f t="shared" si="3"/>
        <v>1448104.99353888</v>
      </c>
      <c r="E59">
        <f t="shared" si="4"/>
        <v>1.0554253488657452</v>
      </c>
      <c r="F59">
        <f t="shared" si="5"/>
        <v>1448104.99353888</v>
      </c>
      <c r="G59" s="1">
        <v>25474.072</v>
      </c>
      <c r="H59" s="1">
        <v>876327.152</v>
      </c>
      <c r="I59">
        <v>24688.7</v>
      </c>
      <c r="J59">
        <v>1915191</v>
      </c>
      <c r="K59">
        <f t="shared" si="0"/>
        <v>1814615.313208306</v>
      </c>
      <c r="L59">
        <f t="shared" si="1"/>
        <v>0.57337492479995233</v>
      </c>
      <c r="M59">
        <f t="shared" si="6"/>
        <v>0.42662507520004767</v>
      </c>
      <c r="N59">
        <f t="shared" si="7"/>
        <v>0.57337492479995233</v>
      </c>
      <c r="O59">
        <f t="shared" si="8"/>
        <v>48.061283350266059</v>
      </c>
      <c r="P59">
        <f t="shared" si="9"/>
        <v>58.654566402397855</v>
      </c>
      <c r="Q59">
        <f t="shared" si="10"/>
        <v>1.1827863825720335</v>
      </c>
      <c r="R59">
        <f t="shared" si="11"/>
        <v>1.0318109904531223</v>
      </c>
      <c r="S59">
        <f t="shared" si="12"/>
        <v>253.86079051877016</v>
      </c>
      <c r="T59">
        <f t="shared" si="12"/>
        <v>295.24881096905574</v>
      </c>
      <c r="U59">
        <f t="shared" si="12"/>
        <v>113.77197153512273</v>
      </c>
      <c r="V59">
        <f t="shared" si="12"/>
        <v>102.22502965677216</v>
      </c>
    </row>
    <row r="60" spans="1:22" x14ac:dyDescent="0.2">
      <c r="B60" s="1"/>
      <c r="G60" s="1"/>
      <c r="H60" s="1"/>
      <c r="I60" s="1"/>
    </row>
    <row r="61" spans="1:22" x14ac:dyDescent="0.2">
      <c r="G61" s="1"/>
      <c r="H61" s="1"/>
      <c r="I61" s="1"/>
    </row>
    <row r="62" spans="1:22" x14ac:dyDescent="0.2">
      <c r="G62" s="1"/>
      <c r="H62" s="1"/>
      <c r="I62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56144-D5DB-AF44-A7AF-1016F1DD4B2D}">
  <sheetPr codeName="Sheet13"/>
  <dimension ref="A1:V60"/>
  <sheetViews>
    <sheetView workbookViewId="0">
      <selection activeCell="I2" sqref="I2:I59"/>
    </sheetView>
  </sheetViews>
  <sheetFormatPr baseColWidth="10" defaultRowHeight="16" x14ac:dyDescent="0.2"/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15</v>
      </c>
      <c r="Q1" t="s">
        <v>16</v>
      </c>
      <c r="R1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x14ac:dyDescent="0.2">
      <c r="A2">
        <v>1961</v>
      </c>
      <c r="B2" s="1">
        <f>Agg!B2-Oil!B2</f>
        <v>30185.652999999998</v>
      </c>
      <c r="E2">
        <v>0.14174808379677714</v>
      </c>
      <c r="F2">
        <f>B2/E2</f>
        <v>212952.81171685451</v>
      </c>
      <c r="G2" s="1">
        <f>Agg!G2-Oil!G2</f>
        <v>10994.528999999999</v>
      </c>
      <c r="H2" s="1">
        <f>Agg!H2-Oil!H2</f>
        <v>18971.016</v>
      </c>
      <c r="I2">
        <v>10902</v>
      </c>
      <c r="J2" s="1">
        <f>Agg!J2-Oil!J2</f>
        <v>30738</v>
      </c>
      <c r="K2">
        <f t="shared" ref="K2:K59" si="0">J2/E2</f>
        <v>216849.4922588779</v>
      </c>
      <c r="L2">
        <f>H2/B2</f>
        <v>0.62847790637492584</v>
      </c>
      <c r="M2">
        <f>1-L2</f>
        <v>0.37152209362507416</v>
      </c>
      <c r="N2">
        <f>1-M2</f>
        <v>0.62847790637492584</v>
      </c>
      <c r="O2">
        <f>(F2/((K2^M2)*(G2^N2)))^(1/N2)</f>
        <v>19.162468669059237</v>
      </c>
      <c r="P2">
        <f>F2/I2</f>
        <v>19.533371098592415</v>
      </c>
      <c r="Q2">
        <f>(K2/F2)^(M2/N2)</f>
        <v>1.0107768618187924</v>
      </c>
      <c r="R2">
        <f>G2/I2</f>
        <v>1.0084873417721518</v>
      </c>
      <c r="S2">
        <f>O2/O$2*100</f>
        <v>100</v>
      </c>
      <c r="T2">
        <f t="shared" ref="T2:V17" si="1">P2/P$2*100</f>
        <v>100</v>
      </c>
      <c r="U2">
        <f t="shared" si="1"/>
        <v>100</v>
      </c>
      <c r="V2">
        <f t="shared" si="1"/>
        <v>100</v>
      </c>
    </row>
    <row r="3" spans="1:22" x14ac:dyDescent="0.2">
      <c r="A3">
        <v>1962</v>
      </c>
      <c r="B3" s="1">
        <f>Agg!B3-Oil!B3</f>
        <v>32507.538000000004</v>
      </c>
      <c r="E3">
        <v>0.14206666234447696</v>
      </c>
      <c r="F3">
        <f t="shared" ref="F3:F59" si="2">B3/E3</f>
        <v>228818.90419285817</v>
      </c>
      <c r="G3" s="1">
        <f>Agg!G3-Oil!G3</f>
        <v>11312.456</v>
      </c>
      <c r="H3" s="1">
        <f>Agg!H3-Oil!H3</f>
        <v>20512.724000000002</v>
      </c>
      <c r="I3">
        <v>11106</v>
      </c>
      <c r="J3" s="1">
        <f>Agg!J3-Oil!J3</f>
        <v>31767</v>
      </c>
      <c r="K3">
        <f t="shared" si="0"/>
        <v>223606.29493056424</v>
      </c>
      <c r="L3">
        <f t="shared" ref="L3:L59" si="3">H3/B3</f>
        <v>0.63101438195657877</v>
      </c>
      <c r="M3">
        <f t="shared" ref="M3:M59" si="4">1-L3</f>
        <v>0.36898561804342123</v>
      </c>
      <c r="N3">
        <f t="shared" ref="N3:N59" si="5">1-M3</f>
        <v>0.63101438195657877</v>
      </c>
      <c r="O3">
        <f t="shared" ref="O3:O59" si="6">(F3/((K3^M3)*(G3^N3)))^(1/N3)</f>
        <v>20.501569187769434</v>
      </c>
      <c r="P3">
        <f t="shared" ref="P3:P59" si="7">F3/I3</f>
        <v>20.603178839623464</v>
      </c>
      <c r="Q3">
        <f>(K3/F3)^(M3/N3)</f>
        <v>0.98661541181881685</v>
      </c>
      <c r="R3">
        <f t="shared" ref="R3:R59" si="8">G3/I3</f>
        <v>1.0185895912119576</v>
      </c>
      <c r="S3">
        <f t="shared" ref="S3:V59" si="9">O3/O$2*100</f>
        <v>106.98814198648832</v>
      </c>
      <c r="T3">
        <f t="shared" si="1"/>
        <v>105.47682084997678</v>
      </c>
      <c r="U3">
        <f t="shared" si="1"/>
        <v>97.609615839790848</v>
      </c>
      <c r="V3">
        <f t="shared" si="1"/>
        <v>101.00172297869933</v>
      </c>
    </row>
    <row r="4" spans="1:22" x14ac:dyDescent="0.2">
      <c r="A4">
        <v>1963</v>
      </c>
      <c r="B4" s="1">
        <f>Agg!B4-Oil!B4</f>
        <v>34893.14</v>
      </c>
      <c r="E4">
        <v>0.14419354901662768</v>
      </c>
      <c r="F4">
        <f t="shared" si="2"/>
        <v>241988.21818288346</v>
      </c>
      <c r="G4" s="1">
        <f>Agg!G4-Oil!G4</f>
        <v>11456.083999999999</v>
      </c>
      <c r="H4" s="1">
        <f>Agg!H4-Oil!H4</f>
        <v>21665.136000000002</v>
      </c>
      <c r="I4">
        <v>11323</v>
      </c>
      <c r="J4" s="1">
        <f>Agg!J4-Oil!J4</f>
        <v>33377</v>
      </c>
      <c r="K4">
        <f t="shared" si="0"/>
        <v>231473.60077912454</v>
      </c>
      <c r="L4">
        <f t="shared" si="3"/>
        <v>0.62089958083451369</v>
      </c>
      <c r="M4">
        <f t="shared" si="4"/>
        <v>0.37910041916548631</v>
      </c>
      <c r="N4">
        <f t="shared" si="5"/>
        <v>0.62089958083451369</v>
      </c>
      <c r="O4">
        <f t="shared" si="6"/>
        <v>21.703888007263931</v>
      </c>
      <c r="P4">
        <f t="shared" si="7"/>
        <v>21.371387281010637</v>
      </c>
      <c r="Q4">
        <f t="shared" ref="Q4:Q59" si="10">(K4/F4)^(M4/N4)</f>
        <v>0.97324121581202405</v>
      </c>
      <c r="R4">
        <f t="shared" si="8"/>
        <v>1.0117534222379228</v>
      </c>
      <c r="S4">
        <f t="shared" si="9"/>
        <v>113.26248398416541</v>
      </c>
      <c r="T4">
        <f t="shared" si="1"/>
        <v>109.40962096681135</v>
      </c>
      <c r="U4">
        <f t="shared" si="1"/>
        <v>96.286455752536042</v>
      </c>
      <c r="V4">
        <f t="shared" si="1"/>
        <v>100.32385934165833</v>
      </c>
    </row>
    <row r="5" spans="1:22" x14ac:dyDescent="0.2">
      <c r="A5">
        <v>1964</v>
      </c>
      <c r="B5" s="1">
        <f>Agg!B5-Oil!B5</f>
        <v>38106.966999999997</v>
      </c>
      <c r="E5">
        <v>0.1468210302898649</v>
      </c>
      <c r="F5">
        <f t="shared" si="2"/>
        <v>259547.06164890964</v>
      </c>
      <c r="G5" s="1">
        <f>Agg!G5-Oil!G5</f>
        <v>11804.718999999999</v>
      </c>
      <c r="H5" s="1">
        <f>Agg!H5-Oil!H5</f>
        <v>23481.246999999999</v>
      </c>
      <c r="I5">
        <v>11577</v>
      </c>
      <c r="J5" s="1">
        <f>Agg!J5-Oil!J5</f>
        <v>35418</v>
      </c>
      <c r="K5">
        <f t="shared" si="0"/>
        <v>241232.47146594172</v>
      </c>
      <c r="L5">
        <f t="shared" si="3"/>
        <v>0.61619301793291503</v>
      </c>
      <c r="M5">
        <f t="shared" si="4"/>
        <v>0.38380698206708497</v>
      </c>
      <c r="N5">
        <f t="shared" si="5"/>
        <v>0.61619301793291503</v>
      </c>
      <c r="O5">
        <f t="shared" si="6"/>
        <v>23.012056401427149</v>
      </c>
      <c r="P5">
        <f t="shared" si="7"/>
        <v>22.419198553071578</v>
      </c>
      <c r="Q5">
        <f t="shared" si="10"/>
        <v>0.95544355056545083</v>
      </c>
      <c r="R5">
        <f t="shared" si="8"/>
        <v>1.0196699490368835</v>
      </c>
      <c r="S5">
        <f t="shared" si="9"/>
        <v>120.08920561776921</v>
      </c>
      <c r="T5">
        <f t="shared" si="1"/>
        <v>114.77383212510162</v>
      </c>
      <c r="U5">
        <f t="shared" si="1"/>
        <v>94.525665026227969</v>
      </c>
      <c r="V5">
        <f t="shared" si="1"/>
        <v>101.10884954144106</v>
      </c>
    </row>
    <row r="6" spans="1:22" x14ac:dyDescent="0.2">
      <c r="A6">
        <v>1965</v>
      </c>
      <c r="B6" s="1">
        <f>Agg!B6-Oil!B6</f>
        <v>42106.354999999996</v>
      </c>
      <c r="E6">
        <v>0.1516181564427273</v>
      </c>
      <c r="F6">
        <f t="shared" si="2"/>
        <v>277713.14457253262</v>
      </c>
      <c r="G6" s="1">
        <f>Agg!G6-Oil!G6</f>
        <v>12108.485999999999</v>
      </c>
      <c r="H6" s="1">
        <f>Agg!H6-Oil!H6</f>
        <v>26137.462</v>
      </c>
      <c r="I6">
        <v>11850</v>
      </c>
      <c r="J6" s="1">
        <f>Agg!J6-Oil!J6</f>
        <v>38995</v>
      </c>
      <c r="K6">
        <f t="shared" si="0"/>
        <v>257192.1524103882</v>
      </c>
      <c r="L6">
        <f t="shared" si="3"/>
        <v>0.62074862571219958</v>
      </c>
      <c r="M6">
        <f t="shared" si="4"/>
        <v>0.37925137428780042</v>
      </c>
      <c r="N6">
        <f t="shared" si="5"/>
        <v>0.62074862571219958</v>
      </c>
      <c r="O6">
        <f t="shared" si="6"/>
        <v>24.036717179147232</v>
      </c>
      <c r="P6">
        <f t="shared" si="7"/>
        <v>23.435708402745369</v>
      </c>
      <c r="Q6">
        <f t="shared" si="10"/>
        <v>0.95418248101792047</v>
      </c>
      <c r="R6">
        <f t="shared" si="8"/>
        <v>1.0218131645569619</v>
      </c>
      <c r="S6">
        <f t="shared" si="9"/>
        <v>125.43643303098114</v>
      </c>
      <c r="T6">
        <f t="shared" si="1"/>
        <v>119.97779740351197</v>
      </c>
      <c r="U6">
        <f t="shared" si="1"/>
        <v>94.400902618701025</v>
      </c>
      <c r="V6">
        <f t="shared" si="1"/>
        <v>101.32136738190421</v>
      </c>
    </row>
    <row r="7" spans="1:22" x14ac:dyDescent="0.2">
      <c r="A7">
        <v>1966</v>
      </c>
      <c r="B7" s="1">
        <f>Agg!B7-Oil!B7</f>
        <v>46973</v>
      </c>
      <c r="E7">
        <v>0.15844119314836477</v>
      </c>
      <c r="F7">
        <f t="shared" si="2"/>
        <v>296469.61794849875</v>
      </c>
      <c r="G7" s="1">
        <f>Agg!G7-Oil!G7</f>
        <v>12620.433999999999</v>
      </c>
      <c r="H7" s="1">
        <f>Agg!H7-Oil!H7</f>
        <v>29290.401000000002</v>
      </c>
      <c r="I7">
        <v>12204</v>
      </c>
      <c r="J7" s="1">
        <f>Agg!J7-Oil!J7</f>
        <v>43471</v>
      </c>
      <c r="K7">
        <f t="shared" si="0"/>
        <v>274366.78010429797</v>
      </c>
      <c r="L7">
        <f t="shared" si="3"/>
        <v>0.62355823558214296</v>
      </c>
      <c r="M7">
        <f t="shared" si="4"/>
        <v>0.37644176441785704</v>
      </c>
      <c r="N7">
        <f t="shared" si="5"/>
        <v>0.62355823558214296</v>
      </c>
      <c r="O7">
        <f t="shared" si="6"/>
        <v>24.61611916482823</v>
      </c>
      <c r="P7">
        <f t="shared" si="7"/>
        <v>24.292823496271613</v>
      </c>
      <c r="Q7">
        <f t="shared" si="10"/>
        <v>0.95430306372088547</v>
      </c>
      <c r="R7">
        <f t="shared" si="8"/>
        <v>1.0341227466404457</v>
      </c>
      <c r="S7">
        <f t="shared" si="9"/>
        <v>128.46006216607546</v>
      </c>
      <c r="T7">
        <f t="shared" si="1"/>
        <v>124.36575014961019</v>
      </c>
      <c r="U7">
        <f t="shared" si="1"/>
        <v>94.412832324209717</v>
      </c>
      <c r="V7">
        <f t="shared" si="1"/>
        <v>102.54196595301299</v>
      </c>
    </row>
    <row r="8" spans="1:22" x14ac:dyDescent="0.2">
      <c r="A8">
        <v>1967</v>
      </c>
      <c r="B8" s="1">
        <f>Agg!B8-Oil!B8</f>
        <v>49576.898999999998</v>
      </c>
      <c r="E8">
        <v>0.16397160707627903</v>
      </c>
      <c r="F8">
        <f t="shared" si="2"/>
        <v>302350.50984733592</v>
      </c>
      <c r="G8" s="1">
        <f>Agg!G8-Oil!G8</f>
        <v>12769.33</v>
      </c>
      <c r="H8" s="1">
        <f>Agg!H8-Oil!H8</f>
        <v>31675.868000000002</v>
      </c>
      <c r="I8">
        <v>12547</v>
      </c>
      <c r="J8" s="1">
        <f>Agg!J8-Oil!J8</f>
        <v>48398</v>
      </c>
      <c r="K8">
        <f t="shared" si="0"/>
        <v>295160.8565834536</v>
      </c>
      <c r="L8">
        <f t="shared" si="3"/>
        <v>0.63892394721985346</v>
      </c>
      <c r="M8">
        <f t="shared" si="4"/>
        <v>0.36107605278014654</v>
      </c>
      <c r="N8">
        <f t="shared" si="5"/>
        <v>0.63892394721985346</v>
      </c>
      <c r="O8">
        <f t="shared" si="6"/>
        <v>24.002104213624111</v>
      </c>
      <c r="P8">
        <f t="shared" si="7"/>
        <v>24.097434434313854</v>
      </c>
      <c r="Q8">
        <f t="shared" si="10"/>
        <v>0.98649134103197367</v>
      </c>
      <c r="R8">
        <f t="shared" si="8"/>
        <v>1.0177197736510719</v>
      </c>
      <c r="S8">
        <f t="shared" si="9"/>
        <v>125.25580408321404</v>
      </c>
      <c r="T8">
        <f t="shared" si="1"/>
        <v>123.36546678340805</v>
      </c>
      <c r="U8">
        <f t="shared" si="1"/>
        <v>97.597341044875179</v>
      </c>
      <c r="V8">
        <f t="shared" si="1"/>
        <v>100.91547325350622</v>
      </c>
    </row>
    <row r="9" spans="1:22" x14ac:dyDescent="0.2">
      <c r="A9">
        <v>1968</v>
      </c>
      <c r="B9" s="1">
        <f>Agg!B9-Oil!B9</f>
        <v>53827.494999999995</v>
      </c>
      <c r="E9">
        <v>0.16866327142507584</v>
      </c>
      <c r="F9">
        <f t="shared" si="2"/>
        <v>319141.77013880241</v>
      </c>
      <c r="G9" s="1">
        <f>Agg!G9-Oil!G9</f>
        <v>12697.038</v>
      </c>
      <c r="H9" s="1">
        <f>Agg!H9-Oil!H9</f>
        <v>33746.726000000002</v>
      </c>
      <c r="I9">
        <v>12879</v>
      </c>
      <c r="J9" s="1">
        <f>Agg!J9-Oil!J9</f>
        <v>51904</v>
      </c>
      <c r="K9">
        <f t="shared" si="0"/>
        <v>307737.42001711956</v>
      </c>
      <c r="L9">
        <f t="shared" si="3"/>
        <v>0.62694216032159777</v>
      </c>
      <c r="M9">
        <f t="shared" si="4"/>
        <v>0.37305783967840223</v>
      </c>
      <c r="N9">
        <f t="shared" si="5"/>
        <v>0.62694216032159777</v>
      </c>
      <c r="O9">
        <f t="shared" si="6"/>
        <v>25.685315528619533</v>
      </c>
      <c r="P9">
        <f t="shared" si="7"/>
        <v>24.780011657644415</v>
      </c>
      <c r="Q9">
        <f t="shared" si="10"/>
        <v>0.97857997645977279</v>
      </c>
      <c r="R9">
        <f t="shared" si="8"/>
        <v>0.98587141858839977</v>
      </c>
      <c r="S9">
        <f t="shared" si="9"/>
        <v>134.03970006271916</v>
      </c>
      <c r="T9">
        <f t="shared" si="1"/>
        <v>126.8598826724286</v>
      </c>
      <c r="U9">
        <f t="shared" si="1"/>
        <v>96.814639652407109</v>
      </c>
      <c r="V9">
        <f t="shared" si="1"/>
        <v>97.757441045912344</v>
      </c>
    </row>
    <row r="10" spans="1:22" x14ac:dyDescent="0.2">
      <c r="A10">
        <v>1969</v>
      </c>
      <c r="B10" s="1">
        <f>Agg!B10-Oil!B10</f>
        <v>58712.767999999996</v>
      </c>
      <c r="E10">
        <v>0.1747792537938456</v>
      </c>
      <c r="F10">
        <f t="shared" si="2"/>
        <v>335925.26987929858</v>
      </c>
      <c r="G10" s="1">
        <f>Agg!G10-Oil!G10</f>
        <v>12924.64</v>
      </c>
      <c r="H10" s="1">
        <f>Agg!H10-Oil!H10</f>
        <v>37153.858</v>
      </c>
      <c r="I10">
        <v>13192</v>
      </c>
      <c r="J10" s="1">
        <f>Agg!J10-Oil!J10</f>
        <v>56470</v>
      </c>
      <c r="K10">
        <f t="shared" si="0"/>
        <v>323093.26635875844</v>
      </c>
      <c r="L10">
        <f t="shared" si="3"/>
        <v>0.63280712638177783</v>
      </c>
      <c r="M10">
        <f t="shared" si="4"/>
        <v>0.36719287361822217</v>
      </c>
      <c r="N10">
        <f t="shared" si="5"/>
        <v>0.63280712638177783</v>
      </c>
      <c r="O10">
        <f t="shared" si="6"/>
        <v>26.585154487481475</v>
      </c>
      <c r="P10">
        <f t="shared" si="7"/>
        <v>25.464317001159685</v>
      </c>
      <c r="Q10">
        <f t="shared" si="10"/>
        <v>0.97765366163617173</v>
      </c>
      <c r="R10">
        <f t="shared" si="8"/>
        <v>0.97973317161916307</v>
      </c>
      <c r="S10">
        <f t="shared" si="9"/>
        <v>138.73554053297585</v>
      </c>
      <c r="T10">
        <f t="shared" si="1"/>
        <v>130.36314557600687</v>
      </c>
      <c r="U10">
        <f t="shared" si="1"/>
        <v>96.722995803147015</v>
      </c>
      <c r="V10">
        <f t="shared" si="1"/>
        <v>97.148782244260914</v>
      </c>
    </row>
    <row r="11" spans="1:22" x14ac:dyDescent="0.2">
      <c r="A11">
        <v>1970</v>
      </c>
      <c r="B11" s="1">
        <f>Agg!B11-Oil!B11</f>
        <v>62512.911</v>
      </c>
      <c r="E11">
        <v>0.18095621493122097</v>
      </c>
      <c r="F11">
        <f t="shared" si="2"/>
        <v>345458.76760165615</v>
      </c>
      <c r="G11" s="1">
        <f>Agg!G11-Oil!G11</f>
        <v>12852.325000000001</v>
      </c>
      <c r="H11" s="1">
        <f>Agg!H11-Oil!H11</f>
        <v>39526.688000000002</v>
      </c>
      <c r="I11">
        <v>13511</v>
      </c>
      <c r="J11" s="1">
        <f>Agg!J11-Oil!J11</f>
        <v>61807</v>
      </c>
      <c r="K11">
        <f t="shared" si="0"/>
        <v>341557.76315000851</v>
      </c>
      <c r="L11">
        <f t="shared" si="3"/>
        <v>0.63229639074078636</v>
      </c>
      <c r="M11">
        <f t="shared" si="4"/>
        <v>0.36770360925921364</v>
      </c>
      <c r="N11">
        <f t="shared" si="5"/>
        <v>0.63229639074078636</v>
      </c>
      <c r="O11">
        <f t="shared" si="6"/>
        <v>27.05719015133926</v>
      </c>
      <c r="P11">
        <f t="shared" si="7"/>
        <v>25.568704581574728</v>
      </c>
      <c r="Q11">
        <f t="shared" si="10"/>
        <v>0.99341754627674994</v>
      </c>
      <c r="R11">
        <f t="shared" si="8"/>
        <v>0.95124898231070987</v>
      </c>
      <c r="S11">
        <f t="shared" si="9"/>
        <v>141.19887483509507</v>
      </c>
      <c r="T11">
        <f t="shared" si="1"/>
        <v>130.89755195106707</v>
      </c>
      <c r="U11">
        <f t="shared" si="1"/>
        <v>98.282576877471641</v>
      </c>
      <c r="V11">
        <f t="shared" si="1"/>
        <v>94.324335359444319</v>
      </c>
    </row>
    <row r="12" spans="1:22" x14ac:dyDescent="0.2">
      <c r="A12">
        <v>1971</v>
      </c>
      <c r="B12" s="1">
        <f>Agg!B12-Oil!B12</f>
        <v>67918.489999999991</v>
      </c>
      <c r="E12">
        <v>0.1895049435813051</v>
      </c>
      <c r="F12">
        <f t="shared" si="2"/>
        <v>358399.5684569584</v>
      </c>
      <c r="G12" s="1">
        <f>Agg!G12-Oil!G12</f>
        <v>13032.949000000001</v>
      </c>
      <c r="H12" s="1">
        <f>Agg!H12-Oil!H12</f>
        <v>43113.188000000002</v>
      </c>
      <c r="I12">
        <v>13767</v>
      </c>
      <c r="J12" s="1">
        <f>Agg!J12-Oil!J12</f>
        <v>67386</v>
      </c>
      <c r="K12">
        <f t="shared" si="0"/>
        <v>355589.66814545786</v>
      </c>
      <c r="L12">
        <f t="shared" si="3"/>
        <v>0.63477836447777336</v>
      </c>
      <c r="M12">
        <f t="shared" si="4"/>
        <v>0.36522163552222664</v>
      </c>
      <c r="N12">
        <f t="shared" si="5"/>
        <v>0.63477836447777336</v>
      </c>
      <c r="O12">
        <f t="shared" si="6"/>
        <v>27.624316224474182</v>
      </c>
      <c r="P12">
        <f t="shared" si="7"/>
        <v>26.033236613420382</v>
      </c>
      <c r="Q12">
        <f t="shared" si="10"/>
        <v>0.99548161888147524</v>
      </c>
      <c r="R12">
        <f t="shared" si="8"/>
        <v>0.94668039514781732</v>
      </c>
      <c r="S12">
        <f t="shared" si="9"/>
        <v>144.15844169951811</v>
      </c>
      <c r="T12">
        <f t="shared" si="1"/>
        <v>133.27569768690029</v>
      </c>
      <c r="U12">
        <f t="shared" si="1"/>
        <v>98.486783432122209</v>
      </c>
      <c r="V12">
        <f t="shared" si="1"/>
        <v>93.871321526383753</v>
      </c>
    </row>
    <row r="13" spans="1:22" x14ac:dyDescent="0.2">
      <c r="A13">
        <v>1972</v>
      </c>
      <c r="B13" s="1">
        <f>Agg!B13-Oil!B13</f>
        <v>75561.58</v>
      </c>
      <c r="E13">
        <v>0.19917777790302796</v>
      </c>
      <c r="F13">
        <f t="shared" si="2"/>
        <v>379367.52179647289</v>
      </c>
      <c r="G13" s="1">
        <f>Agg!G13-Oil!G13</f>
        <v>13286.875</v>
      </c>
      <c r="H13" s="1">
        <f>Agg!H13-Oil!H13</f>
        <v>48012.767</v>
      </c>
      <c r="I13">
        <v>14071</v>
      </c>
      <c r="J13" s="1">
        <f>Agg!J13-Oil!J13</f>
        <v>73653</v>
      </c>
      <c r="K13">
        <f t="shared" si="0"/>
        <v>369785.22792767989</v>
      </c>
      <c r="L13">
        <f t="shared" si="3"/>
        <v>0.63541242785023822</v>
      </c>
      <c r="M13">
        <f t="shared" si="4"/>
        <v>0.36458757214976178</v>
      </c>
      <c r="N13">
        <f t="shared" si="5"/>
        <v>0.63541242785023822</v>
      </c>
      <c r="O13">
        <f t="shared" si="6"/>
        <v>28.974259358066142</v>
      </c>
      <c r="P13">
        <f t="shared" si="7"/>
        <v>26.960949598214263</v>
      </c>
      <c r="Q13">
        <f t="shared" si="10"/>
        <v>0.98542812886945508</v>
      </c>
      <c r="R13">
        <f t="shared" si="8"/>
        <v>0.94427368346244045</v>
      </c>
      <c r="S13">
        <f t="shared" si="9"/>
        <v>151.20316624365603</v>
      </c>
      <c r="T13">
        <f t="shared" si="1"/>
        <v>138.02507238577516</v>
      </c>
      <c r="U13">
        <f t="shared" si="1"/>
        <v>97.492153421109691</v>
      </c>
      <c r="V13">
        <f t="shared" si="1"/>
        <v>93.632675825472163</v>
      </c>
    </row>
    <row r="14" spans="1:22" x14ac:dyDescent="0.2">
      <c r="A14">
        <v>1973</v>
      </c>
      <c r="B14" s="1">
        <f>Agg!B14-Oil!B14</f>
        <v>89584.100999999995</v>
      </c>
      <c r="E14">
        <v>0.22095858600807508</v>
      </c>
      <c r="F14">
        <f t="shared" si="2"/>
        <v>405433.89880638575</v>
      </c>
      <c r="G14" s="1">
        <f>Agg!G14-Oil!G14</f>
        <v>13923.232</v>
      </c>
      <c r="H14" s="1">
        <f>Agg!H14-Oil!H14</f>
        <v>55454.352999999996</v>
      </c>
      <c r="I14">
        <v>14398</v>
      </c>
      <c r="J14" s="1">
        <f>Agg!J14-Oil!J14</f>
        <v>82759</v>
      </c>
      <c r="K14">
        <f t="shared" si="0"/>
        <v>374545.30052511976</v>
      </c>
      <c r="L14">
        <f t="shared" si="3"/>
        <v>0.61902003124416016</v>
      </c>
      <c r="M14">
        <f t="shared" si="4"/>
        <v>0.38097996875583984</v>
      </c>
      <c r="N14">
        <f t="shared" si="5"/>
        <v>0.61902003124416016</v>
      </c>
      <c r="O14">
        <f t="shared" si="6"/>
        <v>30.574641350597595</v>
      </c>
      <c r="P14">
        <f t="shared" si="7"/>
        <v>28.159042839726752</v>
      </c>
      <c r="Q14">
        <f t="shared" si="10"/>
        <v>0.95239833315488953</v>
      </c>
      <c r="R14">
        <f t="shared" si="8"/>
        <v>0.96702542019724957</v>
      </c>
      <c r="S14">
        <f t="shared" si="9"/>
        <v>159.55481456293296</v>
      </c>
      <c r="T14">
        <f t="shared" si="1"/>
        <v>144.15864367495638</v>
      </c>
      <c r="U14">
        <f t="shared" si="1"/>
        <v>94.224390083598024</v>
      </c>
      <c r="V14">
        <f t="shared" si="1"/>
        <v>95.888701835161967</v>
      </c>
    </row>
    <row r="15" spans="1:22" x14ac:dyDescent="0.2">
      <c r="A15">
        <v>1974</v>
      </c>
      <c r="B15" s="1">
        <f>Agg!B15-Oil!B15</f>
        <v>105974.412</v>
      </c>
      <c r="E15">
        <v>0.25579766115323616</v>
      </c>
      <c r="F15">
        <f t="shared" si="2"/>
        <v>414289.99593751482</v>
      </c>
      <c r="G15" s="1">
        <f>Agg!G15-Oil!G15</f>
        <v>14350.727000000001</v>
      </c>
      <c r="H15" s="1">
        <f>Agg!H15-Oil!H15</f>
        <v>66141.356999999989</v>
      </c>
      <c r="I15">
        <v>14760</v>
      </c>
      <c r="J15" s="1">
        <f>Agg!J15-Oil!J15</f>
        <v>102522</v>
      </c>
      <c r="K15">
        <f t="shared" si="0"/>
        <v>400793.34399615158</v>
      </c>
      <c r="L15">
        <f t="shared" si="3"/>
        <v>0.62412572763319496</v>
      </c>
      <c r="M15">
        <f t="shared" si="4"/>
        <v>0.37587427236680504</v>
      </c>
      <c r="N15">
        <f t="shared" si="5"/>
        <v>0.62412572763319496</v>
      </c>
      <c r="O15">
        <f t="shared" si="6"/>
        <v>29.450532337136547</v>
      </c>
      <c r="P15">
        <f t="shared" si="7"/>
        <v>28.06842790904572</v>
      </c>
      <c r="Q15">
        <f t="shared" si="10"/>
        <v>0.98025122615211924</v>
      </c>
      <c r="R15">
        <f t="shared" si="8"/>
        <v>0.97227147696476968</v>
      </c>
      <c r="S15">
        <f t="shared" si="9"/>
        <v>153.68861312054733</v>
      </c>
      <c r="T15">
        <f t="shared" si="1"/>
        <v>143.69474560931442</v>
      </c>
      <c r="U15">
        <f t="shared" si="1"/>
        <v>96.979982742012382</v>
      </c>
      <c r="V15">
        <f t="shared" si="1"/>
        <v>96.408892476157177</v>
      </c>
    </row>
    <row r="16" spans="1:22" x14ac:dyDescent="0.2">
      <c r="A16">
        <v>1975</v>
      </c>
      <c r="B16" s="1">
        <f>Agg!B16-Oil!B16</f>
        <v>120011.974</v>
      </c>
      <c r="E16">
        <v>0.28721446240395099</v>
      </c>
      <c r="F16">
        <f t="shared" si="2"/>
        <v>417847.94886550633</v>
      </c>
      <c r="G16" s="1">
        <f>Agg!G16-Oil!G16</f>
        <v>14279.969000000001</v>
      </c>
      <c r="H16" s="1">
        <f>Agg!H16-Oil!H16</f>
        <v>76001.881999999998</v>
      </c>
      <c r="I16">
        <v>15127</v>
      </c>
      <c r="J16" s="1">
        <f>Agg!J16-Oil!J16</f>
        <v>123280</v>
      </c>
      <c r="K16">
        <f t="shared" si="0"/>
        <v>429226.29650387733</v>
      </c>
      <c r="L16">
        <f t="shared" si="3"/>
        <v>0.63328582529606581</v>
      </c>
      <c r="M16">
        <f t="shared" si="4"/>
        <v>0.36671417470393419</v>
      </c>
      <c r="N16">
        <f t="shared" si="5"/>
        <v>0.63328582529606581</v>
      </c>
      <c r="O16">
        <f t="shared" si="6"/>
        <v>28.809415230290021</v>
      </c>
      <c r="P16">
        <f t="shared" si="7"/>
        <v>27.622658085906416</v>
      </c>
      <c r="Q16">
        <f t="shared" si="10"/>
        <v>1.0156792192091137</v>
      </c>
      <c r="R16">
        <f t="shared" si="8"/>
        <v>0.94400535466384616</v>
      </c>
      <c r="S16">
        <f t="shared" si="9"/>
        <v>150.34292150889343</v>
      </c>
      <c r="T16">
        <f t="shared" si="1"/>
        <v>141.41265195077833</v>
      </c>
      <c r="U16">
        <f t="shared" si="1"/>
        <v>100.48500886550767</v>
      </c>
      <c r="V16">
        <f t="shared" si="1"/>
        <v>93.606068768796291</v>
      </c>
    </row>
    <row r="17" spans="1:22" x14ac:dyDescent="0.2">
      <c r="A17">
        <v>1976</v>
      </c>
      <c r="B17" s="1">
        <f>Agg!B17-Oil!B17</f>
        <v>136469.05500000002</v>
      </c>
      <c r="E17">
        <v>0.3064662807235265</v>
      </c>
      <c r="F17">
        <f t="shared" si="2"/>
        <v>445298.76069176215</v>
      </c>
      <c r="G17" s="1">
        <f>Agg!G17-Oil!G17</f>
        <v>14223.468000000001</v>
      </c>
      <c r="H17" s="1">
        <f>Agg!H17-Oil!H17</f>
        <v>87143.531000000003</v>
      </c>
      <c r="I17">
        <v>15466</v>
      </c>
      <c r="J17" s="1">
        <f>Agg!J17-Oil!J17</f>
        <v>138900</v>
      </c>
      <c r="K17">
        <f t="shared" si="0"/>
        <v>453230.93839908065</v>
      </c>
      <c r="L17">
        <f t="shared" si="3"/>
        <v>0.63855890993016684</v>
      </c>
      <c r="M17">
        <f t="shared" si="4"/>
        <v>0.36144109006983316</v>
      </c>
      <c r="N17">
        <f t="shared" si="5"/>
        <v>0.63855890993016684</v>
      </c>
      <c r="O17">
        <f t="shared" si="6"/>
        <v>30.996000733921793</v>
      </c>
      <c r="P17">
        <f t="shared" si="7"/>
        <v>28.792109187363387</v>
      </c>
      <c r="Q17">
        <f t="shared" si="10"/>
        <v>1.0100440716121613</v>
      </c>
      <c r="R17">
        <f t="shared" si="8"/>
        <v>0.9196604163972586</v>
      </c>
      <c r="S17">
        <f t="shared" si="9"/>
        <v>161.75369295694986</v>
      </c>
      <c r="T17">
        <f t="shared" si="1"/>
        <v>147.3995914071287</v>
      </c>
      <c r="U17">
        <f t="shared" si="1"/>
        <v>99.927502277276844</v>
      </c>
      <c r="V17">
        <f t="shared" si="1"/>
        <v>91.1920634304836</v>
      </c>
    </row>
    <row r="18" spans="1:22" x14ac:dyDescent="0.2">
      <c r="A18">
        <v>1977</v>
      </c>
      <c r="B18" s="1">
        <f>Agg!B18-Oil!B18</f>
        <v>148959.837</v>
      </c>
      <c r="E18">
        <v>0.32295373301053854</v>
      </c>
      <c r="F18">
        <f t="shared" si="2"/>
        <v>461242.03492374305</v>
      </c>
      <c r="G18" s="1">
        <f>Agg!G18-Oil!G18</f>
        <v>14283.200999999999</v>
      </c>
      <c r="H18" s="1">
        <f>Agg!H18-Oil!H18</f>
        <v>96228.237000000008</v>
      </c>
      <c r="I18">
        <v>15770</v>
      </c>
      <c r="J18" s="1">
        <f>Agg!J18-Oil!J18</f>
        <v>155186</v>
      </c>
      <c r="K18">
        <f t="shared" si="0"/>
        <v>480520.84288784489</v>
      </c>
      <c r="L18">
        <f t="shared" si="3"/>
        <v>0.64600122380638758</v>
      </c>
      <c r="M18">
        <f t="shared" si="4"/>
        <v>0.35399877619361242</v>
      </c>
      <c r="N18">
        <f t="shared" si="5"/>
        <v>0.64600122380638758</v>
      </c>
      <c r="O18">
        <f t="shared" si="6"/>
        <v>31.576088300535194</v>
      </c>
      <c r="P18">
        <f t="shared" si="7"/>
        <v>29.248068162570899</v>
      </c>
      <c r="Q18">
        <f t="shared" si="10"/>
        <v>1.0226923417046483</v>
      </c>
      <c r="R18">
        <f t="shared" si="8"/>
        <v>0.90571978440076084</v>
      </c>
      <c r="S18">
        <f t="shared" si="9"/>
        <v>164.78089981965456</v>
      </c>
      <c r="T18">
        <f t="shared" si="9"/>
        <v>149.73384785936173</v>
      </c>
      <c r="U18">
        <f t="shared" si="9"/>
        <v>101.17884375236046</v>
      </c>
      <c r="V18">
        <f t="shared" si="9"/>
        <v>89.8097325454969</v>
      </c>
    </row>
    <row r="19" spans="1:22" x14ac:dyDescent="0.2">
      <c r="A19">
        <v>1978</v>
      </c>
      <c r="B19" s="1">
        <f>Agg!B19-Oil!B19</f>
        <v>165683.372</v>
      </c>
      <c r="E19">
        <v>0.34412443863456499</v>
      </c>
      <c r="F19">
        <f t="shared" si="2"/>
        <v>481463.54457534949</v>
      </c>
      <c r="G19" s="1">
        <f>Agg!G19-Oil!G19</f>
        <v>14821.879000000001</v>
      </c>
      <c r="H19" s="1">
        <f>Agg!H19-Oil!H19</f>
        <v>104462.076</v>
      </c>
      <c r="I19">
        <v>16054</v>
      </c>
      <c r="J19" s="1">
        <f>Agg!J19-Oil!J19</f>
        <v>175768</v>
      </c>
      <c r="K19">
        <f t="shared" si="0"/>
        <v>510768.72278359975</v>
      </c>
      <c r="L19">
        <f t="shared" si="3"/>
        <v>0.63049221378715059</v>
      </c>
      <c r="M19">
        <f t="shared" si="4"/>
        <v>0.36950778621284941</v>
      </c>
      <c r="N19">
        <f t="shared" si="5"/>
        <v>0.63049221378715059</v>
      </c>
      <c r="O19">
        <f t="shared" si="6"/>
        <v>31.377711414734208</v>
      </c>
      <c r="P19">
        <f t="shared" si="7"/>
        <v>29.990254427267317</v>
      </c>
      <c r="Q19">
        <f t="shared" si="10"/>
        <v>1.0352348434932874</v>
      </c>
      <c r="R19">
        <f t="shared" si="8"/>
        <v>0.92325146380964251</v>
      </c>
      <c r="S19">
        <f t="shared" si="9"/>
        <v>163.74566323700435</v>
      </c>
      <c r="T19">
        <f t="shared" si="9"/>
        <v>153.53342889916442</v>
      </c>
      <c r="U19">
        <f t="shared" si="9"/>
        <v>102.41972116679494</v>
      </c>
      <c r="V19">
        <f t="shared" si="9"/>
        <v>91.548145977446822</v>
      </c>
    </row>
    <row r="20" spans="1:22" x14ac:dyDescent="0.2">
      <c r="A20">
        <v>1979</v>
      </c>
      <c r="B20" s="1">
        <f>Agg!B20-Oil!B20</f>
        <v>190998.302</v>
      </c>
      <c r="E20">
        <v>0.38290951419956143</v>
      </c>
      <c r="F20">
        <f t="shared" si="2"/>
        <v>498807.92959471146</v>
      </c>
      <c r="G20" s="1">
        <f>Agg!G20-Oil!G20</f>
        <v>15629.088</v>
      </c>
      <c r="H20" s="1">
        <f>Agg!H20-Oil!H20</f>
        <v>118059.844</v>
      </c>
      <c r="I20">
        <v>16326</v>
      </c>
      <c r="J20" s="1">
        <f>Agg!J20-Oil!J20</f>
        <v>200335</v>
      </c>
      <c r="K20">
        <f t="shared" si="0"/>
        <v>523191.49190842814</v>
      </c>
      <c r="L20">
        <f t="shared" si="3"/>
        <v>0.61811986161007859</v>
      </c>
      <c r="M20">
        <f t="shared" si="4"/>
        <v>0.38188013838992141</v>
      </c>
      <c r="N20">
        <f t="shared" si="5"/>
        <v>0.61811986161007859</v>
      </c>
      <c r="O20">
        <f t="shared" si="6"/>
        <v>30.988045207236922</v>
      </c>
      <c r="P20">
        <f t="shared" si="7"/>
        <v>30.552978659482509</v>
      </c>
      <c r="Q20">
        <f t="shared" si="10"/>
        <v>1.0299248372019552</v>
      </c>
      <c r="R20">
        <f t="shared" si="8"/>
        <v>0.95731275266446159</v>
      </c>
      <c r="S20">
        <f t="shared" si="9"/>
        <v>161.7121767680795</v>
      </c>
      <c r="T20">
        <f t="shared" si="9"/>
        <v>156.4142641086882</v>
      </c>
      <c r="U20">
        <f t="shared" si="9"/>
        <v>101.8943820447876</v>
      </c>
      <c r="V20">
        <f t="shared" si="9"/>
        <v>94.925609178419208</v>
      </c>
    </row>
    <row r="21" spans="1:22" x14ac:dyDescent="0.2">
      <c r="A21">
        <v>1980</v>
      </c>
      <c r="B21" s="1">
        <f>Agg!B21-Oil!B21</f>
        <v>215306.93700000001</v>
      </c>
      <c r="E21">
        <v>0.42420502897807</v>
      </c>
      <c r="F21">
        <f t="shared" si="2"/>
        <v>507553.9474830947</v>
      </c>
      <c r="G21" s="1">
        <f>Agg!G21-Oil!G21</f>
        <v>16005.896000000001</v>
      </c>
      <c r="H21" s="1">
        <f>Agg!H21-Oil!H21</f>
        <v>133542.90899999999</v>
      </c>
      <c r="I21">
        <v>16638</v>
      </c>
      <c r="J21" s="1">
        <f>Agg!J21-Oil!J21</f>
        <v>231592</v>
      </c>
      <c r="K21">
        <f t="shared" si="0"/>
        <v>545943.5513009266</v>
      </c>
      <c r="L21">
        <f t="shared" si="3"/>
        <v>0.62024433982821459</v>
      </c>
      <c r="M21">
        <f t="shared" si="4"/>
        <v>0.37975566017178541</v>
      </c>
      <c r="N21">
        <f t="shared" si="5"/>
        <v>0.62024433982821459</v>
      </c>
      <c r="O21">
        <f t="shared" si="6"/>
        <v>30.325951299807741</v>
      </c>
      <c r="P21">
        <f t="shared" si="7"/>
        <v>30.505706664448532</v>
      </c>
      <c r="Q21">
        <f t="shared" si="10"/>
        <v>1.0456534770624981</v>
      </c>
      <c r="R21">
        <f t="shared" si="8"/>
        <v>0.96200841447289343</v>
      </c>
      <c r="S21">
        <f t="shared" si="9"/>
        <v>158.25701700310498</v>
      </c>
      <c r="T21">
        <f t="shared" si="9"/>
        <v>156.17225777606197</v>
      </c>
      <c r="U21">
        <f t="shared" si="9"/>
        <v>103.45047621894992</v>
      </c>
      <c r="V21">
        <f t="shared" si="9"/>
        <v>95.391223531117021</v>
      </c>
    </row>
    <row r="22" spans="1:22" x14ac:dyDescent="0.2">
      <c r="A22">
        <v>1981</v>
      </c>
      <c r="B22" s="1">
        <f>Agg!B22-Oil!B22</f>
        <v>243490.008</v>
      </c>
      <c r="E22">
        <v>0.45649766043455009</v>
      </c>
      <c r="F22">
        <f t="shared" si="2"/>
        <v>533387.19801590336</v>
      </c>
      <c r="G22" s="1">
        <f>Agg!G22-Oil!G22</f>
        <v>16389.973999999998</v>
      </c>
      <c r="H22" s="1">
        <f>Agg!H22-Oil!H22</f>
        <v>153227.05200000003</v>
      </c>
      <c r="I22">
        <v>16911</v>
      </c>
      <c r="J22" s="1">
        <f>Agg!J22-Oil!J22</f>
        <v>269578</v>
      </c>
      <c r="K22">
        <f t="shared" si="0"/>
        <v>590535.33755985263</v>
      </c>
      <c r="L22">
        <f t="shared" si="3"/>
        <v>0.62929503045562352</v>
      </c>
      <c r="M22">
        <f t="shared" si="4"/>
        <v>0.37070496954437648</v>
      </c>
      <c r="N22">
        <f t="shared" si="5"/>
        <v>0.62929503045562352</v>
      </c>
      <c r="O22">
        <f t="shared" si="6"/>
        <v>30.649616992554318</v>
      </c>
      <c r="P22">
        <f t="shared" si="7"/>
        <v>31.540843120803228</v>
      </c>
      <c r="Q22">
        <f t="shared" si="10"/>
        <v>1.0617915661683019</v>
      </c>
      <c r="R22">
        <f t="shared" si="8"/>
        <v>0.9691901129442374</v>
      </c>
      <c r="S22">
        <f t="shared" si="9"/>
        <v>159.94607752206193</v>
      </c>
      <c r="T22">
        <f t="shared" si="9"/>
        <v>161.47158092479017</v>
      </c>
      <c r="U22">
        <f t="shared" si="9"/>
        <v>105.04707876451718</v>
      </c>
      <c r="V22">
        <f t="shared" si="9"/>
        <v>96.10334932326866</v>
      </c>
    </row>
    <row r="23" spans="1:22" x14ac:dyDescent="0.2">
      <c r="A23">
        <v>1982</v>
      </c>
      <c r="B23" s="1">
        <f>Agg!B23-Oil!B23</f>
        <v>247656.82900000003</v>
      </c>
      <c r="E23">
        <v>0.48911950470651189</v>
      </c>
      <c r="F23">
        <f t="shared" si="2"/>
        <v>506331.94263762276</v>
      </c>
      <c r="G23" s="1">
        <f>Agg!G23-Oil!G23</f>
        <v>15351.679999999998</v>
      </c>
      <c r="H23" s="1">
        <f>Agg!H23-Oil!H23</f>
        <v>159761.16</v>
      </c>
      <c r="I23">
        <v>17150</v>
      </c>
      <c r="J23" s="1">
        <f>Agg!J23-Oil!J23</f>
        <v>306904</v>
      </c>
      <c r="K23">
        <f t="shared" si="0"/>
        <v>627462.19900625863</v>
      </c>
      <c r="L23">
        <f t="shared" si="3"/>
        <v>0.64509087290300393</v>
      </c>
      <c r="M23">
        <f t="shared" si="4"/>
        <v>0.35490912709699607</v>
      </c>
      <c r="N23">
        <f t="shared" si="5"/>
        <v>0.64509087290300393</v>
      </c>
      <c r="O23">
        <f t="shared" si="6"/>
        <v>29.310951961407497</v>
      </c>
      <c r="P23">
        <f t="shared" si="7"/>
        <v>29.523728433680628</v>
      </c>
      <c r="Q23">
        <f t="shared" si="10"/>
        <v>1.1252512226664642</v>
      </c>
      <c r="R23">
        <f t="shared" si="8"/>
        <v>0.89514169096209906</v>
      </c>
      <c r="S23">
        <f t="shared" si="9"/>
        <v>152.96020814235982</v>
      </c>
      <c r="T23">
        <f t="shared" si="9"/>
        <v>151.14507518780579</v>
      </c>
      <c r="U23">
        <f t="shared" si="9"/>
        <v>111.32538398649989</v>
      </c>
      <c r="V23">
        <f t="shared" si="9"/>
        <v>88.760825633083556</v>
      </c>
    </row>
    <row r="24" spans="1:22" x14ac:dyDescent="0.2">
      <c r="A24">
        <v>1983</v>
      </c>
      <c r="B24" s="1">
        <f>Agg!B24-Oil!B24</f>
        <v>268187.06199999998</v>
      </c>
      <c r="E24">
        <v>0.51839475193844275</v>
      </c>
      <c r="F24">
        <f t="shared" si="2"/>
        <v>517341.39089403069</v>
      </c>
      <c r="G24" s="1">
        <f>Agg!G24-Oil!G24</f>
        <v>15285.193000000001</v>
      </c>
      <c r="H24" s="1">
        <f>Agg!H24-Oil!H24</f>
        <v>166564.49799999999</v>
      </c>
      <c r="I24">
        <v>17344</v>
      </c>
      <c r="J24" s="1">
        <f>Agg!J24-Oil!J24</f>
        <v>322274</v>
      </c>
      <c r="K24">
        <f t="shared" si="0"/>
        <v>621676.81828358618</v>
      </c>
      <c r="L24">
        <f t="shared" si="3"/>
        <v>0.62107581461181749</v>
      </c>
      <c r="M24">
        <f t="shared" si="4"/>
        <v>0.37892418538818251</v>
      </c>
      <c r="N24">
        <f t="shared" si="5"/>
        <v>0.62107581461181749</v>
      </c>
      <c r="O24">
        <f t="shared" si="6"/>
        <v>30.257095023834697</v>
      </c>
      <c r="P24">
        <f t="shared" si="7"/>
        <v>29.828262851362471</v>
      </c>
      <c r="Q24">
        <f t="shared" si="10"/>
        <v>1.1186109606459358</v>
      </c>
      <c r="R24">
        <f t="shared" si="8"/>
        <v>0.88129572186346872</v>
      </c>
      <c r="S24">
        <f t="shared" si="9"/>
        <v>157.89768816524901</v>
      </c>
      <c r="T24">
        <f t="shared" si="9"/>
        <v>152.70412209345631</v>
      </c>
      <c r="U24">
        <f t="shared" si="9"/>
        <v>110.66843760482472</v>
      </c>
      <c r="V24">
        <f t="shared" si="9"/>
        <v>87.387881370411918</v>
      </c>
    </row>
    <row r="25" spans="1:22" x14ac:dyDescent="0.2">
      <c r="A25">
        <v>1984</v>
      </c>
      <c r="B25" s="1">
        <f>Agg!B25-Oil!B25</f>
        <v>295597.04700000002</v>
      </c>
      <c r="E25">
        <v>0.53435584316658002</v>
      </c>
      <c r="F25">
        <f t="shared" si="2"/>
        <v>553183.89567577094</v>
      </c>
      <c r="G25" s="1">
        <f>Agg!G25-Oil!G25</f>
        <v>15825.675999999999</v>
      </c>
      <c r="H25" s="1">
        <f>Agg!H25-Oil!H25</f>
        <v>180538.62800000003</v>
      </c>
      <c r="I25">
        <v>17525</v>
      </c>
      <c r="J25" s="1">
        <f>Agg!J25-Oil!J25</f>
        <v>334062</v>
      </c>
      <c r="K25">
        <f t="shared" si="0"/>
        <v>625167.67482199974</v>
      </c>
      <c r="L25">
        <f t="shared" si="3"/>
        <v>0.61075924077144117</v>
      </c>
      <c r="M25">
        <f t="shared" si="4"/>
        <v>0.38924075922855883</v>
      </c>
      <c r="N25">
        <f t="shared" si="5"/>
        <v>0.61075924077144117</v>
      </c>
      <c r="O25">
        <f t="shared" si="6"/>
        <v>32.333229990332065</v>
      </c>
      <c r="P25">
        <f t="shared" si="7"/>
        <v>31.565414874509042</v>
      </c>
      <c r="Q25">
        <f t="shared" si="10"/>
        <v>1.0810808310158617</v>
      </c>
      <c r="R25">
        <f t="shared" si="8"/>
        <v>0.90303429386590583</v>
      </c>
      <c r="S25">
        <f t="shared" si="9"/>
        <v>168.73206969694388</v>
      </c>
      <c r="T25">
        <f t="shared" si="9"/>
        <v>161.59737464253502</v>
      </c>
      <c r="U25">
        <f t="shared" si="9"/>
        <v>106.95543911349181</v>
      </c>
      <c r="V25">
        <f t="shared" si="9"/>
        <v>89.543443577493008</v>
      </c>
    </row>
    <row r="26" spans="1:22" x14ac:dyDescent="0.2">
      <c r="A26">
        <v>1985</v>
      </c>
      <c r="B26" s="1">
        <f>Agg!B26-Oil!B26</f>
        <v>321529.30499999999</v>
      </c>
      <c r="E26">
        <v>0.54926182587405403</v>
      </c>
      <c r="F26">
        <f t="shared" si="2"/>
        <v>585384.40112480486</v>
      </c>
      <c r="G26" s="1">
        <f>Agg!G26-Oil!G26</f>
        <v>16508.331999999999</v>
      </c>
      <c r="H26" s="1">
        <f>Agg!H26-Oil!H26</f>
        <v>197201.62099999998</v>
      </c>
      <c r="I26">
        <v>17689</v>
      </c>
      <c r="J26" s="1">
        <f>Agg!J26-Oil!J26</f>
        <v>348170</v>
      </c>
      <c r="K26">
        <f t="shared" si="0"/>
        <v>633887.12559069332</v>
      </c>
      <c r="L26">
        <f t="shared" si="3"/>
        <v>0.61332394258744161</v>
      </c>
      <c r="M26">
        <f t="shared" si="4"/>
        <v>0.38667605741255839</v>
      </c>
      <c r="N26">
        <f t="shared" si="5"/>
        <v>0.61332394258744161</v>
      </c>
      <c r="O26">
        <f t="shared" si="6"/>
        <v>33.724262594564088</v>
      </c>
      <c r="P26">
        <f t="shared" si="7"/>
        <v>33.093131388139795</v>
      </c>
      <c r="Q26">
        <f t="shared" si="10"/>
        <v>1.0514666169406637</v>
      </c>
      <c r="R26">
        <f t="shared" si="8"/>
        <v>0.93325411272542247</v>
      </c>
      <c r="S26">
        <f t="shared" si="9"/>
        <v>175.99122105293833</v>
      </c>
      <c r="T26">
        <f t="shared" si="9"/>
        <v>169.41843382335836</v>
      </c>
      <c r="U26">
        <f t="shared" si="9"/>
        <v>104.02559226065524</v>
      </c>
      <c r="V26">
        <f t="shared" si="9"/>
        <v>92.539992726678477</v>
      </c>
    </row>
    <row r="27" spans="1:22" x14ac:dyDescent="0.2">
      <c r="A27">
        <v>1986</v>
      </c>
      <c r="B27" s="1">
        <f>Agg!B27-Oil!B27</f>
        <v>348347.28900000005</v>
      </c>
      <c r="E27">
        <v>0.55802542930126176</v>
      </c>
      <c r="F27">
        <f t="shared" si="2"/>
        <v>624249.84724475245</v>
      </c>
      <c r="G27" s="1">
        <f>Agg!G27-Oil!G27</f>
        <v>17064.511999999999</v>
      </c>
      <c r="H27" s="1">
        <f>Agg!H27-Oil!H27</f>
        <v>210033.799</v>
      </c>
      <c r="I27">
        <v>17876</v>
      </c>
      <c r="J27" s="1">
        <f>Agg!J27-Oil!J27</f>
        <v>365634</v>
      </c>
      <c r="K27">
        <f t="shared" si="0"/>
        <v>655228.20430931437</v>
      </c>
      <c r="L27">
        <f t="shared" si="3"/>
        <v>0.60294368761400052</v>
      </c>
      <c r="M27">
        <f t="shared" si="4"/>
        <v>0.39705631238599948</v>
      </c>
      <c r="N27">
        <f t="shared" si="5"/>
        <v>0.60294368761400052</v>
      </c>
      <c r="O27">
        <f t="shared" si="6"/>
        <v>35.433411438047784</v>
      </c>
      <c r="P27">
        <f t="shared" si="7"/>
        <v>34.921114748531686</v>
      </c>
      <c r="Q27">
        <f t="shared" si="10"/>
        <v>1.0324085784936723</v>
      </c>
      <c r="R27">
        <f t="shared" si="8"/>
        <v>0.95460460953233384</v>
      </c>
      <c r="S27">
        <f t="shared" si="9"/>
        <v>184.91047291448672</v>
      </c>
      <c r="T27">
        <f t="shared" si="9"/>
        <v>178.77669231937193</v>
      </c>
      <c r="U27">
        <f t="shared" si="9"/>
        <v>102.14010801908897</v>
      </c>
      <c r="V27">
        <f t="shared" si="9"/>
        <v>94.657074014916915</v>
      </c>
    </row>
    <row r="28" spans="1:22" x14ac:dyDescent="0.2">
      <c r="A28">
        <v>1987</v>
      </c>
      <c r="B28" s="1">
        <f>Agg!B28-Oil!B28</f>
        <v>380892.48700000002</v>
      </c>
      <c r="E28">
        <v>0.58136567903851011</v>
      </c>
      <c r="F28">
        <f t="shared" si="2"/>
        <v>655168.51223473996</v>
      </c>
      <c r="G28" s="1">
        <f>Agg!G28-Oil!G28</f>
        <v>17761.016</v>
      </c>
      <c r="H28" s="1">
        <f>Agg!H28-Oil!H28</f>
        <v>230134.53399999999</v>
      </c>
      <c r="I28">
        <v>18083</v>
      </c>
      <c r="J28" s="1">
        <f>Agg!J28-Oil!J28</f>
        <v>381172</v>
      </c>
      <c r="K28">
        <f t="shared" si="0"/>
        <v>655649.2991302826</v>
      </c>
      <c r="L28">
        <f t="shared" si="3"/>
        <v>0.60419814476414169</v>
      </c>
      <c r="M28">
        <f t="shared" si="4"/>
        <v>0.39580185523585831</v>
      </c>
      <c r="N28">
        <f t="shared" si="5"/>
        <v>0.60419814476414169</v>
      </c>
      <c r="O28">
        <f t="shared" si="6"/>
        <v>36.870286391660137</v>
      </c>
      <c r="P28">
        <f t="shared" si="7"/>
        <v>36.231184661546202</v>
      </c>
      <c r="Q28">
        <f t="shared" si="10"/>
        <v>1.0004806656593959</v>
      </c>
      <c r="R28">
        <f t="shared" si="8"/>
        <v>0.98219410496046011</v>
      </c>
      <c r="S28">
        <f t="shared" si="9"/>
        <v>192.40885414306197</v>
      </c>
      <c r="T28">
        <f t="shared" si="9"/>
        <v>185.48352191064984</v>
      </c>
      <c r="U28">
        <f t="shared" si="9"/>
        <v>98.981358146557724</v>
      </c>
      <c r="V28">
        <f t="shared" si="9"/>
        <v>97.392804478290401</v>
      </c>
    </row>
    <row r="29" spans="1:22" x14ac:dyDescent="0.2">
      <c r="A29">
        <v>1988</v>
      </c>
      <c r="B29" s="1">
        <f>Agg!B29-Oil!B29</f>
        <v>422635.79800000001</v>
      </c>
      <c r="E29">
        <v>0.60726655196620016</v>
      </c>
      <c r="F29">
        <f t="shared" si="2"/>
        <v>695964.22959834523</v>
      </c>
      <c r="G29" s="1">
        <f>Agg!G29-Oil!G29</f>
        <v>18375.754999999997</v>
      </c>
      <c r="H29" s="1">
        <f>Agg!H29-Oil!H29</f>
        <v>254682.90399999998</v>
      </c>
      <c r="I29">
        <v>18288</v>
      </c>
      <c r="J29" s="1">
        <f>Agg!J29-Oil!J29</f>
        <v>404360</v>
      </c>
      <c r="K29">
        <f t="shared" si="0"/>
        <v>665869.04661679151</v>
      </c>
      <c r="L29">
        <f t="shared" si="3"/>
        <v>0.60260608591418929</v>
      </c>
      <c r="M29">
        <f t="shared" si="4"/>
        <v>0.39739391408581071</v>
      </c>
      <c r="N29">
        <f t="shared" si="5"/>
        <v>0.60260608591418929</v>
      </c>
      <c r="O29">
        <f t="shared" si="6"/>
        <v>38.994385288284619</v>
      </c>
      <c r="P29">
        <f t="shared" si="7"/>
        <v>38.055786832805403</v>
      </c>
      <c r="Q29">
        <f t="shared" si="10"/>
        <v>0.97126927034497823</v>
      </c>
      <c r="R29">
        <f t="shared" si="8"/>
        <v>1.0047985017497811</v>
      </c>
      <c r="S29">
        <f t="shared" si="9"/>
        <v>203.49353708923252</v>
      </c>
      <c r="T29">
        <f t="shared" si="9"/>
        <v>194.82447059815357</v>
      </c>
      <c r="U29">
        <f t="shared" si="9"/>
        <v>96.091363686073677</v>
      </c>
      <c r="V29">
        <f t="shared" si="9"/>
        <v>99.634220493448282</v>
      </c>
    </row>
    <row r="30" spans="1:22" x14ac:dyDescent="0.2">
      <c r="A30">
        <v>1989</v>
      </c>
      <c r="B30" s="1">
        <f>Agg!B30-Oil!B30</f>
        <v>449087.09299999999</v>
      </c>
      <c r="E30">
        <v>0.62819693725369541</v>
      </c>
      <c r="F30">
        <f t="shared" si="2"/>
        <v>714882.65282426483</v>
      </c>
      <c r="G30" s="1">
        <f>Agg!G30-Oil!G30</f>
        <v>18775.859</v>
      </c>
      <c r="H30" s="1">
        <f>Agg!H30-Oil!H30</f>
        <v>274488.359</v>
      </c>
      <c r="I30">
        <v>18594</v>
      </c>
      <c r="J30" s="1">
        <f>Agg!J30-Oil!J30</f>
        <v>437137</v>
      </c>
      <c r="K30">
        <f t="shared" si="0"/>
        <v>695859.80777149752</v>
      </c>
      <c r="L30">
        <f t="shared" si="3"/>
        <v>0.61121409027001361</v>
      </c>
      <c r="M30">
        <f t="shared" si="4"/>
        <v>0.38878590972998639</v>
      </c>
      <c r="N30">
        <f t="shared" si="5"/>
        <v>0.61121409027001361</v>
      </c>
      <c r="O30">
        <f t="shared" si="6"/>
        <v>38.733384343607675</v>
      </c>
      <c r="P30">
        <f t="shared" si="7"/>
        <v>38.446953470165901</v>
      </c>
      <c r="Q30">
        <f t="shared" si="10"/>
        <v>0.98299090187786853</v>
      </c>
      <c r="R30">
        <f t="shared" si="8"/>
        <v>1.0097805205980424</v>
      </c>
      <c r="S30">
        <f t="shared" si="9"/>
        <v>202.13149470740532</v>
      </c>
      <c r="T30">
        <f t="shared" si="9"/>
        <v>196.82702630339321</v>
      </c>
      <c r="U30">
        <f t="shared" si="9"/>
        <v>97.251029283463623</v>
      </c>
      <c r="V30">
        <f t="shared" si="9"/>
        <v>100.12822955453441</v>
      </c>
    </row>
    <row r="31" spans="1:22" x14ac:dyDescent="0.2">
      <c r="A31">
        <v>1990</v>
      </c>
      <c r="B31" s="1">
        <f>Agg!B31-Oil!B31</f>
        <v>455980.95300000004</v>
      </c>
      <c r="E31">
        <v>0.64431065039214908</v>
      </c>
      <c r="F31">
        <f t="shared" si="2"/>
        <v>707703.57858041732</v>
      </c>
      <c r="G31" s="1">
        <f>Agg!G31-Oil!G31</f>
        <v>18693.234999999997</v>
      </c>
      <c r="H31" s="1">
        <f>Agg!H31-Oil!H31</f>
        <v>286373.45299999998</v>
      </c>
      <c r="I31">
        <v>18837.27</v>
      </c>
      <c r="J31" s="1">
        <f>Agg!J31-Oil!J31</f>
        <v>470046</v>
      </c>
      <c r="K31">
        <f t="shared" si="0"/>
        <v>729533.18358762853</v>
      </c>
      <c r="L31">
        <f t="shared" si="3"/>
        <v>0.62803819132331162</v>
      </c>
      <c r="M31">
        <f t="shared" si="4"/>
        <v>0.37196180867668838</v>
      </c>
      <c r="N31">
        <f t="shared" si="5"/>
        <v>0.62803819132331162</v>
      </c>
      <c r="O31">
        <f t="shared" si="6"/>
        <v>37.183721293999859</v>
      </c>
      <c r="P31">
        <f t="shared" si="7"/>
        <v>37.569328176557285</v>
      </c>
      <c r="Q31">
        <f t="shared" si="10"/>
        <v>1.0181554136263962</v>
      </c>
      <c r="R31">
        <f t="shared" si="8"/>
        <v>0.99235372216887041</v>
      </c>
      <c r="S31">
        <f t="shared" si="9"/>
        <v>194.04452493137649</v>
      </c>
      <c r="T31">
        <f t="shared" si="9"/>
        <v>192.33407273598846</v>
      </c>
      <c r="U31">
        <f t="shared" si="9"/>
        <v>100.72998819881242</v>
      </c>
      <c r="V31">
        <f t="shared" si="9"/>
        <v>98.400215953634998</v>
      </c>
    </row>
    <row r="32" spans="1:22" x14ac:dyDescent="0.2">
      <c r="A32">
        <v>1991</v>
      </c>
      <c r="B32" s="1">
        <f>Agg!B32-Oil!B32</f>
        <v>451244.83799999999</v>
      </c>
      <c r="E32">
        <v>0.66027554985479942</v>
      </c>
      <c r="F32">
        <f t="shared" si="2"/>
        <v>683418.97272923833</v>
      </c>
      <c r="G32" s="1">
        <f>Agg!G32-Oil!G32</f>
        <v>17957.805</v>
      </c>
      <c r="H32" s="1">
        <f>Agg!H32-Oil!H32</f>
        <v>291289.467</v>
      </c>
      <c r="I32">
        <v>19029.37</v>
      </c>
      <c r="J32" s="1">
        <f>Agg!J32-Oil!J32</f>
        <v>473875</v>
      </c>
      <c r="K32">
        <f t="shared" si="0"/>
        <v>717692.78766146861</v>
      </c>
      <c r="L32">
        <f t="shared" si="3"/>
        <v>0.64552420874452199</v>
      </c>
      <c r="M32">
        <f t="shared" si="4"/>
        <v>0.35447579125547801</v>
      </c>
      <c r="N32">
        <f t="shared" si="5"/>
        <v>0.64552420874452199</v>
      </c>
      <c r="O32">
        <f t="shared" si="6"/>
        <v>37.047929895340786</v>
      </c>
      <c r="P32">
        <f t="shared" si="7"/>
        <v>35.913904282130119</v>
      </c>
      <c r="Q32">
        <f t="shared" si="10"/>
        <v>1.0272350602932763</v>
      </c>
      <c r="R32">
        <f t="shared" si="8"/>
        <v>0.9436888872306336</v>
      </c>
      <c r="S32">
        <f t="shared" si="9"/>
        <v>193.33589285998619</v>
      </c>
      <c r="T32">
        <f t="shared" si="9"/>
        <v>183.85922276732916</v>
      </c>
      <c r="U32">
        <f t="shared" si="9"/>
        <v>101.62827218312745</v>
      </c>
      <c r="V32">
        <f t="shared" si="9"/>
        <v>93.574688361714891</v>
      </c>
    </row>
    <row r="33" spans="1:22" x14ac:dyDescent="0.2">
      <c r="A33">
        <v>1992</v>
      </c>
      <c r="B33" s="1">
        <f>Agg!B33-Oil!B33</f>
        <v>454234.734</v>
      </c>
      <c r="E33">
        <v>0.6625044831806689</v>
      </c>
      <c r="F33">
        <f t="shared" si="2"/>
        <v>685632.69461850193</v>
      </c>
      <c r="G33" s="1">
        <f>Agg!G33-Oil!G33</f>
        <v>17656.239999999998</v>
      </c>
      <c r="H33" s="1">
        <f>Agg!H33-Oil!H33</f>
        <v>295348.43700000003</v>
      </c>
      <c r="I33">
        <v>19207.62</v>
      </c>
      <c r="J33" s="1">
        <f>Agg!J33-Oil!J33</f>
        <v>487900</v>
      </c>
      <c r="K33">
        <f t="shared" si="0"/>
        <v>736447.84659811389</v>
      </c>
      <c r="L33">
        <f t="shared" si="3"/>
        <v>0.65021103604111441</v>
      </c>
      <c r="M33">
        <f t="shared" si="4"/>
        <v>0.34978896395888559</v>
      </c>
      <c r="N33">
        <f t="shared" si="5"/>
        <v>0.65021103604111441</v>
      </c>
      <c r="O33">
        <f t="shared" si="6"/>
        <v>37.367092906745022</v>
      </c>
      <c r="P33">
        <f t="shared" si="7"/>
        <v>35.695869379886837</v>
      </c>
      <c r="Q33">
        <f t="shared" si="10"/>
        <v>1.0392115945149216</v>
      </c>
      <c r="R33">
        <f t="shared" si="8"/>
        <v>0.9192310135248406</v>
      </c>
      <c r="S33">
        <f t="shared" si="9"/>
        <v>195.00145598192137</v>
      </c>
      <c r="T33">
        <f t="shared" si="9"/>
        <v>182.74300528933841</v>
      </c>
      <c r="U33">
        <f t="shared" si="9"/>
        <v>102.81315627318217</v>
      </c>
      <c r="V33">
        <f t="shared" si="9"/>
        <v>91.149484524965217</v>
      </c>
    </row>
    <row r="34" spans="1:22" x14ac:dyDescent="0.2">
      <c r="A34">
        <v>1993</v>
      </c>
      <c r="B34" s="1">
        <f>Agg!B34-Oil!B34</f>
        <v>471481.89600000001</v>
      </c>
      <c r="E34">
        <v>0.66936855495906711</v>
      </c>
      <c r="F34">
        <f t="shared" si="2"/>
        <v>704368.15788102243</v>
      </c>
      <c r="G34" s="1">
        <f>Agg!G34-Oil!G34</f>
        <v>17891.916000000001</v>
      </c>
      <c r="H34" s="1">
        <f>Agg!H34-Oil!H34</f>
        <v>302107.82900000003</v>
      </c>
      <c r="I34">
        <v>19392.560000000001</v>
      </c>
      <c r="J34" s="1">
        <f>Agg!J34-Oil!J34</f>
        <v>497986</v>
      </c>
      <c r="K34">
        <f t="shared" si="0"/>
        <v>743963.83921926632</v>
      </c>
      <c r="L34">
        <f t="shared" si="3"/>
        <v>0.6407623104154142</v>
      </c>
      <c r="M34">
        <f t="shared" si="4"/>
        <v>0.3592376895845858</v>
      </c>
      <c r="N34">
        <f t="shared" si="5"/>
        <v>0.6407623104154142</v>
      </c>
      <c r="O34">
        <f t="shared" si="6"/>
        <v>38.179167450773065</v>
      </c>
      <c r="P34">
        <f t="shared" si="7"/>
        <v>36.321566512158391</v>
      </c>
      <c r="Q34">
        <f t="shared" si="10"/>
        <v>1.0311370940521754</v>
      </c>
      <c r="R34">
        <f t="shared" si="8"/>
        <v>0.92261753992252693</v>
      </c>
      <c r="S34">
        <f t="shared" si="9"/>
        <v>199.23929484314942</v>
      </c>
      <c r="T34">
        <f t="shared" si="9"/>
        <v>185.94622673592548</v>
      </c>
      <c r="U34">
        <f t="shared" si="9"/>
        <v>102.01431522648299</v>
      </c>
      <c r="V34">
        <f t="shared" si="9"/>
        <v>91.485287093566171</v>
      </c>
    </row>
    <row r="35" spans="1:22" x14ac:dyDescent="0.2">
      <c r="A35">
        <v>1994</v>
      </c>
      <c r="B35" s="1">
        <f>Agg!B35-Oil!B35</f>
        <v>507788.68499999994</v>
      </c>
      <c r="E35">
        <v>0.67844331994013107</v>
      </c>
      <c r="F35">
        <f t="shared" si="2"/>
        <v>748461.47065728274</v>
      </c>
      <c r="G35" s="1">
        <f>Agg!G35-Oil!G35</f>
        <v>18566.865999999998</v>
      </c>
      <c r="H35" s="1">
        <f>Agg!H35-Oil!H35</f>
        <v>314647.54100000003</v>
      </c>
      <c r="I35">
        <v>19605.2</v>
      </c>
      <c r="J35" s="1">
        <f>Agg!J35-Oil!J35</f>
        <v>514424</v>
      </c>
      <c r="K35">
        <f t="shared" si="0"/>
        <v>758241.67602592811</v>
      </c>
      <c r="L35">
        <f t="shared" si="3"/>
        <v>0.61964267872569878</v>
      </c>
      <c r="M35">
        <f t="shared" si="4"/>
        <v>0.38035732127430122</v>
      </c>
      <c r="N35">
        <f t="shared" si="5"/>
        <v>0.61964267872569878</v>
      </c>
      <c r="O35">
        <f t="shared" si="6"/>
        <v>39.991705803155064</v>
      </c>
      <c r="P35">
        <f t="shared" si="7"/>
        <v>38.176681220149895</v>
      </c>
      <c r="Q35">
        <f t="shared" si="10"/>
        <v>1.0080008925766824</v>
      </c>
      <c r="R35">
        <f t="shared" si="8"/>
        <v>0.94703782669903891</v>
      </c>
      <c r="S35">
        <f t="shared" si="9"/>
        <v>208.6980884030242</v>
      </c>
      <c r="T35">
        <f t="shared" si="9"/>
        <v>195.44338264735538</v>
      </c>
      <c r="U35">
        <f t="shared" si="9"/>
        <v>99.725362802912315</v>
      </c>
      <c r="V35">
        <f t="shared" si="9"/>
        <v>93.906763870220573</v>
      </c>
    </row>
    <row r="36" spans="1:22" x14ac:dyDescent="0.2">
      <c r="A36">
        <v>1995</v>
      </c>
      <c r="B36" s="1">
        <f>Agg!B36-Oil!B36</f>
        <v>540305.99100000004</v>
      </c>
      <c r="E36">
        <v>0.69664382968069372</v>
      </c>
      <c r="F36">
        <f t="shared" si="2"/>
        <v>775584.2626893702</v>
      </c>
      <c r="G36" s="1">
        <f>Agg!G36-Oil!G36</f>
        <v>18989.802</v>
      </c>
      <c r="H36" s="1">
        <f>Agg!H36-Oil!H36</f>
        <v>327961.68100000004</v>
      </c>
      <c r="I36">
        <v>19821.32</v>
      </c>
      <c r="J36" s="1">
        <f>Agg!J36-Oil!J36</f>
        <v>527369</v>
      </c>
      <c r="K36">
        <f t="shared" si="0"/>
        <v>757013.81040253991</v>
      </c>
      <c r="L36">
        <f t="shared" si="3"/>
        <v>0.60699249399957145</v>
      </c>
      <c r="M36">
        <f t="shared" si="4"/>
        <v>0.39300750600042855</v>
      </c>
      <c r="N36">
        <f t="shared" si="5"/>
        <v>0.60699249399957145</v>
      </c>
      <c r="O36">
        <f t="shared" si="6"/>
        <v>41.488072694931375</v>
      </c>
      <c r="P36">
        <f t="shared" si="7"/>
        <v>39.128789742023748</v>
      </c>
      <c r="Q36">
        <f t="shared" si="10"/>
        <v>0.98443102278508476</v>
      </c>
      <c r="R36">
        <f t="shared" si="8"/>
        <v>0.95804931255839676</v>
      </c>
      <c r="S36">
        <f t="shared" si="9"/>
        <v>216.50693035141276</v>
      </c>
      <c r="T36">
        <f t="shared" si="9"/>
        <v>200.31764893282241</v>
      </c>
      <c r="U36">
        <f t="shared" si="9"/>
        <v>97.393505923127194</v>
      </c>
      <c r="V36">
        <f t="shared" si="9"/>
        <v>94.998645285410973</v>
      </c>
    </row>
    <row r="37" spans="1:22" x14ac:dyDescent="0.2">
      <c r="A37">
        <v>1996</v>
      </c>
      <c r="B37" s="1">
        <f>Agg!B37-Oil!B37</f>
        <v>559556.20299999998</v>
      </c>
      <c r="E37">
        <v>0.7114952434847146</v>
      </c>
      <c r="F37">
        <f t="shared" si="2"/>
        <v>786451.0804871195</v>
      </c>
      <c r="G37" s="1">
        <f>Agg!G37-Oil!G37</f>
        <v>19517.288999999997</v>
      </c>
      <c r="H37" s="1">
        <f>Agg!H37-Oil!H37</f>
        <v>343180.24699999997</v>
      </c>
      <c r="I37">
        <v>20045.150000000001</v>
      </c>
      <c r="J37" s="1">
        <f>Agg!J37-Oil!J37</f>
        <v>541873</v>
      </c>
      <c r="K37">
        <f t="shared" si="0"/>
        <v>761597.50182734895</v>
      </c>
      <c r="L37">
        <f t="shared" si="3"/>
        <v>0.61330791287823505</v>
      </c>
      <c r="M37">
        <f t="shared" si="4"/>
        <v>0.38669208712176495</v>
      </c>
      <c r="N37">
        <f t="shared" si="5"/>
        <v>0.61330791287823505</v>
      </c>
      <c r="O37">
        <f t="shared" si="6"/>
        <v>41.119264154082778</v>
      </c>
      <c r="P37">
        <f t="shared" si="7"/>
        <v>39.233983307040326</v>
      </c>
      <c r="Q37">
        <f t="shared" si="10"/>
        <v>0.97995669949775543</v>
      </c>
      <c r="R37">
        <f t="shared" si="8"/>
        <v>0.97366639810627487</v>
      </c>
      <c r="S37">
        <f t="shared" si="9"/>
        <v>214.58229033128794</v>
      </c>
      <c r="T37">
        <f t="shared" si="9"/>
        <v>200.85618150093688</v>
      </c>
      <c r="U37">
        <f t="shared" si="9"/>
        <v>96.950844099697804</v>
      </c>
      <c r="V37">
        <f t="shared" si="9"/>
        <v>96.547210636804991</v>
      </c>
    </row>
    <row r="38" spans="1:22" x14ac:dyDescent="0.2">
      <c r="A38">
        <v>1997</v>
      </c>
      <c r="B38" s="1">
        <f>Agg!B38-Oil!B38</f>
        <v>598512.71600000001</v>
      </c>
      <c r="E38">
        <v>0.71841973726084174</v>
      </c>
      <c r="F38">
        <f t="shared" si="2"/>
        <v>833096.14833520888</v>
      </c>
      <c r="G38" s="1">
        <f>Agg!G38-Oil!G38</f>
        <v>19972.321</v>
      </c>
      <c r="H38" s="1">
        <f>Agg!H38-Oil!H38</f>
        <v>367865.67499999999</v>
      </c>
      <c r="I38">
        <v>20273.66</v>
      </c>
      <c r="J38" s="1">
        <f>Agg!J38-Oil!J38</f>
        <v>562848</v>
      </c>
      <c r="K38">
        <f t="shared" si="0"/>
        <v>783452.86301014142</v>
      </c>
      <c r="L38">
        <f t="shared" si="3"/>
        <v>0.61463301474784371</v>
      </c>
      <c r="M38">
        <f t="shared" si="4"/>
        <v>0.38536698525215629</v>
      </c>
      <c r="N38">
        <f t="shared" si="5"/>
        <v>0.61463301474784371</v>
      </c>
      <c r="O38">
        <f t="shared" si="6"/>
        <v>43.350690471115044</v>
      </c>
      <c r="P38">
        <f t="shared" si="7"/>
        <v>41.092538216346178</v>
      </c>
      <c r="Q38">
        <f t="shared" si="10"/>
        <v>0.9622115594221452</v>
      </c>
      <c r="R38">
        <f t="shared" si="8"/>
        <v>0.98513642825222481</v>
      </c>
      <c r="S38">
        <f t="shared" si="9"/>
        <v>226.22706510206291</v>
      </c>
      <c r="T38">
        <f t="shared" si="9"/>
        <v>210.37094933043755</v>
      </c>
      <c r="U38">
        <f t="shared" si="9"/>
        <v>95.195249888362227</v>
      </c>
      <c r="V38">
        <f t="shared" si="9"/>
        <v>97.684560573770412</v>
      </c>
    </row>
    <row r="39" spans="1:22" x14ac:dyDescent="0.2">
      <c r="A39">
        <v>1998</v>
      </c>
      <c r="B39" s="1">
        <f>Agg!B39-Oil!B39</f>
        <v>630623.18000000005</v>
      </c>
      <c r="E39">
        <v>0.71440622246062668</v>
      </c>
      <c r="F39">
        <f t="shared" si="2"/>
        <v>882723.52643842739</v>
      </c>
      <c r="G39" s="1">
        <f>Agg!G39-Oil!G39</f>
        <v>20460.097000000002</v>
      </c>
      <c r="H39" s="1">
        <f>Agg!H39-Oil!H39</f>
        <v>391962.06599999999</v>
      </c>
      <c r="I39">
        <v>20472.3</v>
      </c>
      <c r="J39" s="1">
        <f>Agg!J39-Oil!J39</f>
        <v>594280</v>
      </c>
      <c r="K39">
        <f t="shared" si="0"/>
        <v>831851.65710500616</v>
      </c>
      <c r="L39">
        <f t="shared" si="3"/>
        <v>0.62154719082796794</v>
      </c>
      <c r="M39">
        <f t="shared" si="4"/>
        <v>0.37845280917203206</v>
      </c>
      <c r="N39">
        <f t="shared" si="5"/>
        <v>0.62154719082796794</v>
      </c>
      <c r="O39">
        <f t="shared" si="6"/>
        <v>44.73149695988517</v>
      </c>
      <c r="P39">
        <f t="shared" si="7"/>
        <v>43.117946026505443</v>
      </c>
      <c r="Q39">
        <f t="shared" si="10"/>
        <v>0.96450299592602451</v>
      </c>
      <c r="R39">
        <f t="shared" si="8"/>
        <v>0.99940392628087715</v>
      </c>
      <c r="S39">
        <f t="shared" si="9"/>
        <v>233.43285112377549</v>
      </c>
      <c r="T39">
        <f t="shared" si="9"/>
        <v>220.73991124661808</v>
      </c>
      <c r="U39">
        <f t="shared" si="9"/>
        <v>95.421950418463013</v>
      </c>
      <c r="V39">
        <f t="shared" si="9"/>
        <v>99.099302974362274</v>
      </c>
    </row>
    <row r="40" spans="1:22" x14ac:dyDescent="0.2">
      <c r="A40">
        <v>1999</v>
      </c>
      <c r="B40" s="1">
        <f>Agg!B40-Oil!B40</f>
        <v>679962.58700000006</v>
      </c>
      <c r="E40">
        <v>0.72869630805409524</v>
      </c>
      <c r="F40">
        <f t="shared" si="2"/>
        <v>933122.04204213235</v>
      </c>
      <c r="G40" s="1">
        <f>Agg!G40-Oil!G40</f>
        <v>21043.412</v>
      </c>
      <c r="H40" s="1">
        <f>Agg!H40-Oil!H40</f>
        <v>413250.08299999998</v>
      </c>
      <c r="I40">
        <v>20696.25</v>
      </c>
      <c r="J40" s="1">
        <f>Agg!J40-Oil!J40</f>
        <v>618088</v>
      </c>
      <c r="K40">
        <f t="shared" si="0"/>
        <v>848210.69239466474</v>
      </c>
      <c r="L40">
        <f t="shared" si="3"/>
        <v>0.60775414839110842</v>
      </c>
      <c r="M40">
        <f t="shared" si="4"/>
        <v>0.39224585160889158</v>
      </c>
      <c r="N40">
        <f t="shared" si="5"/>
        <v>0.60775414839110842</v>
      </c>
      <c r="O40">
        <f t="shared" si="6"/>
        <v>47.158973085023341</v>
      </c>
      <c r="P40">
        <f t="shared" si="7"/>
        <v>45.086527368104477</v>
      </c>
      <c r="Q40">
        <f t="shared" si="10"/>
        <v>0.94028162832711371</v>
      </c>
      <c r="R40">
        <f t="shared" si="8"/>
        <v>1.016774149906384</v>
      </c>
      <c r="S40">
        <f t="shared" si="9"/>
        <v>246.10071854243279</v>
      </c>
      <c r="T40">
        <f t="shared" si="9"/>
        <v>230.81795323774622</v>
      </c>
      <c r="U40">
        <f t="shared" si="9"/>
        <v>93.025638382260794</v>
      </c>
      <c r="V40">
        <f t="shared" si="9"/>
        <v>100.82170670775801</v>
      </c>
    </row>
    <row r="41" spans="1:22" x14ac:dyDescent="0.2">
      <c r="A41">
        <v>2000</v>
      </c>
      <c r="B41" s="1">
        <f>Agg!B41-Oil!B41</f>
        <v>735188.31599999999</v>
      </c>
      <c r="E41">
        <v>0.76219994494219512</v>
      </c>
      <c r="F41">
        <f t="shared" si="2"/>
        <v>964560.96707768238</v>
      </c>
      <c r="G41" s="1">
        <f>Agg!G41-Oil!G41</f>
        <v>21438.629999999997</v>
      </c>
      <c r="H41" s="1">
        <f>Agg!H41-Oil!H41</f>
        <v>448502.04600000003</v>
      </c>
      <c r="I41">
        <v>20950.259999999998</v>
      </c>
      <c r="J41" s="1">
        <f>Agg!J41-Oil!J41</f>
        <v>651508</v>
      </c>
      <c r="K41">
        <f t="shared" si="0"/>
        <v>854773.08719749388</v>
      </c>
      <c r="L41">
        <f t="shared" si="3"/>
        <v>0.61005056288190529</v>
      </c>
      <c r="M41">
        <f t="shared" si="4"/>
        <v>0.38994943711809471</v>
      </c>
      <c r="N41">
        <f t="shared" si="5"/>
        <v>0.61005056288190529</v>
      </c>
      <c r="O41">
        <f t="shared" si="6"/>
        <v>48.604622148634036</v>
      </c>
      <c r="P41">
        <f t="shared" si="7"/>
        <v>46.040524894568492</v>
      </c>
      <c r="Q41">
        <f t="shared" si="10"/>
        <v>0.92566764281214176</v>
      </c>
      <c r="R41">
        <f t="shared" si="8"/>
        <v>1.0233109278834724</v>
      </c>
      <c r="S41">
        <f t="shared" si="9"/>
        <v>253.64488776497623</v>
      </c>
      <c r="T41">
        <f t="shared" si="9"/>
        <v>235.70189017647954</v>
      </c>
      <c r="U41">
        <f t="shared" si="9"/>
        <v>91.579821202722712</v>
      </c>
      <c r="V41">
        <f t="shared" si="9"/>
        <v>101.46988320996395</v>
      </c>
    </row>
    <row r="42" spans="1:22" x14ac:dyDescent="0.2">
      <c r="A42">
        <v>2001</v>
      </c>
      <c r="B42" s="1">
        <f>Agg!B42-Oil!B42</f>
        <v>761556.13699999999</v>
      </c>
      <c r="E42">
        <v>0.77559148284828427</v>
      </c>
      <c r="F42">
        <f t="shared" si="2"/>
        <v>981903.6874970044</v>
      </c>
      <c r="G42" s="1">
        <f>Agg!G42-Oil!G42</f>
        <v>21380.850999999999</v>
      </c>
      <c r="H42" s="1">
        <f>Agg!H42-Oil!H42</f>
        <v>463219.951</v>
      </c>
      <c r="I42">
        <v>21242.400000000001</v>
      </c>
      <c r="J42" s="1">
        <f>Agg!J42-Oil!J42</f>
        <v>681128</v>
      </c>
      <c r="K42">
        <f t="shared" si="0"/>
        <v>878204.58973920613</v>
      </c>
      <c r="L42">
        <f t="shared" si="3"/>
        <v>0.60825450481531607</v>
      </c>
      <c r="M42">
        <f t="shared" si="4"/>
        <v>0.39174549518468393</v>
      </c>
      <c r="N42">
        <f t="shared" si="5"/>
        <v>0.60825450481531607</v>
      </c>
      <c r="O42">
        <f t="shared" si="6"/>
        <v>49.347254578452407</v>
      </c>
      <c r="P42">
        <f t="shared" si="7"/>
        <v>46.223764146094808</v>
      </c>
      <c r="Q42">
        <f t="shared" si="10"/>
        <v>0.93063827093174289</v>
      </c>
      <c r="R42">
        <f t="shared" si="8"/>
        <v>1.0065176722027642</v>
      </c>
      <c r="S42">
        <f t="shared" si="9"/>
        <v>257.52034057141691</v>
      </c>
      <c r="T42">
        <f t="shared" si="9"/>
        <v>236.63997326823795</v>
      </c>
      <c r="U42">
        <f t="shared" si="9"/>
        <v>92.071584351184285</v>
      </c>
      <c r="V42">
        <f t="shared" si="9"/>
        <v>99.804690699842951</v>
      </c>
    </row>
    <row r="43" spans="1:22" x14ac:dyDescent="0.2">
      <c r="A43">
        <v>2002</v>
      </c>
      <c r="B43" s="1">
        <f>Agg!B43-Oil!B43</f>
        <v>791372.74</v>
      </c>
      <c r="E43">
        <v>0.77794852910494672</v>
      </c>
      <c r="F43">
        <f t="shared" si="2"/>
        <v>1017255.9114039309</v>
      </c>
      <c r="G43" s="1">
        <f>Agg!G43-Oil!G43</f>
        <v>21669.19</v>
      </c>
      <c r="H43" s="1">
        <f>Agg!H43-Oil!H43</f>
        <v>477409.19699999999</v>
      </c>
      <c r="I43">
        <v>21532.36</v>
      </c>
      <c r="J43" s="1">
        <f>Agg!J43-Oil!J43</f>
        <v>697339</v>
      </c>
      <c r="K43">
        <f t="shared" si="0"/>
        <v>896381.924910006</v>
      </c>
      <c r="L43">
        <f t="shared" si="3"/>
        <v>0.60326717470707925</v>
      </c>
      <c r="M43">
        <f t="shared" si="4"/>
        <v>0.39673282529292075</v>
      </c>
      <c r="N43">
        <f t="shared" si="5"/>
        <v>0.60326717470707925</v>
      </c>
      <c r="O43">
        <f t="shared" si="6"/>
        <v>51.017176372201675</v>
      </c>
      <c r="P43">
        <f t="shared" si="7"/>
        <v>47.243122045327631</v>
      </c>
      <c r="Q43">
        <f t="shared" si="10"/>
        <v>0.92017647600206054</v>
      </c>
      <c r="R43">
        <f t="shared" si="8"/>
        <v>1.0063546216020909</v>
      </c>
      <c r="S43">
        <f t="shared" si="9"/>
        <v>266.23488472848373</v>
      </c>
      <c r="T43">
        <f t="shared" si="9"/>
        <v>241.85851897695221</v>
      </c>
      <c r="U43">
        <f t="shared" si="9"/>
        <v>91.036559181449249</v>
      </c>
      <c r="V43">
        <f t="shared" si="9"/>
        <v>99.788522861743289</v>
      </c>
    </row>
    <row r="44" spans="1:22" x14ac:dyDescent="0.2">
      <c r="A44">
        <v>2003</v>
      </c>
      <c r="B44" s="1">
        <f>Agg!B44-Oil!B44</f>
        <v>820700.97500000009</v>
      </c>
      <c r="E44">
        <v>0.8066007962545868</v>
      </c>
      <c r="F44">
        <f t="shared" si="2"/>
        <v>1017480.9878825892</v>
      </c>
      <c r="G44" s="1">
        <f>Agg!G44-Oil!G44</f>
        <v>21984.732</v>
      </c>
      <c r="H44" s="1">
        <f>Agg!H44-Oil!H44</f>
        <v>493455.01499999996</v>
      </c>
      <c r="I44">
        <v>21779.62</v>
      </c>
      <c r="J44" s="1">
        <f>Agg!J44-Oil!J44</f>
        <v>691770</v>
      </c>
      <c r="K44">
        <f t="shared" si="0"/>
        <v>857636.14815681032</v>
      </c>
      <c r="L44">
        <f t="shared" si="3"/>
        <v>0.60126042253087353</v>
      </c>
      <c r="M44">
        <f t="shared" si="4"/>
        <v>0.39873957746912647</v>
      </c>
      <c r="N44">
        <f t="shared" si="5"/>
        <v>0.60126042253087353</v>
      </c>
      <c r="O44">
        <f t="shared" si="6"/>
        <v>51.835578976142727</v>
      </c>
      <c r="P44">
        <f t="shared" si="7"/>
        <v>46.717113883648537</v>
      </c>
      <c r="Q44">
        <f t="shared" si="10"/>
        <v>0.89284726664514713</v>
      </c>
      <c r="R44">
        <f t="shared" si="8"/>
        <v>1.00941761151021</v>
      </c>
      <c r="S44">
        <f t="shared" si="9"/>
        <v>270.50574678741299</v>
      </c>
      <c r="T44">
        <f t="shared" si="9"/>
        <v>239.1656496354334</v>
      </c>
      <c r="U44">
        <f t="shared" si="9"/>
        <v>88.332776537697683</v>
      </c>
      <c r="V44">
        <f t="shared" si="9"/>
        <v>100.09224406688372</v>
      </c>
    </row>
    <row r="45" spans="1:22" x14ac:dyDescent="0.2">
      <c r="A45">
        <v>2004</v>
      </c>
      <c r="B45" s="1">
        <f>Agg!B45-Oil!B45</f>
        <v>874351.62100000004</v>
      </c>
      <c r="E45">
        <v>0.83672718245794997</v>
      </c>
      <c r="F45">
        <f t="shared" si="2"/>
        <v>1044966.1960682637</v>
      </c>
      <c r="G45" s="1">
        <f>Agg!G45-Oil!G45</f>
        <v>22561.072</v>
      </c>
      <c r="H45" s="1">
        <f>Agg!H45-Oil!H45</f>
        <v>522962.78</v>
      </c>
      <c r="I45">
        <v>22044.57</v>
      </c>
      <c r="J45" s="1">
        <f>Agg!J45-Oil!J45</f>
        <v>708579</v>
      </c>
      <c r="K45">
        <f t="shared" si="0"/>
        <v>846845.91926187347</v>
      </c>
      <c r="L45">
        <f t="shared" si="3"/>
        <v>0.59811495448694318</v>
      </c>
      <c r="M45">
        <f t="shared" si="4"/>
        <v>0.40188504551305682</v>
      </c>
      <c r="N45">
        <f t="shared" si="5"/>
        <v>0.59811495448694318</v>
      </c>
      <c r="O45">
        <f t="shared" si="6"/>
        <v>53.344211762510191</v>
      </c>
      <c r="P45">
        <f t="shared" si="7"/>
        <v>47.402430442882931</v>
      </c>
      <c r="Q45">
        <f t="shared" si="10"/>
        <v>0.8682708238615694</v>
      </c>
      <c r="R45">
        <f t="shared" si="8"/>
        <v>1.0234298967954467</v>
      </c>
      <c r="S45">
        <f t="shared" si="9"/>
        <v>278.37859872743149</v>
      </c>
      <c r="T45">
        <f t="shared" si="9"/>
        <v>242.67408940128504</v>
      </c>
      <c r="U45">
        <f t="shared" si="9"/>
        <v>85.901335562747477</v>
      </c>
      <c r="V45">
        <f t="shared" si="9"/>
        <v>101.48167997795959</v>
      </c>
    </row>
    <row r="46" spans="1:22" x14ac:dyDescent="0.2">
      <c r="A46">
        <v>2005</v>
      </c>
      <c r="B46" s="1">
        <f>Agg!B46-Oil!B46</f>
        <v>919168.74599999993</v>
      </c>
      <c r="E46">
        <v>0.86791954497046719</v>
      </c>
      <c r="F46">
        <f t="shared" si="2"/>
        <v>1059048.3315262552</v>
      </c>
      <c r="G46" s="1">
        <f>Agg!G46-Oil!G46</f>
        <v>22734.910000000003</v>
      </c>
      <c r="H46" s="1">
        <f>Agg!H46-Oil!H46</f>
        <v>551910.82799999998</v>
      </c>
      <c r="I46">
        <v>22326.77</v>
      </c>
      <c r="J46" s="1">
        <f>Agg!J46-Oil!J46</f>
        <v>733490</v>
      </c>
      <c r="K46">
        <f t="shared" si="0"/>
        <v>845112.89583294105</v>
      </c>
      <c r="L46">
        <f t="shared" si="3"/>
        <v>0.60044559870185144</v>
      </c>
      <c r="M46">
        <f t="shared" si="4"/>
        <v>0.39955440129814856</v>
      </c>
      <c r="N46">
        <f t="shared" si="5"/>
        <v>0.60044559870185144</v>
      </c>
      <c r="O46">
        <f t="shared" si="6"/>
        <v>54.129667859162737</v>
      </c>
      <c r="P46">
        <f t="shared" si="7"/>
        <v>47.434014482446642</v>
      </c>
      <c r="Q46">
        <f t="shared" si="10"/>
        <v>0.86057193504538987</v>
      </c>
      <c r="R46">
        <f t="shared" si="8"/>
        <v>1.0182802975979062</v>
      </c>
      <c r="S46">
        <f t="shared" si="9"/>
        <v>282.47752830804853</v>
      </c>
      <c r="T46">
        <f t="shared" si="9"/>
        <v>242.83578212398146</v>
      </c>
      <c r="U46">
        <f t="shared" si="9"/>
        <v>85.139655205094058</v>
      </c>
      <c r="V46">
        <f t="shared" si="9"/>
        <v>100.97105391611024</v>
      </c>
    </row>
    <row r="47" spans="1:22" x14ac:dyDescent="0.2">
      <c r="A47">
        <v>2006</v>
      </c>
      <c r="B47" s="1">
        <f>Agg!B47-Oil!B47</f>
        <v>975849.72399999993</v>
      </c>
      <c r="E47">
        <v>0.89296730030178662</v>
      </c>
      <c r="F47">
        <f t="shared" si="2"/>
        <v>1092816.8631373204</v>
      </c>
      <c r="G47" s="1">
        <f>Agg!G47-Oil!G47</f>
        <v>22982.307999999997</v>
      </c>
      <c r="H47" s="1">
        <f>Agg!H47-Oil!H47</f>
        <v>585268.80299999996</v>
      </c>
      <c r="I47">
        <v>22599.46</v>
      </c>
      <c r="J47" s="1">
        <f>Agg!J47-Oil!J47</f>
        <v>772857</v>
      </c>
      <c r="K47">
        <f t="shared" si="0"/>
        <v>865493.05863586022</v>
      </c>
      <c r="L47">
        <f t="shared" si="3"/>
        <v>0.5997530035679961</v>
      </c>
      <c r="M47">
        <f t="shared" si="4"/>
        <v>0.4002469964320039</v>
      </c>
      <c r="N47">
        <f t="shared" si="5"/>
        <v>0.5997530035679961</v>
      </c>
      <c r="O47">
        <f t="shared" si="6"/>
        <v>55.557897147178444</v>
      </c>
      <c r="P47">
        <f t="shared" si="7"/>
        <v>48.355883863478169</v>
      </c>
      <c r="Q47">
        <f t="shared" si="10"/>
        <v>0.85587028412604804</v>
      </c>
      <c r="R47">
        <f t="shared" si="8"/>
        <v>1.016940581766113</v>
      </c>
      <c r="S47">
        <f t="shared" si="9"/>
        <v>289.93079183417137</v>
      </c>
      <c r="T47">
        <f t="shared" si="9"/>
        <v>247.55524082047833</v>
      </c>
      <c r="U47">
        <f t="shared" si="9"/>
        <v>84.67450299426072</v>
      </c>
      <c r="V47">
        <f t="shared" si="9"/>
        <v>100.83820982612501</v>
      </c>
    </row>
    <row r="48" spans="1:22" x14ac:dyDescent="0.2">
      <c r="A48">
        <v>2007</v>
      </c>
      <c r="B48" s="1">
        <f>Agg!B48-Oil!B48</f>
        <v>1031214.0609999999</v>
      </c>
      <c r="E48">
        <v>0.92333011369840901</v>
      </c>
      <c r="F48">
        <f t="shared" si="2"/>
        <v>1116842.2276074809</v>
      </c>
      <c r="G48" s="1">
        <f>Agg!G48-Oil!G48</f>
        <v>23346.650999999998</v>
      </c>
      <c r="H48" s="1">
        <f>Agg!H48-Oil!H48</f>
        <v>619744.88</v>
      </c>
      <c r="I48">
        <v>22876.09</v>
      </c>
      <c r="J48" s="1">
        <f>Agg!J48-Oil!J48</f>
        <v>824168</v>
      </c>
      <c r="K48">
        <f t="shared" si="0"/>
        <v>892603.83450376801</v>
      </c>
      <c r="L48">
        <f t="shared" si="3"/>
        <v>0.60098567643561263</v>
      </c>
      <c r="M48">
        <f t="shared" si="4"/>
        <v>0.39901432356438737</v>
      </c>
      <c r="N48">
        <f t="shared" si="5"/>
        <v>0.60098567643561263</v>
      </c>
      <c r="O48">
        <f t="shared" si="6"/>
        <v>55.512385918186098</v>
      </c>
      <c r="P48">
        <f t="shared" si="7"/>
        <v>48.821377587143651</v>
      </c>
      <c r="Q48">
        <f t="shared" si="10"/>
        <v>0.86174216058954933</v>
      </c>
      <c r="R48">
        <f t="shared" si="8"/>
        <v>1.0205699925118321</v>
      </c>
      <c r="S48">
        <f t="shared" si="9"/>
        <v>289.69328992469229</v>
      </c>
      <c r="T48">
        <f t="shared" si="9"/>
        <v>249.93830988375453</v>
      </c>
      <c r="U48">
        <f t="shared" si="9"/>
        <v>85.255430069791075</v>
      </c>
      <c r="V48">
        <f t="shared" si="9"/>
        <v>101.19809642017401</v>
      </c>
    </row>
    <row r="49" spans="1:22" x14ac:dyDescent="0.2">
      <c r="A49">
        <v>2008</v>
      </c>
      <c r="B49" s="1">
        <f>Agg!B49-Oil!B49</f>
        <v>1058771.1269999999</v>
      </c>
      <c r="E49">
        <v>0.97250107178403189</v>
      </c>
      <c r="F49">
        <f t="shared" si="2"/>
        <v>1088709.4705795106</v>
      </c>
      <c r="G49" s="1">
        <f>Agg!G49-Oil!G49</f>
        <v>23531.277999999998</v>
      </c>
      <c r="H49" s="1">
        <f>Agg!H49-Oil!H49</f>
        <v>643931.48</v>
      </c>
      <c r="I49">
        <v>23150.34</v>
      </c>
      <c r="J49" s="1">
        <f>Agg!J49-Oil!J49</f>
        <v>896637</v>
      </c>
      <c r="K49">
        <f t="shared" si="0"/>
        <v>921990.75766069756</v>
      </c>
      <c r="L49">
        <f t="shared" si="3"/>
        <v>0.60818760880320089</v>
      </c>
      <c r="M49">
        <f t="shared" si="4"/>
        <v>0.39181239119679911</v>
      </c>
      <c r="N49">
        <f t="shared" si="5"/>
        <v>0.60818760880320089</v>
      </c>
      <c r="O49">
        <f t="shared" si="6"/>
        <v>51.495641277858887</v>
      </c>
      <c r="P49">
        <f t="shared" si="7"/>
        <v>47.027796161071954</v>
      </c>
      <c r="Q49">
        <f t="shared" si="10"/>
        <v>0.8984543492505821</v>
      </c>
      <c r="R49">
        <f t="shared" si="8"/>
        <v>1.0164549635124149</v>
      </c>
      <c r="S49">
        <f t="shared" si="9"/>
        <v>268.73177024944886</v>
      </c>
      <c r="T49">
        <f t="shared" si="9"/>
        <v>240.75617016491742</v>
      </c>
      <c r="U49">
        <f t="shared" si="9"/>
        <v>88.887506549556633</v>
      </c>
      <c r="V49">
        <f t="shared" si="9"/>
        <v>100.79005669285468</v>
      </c>
    </row>
    <row r="50" spans="1:22" x14ac:dyDescent="0.2">
      <c r="A50">
        <v>2009</v>
      </c>
      <c r="B50" s="1">
        <f>Agg!B50-Oil!B50</f>
        <v>1006058.1240000001</v>
      </c>
      <c r="E50">
        <v>0.93320714895263435</v>
      </c>
      <c r="F50">
        <f t="shared" si="2"/>
        <v>1078065.1703420065</v>
      </c>
      <c r="G50" s="1">
        <f>Agg!G50-Oil!G50</f>
        <v>22465.370000000003</v>
      </c>
      <c r="H50" s="1">
        <f>Agg!H50-Oil!H50</f>
        <v>622400.18799999997</v>
      </c>
      <c r="I50">
        <v>23421.71</v>
      </c>
      <c r="J50" s="1">
        <f>Agg!J50-Oil!J50</f>
        <v>938099</v>
      </c>
      <c r="K50">
        <f t="shared" si="0"/>
        <v>1005241.9776818641</v>
      </c>
      <c r="L50">
        <f t="shared" si="3"/>
        <v>0.61865231555945366</v>
      </c>
      <c r="M50">
        <f t="shared" si="4"/>
        <v>0.38134768444054634</v>
      </c>
      <c r="N50">
        <f t="shared" si="5"/>
        <v>0.61865231555945366</v>
      </c>
      <c r="O50">
        <f t="shared" si="6"/>
        <v>50.101961601952091</v>
      </c>
      <c r="P50">
        <f t="shared" si="7"/>
        <v>46.028456946226662</v>
      </c>
      <c r="Q50">
        <f t="shared" si="10"/>
        <v>0.95780413968856359</v>
      </c>
      <c r="R50">
        <f t="shared" si="8"/>
        <v>0.9591686516484067</v>
      </c>
      <c r="S50">
        <f t="shared" si="9"/>
        <v>261.45880505912811</v>
      </c>
      <c r="T50">
        <f t="shared" si="9"/>
        <v>235.64010899042151</v>
      </c>
      <c r="U50">
        <f t="shared" si="9"/>
        <v>94.759207088010527</v>
      </c>
      <c r="V50">
        <f t="shared" si="9"/>
        <v>95.109637168367385</v>
      </c>
    </row>
    <row r="51" spans="1:22" x14ac:dyDescent="0.2">
      <c r="A51">
        <v>2010</v>
      </c>
      <c r="B51" s="1">
        <f>Agg!B51-Oil!B51</f>
        <v>1068681.8900000001</v>
      </c>
      <c r="E51">
        <v>0.96191189435469515</v>
      </c>
      <c r="F51">
        <f t="shared" si="2"/>
        <v>1110997.6872850007</v>
      </c>
      <c r="G51" s="1">
        <f>Agg!G51-Oil!G51</f>
        <v>23016.465999999997</v>
      </c>
      <c r="H51" s="1">
        <f>Agg!H51-Oil!H51</f>
        <v>642287.77600000007</v>
      </c>
      <c r="I51">
        <v>23674.48</v>
      </c>
      <c r="J51" s="1">
        <f>Agg!J51-Oil!J51</f>
        <v>927666</v>
      </c>
      <c r="K51">
        <f t="shared" si="0"/>
        <v>964398.09658693406</v>
      </c>
      <c r="L51">
        <f t="shared" si="3"/>
        <v>0.60100931999512031</v>
      </c>
      <c r="M51">
        <f t="shared" si="4"/>
        <v>0.39899068000487969</v>
      </c>
      <c r="N51">
        <f t="shared" si="5"/>
        <v>0.60100931999512031</v>
      </c>
      <c r="O51">
        <f t="shared" si="6"/>
        <v>53.024148725607773</v>
      </c>
      <c r="P51">
        <f t="shared" si="7"/>
        <v>46.928071378336533</v>
      </c>
      <c r="Q51">
        <f t="shared" si="10"/>
        <v>0.91033409366187756</v>
      </c>
      <c r="R51">
        <f t="shared" si="8"/>
        <v>0.97220576756068122</v>
      </c>
      <c r="S51">
        <f t="shared" si="9"/>
        <v>276.70833879156419</v>
      </c>
      <c r="T51">
        <f t="shared" si="9"/>
        <v>240.24563472158778</v>
      </c>
      <c r="U51">
        <f t="shared" si="9"/>
        <v>90.062814855478777</v>
      </c>
      <c r="V51">
        <f t="shared" si="9"/>
        <v>96.402376836211417</v>
      </c>
    </row>
    <row r="52" spans="1:22" x14ac:dyDescent="0.2">
      <c r="A52">
        <v>2011</v>
      </c>
      <c r="B52" s="1">
        <f>Agg!B52-Oil!B52</f>
        <v>1139261.7519999999</v>
      </c>
      <c r="E52">
        <v>0.99433393377591783</v>
      </c>
      <c r="F52">
        <f t="shared" si="2"/>
        <v>1145753.6681602811</v>
      </c>
      <c r="G52" s="1">
        <f>Agg!G52-Oil!G52</f>
        <v>23370.639999999999</v>
      </c>
      <c r="H52" s="1">
        <f>Agg!H52-Oil!H52</f>
        <v>676440.63900000008</v>
      </c>
      <c r="I52">
        <v>23865.71</v>
      </c>
      <c r="J52" s="1">
        <f>Agg!J52-Oil!J52</f>
        <v>953247</v>
      </c>
      <c r="K52">
        <f t="shared" si="0"/>
        <v>958678.93835233711</v>
      </c>
      <c r="L52">
        <f t="shared" si="3"/>
        <v>0.59375348800439687</v>
      </c>
      <c r="M52">
        <f t="shared" si="4"/>
        <v>0.40624651199560313</v>
      </c>
      <c r="N52">
        <f t="shared" si="5"/>
        <v>0.59375348800439687</v>
      </c>
      <c r="O52">
        <f t="shared" si="6"/>
        <v>55.384742794922524</v>
      </c>
      <c r="P52">
        <f t="shared" si="7"/>
        <v>48.008362967633531</v>
      </c>
      <c r="Q52">
        <f t="shared" si="10"/>
        <v>0.88517778795783764</v>
      </c>
      <c r="R52">
        <f t="shared" si="8"/>
        <v>0.97925601207757906</v>
      </c>
      <c r="S52">
        <f t="shared" si="9"/>
        <v>289.02717990792979</v>
      </c>
      <c r="T52">
        <f t="shared" si="9"/>
        <v>245.77612704595083</v>
      </c>
      <c r="U52">
        <f t="shared" si="9"/>
        <v>87.574005835971377</v>
      </c>
      <c r="V52">
        <f t="shared" si="9"/>
        <v>97.101467863423423</v>
      </c>
    </row>
    <row r="53" spans="1:22" x14ac:dyDescent="0.2">
      <c r="A53">
        <v>2012</v>
      </c>
      <c r="B53" s="1">
        <f>Agg!B53-Oil!B53</f>
        <v>1182011.4340000001</v>
      </c>
      <c r="E53">
        <v>1</v>
      </c>
      <c r="F53">
        <f t="shared" si="2"/>
        <v>1182011.4340000001</v>
      </c>
      <c r="G53" s="1">
        <f>Agg!G53-Oil!G53</f>
        <v>23863.291999999998</v>
      </c>
      <c r="H53" s="1">
        <f>Agg!H53-Oil!H53</f>
        <v>709464.61600000004</v>
      </c>
      <c r="I53">
        <v>24030.51</v>
      </c>
      <c r="J53" s="1">
        <f>Agg!J53-Oil!J53</f>
        <v>996854</v>
      </c>
      <c r="K53">
        <f t="shared" si="0"/>
        <v>996854</v>
      </c>
      <c r="L53">
        <f t="shared" si="3"/>
        <v>0.60021806523404575</v>
      </c>
      <c r="M53">
        <f t="shared" si="4"/>
        <v>0.39978193476595425</v>
      </c>
      <c r="N53">
        <f t="shared" si="5"/>
        <v>0.60021806523404575</v>
      </c>
      <c r="O53">
        <f t="shared" si="6"/>
        <v>55.484703269015419</v>
      </c>
      <c r="P53">
        <f t="shared" si="7"/>
        <v>49.187946240009062</v>
      </c>
      <c r="Q53">
        <f t="shared" si="10"/>
        <v>0.89272573468850924</v>
      </c>
      <c r="R53">
        <f t="shared" si="8"/>
        <v>0.993041429416188</v>
      </c>
      <c r="S53">
        <f t="shared" si="9"/>
        <v>289.54882707051229</v>
      </c>
      <c r="T53">
        <f t="shared" si="9"/>
        <v>251.81493758419185</v>
      </c>
      <c r="U53">
        <f t="shared" si="9"/>
        <v>88.320752918912092</v>
      </c>
      <c r="V53">
        <f t="shared" si="9"/>
        <v>98.468407909927592</v>
      </c>
    </row>
    <row r="54" spans="1:22" x14ac:dyDescent="0.2">
      <c r="A54">
        <v>2013</v>
      </c>
      <c r="B54" s="1">
        <f>Agg!B54-Oil!B54</f>
        <v>1222595.355</v>
      </c>
      <c r="E54">
        <v>1.0113009880581321</v>
      </c>
      <c r="F54">
        <f t="shared" si="2"/>
        <v>1208933.2151722591</v>
      </c>
      <c r="G54" s="1">
        <f>Agg!G54-Oil!G54</f>
        <v>24115.909</v>
      </c>
      <c r="H54" s="1">
        <f>Agg!H54-Oil!H54</f>
        <v>736845.96700000006</v>
      </c>
      <c r="I54">
        <v>24172</v>
      </c>
      <c r="J54" s="1">
        <f>Agg!J54-Oil!J54</f>
        <v>1051119</v>
      </c>
      <c r="K54">
        <f t="shared" si="0"/>
        <v>1039373.0574893685</v>
      </c>
      <c r="L54">
        <f t="shared" si="3"/>
        <v>0.60268997750281827</v>
      </c>
      <c r="M54">
        <f t="shared" si="4"/>
        <v>0.39731002249718173</v>
      </c>
      <c r="N54">
        <f t="shared" si="5"/>
        <v>0.60268997750281827</v>
      </c>
      <c r="O54">
        <f t="shared" si="6"/>
        <v>55.38145498722465</v>
      </c>
      <c r="P54">
        <f t="shared" si="7"/>
        <v>50.013785171779709</v>
      </c>
      <c r="Q54">
        <f t="shared" si="10"/>
        <v>0.90517867120945916</v>
      </c>
      <c r="R54">
        <f t="shared" si="8"/>
        <v>0.9976795052126427</v>
      </c>
      <c r="S54">
        <f t="shared" si="9"/>
        <v>289.01002237069042</v>
      </c>
      <c r="T54">
        <f t="shared" si="9"/>
        <v>256.0427737707995</v>
      </c>
      <c r="U54">
        <f t="shared" si="9"/>
        <v>89.552769300702053</v>
      </c>
      <c r="V54">
        <f t="shared" si="9"/>
        <v>98.928312125314605</v>
      </c>
    </row>
    <row r="55" spans="1:22" x14ac:dyDescent="0.2">
      <c r="A55">
        <v>2014</v>
      </c>
      <c r="B55" s="1">
        <f>Agg!B55-Oil!B55</f>
        <v>1276755.5149999999</v>
      </c>
      <c r="E55">
        <v>1.0325474854772028</v>
      </c>
      <c r="F55">
        <f t="shared" si="2"/>
        <v>1236510.2166801887</v>
      </c>
      <c r="G55" s="1">
        <f>Agg!G55-Oil!G55</f>
        <v>24090.656999999999</v>
      </c>
      <c r="H55" s="1">
        <f>Agg!H55-Oil!H55</f>
        <v>767104.23400000005</v>
      </c>
      <c r="I55">
        <v>24299.599999999999</v>
      </c>
      <c r="J55" s="1">
        <f>Agg!J55-Oil!J55</f>
        <v>1112992</v>
      </c>
      <c r="K55">
        <f t="shared" si="0"/>
        <v>1077908.7796486367</v>
      </c>
      <c r="L55">
        <f t="shared" si="3"/>
        <v>0.60082312156685702</v>
      </c>
      <c r="M55">
        <f t="shared" si="4"/>
        <v>0.39917687843314298</v>
      </c>
      <c r="N55">
        <f t="shared" si="5"/>
        <v>0.60082312156685702</v>
      </c>
      <c r="O55">
        <f t="shared" si="6"/>
        <v>56.228531738530108</v>
      </c>
      <c r="P55">
        <f t="shared" si="7"/>
        <v>50.886031732217354</v>
      </c>
      <c r="Q55">
        <f t="shared" si="10"/>
        <v>0.91283508022302717</v>
      </c>
      <c r="R55">
        <f t="shared" si="8"/>
        <v>0.99140138109269293</v>
      </c>
      <c r="S55">
        <f t="shared" si="9"/>
        <v>293.43052145113091</v>
      </c>
      <c r="T55">
        <f t="shared" si="9"/>
        <v>260.50819121479873</v>
      </c>
      <c r="U55">
        <f t="shared" si="9"/>
        <v>90.310246969887217</v>
      </c>
      <c r="V55">
        <f t="shared" si="9"/>
        <v>98.30578332798558</v>
      </c>
    </row>
    <row r="56" spans="1:22" x14ac:dyDescent="0.2">
      <c r="A56">
        <v>2015</v>
      </c>
      <c r="B56" s="1">
        <f>Agg!B56-Oil!B56</f>
        <v>1309363.9469999999</v>
      </c>
      <c r="E56">
        <v>1.0064993980937267</v>
      </c>
      <c r="F56">
        <f t="shared" si="2"/>
        <v>1300908.8226777758</v>
      </c>
      <c r="G56" s="1">
        <f>Agg!G56-Oil!G56</f>
        <v>24313.235000000001</v>
      </c>
      <c r="H56" s="1">
        <f>Agg!H56-Oil!H56</f>
        <v>790238.52</v>
      </c>
      <c r="I56">
        <v>24418.7</v>
      </c>
      <c r="J56" s="1">
        <f>Agg!J56-Oil!J56</f>
        <v>1188159</v>
      </c>
      <c r="K56">
        <f t="shared" si="0"/>
        <v>1180486.5479803863</v>
      </c>
      <c r="L56">
        <f t="shared" si="3"/>
        <v>0.60352854667381495</v>
      </c>
      <c r="M56">
        <f t="shared" si="4"/>
        <v>0.39647145332618505</v>
      </c>
      <c r="N56">
        <f t="shared" si="5"/>
        <v>0.60352854667381495</v>
      </c>
      <c r="O56">
        <f t="shared" si="6"/>
        <v>57.031779334510588</v>
      </c>
      <c r="P56">
        <f t="shared" si="7"/>
        <v>53.275105664010603</v>
      </c>
      <c r="Q56">
        <f t="shared" si="10"/>
        <v>0.93818220224507709</v>
      </c>
      <c r="R56">
        <f t="shared" si="8"/>
        <v>0.99568097400762534</v>
      </c>
      <c r="S56">
        <f t="shared" si="9"/>
        <v>297.62229658121868</v>
      </c>
      <c r="T56">
        <f t="shared" si="9"/>
        <v>272.73892148524038</v>
      </c>
      <c r="U56">
        <f t="shared" si="9"/>
        <v>92.817934173612898</v>
      </c>
      <c r="V56">
        <f t="shared" si="9"/>
        <v>98.730140951296164</v>
      </c>
    </row>
    <row r="57" spans="1:22" x14ac:dyDescent="0.2">
      <c r="A57">
        <v>2016</v>
      </c>
      <c r="B57" s="1">
        <f>Agg!B57-Oil!B57</f>
        <v>1330995.6969999999</v>
      </c>
      <c r="E57">
        <v>1.0087494358448377</v>
      </c>
      <c r="F57">
        <f t="shared" si="2"/>
        <v>1319451.2429989891</v>
      </c>
      <c r="G57" s="1">
        <f>Agg!G57-Oil!G57</f>
        <v>24320.745999999999</v>
      </c>
      <c r="H57" s="1">
        <f>Agg!H57-Oil!H57</f>
        <v>784131.27</v>
      </c>
      <c r="I57">
        <v>24520.3</v>
      </c>
      <c r="J57" s="1">
        <f>Agg!J57-Oil!J57</f>
        <v>1238880</v>
      </c>
      <c r="K57">
        <f t="shared" si="0"/>
        <v>1228134.5158447854</v>
      </c>
      <c r="L57">
        <f t="shared" si="3"/>
        <v>0.58913133360791026</v>
      </c>
      <c r="M57">
        <f t="shared" si="4"/>
        <v>0.41086866639208974</v>
      </c>
      <c r="N57">
        <f t="shared" si="5"/>
        <v>0.58913133360791026</v>
      </c>
      <c r="O57">
        <f t="shared" si="6"/>
        <v>57.034692700353467</v>
      </c>
      <c r="P57">
        <f t="shared" si="7"/>
        <v>53.810566877199264</v>
      </c>
      <c r="Q57">
        <f t="shared" si="10"/>
        <v>0.9512120615075853</v>
      </c>
      <c r="R57">
        <f t="shared" si="8"/>
        <v>0.99186168195332025</v>
      </c>
      <c r="S57">
        <f t="shared" si="9"/>
        <v>297.63750008079478</v>
      </c>
      <c r="T57">
        <f t="shared" si="9"/>
        <v>275.48018519484782</v>
      </c>
      <c r="U57">
        <f t="shared" si="9"/>
        <v>94.107027716876473</v>
      </c>
      <c r="V57">
        <f t="shared" si="9"/>
        <v>98.351426028846689</v>
      </c>
    </row>
    <row r="58" spans="1:22" x14ac:dyDescent="0.2">
      <c r="A58">
        <v>2017</v>
      </c>
      <c r="B58" s="1">
        <f>Agg!B58-Oil!B58</f>
        <v>1397539.4269999999</v>
      </c>
      <c r="E58">
        <v>1.0361415981584121</v>
      </c>
      <c r="F58">
        <f t="shared" si="2"/>
        <v>1348791.9310294257</v>
      </c>
      <c r="G58" s="1">
        <f>Agg!G58-Oil!G58</f>
        <v>24731.081000000002</v>
      </c>
      <c r="H58" s="1">
        <f>Agg!H58-Oil!H58</f>
        <v>817569.79399999999</v>
      </c>
      <c r="I58">
        <v>24612.799999999999</v>
      </c>
      <c r="J58" s="1">
        <f>Agg!J58-Oil!J58</f>
        <v>1256849</v>
      </c>
      <c r="K58">
        <f t="shared" si="0"/>
        <v>1213008.9190838998</v>
      </c>
      <c r="L58">
        <f t="shared" si="3"/>
        <v>0.58500660389597725</v>
      </c>
      <c r="M58">
        <f t="shared" si="4"/>
        <v>0.41499339610402275</v>
      </c>
      <c r="N58">
        <f t="shared" si="5"/>
        <v>0.58500660389597725</v>
      </c>
      <c r="O58">
        <f t="shared" si="6"/>
        <v>58.801835857924559</v>
      </c>
      <c r="P58">
        <f t="shared" si="7"/>
        <v>54.800426242825914</v>
      </c>
      <c r="Q58">
        <f t="shared" si="10"/>
        <v>0.92749371179214213</v>
      </c>
      <c r="R58">
        <f t="shared" si="8"/>
        <v>1.0048056702203731</v>
      </c>
      <c r="S58">
        <f t="shared" si="9"/>
        <v>306.8593972595462</v>
      </c>
      <c r="T58">
        <f t="shared" si="9"/>
        <v>280.54771481188345</v>
      </c>
      <c r="U58">
        <f t="shared" si="9"/>
        <v>91.760481153398132</v>
      </c>
      <c r="V58">
        <f t="shared" si="9"/>
        <v>99.634931307584978</v>
      </c>
    </row>
    <row r="59" spans="1:22" x14ac:dyDescent="0.2">
      <c r="A59">
        <v>2018</v>
      </c>
      <c r="B59" s="1">
        <f>Agg!B59-Oil!B59</f>
        <v>1456003.8520000002</v>
      </c>
      <c r="E59">
        <v>1.0554253488657452</v>
      </c>
      <c r="F59">
        <f t="shared" si="2"/>
        <v>1379542.2419641071</v>
      </c>
      <c r="G59" s="1">
        <f>Agg!G59-Oil!G59</f>
        <v>25312.261999999999</v>
      </c>
      <c r="H59" s="1">
        <f>Agg!H59-Oil!H59</f>
        <v>862513.16899999999</v>
      </c>
      <c r="I59">
        <v>24688.7</v>
      </c>
      <c r="J59" s="1">
        <f>Agg!J59-Oil!J59</f>
        <v>1313960</v>
      </c>
      <c r="K59">
        <f t="shared" si="0"/>
        <v>1244957.7806825459</v>
      </c>
      <c r="L59">
        <f t="shared" si="3"/>
        <v>0.5923838510559104</v>
      </c>
      <c r="M59">
        <f t="shared" si="4"/>
        <v>0.4076161489440896</v>
      </c>
      <c r="N59">
        <f t="shared" si="5"/>
        <v>0.5923838510559104</v>
      </c>
      <c r="O59">
        <f t="shared" si="6"/>
        <v>58.489723188634208</v>
      </c>
      <c r="P59">
        <f t="shared" si="7"/>
        <v>55.877476009838794</v>
      </c>
      <c r="Q59">
        <f t="shared" si="10"/>
        <v>0.93180380625384318</v>
      </c>
      <c r="R59">
        <f t="shared" si="8"/>
        <v>1.0252569799138878</v>
      </c>
      <c r="S59">
        <f t="shared" si="9"/>
        <v>305.2306265897509</v>
      </c>
      <c r="T59">
        <f t="shared" si="9"/>
        <v>286.06161080851706</v>
      </c>
      <c r="U59">
        <f t="shared" si="9"/>
        <v>92.186895194371075</v>
      </c>
      <c r="V59">
        <f t="shared" si="9"/>
        <v>101.66285063253919</v>
      </c>
    </row>
    <row r="60" spans="1:22" x14ac:dyDescent="0.2">
      <c r="B60" s="1"/>
      <c r="G60" s="1"/>
      <c r="H60" s="1"/>
      <c r="J60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68092-508C-C244-B87D-41388F26459A}">
  <sheetPr codeName="Sheet14"/>
  <dimension ref="A1:V62"/>
  <sheetViews>
    <sheetView topLeftCell="H1" workbookViewId="0">
      <selection activeCell="I2" sqref="I2:I59"/>
    </sheetView>
  </sheetViews>
  <sheetFormatPr baseColWidth="10" defaultRowHeight="16" x14ac:dyDescent="0.2"/>
  <cols>
    <col min="2" max="2" width="11.6640625" bestFit="1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15</v>
      </c>
      <c r="Q1" t="s">
        <v>16</v>
      </c>
      <c r="R1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x14ac:dyDescent="0.2">
      <c r="A2">
        <v>1961</v>
      </c>
      <c r="B2" s="1">
        <v>30699.905999999999</v>
      </c>
      <c r="C2">
        <v>17.190000000000001</v>
      </c>
      <c r="D2" s="3">
        <v>287788.03125</v>
      </c>
      <c r="E2">
        <f>B2/D2</f>
        <v>0.10667540921231414</v>
      </c>
      <c r="F2">
        <f>B2/E2</f>
        <v>287788.03125</v>
      </c>
      <c r="G2" s="1">
        <v>11003.962</v>
      </c>
      <c r="H2" s="1">
        <v>18999.948</v>
      </c>
      <c r="I2">
        <v>10902</v>
      </c>
      <c r="J2">
        <v>32699</v>
      </c>
      <c r="K2">
        <f t="shared" ref="K2:K59" si="0">J2/E2</f>
        <v>306528.00154644612</v>
      </c>
      <c r="L2">
        <f t="shared" ref="L2:L59" si="1">H2/B2</f>
        <v>0.61889270931318163</v>
      </c>
      <c r="M2">
        <f>1-AVERAGE($L$2:$L$60)</f>
        <v>0.40642230754596553</v>
      </c>
      <c r="N2">
        <f>1-M2</f>
        <v>0.59357769245403447</v>
      </c>
      <c r="O2">
        <f>(F2/((K2^M2)*(G2^N2)))^(1/N2)</f>
        <v>25.047514954437478</v>
      </c>
      <c r="P2">
        <f>F2/I2</f>
        <v>26.397728054485416</v>
      </c>
      <c r="Q2">
        <f>(K2/F2)^(M2/N2)</f>
        <v>1.0441406447579675</v>
      </c>
      <c r="R2">
        <f>G2/I2</f>
        <v>1.0093525958539717</v>
      </c>
      <c r="S2">
        <f>O2/O$2*100</f>
        <v>100</v>
      </c>
      <c r="T2">
        <f t="shared" ref="T2:V17" si="2">P2/P$2*100</f>
        <v>100</v>
      </c>
      <c r="U2">
        <f t="shared" si="2"/>
        <v>100</v>
      </c>
      <c r="V2">
        <f t="shared" si="2"/>
        <v>100</v>
      </c>
    </row>
    <row r="3" spans="1:22" x14ac:dyDescent="0.2">
      <c r="A3">
        <v>1962</v>
      </c>
      <c r="B3" s="1">
        <v>33135.192000000003</v>
      </c>
      <c r="C3">
        <v>18.512</v>
      </c>
      <c r="D3" s="3">
        <v>306239.03125</v>
      </c>
      <c r="E3">
        <f t="shared" ref="E3:E59" si="3">B3/D3</f>
        <v>0.10820042064771912</v>
      </c>
      <c r="F3">
        <f t="shared" ref="F3:F59" si="4">B3/E3</f>
        <v>306239.03125</v>
      </c>
      <c r="G3" s="1">
        <v>11323.789000000001</v>
      </c>
      <c r="H3" s="1">
        <v>20548.472000000002</v>
      </c>
      <c r="I3">
        <v>11106</v>
      </c>
      <c r="J3">
        <v>33995</v>
      </c>
      <c r="K3">
        <f t="shared" si="0"/>
        <v>314185.46985765919</v>
      </c>
      <c r="L3">
        <f t="shared" si="1"/>
        <v>0.62014042351105136</v>
      </c>
      <c r="M3">
        <f t="shared" ref="M3:M59" si="5">1-AVERAGE($L$2:$L$60)</f>
        <v>0.40642230754596553</v>
      </c>
      <c r="N3">
        <f t="shared" ref="N3:N59" si="6">1-M3</f>
        <v>0.59357769245403447</v>
      </c>
      <c r="O3">
        <f t="shared" ref="O3:O59" si="7">(F3/((K3^M3)*(G3^N3)))^(1/N3)</f>
        <v>26.573644044883988</v>
      </c>
      <c r="P3">
        <f t="shared" ref="P3:P59" si="8">F3/I3</f>
        <v>27.574196943093824</v>
      </c>
      <c r="Q3">
        <f t="shared" ref="Q3:Q59" si="9">(K3/F3)^(M3/N3)</f>
        <v>1.0176950462307606</v>
      </c>
      <c r="R3">
        <f t="shared" ref="R3:R59" si="10">G3/I3</f>
        <v>1.0196100306140825</v>
      </c>
      <c r="S3">
        <f t="shared" ref="S3:V59" si="11">O3/O$2*100</f>
        <v>106.09293613846565</v>
      </c>
      <c r="T3">
        <f t="shared" si="2"/>
        <v>104.45670508530188</v>
      </c>
      <c r="U3">
        <f t="shared" si="2"/>
        <v>97.467237899417555</v>
      </c>
      <c r="V3">
        <f t="shared" si="2"/>
        <v>101.01623900332197</v>
      </c>
    </row>
    <row r="4" spans="1:22" x14ac:dyDescent="0.2">
      <c r="A4">
        <v>1963</v>
      </c>
      <c r="B4" s="1">
        <v>35575.159</v>
      </c>
      <c r="C4">
        <v>19.582000000000001</v>
      </c>
      <c r="D4" s="3">
        <v>322408.6875</v>
      </c>
      <c r="E4">
        <f t="shared" si="3"/>
        <v>0.11034181267215387</v>
      </c>
      <c r="F4">
        <f t="shared" si="4"/>
        <v>322408.6875</v>
      </c>
      <c r="G4" s="1">
        <v>11467.013999999999</v>
      </c>
      <c r="H4" s="1">
        <v>21703.86</v>
      </c>
      <c r="I4">
        <v>11323</v>
      </c>
      <c r="J4">
        <v>35856</v>
      </c>
      <c r="K4">
        <f t="shared" si="0"/>
        <v>324953.87860388763</v>
      </c>
      <c r="L4">
        <f t="shared" si="1"/>
        <v>0.61008469421036182</v>
      </c>
      <c r="M4">
        <f t="shared" si="5"/>
        <v>0.40642230754596553</v>
      </c>
      <c r="N4">
        <f t="shared" si="6"/>
        <v>0.59357769245403447</v>
      </c>
      <c r="O4">
        <f t="shared" si="7"/>
        <v>27.965214292485548</v>
      </c>
      <c r="P4">
        <f t="shared" si="8"/>
        <v>28.473786761458978</v>
      </c>
      <c r="Q4">
        <f t="shared" si="9"/>
        <v>1.0053985193053065</v>
      </c>
      <c r="R4">
        <f t="shared" si="10"/>
        <v>1.0127187141216991</v>
      </c>
      <c r="S4">
        <f t="shared" si="11"/>
        <v>111.64865793415233</v>
      </c>
      <c r="T4">
        <f t="shared" si="2"/>
        <v>107.86453554900079</v>
      </c>
      <c r="U4">
        <f t="shared" si="2"/>
        <v>96.28956830220497</v>
      </c>
      <c r="V4">
        <f t="shared" si="2"/>
        <v>100.33349280336267</v>
      </c>
    </row>
    <row r="5" spans="1:22" x14ac:dyDescent="0.2">
      <c r="A5">
        <v>1964</v>
      </c>
      <c r="B5" s="1">
        <v>38864.966</v>
      </c>
      <c r="C5">
        <v>21.01</v>
      </c>
      <c r="D5" s="3">
        <v>345038.46875</v>
      </c>
      <c r="E5">
        <f t="shared" si="3"/>
        <v>0.11263951564820988</v>
      </c>
      <c r="F5">
        <f t="shared" si="4"/>
        <v>345038.46875</v>
      </c>
      <c r="G5" s="1">
        <v>11816.344999999999</v>
      </c>
      <c r="H5" s="1">
        <v>23523.378000000001</v>
      </c>
      <c r="I5">
        <v>11577</v>
      </c>
      <c r="J5">
        <v>38173</v>
      </c>
      <c r="K5">
        <f t="shared" si="0"/>
        <v>338895.2782717924</v>
      </c>
      <c r="L5">
        <f t="shared" si="1"/>
        <v>0.60525919410298723</v>
      </c>
      <c r="M5">
        <f t="shared" si="5"/>
        <v>0.40642230754596553</v>
      </c>
      <c r="N5">
        <f t="shared" si="6"/>
        <v>0.59357769245403447</v>
      </c>
      <c r="O5">
        <f t="shared" si="7"/>
        <v>29.561494075842852</v>
      </c>
      <c r="P5">
        <f t="shared" si="8"/>
        <v>29.803789302064438</v>
      </c>
      <c r="Q5">
        <f t="shared" si="9"/>
        <v>0.98777487480943638</v>
      </c>
      <c r="R5">
        <f t="shared" si="10"/>
        <v>1.0206741815668998</v>
      </c>
      <c r="S5">
        <f t="shared" si="11"/>
        <v>118.02166454283589</v>
      </c>
      <c r="T5">
        <f t="shared" si="2"/>
        <v>112.90285755103184</v>
      </c>
      <c r="U5">
        <f t="shared" si="2"/>
        <v>94.60170713289331</v>
      </c>
      <c r="V5">
        <f t="shared" si="2"/>
        <v>101.12166806321525</v>
      </c>
    </row>
    <row r="6" spans="1:22" x14ac:dyDescent="0.2">
      <c r="A6">
        <v>1965</v>
      </c>
      <c r="B6" s="1">
        <v>42921.898999999998</v>
      </c>
      <c r="C6">
        <v>22.469000000000001</v>
      </c>
      <c r="D6" s="3">
        <v>366615.6875</v>
      </c>
      <c r="E6">
        <f t="shared" si="3"/>
        <v>0.11707600210097392</v>
      </c>
      <c r="F6">
        <f t="shared" si="4"/>
        <v>366615.6875</v>
      </c>
      <c r="G6" s="1">
        <v>12122.328</v>
      </c>
      <c r="H6" s="1">
        <v>26185.794999999998</v>
      </c>
      <c r="I6">
        <v>11850</v>
      </c>
      <c r="J6">
        <v>42152</v>
      </c>
      <c r="K6">
        <f t="shared" si="0"/>
        <v>360039.62591450114</v>
      </c>
      <c r="L6">
        <f t="shared" si="1"/>
        <v>0.61008006658792058</v>
      </c>
      <c r="M6">
        <f t="shared" si="5"/>
        <v>0.40642230754596553</v>
      </c>
      <c r="N6">
        <f t="shared" si="6"/>
        <v>0.59357769245403447</v>
      </c>
      <c r="O6">
        <f t="shared" si="7"/>
        <v>30.620146187932463</v>
      </c>
      <c r="P6">
        <f t="shared" si="8"/>
        <v>30.938032700421942</v>
      </c>
      <c r="Q6">
        <f t="shared" si="9"/>
        <v>0.98768339842753483</v>
      </c>
      <c r="R6">
        <f t="shared" si="10"/>
        <v>1.0229812658227848</v>
      </c>
      <c r="S6">
        <f t="shared" si="11"/>
        <v>122.24823996964108</v>
      </c>
      <c r="T6">
        <f t="shared" si="2"/>
        <v>117.19960383168298</v>
      </c>
      <c r="U6">
        <f t="shared" si="2"/>
        <v>94.592946207594522</v>
      </c>
      <c r="V6">
        <f t="shared" si="2"/>
        <v>101.35023875945772</v>
      </c>
    </row>
    <row r="7" spans="1:22" x14ac:dyDescent="0.2">
      <c r="A7">
        <v>1966</v>
      </c>
      <c r="B7" s="1">
        <v>47881.737999999998</v>
      </c>
      <c r="C7">
        <v>23.986000000000001</v>
      </c>
      <c r="D7" s="3">
        <v>391093.125</v>
      </c>
      <c r="E7">
        <f t="shared" si="3"/>
        <v>0.12243052853460412</v>
      </c>
      <c r="F7">
        <f t="shared" si="4"/>
        <v>391093.125</v>
      </c>
      <c r="G7" s="1">
        <v>12630.9</v>
      </c>
      <c r="H7" s="1">
        <v>29331.433000000001</v>
      </c>
      <c r="I7">
        <v>12204</v>
      </c>
      <c r="J7">
        <v>46997</v>
      </c>
      <c r="K7">
        <f t="shared" si="0"/>
        <v>383866.67575903365</v>
      </c>
      <c r="L7">
        <f t="shared" si="1"/>
        <v>0.61258079228452411</v>
      </c>
      <c r="M7">
        <f t="shared" si="5"/>
        <v>0.40642230754596553</v>
      </c>
      <c r="N7">
        <f t="shared" si="6"/>
        <v>0.59357769245403447</v>
      </c>
      <c r="O7">
        <f t="shared" si="7"/>
        <v>31.361136486032837</v>
      </c>
      <c r="P7">
        <f t="shared" si="8"/>
        <v>32.046306538839723</v>
      </c>
      <c r="Q7">
        <f t="shared" si="9"/>
        <v>0.98731126496226385</v>
      </c>
      <c r="R7">
        <f t="shared" si="10"/>
        <v>1.0349803343166175</v>
      </c>
      <c r="S7">
        <f t="shared" si="11"/>
        <v>125.20657854912997</v>
      </c>
      <c r="T7">
        <f t="shared" si="2"/>
        <v>121.39797210083962</v>
      </c>
      <c r="U7">
        <f t="shared" si="2"/>
        <v>94.557306041000174</v>
      </c>
      <c r="V7">
        <f t="shared" si="2"/>
        <v>102.53902734960157</v>
      </c>
    </row>
    <row r="8" spans="1:22" x14ac:dyDescent="0.2">
      <c r="A8">
        <v>1967</v>
      </c>
      <c r="B8" s="1">
        <v>50617.004000000001</v>
      </c>
      <c r="C8">
        <v>24.501000000000001</v>
      </c>
      <c r="D8" s="3">
        <v>402488.0625</v>
      </c>
      <c r="E8">
        <f t="shared" si="3"/>
        <v>0.12576026152328432</v>
      </c>
      <c r="F8">
        <f t="shared" si="4"/>
        <v>402488.0625</v>
      </c>
      <c r="G8" s="1">
        <v>12780.321</v>
      </c>
      <c r="H8" s="1">
        <v>31721.953000000001</v>
      </c>
      <c r="I8">
        <v>12547</v>
      </c>
      <c r="J8">
        <v>52444</v>
      </c>
      <c r="K8">
        <f t="shared" si="0"/>
        <v>417015.67223832523</v>
      </c>
      <c r="L8">
        <f t="shared" si="1"/>
        <v>0.62670546443246622</v>
      </c>
      <c r="M8">
        <f t="shared" si="5"/>
        <v>0.40642230754596553</v>
      </c>
      <c r="N8">
        <f t="shared" si="6"/>
        <v>0.59357769245403447</v>
      </c>
      <c r="O8">
        <f t="shared" si="7"/>
        <v>30.737412129497205</v>
      </c>
      <c r="P8">
        <f t="shared" si="8"/>
        <v>32.078430102813421</v>
      </c>
      <c r="Q8">
        <f t="shared" si="9"/>
        <v>1.0245754413568087</v>
      </c>
      <c r="R8">
        <f t="shared" si="10"/>
        <v>1.0185957599426159</v>
      </c>
      <c r="S8">
        <f t="shared" si="11"/>
        <v>122.7164139253331</v>
      </c>
      <c r="T8">
        <f t="shared" si="2"/>
        <v>121.51966273992568</v>
      </c>
      <c r="U8">
        <f t="shared" si="2"/>
        <v>98.126190805866571</v>
      </c>
      <c r="V8">
        <f t="shared" si="2"/>
        <v>100.91575175281776</v>
      </c>
    </row>
    <row r="9" spans="1:22" x14ac:dyDescent="0.2">
      <c r="A9">
        <v>1968</v>
      </c>
      <c r="B9" s="1">
        <v>55012.703999999998</v>
      </c>
      <c r="C9">
        <v>25.888000000000002</v>
      </c>
      <c r="D9" s="3">
        <v>423943.375</v>
      </c>
      <c r="E9">
        <f t="shared" si="3"/>
        <v>0.12976427335372323</v>
      </c>
      <c r="F9">
        <f t="shared" si="4"/>
        <v>423943.375</v>
      </c>
      <c r="G9" s="1">
        <v>12716.253000000001</v>
      </c>
      <c r="H9" s="1">
        <v>33828.908000000003</v>
      </c>
      <c r="I9">
        <v>12879</v>
      </c>
      <c r="J9">
        <v>56321</v>
      </c>
      <c r="K9">
        <f t="shared" si="0"/>
        <v>434025.47206868802</v>
      </c>
      <c r="L9">
        <f t="shared" si="1"/>
        <v>0.61492901712302683</v>
      </c>
      <c r="M9">
        <f t="shared" si="5"/>
        <v>0.40642230754596553</v>
      </c>
      <c r="N9">
        <f t="shared" si="6"/>
        <v>0.59357769245403447</v>
      </c>
      <c r="O9">
        <f t="shared" si="7"/>
        <v>32.806486111721377</v>
      </c>
      <c r="P9">
        <f t="shared" si="8"/>
        <v>32.917414007298703</v>
      </c>
      <c r="Q9">
        <f t="shared" si="9"/>
        <v>1.0162228997294944</v>
      </c>
      <c r="R9">
        <f t="shared" si="10"/>
        <v>0.98736338225017473</v>
      </c>
      <c r="S9">
        <f t="shared" si="11"/>
        <v>130.97700978080184</v>
      </c>
      <c r="T9">
        <f t="shared" si="2"/>
        <v>124.6979055900437</v>
      </c>
      <c r="U9">
        <f t="shared" si="2"/>
        <v>97.326246692087693</v>
      </c>
      <c r="V9">
        <f t="shared" si="2"/>
        <v>97.821453702688217</v>
      </c>
    </row>
    <row r="10" spans="1:22" x14ac:dyDescent="0.2">
      <c r="A10">
        <v>1969</v>
      </c>
      <c r="B10" s="1">
        <v>59925.307999999997</v>
      </c>
      <c r="C10">
        <v>27.213000000000001</v>
      </c>
      <c r="D10" s="3">
        <v>446108.5625</v>
      </c>
      <c r="E10">
        <f t="shared" si="3"/>
        <v>0.13432897961917062</v>
      </c>
      <c r="F10">
        <f t="shared" si="4"/>
        <v>446108.56249999994</v>
      </c>
      <c r="G10" s="1">
        <v>12946.174999999999</v>
      </c>
      <c r="H10" s="1">
        <v>37257.483</v>
      </c>
      <c r="I10">
        <v>13192</v>
      </c>
      <c r="J10">
        <v>61420</v>
      </c>
      <c r="K10">
        <f t="shared" si="0"/>
        <v>457235.66258099163</v>
      </c>
      <c r="L10">
        <f t="shared" si="1"/>
        <v>0.62173202347161904</v>
      </c>
      <c r="M10">
        <f t="shared" si="5"/>
        <v>0.40642230754596553</v>
      </c>
      <c r="N10">
        <f t="shared" si="6"/>
        <v>0.59357769245403447</v>
      </c>
      <c r="O10">
        <f t="shared" si="7"/>
        <v>33.882318354240681</v>
      </c>
      <c r="P10">
        <f t="shared" si="8"/>
        <v>33.816598127653116</v>
      </c>
      <c r="Q10">
        <f t="shared" si="9"/>
        <v>1.0170117417858331</v>
      </c>
      <c r="R10">
        <f t="shared" si="10"/>
        <v>0.98136560036385678</v>
      </c>
      <c r="S10">
        <f t="shared" si="11"/>
        <v>135.27217536699388</v>
      </c>
      <c r="T10">
        <f t="shared" si="2"/>
        <v>128.10419918659289</v>
      </c>
      <c r="U10">
        <f t="shared" si="2"/>
        <v>97.401796098223642</v>
      </c>
      <c r="V10">
        <f t="shared" si="2"/>
        <v>97.227233019950148</v>
      </c>
    </row>
    <row r="11" spans="1:22" x14ac:dyDescent="0.2">
      <c r="A11">
        <v>1970</v>
      </c>
      <c r="B11" s="1">
        <v>63876.205000000002</v>
      </c>
      <c r="C11">
        <v>28.016999999999999</v>
      </c>
      <c r="D11" s="3">
        <v>458854.0625</v>
      </c>
      <c r="E11">
        <f t="shared" si="3"/>
        <v>0.13920810606313419</v>
      </c>
      <c r="F11">
        <f t="shared" si="4"/>
        <v>458854.0625</v>
      </c>
      <c r="G11" s="1">
        <v>12875.812</v>
      </c>
      <c r="H11" s="1">
        <v>39639.298999999999</v>
      </c>
      <c r="I11">
        <v>13511</v>
      </c>
      <c r="J11">
        <v>67370</v>
      </c>
      <c r="K11">
        <f t="shared" si="0"/>
        <v>483951.70299527026</v>
      </c>
      <c r="L11">
        <f t="shared" si="1"/>
        <v>0.62056440265980106</v>
      </c>
      <c r="M11">
        <f t="shared" si="5"/>
        <v>0.40642230754596553</v>
      </c>
      <c r="N11">
        <f t="shared" si="6"/>
        <v>0.59357769245403447</v>
      </c>
      <c r="O11">
        <f t="shared" si="7"/>
        <v>34.360906148579154</v>
      </c>
      <c r="P11">
        <f t="shared" si="8"/>
        <v>33.96151746724891</v>
      </c>
      <c r="Q11">
        <f t="shared" si="9"/>
        <v>1.0371351321332927</v>
      </c>
      <c r="R11">
        <f t="shared" si="10"/>
        <v>0.95298734364591808</v>
      </c>
      <c r="S11">
        <f t="shared" si="11"/>
        <v>137.18289503403091</v>
      </c>
      <c r="T11">
        <f t="shared" si="2"/>
        <v>128.65318332377578</v>
      </c>
      <c r="U11">
        <f t="shared" si="2"/>
        <v>99.329064273108656</v>
      </c>
      <c r="V11">
        <f t="shared" si="2"/>
        <v>94.415702457240386</v>
      </c>
    </row>
    <row r="12" spans="1:22" x14ac:dyDescent="0.2">
      <c r="A12">
        <v>1971</v>
      </c>
      <c r="B12" s="1">
        <v>69493.956999999995</v>
      </c>
      <c r="C12">
        <v>29.106000000000002</v>
      </c>
      <c r="D12" s="3">
        <v>482861.78125</v>
      </c>
      <c r="E12">
        <f t="shared" si="3"/>
        <v>0.14392101362857654</v>
      </c>
      <c r="F12">
        <f t="shared" si="4"/>
        <v>482861.78125</v>
      </c>
      <c r="G12" s="1">
        <v>13059.375</v>
      </c>
      <c r="H12" s="1">
        <v>43246.3</v>
      </c>
      <c r="I12">
        <v>13767</v>
      </c>
      <c r="J12">
        <v>73649</v>
      </c>
      <c r="K12">
        <f t="shared" si="0"/>
        <v>511732.08236338093</v>
      </c>
      <c r="L12">
        <f t="shared" si="1"/>
        <v>0.6223030298879082</v>
      </c>
      <c r="M12">
        <f t="shared" si="5"/>
        <v>0.40642230754596553</v>
      </c>
      <c r="N12">
        <f t="shared" si="6"/>
        <v>0.59357769245403447</v>
      </c>
      <c r="O12">
        <f t="shared" si="7"/>
        <v>35.533046775063731</v>
      </c>
      <c r="P12">
        <f t="shared" si="8"/>
        <v>35.073856413888286</v>
      </c>
      <c r="Q12">
        <f t="shared" si="9"/>
        <v>1.0405620712863763</v>
      </c>
      <c r="R12">
        <f t="shared" si="10"/>
        <v>0.9485999128350403</v>
      </c>
      <c r="S12">
        <f t="shared" si="11"/>
        <v>141.86256337085692</v>
      </c>
      <c r="T12">
        <f t="shared" si="2"/>
        <v>132.86695105539073</v>
      </c>
      <c r="U12">
        <f t="shared" si="2"/>
        <v>99.65727093475796</v>
      </c>
      <c r="V12">
        <f t="shared" si="2"/>
        <v>93.981024741157853</v>
      </c>
    </row>
    <row r="13" spans="1:22" x14ac:dyDescent="0.2">
      <c r="A13">
        <v>1972</v>
      </c>
      <c r="B13" s="1">
        <v>77422.676000000007</v>
      </c>
      <c r="C13">
        <v>30.852</v>
      </c>
      <c r="D13" s="3">
        <v>510279.5625</v>
      </c>
      <c r="E13">
        <f t="shared" si="3"/>
        <v>0.1517259982365059</v>
      </c>
      <c r="F13">
        <f t="shared" si="4"/>
        <v>510279.56250000006</v>
      </c>
      <c r="G13" s="1">
        <v>13315.272000000001</v>
      </c>
      <c r="H13" s="1">
        <v>48167.661999999997</v>
      </c>
      <c r="I13">
        <v>14071</v>
      </c>
      <c r="J13">
        <v>80752</v>
      </c>
      <c r="K13">
        <f t="shared" si="0"/>
        <v>532222.56527273741</v>
      </c>
      <c r="L13">
        <f t="shared" si="1"/>
        <v>0.62213894544280535</v>
      </c>
      <c r="M13">
        <f t="shared" si="5"/>
        <v>0.40642230754596553</v>
      </c>
      <c r="N13">
        <f t="shared" si="6"/>
        <v>0.59357769245403447</v>
      </c>
      <c r="O13">
        <f t="shared" si="7"/>
        <v>37.233882854115251</v>
      </c>
      <c r="P13">
        <f t="shared" si="8"/>
        <v>36.264626714519231</v>
      </c>
      <c r="Q13">
        <f t="shared" si="9"/>
        <v>1.0292474601704156</v>
      </c>
      <c r="R13">
        <f t="shared" si="10"/>
        <v>0.94629180584180239</v>
      </c>
      <c r="S13">
        <f t="shared" si="11"/>
        <v>148.65300179217502</v>
      </c>
      <c r="T13">
        <f t="shared" si="2"/>
        <v>137.37783281829536</v>
      </c>
      <c r="U13">
        <f t="shared" si="2"/>
        <v>98.573641907120262</v>
      </c>
      <c r="V13">
        <f t="shared" si="2"/>
        <v>93.752352718841905</v>
      </c>
    </row>
    <row r="14" spans="1:22" x14ac:dyDescent="0.2">
      <c r="A14">
        <v>1973</v>
      </c>
      <c r="B14" s="1">
        <v>92225.298999999999</v>
      </c>
      <c r="C14">
        <v>33.128</v>
      </c>
      <c r="D14" s="3">
        <v>547975.6875</v>
      </c>
      <c r="E14">
        <f t="shared" si="3"/>
        <v>0.16830180809800982</v>
      </c>
      <c r="F14">
        <f t="shared" si="4"/>
        <v>547975.6875</v>
      </c>
      <c r="G14" s="1">
        <v>13951.251</v>
      </c>
      <c r="H14" s="1">
        <v>55623.593999999997</v>
      </c>
      <c r="I14">
        <v>14398</v>
      </c>
      <c r="J14">
        <v>90923</v>
      </c>
      <c r="K14">
        <f t="shared" si="0"/>
        <v>540237.8086577144</v>
      </c>
      <c r="L14">
        <f t="shared" si="1"/>
        <v>0.60312728289446904</v>
      </c>
      <c r="M14">
        <f t="shared" si="5"/>
        <v>0.40642230754596553</v>
      </c>
      <c r="N14">
        <f t="shared" si="6"/>
        <v>0.59357769245403447</v>
      </c>
      <c r="O14">
        <f t="shared" si="7"/>
        <v>39.662223487395174</v>
      </c>
      <c r="P14">
        <f t="shared" si="8"/>
        <v>38.059153180997363</v>
      </c>
      <c r="Q14">
        <f t="shared" si="9"/>
        <v>0.99030980860380891</v>
      </c>
      <c r="R14">
        <f t="shared" si="10"/>
        <v>0.96897145436866228</v>
      </c>
      <c r="S14">
        <f t="shared" si="11"/>
        <v>158.3479381469279</v>
      </c>
      <c r="T14">
        <f t="shared" si="2"/>
        <v>144.17586658383078</v>
      </c>
      <c r="U14">
        <f t="shared" si="2"/>
        <v>94.844484177068239</v>
      </c>
      <c r="V14">
        <f t="shared" si="2"/>
        <v>95.999302755926962</v>
      </c>
    </row>
    <row r="15" spans="1:22" x14ac:dyDescent="0.2">
      <c r="A15">
        <v>1974</v>
      </c>
      <c r="B15" s="1">
        <v>110395.618</v>
      </c>
      <c r="C15">
        <v>34.253999999999998</v>
      </c>
      <c r="D15" s="3">
        <v>562723.6875</v>
      </c>
      <c r="E15">
        <f t="shared" si="3"/>
        <v>0.19618086185504677</v>
      </c>
      <c r="F15">
        <f t="shared" si="4"/>
        <v>562723.6875</v>
      </c>
      <c r="G15" s="1">
        <v>14383.057000000001</v>
      </c>
      <c r="H15" s="1">
        <v>66361.543999999994</v>
      </c>
      <c r="I15">
        <v>14760</v>
      </c>
      <c r="J15">
        <v>112484</v>
      </c>
      <c r="K15">
        <f t="shared" si="0"/>
        <v>573368.87470252661</v>
      </c>
      <c r="L15">
        <f t="shared" si="1"/>
        <v>0.60112480189204609</v>
      </c>
      <c r="M15">
        <f t="shared" si="5"/>
        <v>0.40642230754596553</v>
      </c>
      <c r="N15">
        <f t="shared" si="6"/>
        <v>0.59357769245403447</v>
      </c>
      <c r="O15">
        <f t="shared" si="7"/>
        <v>38.625248248743013</v>
      </c>
      <c r="P15">
        <f t="shared" si="8"/>
        <v>38.124911077235772</v>
      </c>
      <c r="Q15">
        <f t="shared" si="9"/>
        <v>1.0129143215057168</v>
      </c>
      <c r="R15">
        <f t="shared" si="10"/>
        <v>0.97446185636856375</v>
      </c>
      <c r="S15">
        <f t="shared" si="11"/>
        <v>154.20790573038491</v>
      </c>
      <c r="T15">
        <f t="shared" si="2"/>
        <v>144.42497096168739</v>
      </c>
      <c r="U15">
        <f t="shared" si="2"/>
        <v>97.009375757085962</v>
      </c>
      <c r="V15">
        <f t="shared" si="2"/>
        <v>96.543255584943694</v>
      </c>
    </row>
    <row r="16" spans="1:22" x14ac:dyDescent="0.2">
      <c r="A16">
        <v>1975</v>
      </c>
      <c r="B16" s="1">
        <v>125568.224</v>
      </c>
      <c r="C16">
        <v>34.700000000000003</v>
      </c>
      <c r="D16" s="3">
        <v>570347.1875</v>
      </c>
      <c r="E16">
        <f t="shared" si="3"/>
        <v>0.2201610295483398</v>
      </c>
      <c r="F16">
        <f t="shared" si="4"/>
        <v>570347.1875</v>
      </c>
      <c r="G16" s="1">
        <v>14311.504000000001</v>
      </c>
      <c r="H16" s="1">
        <v>76260.120999999999</v>
      </c>
      <c r="I16">
        <v>15127</v>
      </c>
      <c r="J16">
        <v>135439</v>
      </c>
      <c r="K16">
        <f t="shared" si="0"/>
        <v>615181.53452431166</v>
      </c>
      <c r="L16">
        <f t="shared" si="1"/>
        <v>0.60732021661786029</v>
      </c>
      <c r="M16">
        <f t="shared" si="5"/>
        <v>0.40642230754596553</v>
      </c>
      <c r="N16">
        <f t="shared" si="6"/>
        <v>0.59357769245403447</v>
      </c>
      <c r="O16">
        <f t="shared" si="7"/>
        <v>37.840082535187761</v>
      </c>
      <c r="P16">
        <f t="shared" si="8"/>
        <v>37.703919316454019</v>
      </c>
      <c r="Q16">
        <f t="shared" si="9"/>
        <v>1.0531784232304882</v>
      </c>
      <c r="R16">
        <f t="shared" si="10"/>
        <v>0.94609003768096789</v>
      </c>
      <c r="S16">
        <f t="shared" si="11"/>
        <v>151.07320069084906</v>
      </c>
      <c r="T16">
        <f t="shared" si="2"/>
        <v>142.83016795472855</v>
      </c>
      <c r="U16">
        <f t="shared" si="2"/>
        <v>100.86557098585274</v>
      </c>
      <c r="V16">
        <f t="shared" si="2"/>
        <v>93.732362859830957</v>
      </c>
    </row>
    <row r="17" spans="1:22" x14ac:dyDescent="0.2">
      <c r="A17">
        <v>1976</v>
      </c>
      <c r="B17" s="1">
        <v>142923.75700000001</v>
      </c>
      <c r="C17">
        <v>37.015000000000001</v>
      </c>
      <c r="D17" s="3">
        <v>603768.9375</v>
      </c>
      <c r="E17">
        <f t="shared" si="3"/>
        <v>0.23671929462253929</v>
      </c>
      <c r="F17">
        <f t="shared" si="4"/>
        <v>603768.9375</v>
      </c>
      <c r="G17" s="1">
        <v>14254.851000000001</v>
      </c>
      <c r="H17" s="1">
        <v>87428.987999999998</v>
      </c>
      <c r="I17">
        <v>15466</v>
      </c>
      <c r="J17">
        <v>153288</v>
      </c>
      <c r="K17">
        <f t="shared" si="0"/>
        <v>647551.77749420621</v>
      </c>
      <c r="L17">
        <f t="shared" si="1"/>
        <v>0.61171767266095578</v>
      </c>
      <c r="M17">
        <f t="shared" si="5"/>
        <v>0.40642230754596553</v>
      </c>
      <c r="N17">
        <f t="shared" si="6"/>
        <v>0.59357769245403447</v>
      </c>
      <c r="O17">
        <f t="shared" si="7"/>
        <v>40.372966771106867</v>
      </c>
      <c r="P17">
        <f t="shared" si="8"/>
        <v>39.038467444717448</v>
      </c>
      <c r="Q17">
        <f t="shared" si="9"/>
        <v>1.0491012858591293</v>
      </c>
      <c r="R17">
        <f t="shared" si="10"/>
        <v>0.92168957713694555</v>
      </c>
      <c r="S17">
        <f t="shared" si="11"/>
        <v>161.1855181823309</v>
      </c>
      <c r="T17">
        <f t="shared" si="2"/>
        <v>147.88570957372281</v>
      </c>
      <c r="U17">
        <f t="shared" si="2"/>
        <v>100.475093190373</v>
      </c>
      <c r="V17">
        <f t="shared" si="2"/>
        <v>91.314926114312101</v>
      </c>
    </row>
    <row r="18" spans="1:22" x14ac:dyDescent="0.2">
      <c r="A18">
        <v>1977</v>
      </c>
      <c r="B18" s="1">
        <v>157098.788</v>
      </c>
      <c r="C18">
        <v>38.609000000000002</v>
      </c>
      <c r="D18" s="3">
        <v>624670.875</v>
      </c>
      <c r="E18">
        <f t="shared" si="3"/>
        <v>0.25149049569503301</v>
      </c>
      <c r="F18">
        <f t="shared" si="4"/>
        <v>624670.875</v>
      </c>
      <c r="G18" s="1">
        <v>14318.175999999999</v>
      </c>
      <c r="H18" s="1">
        <v>96590.861000000004</v>
      </c>
      <c r="I18">
        <v>15770</v>
      </c>
      <c r="J18">
        <v>172008</v>
      </c>
      <c r="K18">
        <f t="shared" si="0"/>
        <v>683954.27638181392</v>
      </c>
      <c r="L18">
        <f t="shared" si="1"/>
        <v>0.61484154161647642</v>
      </c>
      <c r="M18">
        <f t="shared" si="5"/>
        <v>0.40642230754596553</v>
      </c>
      <c r="N18">
        <f t="shared" si="6"/>
        <v>0.59357769245403447</v>
      </c>
      <c r="O18">
        <f t="shared" si="7"/>
        <v>41.00180400862552</v>
      </c>
      <c r="P18">
        <f t="shared" si="8"/>
        <v>39.611342739378564</v>
      </c>
      <c r="Q18">
        <f t="shared" si="9"/>
        <v>1.0640464712677327</v>
      </c>
      <c r="R18">
        <f t="shared" si="10"/>
        <v>0.90793760304375393</v>
      </c>
      <c r="S18">
        <f t="shared" si="11"/>
        <v>163.69609553366706</v>
      </c>
      <c r="T18">
        <f t="shared" si="11"/>
        <v>150.05587851204464</v>
      </c>
      <c r="U18">
        <f t="shared" si="11"/>
        <v>101.90643153388395</v>
      </c>
      <c r="V18">
        <f t="shared" si="11"/>
        <v>89.952471195220468</v>
      </c>
    </row>
    <row r="19" spans="1:22" x14ac:dyDescent="0.2">
      <c r="A19">
        <v>1978</v>
      </c>
      <c r="B19" s="1">
        <v>174949.93700000001</v>
      </c>
      <c r="C19">
        <v>40.350999999999999</v>
      </c>
      <c r="D19" s="3">
        <v>649280.8125</v>
      </c>
      <c r="E19">
        <f t="shared" si="3"/>
        <v>0.269451882193115</v>
      </c>
      <c r="F19">
        <f t="shared" si="4"/>
        <v>649280.81250000012</v>
      </c>
      <c r="G19" s="1">
        <v>14865.45</v>
      </c>
      <c r="H19" s="1">
        <v>104949.534</v>
      </c>
      <c r="I19">
        <v>16054</v>
      </c>
      <c r="J19">
        <v>195396</v>
      </c>
      <c r="K19">
        <f t="shared" si="0"/>
        <v>725161.01357184257</v>
      </c>
      <c r="L19">
        <f t="shared" si="1"/>
        <v>0.59988323402482846</v>
      </c>
      <c r="M19">
        <f t="shared" si="5"/>
        <v>0.40642230754596553</v>
      </c>
      <c r="N19">
        <f t="shared" si="6"/>
        <v>0.59357769245403447</v>
      </c>
      <c r="O19">
        <f t="shared" si="7"/>
        <v>40.493717570956377</v>
      </c>
      <c r="P19">
        <f t="shared" si="8"/>
        <v>40.443553787218143</v>
      </c>
      <c r="Q19">
        <f t="shared" si="9"/>
        <v>1.0786160014547248</v>
      </c>
      <c r="R19">
        <f t="shared" si="10"/>
        <v>0.92596549146630125</v>
      </c>
      <c r="S19">
        <f t="shared" si="11"/>
        <v>161.66760512815827</v>
      </c>
      <c r="T19">
        <f t="shared" si="11"/>
        <v>153.20846439413981</v>
      </c>
      <c r="U19">
        <f t="shared" si="11"/>
        <v>103.30179242325623</v>
      </c>
      <c r="V19">
        <f t="shared" si="11"/>
        <v>91.738555512692756</v>
      </c>
    </row>
    <row r="20" spans="1:22" x14ac:dyDescent="0.2">
      <c r="A20">
        <v>1979</v>
      </c>
      <c r="B20" s="1">
        <v>203009.266</v>
      </c>
      <c r="C20">
        <v>42.08</v>
      </c>
      <c r="D20" s="3">
        <v>675724.8125</v>
      </c>
      <c r="E20">
        <f t="shared" si="3"/>
        <v>0.30043186552365947</v>
      </c>
      <c r="F20">
        <f t="shared" si="4"/>
        <v>675724.8125</v>
      </c>
      <c r="G20" s="1">
        <v>15677.581</v>
      </c>
      <c r="H20" s="1">
        <v>118650.473</v>
      </c>
      <c r="I20">
        <v>16326</v>
      </c>
      <c r="J20">
        <v>223365</v>
      </c>
      <c r="K20">
        <f t="shared" si="0"/>
        <v>743479.72246775427</v>
      </c>
      <c r="L20">
        <f t="shared" si="1"/>
        <v>0.58445841087864436</v>
      </c>
      <c r="M20">
        <f t="shared" si="5"/>
        <v>0.40642230754596553</v>
      </c>
      <c r="N20">
        <f t="shared" si="6"/>
        <v>0.59357769245403447</v>
      </c>
      <c r="O20">
        <f t="shared" si="7"/>
        <v>40.371630740592735</v>
      </c>
      <c r="P20">
        <f t="shared" si="8"/>
        <v>41.389489924047531</v>
      </c>
      <c r="Q20">
        <f t="shared" si="9"/>
        <v>1.0676146406763389</v>
      </c>
      <c r="R20">
        <f t="shared" si="10"/>
        <v>0.96028304544897714</v>
      </c>
      <c r="S20">
        <f t="shared" si="11"/>
        <v>161.18018419803519</v>
      </c>
      <c r="T20">
        <f t="shared" si="11"/>
        <v>156.79186420368765</v>
      </c>
      <c r="U20">
        <f t="shared" si="11"/>
        <v>102.2481641756042</v>
      </c>
      <c r="V20">
        <f t="shared" si="11"/>
        <v>95.138512487454506</v>
      </c>
    </row>
    <row r="21" spans="1:22" x14ac:dyDescent="0.2">
      <c r="A21">
        <v>1980</v>
      </c>
      <c r="B21" s="1">
        <v>230418.82399999999</v>
      </c>
      <c r="C21">
        <v>43.112000000000002</v>
      </c>
      <c r="D21" s="3">
        <v>687911.0625</v>
      </c>
      <c r="E21">
        <f t="shared" si="3"/>
        <v>0.33495438082157603</v>
      </c>
      <c r="F21">
        <f t="shared" si="4"/>
        <v>687911.0625</v>
      </c>
      <c r="G21" s="1">
        <v>16058.83</v>
      </c>
      <c r="H21" s="1">
        <v>134267.63399999999</v>
      </c>
      <c r="I21">
        <v>16638</v>
      </c>
      <c r="J21">
        <v>259924</v>
      </c>
      <c r="K21">
        <f t="shared" si="0"/>
        <v>775998.21015165851</v>
      </c>
      <c r="L21">
        <f t="shared" si="1"/>
        <v>0.58271121980902041</v>
      </c>
      <c r="M21">
        <f t="shared" si="5"/>
        <v>0.40642230754596553</v>
      </c>
      <c r="N21">
        <f t="shared" si="6"/>
        <v>0.59357769245403447</v>
      </c>
      <c r="O21">
        <f t="shared" si="7"/>
        <v>39.444744691283766</v>
      </c>
      <c r="P21">
        <f t="shared" si="8"/>
        <v>41.345778489001084</v>
      </c>
      <c r="Q21">
        <f t="shared" si="9"/>
        <v>1.0859985451763468</v>
      </c>
      <c r="R21">
        <f t="shared" si="10"/>
        <v>0.96518992667387904</v>
      </c>
      <c r="S21">
        <f t="shared" si="11"/>
        <v>157.47967318528595</v>
      </c>
      <c r="T21">
        <f t="shared" si="11"/>
        <v>156.62627633583693</v>
      </c>
      <c r="U21">
        <f t="shared" si="11"/>
        <v>104.0088373753597</v>
      </c>
      <c r="V21">
        <f t="shared" si="11"/>
        <v>95.624653925546355</v>
      </c>
    </row>
    <row r="22" spans="1:22" x14ac:dyDescent="0.2">
      <c r="A22">
        <v>1981</v>
      </c>
      <c r="B22" s="1">
        <v>258996.63399999999</v>
      </c>
      <c r="C22">
        <v>45.030999999999999</v>
      </c>
      <c r="D22" s="3">
        <v>711280.5625</v>
      </c>
      <c r="E22">
        <f t="shared" si="3"/>
        <v>0.36412724831068327</v>
      </c>
      <c r="F22">
        <f t="shared" si="4"/>
        <v>711280.5625</v>
      </c>
      <c r="G22" s="1">
        <v>16446.316999999999</v>
      </c>
      <c r="H22" s="1">
        <v>154118.84400000001</v>
      </c>
      <c r="I22">
        <v>16911</v>
      </c>
      <c r="J22">
        <v>306047</v>
      </c>
      <c r="K22">
        <f t="shared" si="0"/>
        <v>840494.63867332542</v>
      </c>
      <c r="L22">
        <f t="shared" si="1"/>
        <v>0.59506118523532636</v>
      </c>
      <c r="M22">
        <f t="shared" si="5"/>
        <v>0.40642230754596553</v>
      </c>
      <c r="N22">
        <f t="shared" si="6"/>
        <v>0.59357769245403447</v>
      </c>
      <c r="O22">
        <f t="shared" si="7"/>
        <v>38.577642006210105</v>
      </c>
      <c r="P22">
        <f t="shared" si="8"/>
        <v>42.060230766956415</v>
      </c>
      <c r="Q22">
        <f t="shared" si="9"/>
        <v>1.1210800007373907</v>
      </c>
      <c r="R22">
        <f t="shared" si="10"/>
        <v>0.97252184968363786</v>
      </c>
      <c r="S22">
        <f t="shared" si="11"/>
        <v>154.01784199504229</v>
      </c>
      <c r="T22">
        <f t="shared" si="11"/>
        <v>159.33276788117254</v>
      </c>
      <c r="U22">
        <f t="shared" si="11"/>
        <v>107.36867742537288</v>
      </c>
      <c r="V22">
        <f t="shared" si="11"/>
        <v>96.351052514094647</v>
      </c>
    </row>
    <row r="23" spans="1:22" x14ac:dyDescent="0.2">
      <c r="A23">
        <v>1982</v>
      </c>
      <c r="B23" s="1">
        <v>266695.75400000002</v>
      </c>
      <c r="C23">
        <v>43.277000000000001</v>
      </c>
      <c r="D23" s="3">
        <v>693443.5</v>
      </c>
      <c r="E23">
        <f t="shared" si="3"/>
        <v>0.38459622737829402</v>
      </c>
      <c r="F23">
        <f t="shared" si="4"/>
        <v>693443.5</v>
      </c>
      <c r="G23" s="1">
        <v>15417.397999999999</v>
      </c>
      <c r="H23" s="1">
        <v>161025.58199999999</v>
      </c>
      <c r="I23">
        <v>17150</v>
      </c>
      <c r="J23">
        <v>351622</v>
      </c>
      <c r="K23">
        <f t="shared" si="0"/>
        <v>914262.73834490811</v>
      </c>
      <c r="L23">
        <f t="shared" si="1"/>
        <v>0.60378007367901321</v>
      </c>
      <c r="M23">
        <f t="shared" si="5"/>
        <v>0.40642230754596553</v>
      </c>
      <c r="N23">
        <f t="shared" si="6"/>
        <v>0.59357769245403447</v>
      </c>
      <c r="O23">
        <f t="shared" si="7"/>
        <v>37.221599035610026</v>
      </c>
      <c r="P23">
        <f t="shared" si="8"/>
        <v>40.434023323615158</v>
      </c>
      <c r="Q23">
        <f t="shared" si="9"/>
        <v>1.2083840142793791</v>
      </c>
      <c r="R23">
        <f t="shared" si="10"/>
        <v>0.89897364431486881</v>
      </c>
      <c r="S23">
        <f t="shared" si="11"/>
        <v>148.60395972741301</v>
      </c>
      <c r="T23">
        <f t="shared" si="11"/>
        <v>153.17236104621793</v>
      </c>
      <c r="U23">
        <f t="shared" si="11"/>
        <v>115.7300044152082</v>
      </c>
      <c r="V23">
        <f t="shared" si="11"/>
        <v>89.064381268498565</v>
      </c>
    </row>
    <row r="24" spans="1:22" x14ac:dyDescent="0.2">
      <c r="A24">
        <v>1983</v>
      </c>
      <c r="B24" s="1">
        <v>290796.375</v>
      </c>
      <c r="C24">
        <v>44.523000000000003</v>
      </c>
      <c r="D24" s="3">
        <v>717049.3125</v>
      </c>
      <c r="E24">
        <f t="shared" si="3"/>
        <v>0.4055458528872099</v>
      </c>
      <c r="F24">
        <f t="shared" si="4"/>
        <v>717049.3125</v>
      </c>
      <c r="G24" s="1">
        <v>15355.843000000001</v>
      </c>
      <c r="H24" s="1">
        <v>168091.70600000001</v>
      </c>
      <c r="I24">
        <v>17344</v>
      </c>
      <c r="J24">
        <v>371848</v>
      </c>
      <c r="K24">
        <f t="shared" si="0"/>
        <v>916907.41590055928</v>
      </c>
      <c r="L24">
        <f t="shared" si="1"/>
        <v>0.57803920698805134</v>
      </c>
      <c r="M24">
        <f t="shared" si="5"/>
        <v>0.40642230754596553</v>
      </c>
      <c r="N24">
        <f t="shared" si="6"/>
        <v>0.59357769245403447</v>
      </c>
      <c r="O24">
        <f t="shared" si="7"/>
        <v>39.460772072415637</v>
      </c>
      <c r="P24">
        <f t="shared" si="8"/>
        <v>41.342787851706639</v>
      </c>
      <c r="Q24">
        <f t="shared" si="9"/>
        <v>1.1833406465247498</v>
      </c>
      <c r="R24">
        <f t="shared" si="10"/>
        <v>0.88536917666051662</v>
      </c>
      <c r="S24">
        <f t="shared" si="11"/>
        <v>157.54366109450979</v>
      </c>
      <c r="T24">
        <f t="shared" si="11"/>
        <v>156.61494718929725</v>
      </c>
      <c r="U24">
        <f t="shared" si="11"/>
        <v>113.3315375151447</v>
      </c>
      <c r="V24">
        <f t="shared" si="11"/>
        <v>87.716540314778911</v>
      </c>
    </row>
    <row r="25" spans="1:22" x14ac:dyDescent="0.2">
      <c r="A25">
        <v>1984</v>
      </c>
      <c r="B25" s="1">
        <v>320438.72200000001</v>
      </c>
      <c r="C25">
        <v>47.595999999999997</v>
      </c>
      <c r="D25" s="3">
        <v>767394.6875</v>
      </c>
      <c r="E25">
        <f t="shared" si="3"/>
        <v>0.41756703195837541</v>
      </c>
      <c r="F25">
        <f t="shared" si="4"/>
        <v>767394.6875</v>
      </c>
      <c r="G25" s="1">
        <v>15900.334999999999</v>
      </c>
      <c r="H25" s="1">
        <v>182127.37100000001</v>
      </c>
      <c r="I25">
        <v>17525</v>
      </c>
      <c r="J25">
        <v>388789</v>
      </c>
      <c r="K25">
        <f t="shared" si="0"/>
        <v>931081.64736232313</v>
      </c>
      <c r="L25">
        <f t="shared" si="1"/>
        <v>0.5683687972017315</v>
      </c>
      <c r="M25">
        <f t="shared" si="5"/>
        <v>0.40642230754596553</v>
      </c>
      <c r="N25">
        <f t="shared" si="6"/>
        <v>0.59357769245403447</v>
      </c>
      <c r="O25">
        <f t="shared" si="7"/>
        <v>42.278444705648845</v>
      </c>
      <c r="P25">
        <f t="shared" si="8"/>
        <v>43.788569900142654</v>
      </c>
      <c r="Q25">
        <f t="shared" si="9"/>
        <v>1.1415462489734356</v>
      </c>
      <c r="R25">
        <f t="shared" si="10"/>
        <v>0.90729443651925812</v>
      </c>
      <c r="S25">
        <f t="shared" si="11"/>
        <v>168.79297120914063</v>
      </c>
      <c r="T25">
        <f t="shared" si="11"/>
        <v>165.88007047334608</v>
      </c>
      <c r="U25">
        <f t="shared" si="11"/>
        <v>109.3287819705598</v>
      </c>
      <c r="V25">
        <f t="shared" si="11"/>
        <v>89.888750496711566</v>
      </c>
    </row>
    <row r="26" spans="1:22" x14ac:dyDescent="0.2">
      <c r="A26">
        <v>1985</v>
      </c>
      <c r="B26" s="1">
        <v>347785.36900000001</v>
      </c>
      <c r="C26">
        <v>50.256</v>
      </c>
      <c r="D26" s="3">
        <v>786765.75</v>
      </c>
      <c r="E26">
        <f t="shared" si="3"/>
        <v>0.44204436835233357</v>
      </c>
      <c r="F26">
        <f t="shared" si="4"/>
        <v>786765.75</v>
      </c>
      <c r="G26" s="1">
        <v>16590.269</v>
      </c>
      <c r="H26" s="1">
        <v>199078.397</v>
      </c>
      <c r="I26">
        <v>17689</v>
      </c>
      <c r="J26">
        <v>407947</v>
      </c>
      <c r="K26">
        <f t="shared" si="0"/>
        <v>922864.37562947057</v>
      </c>
      <c r="L26">
        <f t="shared" si="1"/>
        <v>0.57241740091717308</v>
      </c>
      <c r="M26">
        <f t="shared" si="5"/>
        <v>0.40642230754596553</v>
      </c>
      <c r="N26">
        <f t="shared" si="6"/>
        <v>0.59357769245403447</v>
      </c>
      <c r="O26">
        <f t="shared" si="7"/>
        <v>42.515523047980103</v>
      </c>
      <c r="P26">
        <f t="shared" si="8"/>
        <v>44.477683871332466</v>
      </c>
      <c r="Q26">
        <f t="shared" si="9"/>
        <v>1.1154355748530898</v>
      </c>
      <c r="R26">
        <f t="shared" si="10"/>
        <v>0.93788620046356497</v>
      </c>
      <c r="S26">
        <f t="shared" si="11"/>
        <v>169.73948563487312</v>
      </c>
      <c r="T26">
        <f t="shared" si="11"/>
        <v>168.49057532348871</v>
      </c>
      <c r="U26">
        <f t="shared" si="11"/>
        <v>106.82809643059615</v>
      </c>
      <c r="V26">
        <f t="shared" si="11"/>
        <v>92.919580760582278</v>
      </c>
    </row>
    <row r="27" spans="1:22" x14ac:dyDescent="0.2">
      <c r="A27">
        <v>1986</v>
      </c>
      <c r="B27" s="1">
        <v>362537.54100000003</v>
      </c>
      <c r="C27">
        <v>51.564999999999998</v>
      </c>
      <c r="D27" s="3">
        <v>801484.1875</v>
      </c>
      <c r="E27">
        <f t="shared" si="3"/>
        <v>0.45233274299625537</v>
      </c>
      <c r="F27">
        <f t="shared" si="4"/>
        <v>801484.1875</v>
      </c>
      <c r="G27" s="1">
        <v>17145.853999999999</v>
      </c>
      <c r="H27" s="1">
        <v>211919.06299999999</v>
      </c>
      <c r="I27">
        <v>17876</v>
      </c>
      <c r="J27">
        <v>430121</v>
      </c>
      <c r="K27">
        <f t="shared" si="0"/>
        <v>950895.12457328511</v>
      </c>
      <c r="L27">
        <f t="shared" si="1"/>
        <v>0.58454377556447312</v>
      </c>
      <c r="M27">
        <f t="shared" si="5"/>
        <v>0.40642230754596553</v>
      </c>
      <c r="N27">
        <f t="shared" si="6"/>
        <v>0.59357769245403447</v>
      </c>
      <c r="O27">
        <f t="shared" si="7"/>
        <v>41.581997918160354</v>
      </c>
      <c r="P27">
        <f t="shared" si="8"/>
        <v>44.835767929066904</v>
      </c>
      <c r="Q27">
        <f t="shared" si="9"/>
        <v>1.1241661005583574</v>
      </c>
      <c r="R27">
        <f t="shared" si="10"/>
        <v>0.95915495636607739</v>
      </c>
      <c r="S27">
        <f t="shared" si="11"/>
        <v>166.01246867723134</v>
      </c>
      <c r="T27">
        <f t="shared" si="11"/>
        <v>169.8470710681049</v>
      </c>
      <c r="U27">
        <f t="shared" si="11"/>
        <v>107.66424103899719</v>
      </c>
      <c r="V27">
        <f t="shared" si="11"/>
        <v>95.02674885921067</v>
      </c>
    </row>
    <row r="28" spans="1:22" x14ac:dyDescent="0.2">
      <c r="A28">
        <v>1987</v>
      </c>
      <c r="B28" s="1">
        <v>396357.37900000002</v>
      </c>
      <c r="C28">
        <v>54.112000000000002</v>
      </c>
      <c r="D28" s="3">
        <v>858473.25</v>
      </c>
      <c r="E28">
        <f t="shared" si="3"/>
        <v>0.46170032554887414</v>
      </c>
      <c r="F28">
        <f t="shared" si="4"/>
        <v>858473.25</v>
      </c>
      <c r="G28" s="1">
        <v>17839.453000000001</v>
      </c>
      <c r="H28" s="1">
        <v>231925.05</v>
      </c>
      <c r="I28">
        <v>18083</v>
      </c>
      <c r="J28">
        <v>446633</v>
      </c>
      <c r="K28">
        <f t="shared" si="0"/>
        <v>967365.57304575876</v>
      </c>
      <c r="L28">
        <f t="shared" si="1"/>
        <v>0.58514124446261406</v>
      </c>
      <c r="M28">
        <f t="shared" si="5"/>
        <v>0.40642230754596553</v>
      </c>
      <c r="N28">
        <f t="shared" si="6"/>
        <v>0.59357769245403447</v>
      </c>
      <c r="O28">
        <f t="shared" si="7"/>
        <v>44.343919554915516</v>
      </c>
      <c r="P28">
        <f t="shared" si="8"/>
        <v>47.474050212907152</v>
      </c>
      <c r="Q28">
        <f t="shared" si="9"/>
        <v>1.0852034246826172</v>
      </c>
      <c r="R28">
        <f t="shared" si="10"/>
        <v>0.98653171487032021</v>
      </c>
      <c r="S28">
        <f t="shared" si="11"/>
        <v>177.03919784289596</v>
      </c>
      <c r="T28">
        <f t="shared" si="11"/>
        <v>179.84142466700089</v>
      </c>
      <c r="U28">
        <f t="shared" si="11"/>
        <v>103.93268666733762</v>
      </c>
      <c r="V28">
        <f t="shared" si="11"/>
        <v>97.739057582316548</v>
      </c>
    </row>
    <row r="29" spans="1:22" x14ac:dyDescent="0.2">
      <c r="A29">
        <v>1988</v>
      </c>
      <c r="B29" s="1">
        <v>435194.022</v>
      </c>
      <c r="C29">
        <v>56.88</v>
      </c>
      <c r="D29" s="3">
        <v>901253.1875</v>
      </c>
      <c r="E29">
        <f t="shared" si="3"/>
        <v>0.48287654128269031</v>
      </c>
      <c r="F29">
        <f t="shared" si="4"/>
        <v>901253.1875</v>
      </c>
      <c r="G29" s="1">
        <v>18458.401999999998</v>
      </c>
      <c r="H29" s="1">
        <v>256688.67199999999</v>
      </c>
      <c r="I29">
        <v>18288</v>
      </c>
      <c r="J29">
        <v>471636</v>
      </c>
      <c r="K29">
        <f t="shared" si="0"/>
        <v>976721.70767950034</v>
      </c>
      <c r="L29">
        <f t="shared" si="1"/>
        <v>0.58982582256150562</v>
      </c>
      <c r="M29">
        <f t="shared" si="5"/>
        <v>0.40642230754596553</v>
      </c>
      <c r="N29">
        <f t="shared" si="6"/>
        <v>0.59357769245403447</v>
      </c>
      <c r="O29">
        <f t="shared" si="7"/>
        <v>46.210455848344559</v>
      </c>
      <c r="P29">
        <f t="shared" si="8"/>
        <v>49.281123550962377</v>
      </c>
      <c r="Q29">
        <f t="shared" si="9"/>
        <v>1.0566045119802807</v>
      </c>
      <c r="R29">
        <f t="shared" si="10"/>
        <v>1.009317694663167</v>
      </c>
      <c r="S29">
        <f t="shared" si="11"/>
        <v>184.49117979329844</v>
      </c>
      <c r="T29">
        <f t="shared" si="11"/>
        <v>186.6869885516102</v>
      </c>
      <c r="U29">
        <f t="shared" si="11"/>
        <v>101.19369620222018</v>
      </c>
      <c r="V29">
        <f t="shared" si="11"/>
        <v>99.996542220137144</v>
      </c>
    </row>
    <row r="30" spans="1:22" x14ac:dyDescent="0.2">
      <c r="A30">
        <v>1989</v>
      </c>
      <c r="B30" s="1">
        <v>462216.23700000002</v>
      </c>
      <c r="C30">
        <v>58.399000000000001</v>
      </c>
      <c r="D30" s="3">
        <v>934353.75</v>
      </c>
      <c r="E30">
        <f t="shared" si="3"/>
        <v>0.49469083524307578</v>
      </c>
      <c r="F30">
        <f t="shared" si="4"/>
        <v>934353.75</v>
      </c>
      <c r="G30" s="1">
        <v>18860.163</v>
      </c>
      <c r="H30" s="1">
        <v>276638.19699999999</v>
      </c>
      <c r="I30">
        <v>18594</v>
      </c>
      <c r="J30">
        <v>507116</v>
      </c>
      <c r="K30">
        <f t="shared" si="0"/>
        <v>1025117.0304192494</v>
      </c>
      <c r="L30">
        <f t="shared" si="1"/>
        <v>0.59850384918433741</v>
      </c>
      <c r="M30">
        <f t="shared" si="5"/>
        <v>0.40642230754596553</v>
      </c>
      <c r="N30">
        <f t="shared" si="6"/>
        <v>0.59357769245403447</v>
      </c>
      <c r="O30">
        <f t="shared" si="7"/>
        <v>46.494164037405817</v>
      </c>
      <c r="P30">
        <f t="shared" si="8"/>
        <v>50.250282349144882</v>
      </c>
      <c r="Q30">
        <f t="shared" si="9"/>
        <v>1.0655343323973676</v>
      </c>
      <c r="R30">
        <f t="shared" si="10"/>
        <v>1.0143144562762181</v>
      </c>
      <c r="S30">
        <f t="shared" si="11"/>
        <v>185.62385978002501</v>
      </c>
      <c r="T30">
        <f t="shared" si="11"/>
        <v>190.35836055825465</v>
      </c>
      <c r="U30">
        <f t="shared" si="11"/>
        <v>102.04892777106278</v>
      </c>
      <c r="V30">
        <f t="shared" si="11"/>
        <v>100.49158841445771</v>
      </c>
    </row>
    <row r="31" spans="1:22" x14ac:dyDescent="0.2">
      <c r="A31">
        <v>1990</v>
      </c>
      <c r="B31" s="1">
        <v>472034.85100000002</v>
      </c>
      <c r="C31">
        <v>58.148000000000003</v>
      </c>
      <c r="D31" s="3">
        <v>941469.375</v>
      </c>
      <c r="E31">
        <f t="shared" si="3"/>
        <v>0.5013809939383318</v>
      </c>
      <c r="F31">
        <f t="shared" si="4"/>
        <v>941469.375</v>
      </c>
      <c r="G31" s="1">
        <v>18768.081999999999</v>
      </c>
      <c r="H31" s="1">
        <v>288561.59399999998</v>
      </c>
      <c r="I31">
        <v>18837.27</v>
      </c>
      <c r="J31">
        <v>541595</v>
      </c>
      <c r="K31">
        <f t="shared" si="0"/>
        <v>1080206.4827902399</v>
      </c>
      <c r="L31">
        <f t="shared" si="1"/>
        <v>0.61131417180042069</v>
      </c>
      <c r="M31">
        <f t="shared" si="5"/>
        <v>0.40642230754596553</v>
      </c>
      <c r="N31">
        <f t="shared" si="6"/>
        <v>0.59357769245403447</v>
      </c>
      <c r="O31">
        <f t="shared" si="7"/>
        <v>45.657208055542092</v>
      </c>
      <c r="P31">
        <f t="shared" si="8"/>
        <v>49.979077382232134</v>
      </c>
      <c r="Q31">
        <f t="shared" si="9"/>
        <v>1.0986945099044374</v>
      </c>
      <c r="R31">
        <f t="shared" si="10"/>
        <v>0.99632706862512443</v>
      </c>
      <c r="S31">
        <f t="shared" si="11"/>
        <v>182.2823866503106</v>
      </c>
      <c r="T31">
        <f t="shared" si="11"/>
        <v>189.33098060209713</v>
      </c>
      <c r="U31">
        <f t="shared" si="11"/>
        <v>105.22476214486561</v>
      </c>
      <c r="V31">
        <f t="shared" si="11"/>
        <v>98.709516646377978</v>
      </c>
    </row>
    <row r="32" spans="1:22" x14ac:dyDescent="0.2">
      <c r="A32">
        <v>1991</v>
      </c>
      <c r="B32" s="1">
        <v>464264.68199999997</v>
      </c>
      <c r="C32">
        <v>55.808</v>
      </c>
      <c r="D32" s="3">
        <v>917014</v>
      </c>
      <c r="E32">
        <f t="shared" si="3"/>
        <v>0.50627872856902945</v>
      </c>
      <c r="F32">
        <f t="shared" si="4"/>
        <v>917014</v>
      </c>
      <c r="G32" s="1">
        <v>18037.564999999999</v>
      </c>
      <c r="H32" s="1">
        <v>293871.94900000002</v>
      </c>
      <c r="I32">
        <v>19029.37</v>
      </c>
      <c r="J32">
        <v>545985</v>
      </c>
      <c r="K32">
        <f t="shared" si="0"/>
        <v>1078427.6905000499</v>
      </c>
      <c r="L32">
        <f t="shared" si="1"/>
        <v>0.63298364143064412</v>
      </c>
      <c r="M32">
        <f t="shared" si="5"/>
        <v>0.40642230754596553</v>
      </c>
      <c r="N32">
        <f t="shared" si="6"/>
        <v>0.59357769245403447</v>
      </c>
      <c r="O32">
        <f t="shared" si="7"/>
        <v>45.497224346031459</v>
      </c>
      <c r="P32">
        <f t="shared" si="8"/>
        <v>48.18940406329795</v>
      </c>
      <c r="Q32">
        <f t="shared" si="9"/>
        <v>1.1174115460010869</v>
      </c>
      <c r="R32">
        <f t="shared" si="10"/>
        <v>0.94788030292122127</v>
      </c>
      <c r="S32">
        <f t="shared" si="11"/>
        <v>181.64366576402045</v>
      </c>
      <c r="T32">
        <f t="shared" si="11"/>
        <v>182.5513315533598</v>
      </c>
      <c r="U32">
        <f t="shared" si="11"/>
        <v>107.01734020325429</v>
      </c>
      <c r="V32">
        <f t="shared" si="11"/>
        <v>93.909730535666654</v>
      </c>
    </row>
    <row r="33" spans="1:22" x14ac:dyDescent="0.2">
      <c r="A33">
        <v>1992</v>
      </c>
      <c r="B33" s="1">
        <v>468528.02500000002</v>
      </c>
      <c r="C33">
        <v>56.131</v>
      </c>
      <c r="D33" s="3">
        <v>925953.8125</v>
      </c>
      <c r="E33">
        <f t="shared" si="3"/>
        <v>0.50599502769475346</v>
      </c>
      <c r="F33">
        <f t="shared" si="4"/>
        <v>925953.81249999988</v>
      </c>
      <c r="G33" s="1">
        <v>17733.848999999998</v>
      </c>
      <c r="H33" s="1">
        <v>297942.98700000002</v>
      </c>
      <c r="I33">
        <v>19207.62</v>
      </c>
      <c r="J33">
        <v>558848</v>
      </c>
      <c r="K33">
        <f t="shared" si="0"/>
        <v>1104453.5408698337</v>
      </c>
      <c r="L33">
        <f t="shared" si="1"/>
        <v>0.63591284000567527</v>
      </c>
      <c r="M33">
        <f t="shared" si="5"/>
        <v>0.40642230754596553</v>
      </c>
      <c r="N33">
        <f t="shared" si="6"/>
        <v>0.59357769245403447</v>
      </c>
      <c r="O33">
        <f t="shared" si="7"/>
        <v>46.277193337677552</v>
      </c>
      <c r="P33">
        <f t="shared" si="8"/>
        <v>48.207628665081877</v>
      </c>
      <c r="Q33">
        <f t="shared" si="9"/>
        <v>1.1282862780293965</v>
      </c>
      <c r="R33">
        <f t="shared" si="10"/>
        <v>0.92327154535543698</v>
      </c>
      <c r="S33">
        <f t="shared" si="11"/>
        <v>184.757623348495</v>
      </c>
      <c r="T33">
        <f t="shared" si="11"/>
        <v>182.62037007722941</v>
      </c>
      <c r="U33">
        <f t="shared" si="11"/>
        <v>108.0588408940765</v>
      </c>
      <c r="V33">
        <f t="shared" si="11"/>
        <v>91.471657094644399</v>
      </c>
    </row>
    <row r="34" spans="1:22" x14ac:dyDescent="0.2">
      <c r="A34">
        <v>1993</v>
      </c>
      <c r="B34" s="1">
        <v>487398.87</v>
      </c>
      <c r="C34">
        <v>57.792999999999999</v>
      </c>
      <c r="D34" s="3">
        <v>947825.9375</v>
      </c>
      <c r="E34">
        <f t="shared" si="3"/>
        <v>0.51422824668163292</v>
      </c>
      <c r="F34">
        <f t="shared" si="4"/>
        <v>947825.9375</v>
      </c>
      <c r="G34" s="1">
        <v>17959.623</v>
      </c>
      <c r="H34" s="1">
        <v>304397.576</v>
      </c>
      <c r="I34">
        <v>19392.560000000001</v>
      </c>
      <c r="J34">
        <v>570661</v>
      </c>
      <c r="K34">
        <f t="shared" si="0"/>
        <v>1109742.6165959053</v>
      </c>
      <c r="L34">
        <f t="shared" si="1"/>
        <v>0.62453484145336657</v>
      </c>
      <c r="M34">
        <f t="shared" si="5"/>
        <v>0.40642230754596553</v>
      </c>
      <c r="N34">
        <f t="shared" si="6"/>
        <v>0.59357769245403447</v>
      </c>
      <c r="O34">
        <f t="shared" si="7"/>
        <v>47.37331683865083</v>
      </c>
      <c r="P34">
        <f t="shared" si="8"/>
        <v>48.875751190147149</v>
      </c>
      <c r="Q34">
        <f t="shared" si="9"/>
        <v>1.1140317804195334</v>
      </c>
      <c r="R34">
        <f t="shared" si="10"/>
        <v>0.92610893043517717</v>
      </c>
      <c r="S34">
        <f t="shared" si="11"/>
        <v>189.13379999902168</v>
      </c>
      <c r="T34">
        <f t="shared" si="11"/>
        <v>185.15135503050362</v>
      </c>
      <c r="U34">
        <f t="shared" si="11"/>
        <v>106.69365147429603</v>
      </c>
      <c r="V34">
        <f t="shared" si="11"/>
        <v>91.752766499959762</v>
      </c>
    </row>
    <row r="35" spans="1:22" x14ac:dyDescent="0.2">
      <c r="A35">
        <v>1994</v>
      </c>
      <c r="B35" s="1">
        <v>525291.81299999997</v>
      </c>
      <c r="C35">
        <v>61.453000000000003</v>
      </c>
      <c r="D35" s="3">
        <v>993124.5</v>
      </c>
      <c r="E35">
        <f t="shared" si="3"/>
        <v>0.52892846063106891</v>
      </c>
      <c r="F35">
        <f t="shared" si="4"/>
        <v>993124.5</v>
      </c>
      <c r="G35" s="1">
        <v>18639.512999999999</v>
      </c>
      <c r="H35" s="1">
        <v>317185.52</v>
      </c>
      <c r="I35">
        <v>19605.2</v>
      </c>
      <c r="J35">
        <v>591775</v>
      </c>
      <c r="K35">
        <f t="shared" si="0"/>
        <v>1118818.6003338681</v>
      </c>
      <c r="L35">
        <f t="shared" si="1"/>
        <v>0.60382726734025838</v>
      </c>
      <c r="M35">
        <f t="shared" si="5"/>
        <v>0.40642230754596553</v>
      </c>
      <c r="N35">
        <f t="shared" si="6"/>
        <v>0.59357769245403447</v>
      </c>
      <c r="O35">
        <f t="shared" si="7"/>
        <v>49.1056928810806</v>
      </c>
      <c r="P35">
        <f t="shared" si="8"/>
        <v>50.656177952788035</v>
      </c>
      <c r="Q35">
        <f t="shared" si="9"/>
        <v>1.0850188702954797</v>
      </c>
      <c r="R35">
        <f t="shared" si="10"/>
        <v>0.95074332319996724</v>
      </c>
      <c r="S35">
        <f t="shared" si="11"/>
        <v>196.0501589495245</v>
      </c>
      <c r="T35">
        <f t="shared" si="11"/>
        <v>191.89597623035101</v>
      </c>
      <c r="U35">
        <f t="shared" si="11"/>
        <v>103.91501142520774</v>
      </c>
      <c r="V35">
        <f t="shared" si="11"/>
        <v>94.193379707473028</v>
      </c>
    </row>
    <row r="36" spans="1:22" x14ac:dyDescent="0.2">
      <c r="A36">
        <v>1995</v>
      </c>
      <c r="B36" s="1">
        <v>557148.75</v>
      </c>
      <c r="C36">
        <v>63.476999999999997</v>
      </c>
      <c r="D36" s="3">
        <v>1042290.125</v>
      </c>
      <c r="E36">
        <f t="shared" si="3"/>
        <v>0.53454286540419826</v>
      </c>
      <c r="F36">
        <f t="shared" si="4"/>
        <v>1042290.125</v>
      </c>
      <c r="G36" s="1">
        <v>19063.147000000001</v>
      </c>
      <c r="H36" s="1">
        <v>330502.62300000002</v>
      </c>
      <c r="I36">
        <v>19821.32</v>
      </c>
      <c r="J36">
        <v>611440</v>
      </c>
      <c r="K36">
        <f t="shared" si="0"/>
        <v>1143855.8805525454</v>
      </c>
      <c r="L36">
        <f t="shared" si="1"/>
        <v>0.59320356188540313</v>
      </c>
      <c r="M36">
        <f t="shared" si="5"/>
        <v>0.40642230754596553</v>
      </c>
      <c r="N36">
        <f t="shared" si="6"/>
        <v>0.59357769245403447</v>
      </c>
      <c r="O36">
        <f t="shared" si="7"/>
        <v>51.30314913506799</v>
      </c>
      <c r="P36">
        <f t="shared" si="8"/>
        <v>52.584294335594201</v>
      </c>
      <c r="Q36">
        <f t="shared" si="9"/>
        <v>1.0657368978365307</v>
      </c>
      <c r="R36">
        <f t="shared" si="10"/>
        <v>0.96174962111504181</v>
      </c>
      <c r="S36">
        <f t="shared" si="11"/>
        <v>204.82330973108773</v>
      </c>
      <c r="T36">
        <f t="shared" si="11"/>
        <v>199.20007595751881</v>
      </c>
      <c r="U36">
        <f t="shared" si="11"/>
        <v>102.06832797736452</v>
      </c>
      <c r="V36">
        <f t="shared" si="11"/>
        <v>95.283811134536691</v>
      </c>
    </row>
    <row r="37" spans="1:22" x14ac:dyDescent="0.2">
      <c r="A37">
        <v>1996</v>
      </c>
      <c r="B37" s="1">
        <v>581648.05799999996</v>
      </c>
      <c r="C37">
        <v>64.885000000000005</v>
      </c>
      <c r="D37" s="3">
        <v>1068538.625</v>
      </c>
      <c r="E37">
        <f t="shared" si="3"/>
        <v>0.54433975936059398</v>
      </c>
      <c r="F37">
        <f t="shared" si="4"/>
        <v>1068538.625</v>
      </c>
      <c r="G37" s="1">
        <v>19589.599999999999</v>
      </c>
      <c r="H37" s="1">
        <v>345819.45899999997</v>
      </c>
      <c r="I37">
        <v>20045.150000000001</v>
      </c>
      <c r="J37">
        <v>634566</v>
      </c>
      <c r="K37">
        <f t="shared" si="0"/>
        <v>1165753.5373594423</v>
      </c>
      <c r="L37">
        <f t="shared" si="1"/>
        <v>0.59455104206674747</v>
      </c>
      <c r="M37">
        <f t="shared" si="5"/>
        <v>0.40642230754596553</v>
      </c>
      <c r="N37">
        <f t="shared" si="6"/>
        <v>0.59357769245403447</v>
      </c>
      <c r="O37">
        <f t="shared" si="7"/>
        <v>51.389182612688572</v>
      </c>
      <c r="P37">
        <f t="shared" si="8"/>
        <v>53.306591619419159</v>
      </c>
      <c r="Q37">
        <f t="shared" si="9"/>
        <v>1.061433883642277</v>
      </c>
      <c r="R37">
        <f t="shared" si="10"/>
        <v>0.97727380438659717</v>
      </c>
      <c r="S37">
        <f t="shared" si="11"/>
        <v>205.16679082203459</v>
      </c>
      <c r="T37">
        <f t="shared" si="11"/>
        <v>201.93628599170856</v>
      </c>
      <c r="U37">
        <f t="shared" si="11"/>
        <v>101.65621738518934</v>
      </c>
      <c r="V37">
        <f t="shared" si="11"/>
        <v>96.821844853905191</v>
      </c>
    </row>
    <row r="38" spans="1:22" x14ac:dyDescent="0.2">
      <c r="A38">
        <v>1997</v>
      </c>
      <c r="B38" s="1">
        <v>619794.79700000002</v>
      </c>
      <c r="C38">
        <v>68.474000000000004</v>
      </c>
      <c r="D38" s="3">
        <v>1111285.875</v>
      </c>
      <c r="E38">
        <f t="shared" si="3"/>
        <v>0.55772759372110259</v>
      </c>
      <c r="F38">
        <f t="shared" si="4"/>
        <v>1111285.875</v>
      </c>
      <c r="G38" s="1">
        <v>20045.867999999999</v>
      </c>
      <c r="H38" s="1">
        <v>370312.03200000001</v>
      </c>
      <c r="I38">
        <v>20273.66</v>
      </c>
      <c r="J38">
        <v>661889</v>
      </c>
      <c r="K38">
        <f t="shared" si="0"/>
        <v>1186760.3601678428</v>
      </c>
      <c r="L38">
        <f t="shared" si="1"/>
        <v>0.59747521888280708</v>
      </c>
      <c r="M38">
        <f t="shared" si="5"/>
        <v>0.40642230754596553</v>
      </c>
      <c r="N38">
        <f t="shared" si="6"/>
        <v>0.59357769245403447</v>
      </c>
      <c r="O38">
        <f t="shared" si="7"/>
        <v>52.998246142920834</v>
      </c>
      <c r="P38">
        <f t="shared" si="8"/>
        <v>54.814270092326694</v>
      </c>
      <c r="Q38">
        <f t="shared" si="9"/>
        <v>1.0460186556193649</v>
      </c>
      <c r="R38">
        <f t="shared" si="10"/>
        <v>0.9887641402687033</v>
      </c>
      <c r="S38">
        <f t="shared" si="11"/>
        <v>211.59083541551712</v>
      </c>
      <c r="T38">
        <f t="shared" si="11"/>
        <v>207.64768081248883</v>
      </c>
      <c r="U38">
        <f t="shared" si="11"/>
        <v>100.17986186734764</v>
      </c>
      <c r="V38">
        <f t="shared" si="11"/>
        <v>97.960231571223204</v>
      </c>
    </row>
    <row r="39" spans="1:22" x14ac:dyDescent="0.2">
      <c r="A39">
        <v>1998</v>
      </c>
      <c r="B39" s="1">
        <v>646125.46200000006</v>
      </c>
      <c r="C39">
        <v>71.784000000000006</v>
      </c>
      <c r="D39" s="3">
        <v>1127568.75</v>
      </c>
      <c r="E39">
        <f t="shared" si="3"/>
        <v>0.57302533614912621</v>
      </c>
      <c r="F39">
        <f t="shared" si="4"/>
        <v>1127568.75</v>
      </c>
      <c r="G39" s="1">
        <v>20524.705000000002</v>
      </c>
      <c r="H39" s="1">
        <v>394392.25900000002</v>
      </c>
      <c r="I39">
        <v>20472.3</v>
      </c>
      <c r="J39">
        <v>704966</v>
      </c>
      <c r="K39">
        <f t="shared" si="0"/>
        <v>1230252.7576486375</v>
      </c>
      <c r="L39">
        <f t="shared" si="1"/>
        <v>0.61039578564077701</v>
      </c>
      <c r="M39">
        <f t="shared" si="5"/>
        <v>0.40642230754596553</v>
      </c>
      <c r="N39">
        <f t="shared" si="6"/>
        <v>0.59357769245403447</v>
      </c>
      <c r="O39">
        <f t="shared" si="7"/>
        <v>51.754644862103873</v>
      </c>
      <c r="P39">
        <f t="shared" si="8"/>
        <v>55.077775823918174</v>
      </c>
      <c r="Q39">
        <f t="shared" si="9"/>
        <v>1.061492120026841</v>
      </c>
      <c r="R39">
        <f t="shared" si="10"/>
        <v>1.0025598003155485</v>
      </c>
      <c r="S39">
        <f t="shared" si="11"/>
        <v>206.62586670273609</v>
      </c>
      <c r="T39">
        <f t="shared" si="11"/>
        <v>208.64589448848244</v>
      </c>
      <c r="U39">
        <f t="shared" si="11"/>
        <v>101.66179483156654</v>
      </c>
      <c r="V39">
        <f t="shared" si="11"/>
        <v>99.327014606558166</v>
      </c>
    </row>
    <row r="40" spans="1:22" x14ac:dyDescent="0.2">
      <c r="A40">
        <v>1999</v>
      </c>
      <c r="B40" s="1">
        <v>702980.88600000006</v>
      </c>
      <c r="C40">
        <v>76.569000000000003</v>
      </c>
      <c r="D40" s="3">
        <v>1208232</v>
      </c>
      <c r="E40">
        <f t="shared" si="3"/>
        <v>0.58182607810420517</v>
      </c>
      <c r="F40">
        <f t="shared" si="4"/>
        <v>1208232</v>
      </c>
      <c r="G40" s="1">
        <v>21111.333999999999</v>
      </c>
      <c r="H40" s="1">
        <v>415899.40899999999</v>
      </c>
      <c r="I40">
        <v>20696.25</v>
      </c>
      <c r="J40">
        <v>736433</v>
      </c>
      <c r="K40">
        <f t="shared" si="0"/>
        <v>1265727.0406296651</v>
      </c>
      <c r="L40">
        <f t="shared" si="1"/>
        <v>0.59162264192770664</v>
      </c>
      <c r="M40">
        <f t="shared" si="5"/>
        <v>0.40642230754596553</v>
      </c>
      <c r="N40">
        <f t="shared" si="6"/>
        <v>0.59357769245403447</v>
      </c>
      <c r="O40">
        <f t="shared" si="7"/>
        <v>55.438409773765521</v>
      </c>
      <c r="P40">
        <f t="shared" si="8"/>
        <v>58.379271607175212</v>
      </c>
      <c r="Q40">
        <f t="shared" si="9"/>
        <v>1.0323427041886319</v>
      </c>
      <c r="R40">
        <f t="shared" si="10"/>
        <v>1.0200560004831793</v>
      </c>
      <c r="S40">
        <f t="shared" si="11"/>
        <v>221.33297404796605</v>
      </c>
      <c r="T40">
        <f t="shared" si="11"/>
        <v>221.15263664615105</v>
      </c>
      <c r="U40">
        <f t="shared" si="11"/>
        <v>98.870081283726833</v>
      </c>
      <c r="V40">
        <f t="shared" si="11"/>
        <v>101.0604227574361</v>
      </c>
    </row>
    <row r="41" spans="1:22" x14ac:dyDescent="0.2">
      <c r="A41">
        <v>2000</v>
      </c>
      <c r="B41" s="1">
        <v>782184.68099999998</v>
      </c>
      <c r="C41">
        <v>81.450999999999993</v>
      </c>
      <c r="D41" s="3">
        <v>1284667.375</v>
      </c>
      <c r="E41">
        <f t="shared" si="3"/>
        <v>0.60886163704437501</v>
      </c>
      <c r="F41">
        <f t="shared" si="4"/>
        <v>1284667.375</v>
      </c>
      <c r="G41" s="1">
        <v>21512.634999999998</v>
      </c>
      <c r="H41" s="1">
        <v>451435.89600000001</v>
      </c>
      <c r="I41">
        <v>20950.259999999998</v>
      </c>
      <c r="J41">
        <v>779255</v>
      </c>
      <c r="K41">
        <f t="shared" si="0"/>
        <v>1279855.6397521994</v>
      </c>
      <c r="L41">
        <f t="shared" si="1"/>
        <v>0.57714745246973209</v>
      </c>
      <c r="M41">
        <f t="shared" si="5"/>
        <v>0.40642230754596553</v>
      </c>
      <c r="N41">
        <f t="shared" si="6"/>
        <v>0.59357769245403447</v>
      </c>
      <c r="O41">
        <f t="shared" si="7"/>
        <v>59.870508511813547</v>
      </c>
      <c r="P41">
        <f t="shared" si="8"/>
        <v>61.319877414409184</v>
      </c>
      <c r="Q41">
        <f t="shared" si="9"/>
        <v>0.99743393423100812</v>
      </c>
      <c r="R41">
        <f t="shared" si="10"/>
        <v>1.0268433422783296</v>
      </c>
      <c r="S41">
        <f t="shared" si="11"/>
        <v>239.02773836334904</v>
      </c>
      <c r="T41">
        <f t="shared" si="11"/>
        <v>232.29225366608742</v>
      </c>
      <c r="U41">
        <f t="shared" si="11"/>
        <v>95.52677977229915</v>
      </c>
      <c r="V41">
        <f t="shared" si="11"/>
        <v>101.73286782995388</v>
      </c>
    </row>
    <row r="42" spans="1:22" x14ac:dyDescent="0.2">
      <c r="A42">
        <v>2001</v>
      </c>
      <c r="B42" s="1">
        <v>807194.29099999997</v>
      </c>
      <c r="C42">
        <v>82.603999999999999</v>
      </c>
      <c r="D42" s="3">
        <v>1273725.25</v>
      </c>
      <c r="E42">
        <f t="shared" si="3"/>
        <v>0.63372716447287192</v>
      </c>
      <c r="F42">
        <f t="shared" si="4"/>
        <v>1273725.25</v>
      </c>
      <c r="G42" s="1">
        <v>21471.976999999999</v>
      </c>
      <c r="H42" s="1">
        <v>467196.55599999998</v>
      </c>
      <c r="I42">
        <v>21242.400000000001</v>
      </c>
      <c r="J42">
        <v>821484</v>
      </c>
      <c r="K42">
        <f t="shared" si="0"/>
        <v>1296273.9267825175</v>
      </c>
      <c r="L42">
        <f t="shared" si="1"/>
        <v>0.57879070901407059</v>
      </c>
      <c r="M42">
        <f t="shared" si="5"/>
        <v>0.40642230754596553</v>
      </c>
      <c r="N42">
        <f t="shared" si="6"/>
        <v>0.59357769245403447</v>
      </c>
      <c r="O42">
        <f t="shared" si="7"/>
        <v>58.611874600349644</v>
      </c>
      <c r="P42">
        <f t="shared" si="8"/>
        <v>59.961456803374382</v>
      </c>
      <c r="Q42">
        <f t="shared" si="9"/>
        <v>1.0120876214943664</v>
      </c>
      <c r="R42">
        <f t="shared" si="10"/>
        <v>1.0108074887959928</v>
      </c>
      <c r="S42">
        <f t="shared" si="11"/>
        <v>234.00275319514611</v>
      </c>
      <c r="T42">
        <f t="shared" si="11"/>
        <v>227.14627819338386</v>
      </c>
      <c r="U42">
        <f t="shared" si="11"/>
        <v>96.930200598499724</v>
      </c>
      <c r="V42">
        <f t="shared" si="11"/>
        <v>100.14414119981434</v>
      </c>
    </row>
    <row r="43" spans="1:22" x14ac:dyDescent="0.2">
      <c r="A43">
        <v>2002</v>
      </c>
      <c r="B43" s="1">
        <v>831406.82400000002</v>
      </c>
      <c r="C43">
        <v>84.823999999999998</v>
      </c>
      <c r="D43" s="3">
        <v>1282036.25</v>
      </c>
      <c r="E43">
        <f t="shared" si="3"/>
        <v>0.64850492644026247</v>
      </c>
      <c r="F43">
        <f t="shared" si="4"/>
        <v>1282036.25</v>
      </c>
      <c r="G43" s="1">
        <v>21754.127</v>
      </c>
      <c r="H43" s="1">
        <v>481299.99</v>
      </c>
      <c r="I43">
        <v>21532.36</v>
      </c>
      <c r="J43">
        <v>853846</v>
      </c>
      <c r="K43">
        <f t="shared" si="0"/>
        <v>1316637.6463581927</v>
      </c>
      <c r="L43">
        <f t="shared" si="1"/>
        <v>0.57889829155407557</v>
      </c>
      <c r="M43">
        <f t="shared" si="5"/>
        <v>0.40642230754596553</v>
      </c>
      <c r="N43">
        <f t="shared" si="6"/>
        <v>0.59357769245403447</v>
      </c>
      <c r="O43">
        <f t="shared" si="7"/>
        <v>57.868128476198194</v>
      </c>
      <c r="P43">
        <f t="shared" si="8"/>
        <v>59.539978432461652</v>
      </c>
      <c r="Q43">
        <f t="shared" si="9"/>
        <v>1.018401918020615</v>
      </c>
      <c r="R43">
        <f t="shared" si="10"/>
        <v>1.0102992426283046</v>
      </c>
      <c r="S43">
        <f t="shared" si="11"/>
        <v>231.03341222258115</v>
      </c>
      <c r="T43">
        <f t="shared" si="11"/>
        <v>225.54963180759344</v>
      </c>
      <c r="U43">
        <f t="shared" si="11"/>
        <v>97.534936805058592</v>
      </c>
      <c r="V43">
        <f t="shared" si="11"/>
        <v>100.09378752065645</v>
      </c>
    </row>
    <row r="44" spans="1:22" x14ac:dyDescent="0.2">
      <c r="A44">
        <v>2003</v>
      </c>
      <c r="B44" s="1">
        <v>877373.43700000003</v>
      </c>
      <c r="C44">
        <v>86.334000000000003</v>
      </c>
      <c r="D44" s="3">
        <v>1346111.25</v>
      </c>
      <c r="E44">
        <f t="shared" si="3"/>
        <v>0.65178374892862689</v>
      </c>
      <c r="F44">
        <f t="shared" si="4"/>
        <v>1346111.25</v>
      </c>
      <c r="G44" s="1">
        <v>22083.882000000001</v>
      </c>
      <c r="H44" s="1">
        <v>497961.29499999998</v>
      </c>
      <c r="I44">
        <v>21779.62</v>
      </c>
      <c r="J44">
        <v>857019</v>
      </c>
      <c r="K44">
        <f t="shared" si="0"/>
        <v>1314882.4305741431</v>
      </c>
      <c r="L44">
        <f t="shared" si="1"/>
        <v>0.56755911907098222</v>
      </c>
      <c r="M44">
        <f t="shared" si="5"/>
        <v>0.40642230754596553</v>
      </c>
      <c r="N44">
        <f t="shared" si="6"/>
        <v>0.59357769245403447</v>
      </c>
      <c r="O44">
        <f t="shared" si="7"/>
        <v>61.942022761057295</v>
      </c>
      <c r="P44">
        <f t="shared" si="8"/>
        <v>61.806002584067123</v>
      </c>
      <c r="Q44">
        <f t="shared" si="9"/>
        <v>0.98405676766856975</v>
      </c>
      <c r="R44">
        <f t="shared" si="10"/>
        <v>1.013970032535003</v>
      </c>
      <c r="S44">
        <f t="shared" si="11"/>
        <v>247.29807677022063</v>
      </c>
      <c r="T44">
        <f t="shared" si="11"/>
        <v>234.13379536488273</v>
      </c>
      <c r="U44">
        <f t="shared" si="11"/>
        <v>94.24561457395184</v>
      </c>
      <c r="V44">
        <f t="shared" si="11"/>
        <v>100.4574651811466</v>
      </c>
    </row>
    <row r="45" spans="1:22" x14ac:dyDescent="0.2">
      <c r="A45">
        <v>2004</v>
      </c>
      <c r="B45" s="1">
        <v>940493.924</v>
      </c>
      <c r="C45">
        <v>89.212999999999994</v>
      </c>
      <c r="D45" s="3">
        <v>1406270.75</v>
      </c>
      <c r="E45">
        <f t="shared" si="3"/>
        <v>0.66878581098270018</v>
      </c>
      <c r="F45">
        <f t="shared" si="4"/>
        <v>1406270.75</v>
      </c>
      <c r="G45" s="1">
        <v>22670.203000000001</v>
      </c>
      <c r="H45" s="1">
        <v>528122.09600000002</v>
      </c>
      <c r="I45">
        <v>22044.57</v>
      </c>
      <c r="J45">
        <v>895271</v>
      </c>
      <c r="K45">
        <f t="shared" si="0"/>
        <v>1338651.3070373116</v>
      </c>
      <c r="L45">
        <f t="shared" si="1"/>
        <v>0.56153695682993054</v>
      </c>
      <c r="M45">
        <f t="shared" si="5"/>
        <v>0.40642230754596553</v>
      </c>
      <c r="N45">
        <f t="shared" si="6"/>
        <v>0.59357769245403447</v>
      </c>
      <c r="O45">
        <f t="shared" si="7"/>
        <v>64.160407548971961</v>
      </c>
      <c r="P45">
        <f t="shared" si="8"/>
        <v>63.792160609165883</v>
      </c>
      <c r="Q45">
        <f t="shared" si="9"/>
        <v>0.9668217695809096</v>
      </c>
      <c r="R45">
        <f t="shared" si="10"/>
        <v>1.0283803675916565</v>
      </c>
      <c r="S45">
        <f t="shared" si="11"/>
        <v>256.15478288238387</v>
      </c>
      <c r="T45">
        <f t="shared" si="11"/>
        <v>241.65776871970817</v>
      </c>
      <c r="U45">
        <f t="shared" si="11"/>
        <v>92.594975057696331</v>
      </c>
      <c r="V45">
        <f t="shared" si="11"/>
        <v>101.88514616357489</v>
      </c>
    </row>
    <row r="46" spans="1:22" x14ac:dyDescent="0.2">
      <c r="A46">
        <v>2005</v>
      </c>
      <c r="B46" s="1">
        <v>1006063.585</v>
      </c>
      <c r="C46">
        <v>92.003</v>
      </c>
      <c r="D46" s="3">
        <v>1514082.625</v>
      </c>
      <c r="E46">
        <f t="shared" si="3"/>
        <v>0.66447072860373124</v>
      </c>
      <c r="F46">
        <f t="shared" si="4"/>
        <v>1514082.625</v>
      </c>
      <c r="G46" s="1">
        <v>22867.348000000002</v>
      </c>
      <c r="H46" s="1">
        <v>558578.18099999998</v>
      </c>
      <c r="I46">
        <v>22326.77</v>
      </c>
      <c r="J46">
        <v>950741</v>
      </c>
      <c r="K46">
        <f t="shared" si="0"/>
        <v>1430824.5029812157</v>
      </c>
      <c r="L46">
        <f t="shared" si="1"/>
        <v>0.55521160822056792</v>
      </c>
      <c r="M46">
        <f t="shared" si="5"/>
        <v>0.40642230754596553</v>
      </c>
      <c r="N46">
        <f t="shared" si="6"/>
        <v>0.59357769245403447</v>
      </c>
      <c r="O46">
        <f t="shared" si="7"/>
        <v>68.825945841504605</v>
      </c>
      <c r="P46">
        <f t="shared" si="8"/>
        <v>67.814673819813606</v>
      </c>
      <c r="Q46">
        <f t="shared" si="9"/>
        <v>0.96201442974835383</v>
      </c>
      <c r="R46">
        <f t="shared" si="10"/>
        <v>1.0242121005411891</v>
      </c>
      <c r="S46">
        <f t="shared" si="11"/>
        <v>274.7815340831296</v>
      </c>
      <c r="T46">
        <f t="shared" si="11"/>
        <v>256.89587255328496</v>
      </c>
      <c r="U46">
        <f t="shared" si="11"/>
        <v>92.134563918958392</v>
      </c>
      <c r="V46">
        <f t="shared" si="11"/>
        <v>101.47218174781085</v>
      </c>
    </row>
    <row r="47" spans="1:22" x14ac:dyDescent="0.2">
      <c r="A47">
        <v>2006</v>
      </c>
      <c r="B47" s="1">
        <v>1062369.8089999999</v>
      </c>
      <c r="C47">
        <v>94.427000000000007</v>
      </c>
      <c r="D47" s="3">
        <v>1522705.125</v>
      </c>
      <c r="E47">
        <f t="shared" si="3"/>
        <v>0.69768584314707671</v>
      </c>
      <c r="F47">
        <f t="shared" si="4"/>
        <v>1522705.125</v>
      </c>
      <c r="G47" s="1">
        <v>23124.618999999999</v>
      </c>
      <c r="H47" s="1">
        <v>593002.75</v>
      </c>
      <c r="I47">
        <v>22599.46</v>
      </c>
      <c r="J47">
        <v>1034581</v>
      </c>
      <c r="K47">
        <f t="shared" si="0"/>
        <v>1482875.1509895602</v>
      </c>
      <c r="L47">
        <f t="shared" si="1"/>
        <v>0.55818863165754751</v>
      </c>
      <c r="M47">
        <f t="shared" si="5"/>
        <v>0.40642230754596553</v>
      </c>
      <c r="N47">
        <f t="shared" si="6"/>
        <v>0.59357769245403447</v>
      </c>
      <c r="O47">
        <f t="shared" si="7"/>
        <v>67.053731395800085</v>
      </c>
      <c r="P47">
        <f t="shared" si="8"/>
        <v>67.377942880051123</v>
      </c>
      <c r="Q47">
        <f t="shared" si="9"/>
        <v>0.98201534238725297</v>
      </c>
      <c r="R47">
        <f t="shared" si="10"/>
        <v>1.0232376791303863</v>
      </c>
      <c r="S47">
        <f t="shared" si="11"/>
        <v>267.70612381217757</v>
      </c>
      <c r="T47">
        <f t="shared" si="11"/>
        <v>255.24144631303781</v>
      </c>
      <c r="U47">
        <f t="shared" si="11"/>
        <v>94.050102092796578</v>
      </c>
      <c r="V47">
        <f t="shared" si="11"/>
        <v>101.37564249930591</v>
      </c>
    </row>
    <row r="48" spans="1:22" x14ac:dyDescent="0.2">
      <c r="A48">
        <v>2007</v>
      </c>
      <c r="B48" s="1">
        <v>1120060.7139999999</v>
      </c>
      <c r="C48">
        <v>96.281000000000006</v>
      </c>
      <c r="D48" s="3">
        <v>1555354.125</v>
      </c>
      <c r="E48">
        <f t="shared" si="3"/>
        <v>0.72013228112922512</v>
      </c>
      <c r="F48">
        <f t="shared" si="4"/>
        <v>1555354.125</v>
      </c>
      <c r="G48" s="1">
        <v>23511.923999999999</v>
      </c>
      <c r="H48" s="1">
        <v>629266.74899999995</v>
      </c>
      <c r="I48">
        <v>22876.09</v>
      </c>
      <c r="J48">
        <v>1127384</v>
      </c>
      <c r="K48">
        <f t="shared" si="0"/>
        <v>1565523.487201784</v>
      </c>
      <c r="L48">
        <f t="shared" si="1"/>
        <v>0.56181485622573135</v>
      </c>
      <c r="M48">
        <f t="shared" si="5"/>
        <v>0.40642230754596553</v>
      </c>
      <c r="N48">
        <f t="shared" si="6"/>
        <v>0.59357769245403447</v>
      </c>
      <c r="O48">
        <f t="shared" si="7"/>
        <v>65.857192042257793</v>
      </c>
      <c r="P48">
        <f t="shared" si="8"/>
        <v>67.990383190484039</v>
      </c>
      <c r="Q48">
        <f t="shared" si="9"/>
        <v>1.0044721647124533</v>
      </c>
      <c r="R48">
        <f t="shared" si="10"/>
        <v>1.0277946974329966</v>
      </c>
      <c r="S48">
        <f t="shared" si="11"/>
        <v>262.92904570395461</v>
      </c>
      <c r="T48">
        <f t="shared" si="11"/>
        <v>257.56149563383104</v>
      </c>
      <c r="U48">
        <f t="shared" si="11"/>
        <v>96.200848971384559</v>
      </c>
      <c r="V48">
        <f t="shared" si="11"/>
        <v>101.82712182588898</v>
      </c>
    </row>
    <row r="49" spans="1:22" x14ac:dyDescent="0.2">
      <c r="A49">
        <v>2008</v>
      </c>
      <c r="B49" s="1">
        <v>1177368.0719999999</v>
      </c>
      <c r="C49">
        <v>96.09</v>
      </c>
      <c r="D49" s="3">
        <v>1620558.5</v>
      </c>
      <c r="E49">
        <f t="shared" si="3"/>
        <v>0.72651994482149207</v>
      </c>
      <c r="F49">
        <f t="shared" si="4"/>
        <v>1620558.5</v>
      </c>
      <c r="G49" s="1">
        <v>23697.084999999999</v>
      </c>
      <c r="H49" s="1">
        <v>654179.87199999997</v>
      </c>
      <c r="I49">
        <v>23150.34</v>
      </c>
      <c r="J49">
        <v>1240713</v>
      </c>
      <c r="K49">
        <f t="shared" si="0"/>
        <v>1707748.0237722127</v>
      </c>
      <c r="L49">
        <f t="shared" si="1"/>
        <v>0.55562902337647224</v>
      </c>
      <c r="M49">
        <f t="shared" si="5"/>
        <v>0.40642230754596553</v>
      </c>
      <c r="N49">
        <f t="shared" si="6"/>
        <v>0.59357769245403447</v>
      </c>
      <c r="O49">
        <f t="shared" si="7"/>
        <v>65.976102885459028</v>
      </c>
      <c r="P49">
        <f t="shared" si="8"/>
        <v>70.001498898072342</v>
      </c>
      <c r="Q49">
        <f t="shared" si="9"/>
        <v>1.0365329873883204</v>
      </c>
      <c r="R49">
        <f t="shared" si="10"/>
        <v>1.0236171477395148</v>
      </c>
      <c r="S49">
        <f t="shared" si="11"/>
        <v>263.40378678472672</v>
      </c>
      <c r="T49">
        <f t="shared" si="11"/>
        <v>265.18001380114191</v>
      </c>
      <c r="U49">
        <f t="shared" si="11"/>
        <v>99.271395342395607</v>
      </c>
      <c r="V49">
        <f t="shared" si="11"/>
        <v>101.41323774706048</v>
      </c>
    </row>
    <row r="50" spans="1:22" x14ac:dyDescent="0.2">
      <c r="A50">
        <v>2009</v>
      </c>
      <c r="B50" s="1">
        <v>1069115.0530000001</v>
      </c>
      <c r="C50">
        <v>90.929000000000002</v>
      </c>
      <c r="D50" s="3">
        <v>1457230.625</v>
      </c>
      <c r="E50">
        <f t="shared" si="3"/>
        <v>0.73366221836025447</v>
      </c>
      <c r="F50">
        <f t="shared" si="4"/>
        <v>1457230.625</v>
      </c>
      <c r="G50" s="1">
        <v>22628.167000000001</v>
      </c>
      <c r="H50" s="1">
        <v>633288.37399999995</v>
      </c>
      <c r="I50">
        <v>23421.71</v>
      </c>
      <c r="J50">
        <v>1312568</v>
      </c>
      <c r="K50">
        <f t="shared" si="0"/>
        <v>1789063.0962755696</v>
      </c>
      <c r="L50">
        <f t="shared" si="1"/>
        <v>0.59234819697183694</v>
      </c>
      <c r="M50">
        <f t="shared" si="5"/>
        <v>0.40642230754596553</v>
      </c>
      <c r="N50">
        <f t="shared" si="6"/>
        <v>0.59357769245403447</v>
      </c>
      <c r="O50">
        <f t="shared" si="7"/>
        <v>55.959522194478339</v>
      </c>
      <c r="P50">
        <f t="shared" si="8"/>
        <v>62.217089401243548</v>
      </c>
      <c r="Q50">
        <f t="shared" si="9"/>
        <v>1.150813417761658</v>
      </c>
      <c r="R50">
        <f t="shared" si="10"/>
        <v>0.96611933970662267</v>
      </c>
      <c r="S50">
        <f t="shared" si="11"/>
        <v>223.41346954486761</v>
      </c>
      <c r="T50">
        <f t="shared" si="11"/>
        <v>235.69107641697912</v>
      </c>
      <c r="U50">
        <f t="shared" si="11"/>
        <v>110.21632224923275</v>
      </c>
      <c r="V50">
        <f t="shared" si="11"/>
        <v>95.716734040717327</v>
      </c>
    </row>
    <row r="51" spans="1:22" x14ac:dyDescent="0.2">
      <c r="A51">
        <v>2010</v>
      </c>
      <c r="B51" s="1">
        <v>1144636.0900000001</v>
      </c>
      <c r="C51">
        <v>94.447000000000003</v>
      </c>
      <c r="D51" s="3">
        <v>1558715.625</v>
      </c>
      <c r="E51">
        <f t="shared" si="3"/>
        <v>0.73434568284384782</v>
      </c>
      <c r="F51">
        <f t="shared" si="4"/>
        <v>1558715.625</v>
      </c>
      <c r="G51" s="1">
        <v>23184.01</v>
      </c>
      <c r="H51" s="1">
        <v>653389.99100000004</v>
      </c>
      <c r="I51">
        <v>23674.48</v>
      </c>
      <c r="J51">
        <v>1316898</v>
      </c>
      <c r="K51">
        <f t="shared" si="0"/>
        <v>1793294.3990358105</v>
      </c>
      <c r="L51">
        <f t="shared" si="1"/>
        <v>0.57082770385127379</v>
      </c>
      <c r="M51">
        <f t="shared" si="5"/>
        <v>0.40642230754596553</v>
      </c>
      <c r="N51">
        <f t="shared" si="6"/>
        <v>0.59357769245403447</v>
      </c>
      <c r="O51">
        <f t="shared" si="7"/>
        <v>61.078816306670348</v>
      </c>
      <c r="P51">
        <f t="shared" si="8"/>
        <v>65.839487287577171</v>
      </c>
      <c r="Q51">
        <f t="shared" si="9"/>
        <v>1.1007475348627618</v>
      </c>
      <c r="R51">
        <f t="shared" si="10"/>
        <v>0.97928275510169593</v>
      </c>
      <c r="S51">
        <f t="shared" si="11"/>
        <v>243.85180093823831</v>
      </c>
      <c r="T51">
        <f t="shared" si="11"/>
        <v>249.41346146033177</v>
      </c>
      <c r="U51">
        <f t="shared" si="11"/>
        <v>105.42138555653256</v>
      </c>
      <c r="V51">
        <f t="shared" si="11"/>
        <v>97.020878444679198</v>
      </c>
    </row>
    <row r="52" spans="1:22" x14ac:dyDescent="0.2">
      <c r="A52">
        <v>2011</v>
      </c>
      <c r="B52" s="1">
        <v>1227991.504</v>
      </c>
      <c r="C52">
        <v>98.021000000000001</v>
      </c>
      <c r="D52" s="3">
        <v>1649477.125</v>
      </c>
      <c r="E52">
        <f t="shared" si="3"/>
        <v>0.74447319419479674</v>
      </c>
      <c r="F52">
        <f t="shared" si="4"/>
        <v>1649477.125</v>
      </c>
      <c r="G52" s="1">
        <v>23555.194</v>
      </c>
      <c r="H52" s="1">
        <v>689156.87600000005</v>
      </c>
      <c r="I52">
        <v>23865.71</v>
      </c>
      <c r="J52">
        <v>1367965</v>
      </c>
      <c r="K52">
        <f t="shared" si="0"/>
        <v>1837493.9630694913</v>
      </c>
      <c r="L52">
        <f t="shared" si="1"/>
        <v>0.5612065504974374</v>
      </c>
      <c r="M52">
        <f t="shared" si="5"/>
        <v>0.40642230754596553</v>
      </c>
      <c r="N52">
        <f t="shared" si="6"/>
        <v>0.59357769245403447</v>
      </c>
      <c r="O52">
        <f t="shared" si="7"/>
        <v>65.037098823263889</v>
      </c>
      <c r="P52">
        <f t="shared" si="8"/>
        <v>69.114940431271478</v>
      </c>
      <c r="Q52">
        <f t="shared" si="9"/>
        <v>1.0767092688403936</v>
      </c>
      <c r="R52">
        <f t="shared" si="10"/>
        <v>0.98698903154358286</v>
      </c>
      <c r="S52">
        <f t="shared" si="11"/>
        <v>259.65489567156345</v>
      </c>
      <c r="T52">
        <f t="shared" si="11"/>
        <v>261.82154876592756</v>
      </c>
      <c r="U52">
        <f t="shared" si="11"/>
        <v>103.11917980072269</v>
      </c>
      <c r="V52">
        <f t="shared" si="11"/>
        <v>97.784365502971937</v>
      </c>
    </row>
    <row r="53" spans="1:22" x14ac:dyDescent="0.2">
      <c r="A53">
        <v>2012</v>
      </c>
      <c r="B53" s="1">
        <v>1259922.9080000001</v>
      </c>
      <c r="C53">
        <v>100</v>
      </c>
      <c r="D53" s="3">
        <v>1661054.375</v>
      </c>
      <c r="E53">
        <f t="shared" si="3"/>
        <v>0.75850792542537937</v>
      </c>
      <c r="F53">
        <f t="shared" si="4"/>
        <v>1661054.375</v>
      </c>
      <c r="G53" s="1">
        <v>24056.224999999999</v>
      </c>
      <c r="H53" s="1">
        <v>723512.66500000004</v>
      </c>
      <c r="I53">
        <v>24030.51</v>
      </c>
      <c r="J53">
        <v>1448586</v>
      </c>
      <c r="K53">
        <f t="shared" si="0"/>
        <v>1909783.6046836523</v>
      </c>
      <c r="L53">
        <f t="shared" si="1"/>
        <v>0.57425153587254241</v>
      </c>
      <c r="M53">
        <f t="shared" si="5"/>
        <v>0.40642230754596553</v>
      </c>
      <c r="N53">
        <f t="shared" si="6"/>
        <v>0.59357769245403447</v>
      </c>
      <c r="O53">
        <f t="shared" si="7"/>
        <v>62.757173277474138</v>
      </c>
      <c r="P53">
        <f t="shared" si="8"/>
        <v>69.122726692026106</v>
      </c>
      <c r="Q53">
        <f t="shared" si="9"/>
        <v>1.1002541074567314</v>
      </c>
      <c r="R53">
        <f t="shared" si="10"/>
        <v>1.0010700979712874</v>
      </c>
      <c r="S53">
        <f t="shared" si="11"/>
        <v>250.55249349738756</v>
      </c>
      <c r="T53">
        <f t="shared" si="11"/>
        <v>261.85104471625544</v>
      </c>
      <c r="U53">
        <f t="shared" si="11"/>
        <v>105.37412876133855</v>
      </c>
      <c r="V53">
        <f t="shared" si="11"/>
        <v>99.179424720686754</v>
      </c>
    </row>
    <row r="54" spans="1:22" x14ac:dyDescent="0.2">
      <c r="A54">
        <v>2013</v>
      </c>
      <c r="B54" s="1">
        <v>1311800.0060000001</v>
      </c>
      <c r="C54">
        <v>102.95399999999999</v>
      </c>
      <c r="D54" s="3">
        <v>1723023</v>
      </c>
      <c r="E54">
        <f t="shared" si="3"/>
        <v>0.7613363292306603</v>
      </c>
      <c r="F54">
        <f t="shared" si="4"/>
        <v>1723023</v>
      </c>
      <c r="G54" s="1">
        <v>24296.121999999999</v>
      </c>
      <c r="H54" s="1">
        <v>751399.06200000003</v>
      </c>
      <c r="I54">
        <v>24172</v>
      </c>
      <c r="J54">
        <v>1547625</v>
      </c>
      <c r="K54">
        <f t="shared" si="0"/>
        <v>2032774.4001969458</v>
      </c>
      <c r="L54">
        <f t="shared" si="1"/>
        <v>0.57280001415093762</v>
      </c>
      <c r="M54">
        <f t="shared" si="5"/>
        <v>0.40642230754596553</v>
      </c>
      <c r="N54">
        <f t="shared" si="6"/>
        <v>0.59357769245403447</v>
      </c>
      <c r="O54">
        <f t="shared" si="7"/>
        <v>63.327740281472117</v>
      </c>
      <c r="P54">
        <f t="shared" si="8"/>
        <v>71.281772298527216</v>
      </c>
      <c r="Q54">
        <f t="shared" si="9"/>
        <v>1.1198506944210416</v>
      </c>
      <c r="R54">
        <f t="shared" si="10"/>
        <v>1.0051349495283799</v>
      </c>
      <c r="S54">
        <f t="shared" si="11"/>
        <v>252.83043206748471</v>
      </c>
      <c r="T54">
        <f t="shared" si="11"/>
        <v>270.0299516359903</v>
      </c>
      <c r="U54">
        <f t="shared" si="11"/>
        <v>107.25094363897918</v>
      </c>
      <c r="V54">
        <f t="shared" si="11"/>
        <v>99.582143411240395</v>
      </c>
    </row>
    <row r="55" spans="1:22" x14ac:dyDescent="0.2">
      <c r="A55">
        <v>2014</v>
      </c>
      <c r="B55" s="1">
        <v>1386414.3559999999</v>
      </c>
      <c r="C55">
        <v>106.571</v>
      </c>
      <c r="D55" s="3">
        <v>1780581.875</v>
      </c>
      <c r="E55">
        <f t="shared" si="3"/>
        <v>0.77862993859802143</v>
      </c>
      <c r="F55">
        <f t="shared" si="4"/>
        <v>1780581.875</v>
      </c>
      <c r="G55" s="1">
        <v>24262.876</v>
      </c>
      <c r="H55" s="1">
        <v>781779.61800000002</v>
      </c>
      <c r="I55">
        <v>24299.599999999999</v>
      </c>
      <c r="J55">
        <v>1659770</v>
      </c>
      <c r="K55">
        <f t="shared" si="0"/>
        <v>2131654.484013977</v>
      </c>
      <c r="L55">
        <f t="shared" si="1"/>
        <v>0.56388598013045965</v>
      </c>
      <c r="M55">
        <f t="shared" si="5"/>
        <v>0.40642230754596553</v>
      </c>
      <c r="N55">
        <f t="shared" si="6"/>
        <v>0.59357769245403447</v>
      </c>
      <c r="O55">
        <f t="shared" si="7"/>
        <v>64.879437948207936</v>
      </c>
      <c r="P55">
        <f t="shared" si="8"/>
        <v>73.276180472106546</v>
      </c>
      <c r="Q55">
        <f t="shared" si="9"/>
        <v>1.1311301815577093</v>
      </c>
      <c r="R55">
        <f t="shared" si="10"/>
        <v>0.99848869940245932</v>
      </c>
      <c r="S55">
        <f t="shared" si="11"/>
        <v>259.02544849749154</v>
      </c>
      <c r="T55">
        <f t="shared" si="11"/>
        <v>277.5851782428515</v>
      </c>
      <c r="U55">
        <f t="shared" si="11"/>
        <v>108.33120875396112</v>
      </c>
      <c r="V55">
        <f t="shared" si="11"/>
        <v>98.923676771017682</v>
      </c>
    </row>
    <row r="56" spans="1:22" x14ac:dyDescent="0.2">
      <c r="A56">
        <v>2015</v>
      </c>
      <c r="B56" s="1">
        <v>1358845.037</v>
      </c>
      <c r="C56">
        <v>107.155</v>
      </c>
      <c r="D56" s="3">
        <v>1691290.5</v>
      </c>
      <c r="E56">
        <f t="shared" si="3"/>
        <v>0.80343680580006804</v>
      </c>
      <c r="F56">
        <f t="shared" si="4"/>
        <v>1691290.5</v>
      </c>
      <c r="G56" s="1">
        <v>24474.291000000001</v>
      </c>
      <c r="H56" s="1">
        <v>805062.87600000005</v>
      </c>
      <c r="I56">
        <v>24418.7</v>
      </c>
      <c r="J56">
        <v>1767920</v>
      </c>
      <c r="K56">
        <f t="shared" si="0"/>
        <v>2200446.8643174651</v>
      </c>
      <c r="L56">
        <f t="shared" si="1"/>
        <v>0.59246113727388916</v>
      </c>
      <c r="M56">
        <f t="shared" si="5"/>
        <v>0.40642230754596553</v>
      </c>
      <c r="N56">
        <f t="shared" si="6"/>
        <v>0.59357769245403447</v>
      </c>
      <c r="O56">
        <f t="shared" si="7"/>
        <v>57.710117637671928</v>
      </c>
      <c r="P56">
        <f t="shared" si="8"/>
        <v>69.26210240512394</v>
      </c>
      <c r="Q56">
        <f t="shared" si="9"/>
        <v>1.1974465314651421</v>
      </c>
      <c r="R56">
        <f t="shared" si="10"/>
        <v>1.0022765749200409</v>
      </c>
      <c r="S56">
        <f t="shared" si="11"/>
        <v>230.40256785014063</v>
      </c>
      <c r="T56">
        <f t="shared" si="11"/>
        <v>262.37902846095557</v>
      </c>
      <c r="U56">
        <f t="shared" si="11"/>
        <v>114.68249392233083</v>
      </c>
      <c r="V56">
        <f t="shared" si="11"/>
        <v>99.298954501826572</v>
      </c>
    </row>
    <row r="57" spans="1:22" x14ac:dyDescent="0.2">
      <c r="A57">
        <v>2016</v>
      </c>
      <c r="B57" s="1">
        <v>1372609.5349999999</v>
      </c>
      <c r="C57">
        <v>107.999</v>
      </c>
      <c r="D57" s="3">
        <v>1711195</v>
      </c>
      <c r="E57">
        <f t="shared" si="3"/>
        <v>0.80213507811792339</v>
      </c>
      <c r="F57">
        <f t="shared" si="4"/>
        <v>1711195</v>
      </c>
      <c r="G57" s="1">
        <v>24455.038</v>
      </c>
      <c r="H57" s="1">
        <v>796731.13800000004</v>
      </c>
      <c r="I57">
        <v>24520.3</v>
      </c>
      <c r="J57">
        <v>1837895</v>
      </c>
      <c r="K57">
        <f t="shared" si="0"/>
        <v>2291253.7428388186</v>
      </c>
      <c r="L57">
        <f t="shared" si="1"/>
        <v>0.58044995148602119</v>
      </c>
      <c r="M57">
        <f t="shared" si="5"/>
        <v>0.40642230754596553</v>
      </c>
      <c r="N57">
        <f t="shared" si="6"/>
        <v>0.59357769245403447</v>
      </c>
      <c r="O57">
        <f t="shared" si="7"/>
        <v>57.296657961737772</v>
      </c>
      <c r="P57">
        <f t="shared" si="8"/>
        <v>69.786870470589676</v>
      </c>
      <c r="Q57">
        <f t="shared" si="9"/>
        <v>1.2212423877938492</v>
      </c>
      <c r="R57">
        <f t="shared" si="10"/>
        <v>0.99733845018209411</v>
      </c>
      <c r="S57">
        <f t="shared" si="11"/>
        <v>228.75186646644545</v>
      </c>
      <c r="T57">
        <f t="shared" si="11"/>
        <v>264.36695736295275</v>
      </c>
      <c r="U57">
        <f t="shared" si="11"/>
        <v>116.96148348644486</v>
      </c>
      <c r="V57">
        <f t="shared" si="11"/>
        <v>98.809717662467307</v>
      </c>
    </row>
    <row r="58" spans="1:22" x14ac:dyDescent="0.2">
      <c r="A58">
        <v>2017</v>
      </c>
      <c r="B58" s="1">
        <v>1460246.754</v>
      </c>
      <c r="C58">
        <v>111.857</v>
      </c>
      <c r="D58" s="3">
        <v>1796296.5</v>
      </c>
      <c r="E58">
        <f t="shared" si="3"/>
        <v>0.81292078117393196</v>
      </c>
      <c r="F58">
        <f t="shared" si="4"/>
        <v>1796296.5</v>
      </c>
      <c r="G58" s="1">
        <v>24882.465</v>
      </c>
      <c r="H58" s="1">
        <v>830918.38</v>
      </c>
      <c r="I58">
        <v>24612.799999999999</v>
      </c>
      <c r="J58">
        <v>1850717</v>
      </c>
      <c r="K58">
        <f t="shared" si="0"/>
        <v>2276626.5088307811</v>
      </c>
      <c r="L58">
        <f t="shared" si="1"/>
        <v>0.56902600723055607</v>
      </c>
      <c r="M58">
        <f t="shared" si="5"/>
        <v>0.40642230754596553</v>
      </c>
      <c r="N58">
        <f t="shared" si="6"/>
        <v>0.59357769245403447</v>
      </c>
      <c r="O58">
        <f t="shared" si="7"/>
        <v>61.378974175056186</v>
      </c>
      <c r="P58">
        <f t="shared" si="8"/>
        <v>72.982208444386657</v>
      </c>
      <c r="Q58">
        <f t="shared" si="9"/>
        <v>1.1761561831226151</v>
      </c>
      <c r="R58">
        <f t="shared" si="10"/>
        <v>1.0109562910355587</v>
      </c>
      <c r="S58">
        <f t="shared" si="11"/>
        <v>245.05015482257306</v>
      </c>
      <c r="T58">
        <f t="shared" si="11"/>
        <v>276.47155199777035</v>
      </c>
      <c r="U58">
        <f t="shared" si="11"/>
        <v>112.64346321804652</v>
      </c>
      <c r="V58">
        <f t="shared" si="11"/>
        <v>100.1588835445784</v>
      </c>
    </row>
    <row r="59" spans="1:22" x14ac:dyDescent="0.2">
      <c r="A59">
        <v>2018</v>
      </c>
      <c r="B59" s="1">
        <v>1528366.7180000001</v>
      </c>
      <c r="C59">
        <v>114.93600000000001</v>
      </c>
      <c r="D59" s="3">
        <v>1833635</v>
      </c>
      <c r="E59">
        <f t="shared" si="3"/>
        <v>0.83351742195147893</v>
      </c>
      <c r="F59">
        <f t="shared" si="4"/>
        <v>1833635</v>
      </c>
      <c r="G59" s="1">
        <v>25474.072</v>
      </c>
      <c r="H59" s="1">
        <v>876327.152</v>
      </c>
      <c r="I59">
        <v>24688.7</v>
      </c>
      <c r="J59">
        <v>1915191</v>
      </c>
      <c r="K59">
        <f t="shared" si="0"/>
        <v>2297721.6187227913</v>
      </c>
      <c r="L59">
        <f t="shared" si="1"/>
        <v>0.57337492479995233</v>
      </c>
      <c r="M59">
        <f t="shared" si="5"/>
        <v>0.40642230754596553</v>
      </c>
      <c r="N59">
        <f t="shared" si="6"/>
        <v>0.59357769245403447</v>
      </c>
      <c r="O59">
        <f t="shared" si="7"/>
        <v>61.677189115101413</v>
      </c>
      <c r="P59">
        <f t="shared" si="8"/>
        <v>74.270212688395901</v>
      </c>
      <c r="Q59">
        <f t="shared" si="9"/>
        <v>1.1670512959574899</v>
      </c>
      <c r="R59">
        <f t="shared" si="10"/>
        <v>1.0318109904531223</v>
      </c>
      <c r="S59">
        <f t="shared" si="11"/>
        <v>246.24075173642939</v>
      </c>
      <c r="T59">
        <f t="shared" si="11"/>
        <v>281.35077585124282</v>
      </c>
      <c r="U59">
        <f t="shared" si="11"/>
        <v>111.77146506235405</v>
      </c>
      <c r="V59">
        <f t="shared" si="11"/>
        <v>102.22502965677216</v>
      </c>
    </row>
    <row r="60" spans="1:22" x14ac:dyDescent="0.2">
      <c r="B60" s="1"/>
      <c r="G60" s="1"/>
      <c r="H60" s="1"/>
      <c r="I60" s="1"/>
    </row>
    <row r="61" spans="1:22" x14ac:dyDescent="0.2">
      <c r="G61" s="1"/>
      <c r="H61" s="1"/>
      <c r="I61" s="1"/>
    </row>
    <row r="62" spans="1:22" x14ac:dyDescent="0.2">
      <c r="G62" s="1"/>
      <c r="H62" s="1"/>
      <c r="I62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8F517-BE2E-F844-B99A-F16F5E97B3A2}">
  <sheetPr codeName="Sheet15"/>
  <dimension ref="A1:V60"/>
  <sheetViews>
    <sheetView topLeftCell="F1" workbookViewId="0">
      <selection activeCell="I2" sqref="I2:I59"/>
    </sheetView>
  </sheetViews>
  <sheetFormatPr baseColWidth="10" defaultRowHeight="16" x14ac:dyDescent="0.2"/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15</v>
      </c>
      <c r="Q1" t="s">
        <v>16</v>
      </c>
      <c r="R1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x14ac:dyDescent="0.2">
      <c r="A2">
        <v>1961</v>
      </c>
      <c r="B2" s="1">
        <f>Agg!B2-Oil!B2</f>
        <v>30185.652999999998</v>
      </c>
      <c r="E2">
        <v>0.10667540921231414</v>
      </c>
      <c r="F2">
        <f>B2/E2</f>
        <v>282967.30448834784</v>
      </c>
      <c r="G2" s="1">
        <f>Agg!G2-Oil!G2</f>
        <v>10994.528999999999</v>
      </c>
      <c r="H2" s="1">
        <f>Agg!H2-Oil!H2</f>
        <v>18971.016</v>
      </c>
      <c r="I2">
        <v>10902</v>
      </c>
      <c r="J2" s="1">
        <f>Agg!J2-Oil!J2</f>
        <v>30738</v>
      </c>
      <c r="K2">
        <f t="shared" ref="K2:K59" si="0">J2/E2</f>
        <v>288145.13323143398</v>
      </c>
      <c r="L2">
        <f>H2/B2</f>
        <v>0.62847790637492584</v>
      </c>
      <c r="M2">
        <f>1-AVERAGE($L$2:$L$60)</f>
        <v>0.38313212888734005</v>
      </c>
      <c r="N2">
        <f>1-M2</f>
        <v>0.61686787111265995</v>
      </c>
      <c r="O2">
        <f>(F2/((K2^M2)*(G2^N2)))^(1/N2)</f>
        <v>25.44887007049358</v>
      </c>
      <c r="P2">
        <f>F2/I2</f>
        <v>25.955540679540253</v>
      </c>
      <c r="Q2">
        <f>(K2/F2)^(M2/N2)</f>
        <v>1.0113258873551261</v>
      </c>
      <c r="R2">
        <f>G2/I2</f>
        <v>1.0084873417721518</v>
      </c>
      <c r="S2">
        <f>O2/O$2*100</f>
        <v>100</v>
      </c>
      <c r="T2">
        <f t="shared" ref="T2:V17" si="1">P2/P$2*100</f>
        <v>100</v>
      </c>
      <c r="U2">
        <f t="shared" si="1"/>
        <v>100</v>
      </c>
      <c r="V2">
        <f t="shared" si="1"/>
        <v>100</v>
      </c>
    </row>
    <row r="3" spans="1:22" x14ac:dyDescent="0.2">
      <c r="A3">
        <v>1962</v>
      </c>
      <c r="B3" s="1">
        <f>Agg!B3-Oil!B3</f>
        <v>32507.538000000004</v>
      </c>
      <c r="E3">
        <v>0.10820042064771912</v>
      </c>
      <c r="F3">
        <f t="shared" ref="F3:F59" si="2">B3/E3</f>
        <v>300438.18504032097</v>
      </c>
      <c r="G3" s="1">
        <f>Agg!G3-Oil!G3</f>
        <v>11312.456</v>
      </c>
      <c r="H3" s="1">
        <f>Agg!H3-Oil!H3</f>
        <v>20512.724000000002</v>
      </c>
      <c r="I3">
        <v>11106</v>
      </c>
      <c r="J3" s="1">
        <f>Agg!J3-Oil!J3</f>
        <v>31767</v>
      </c>
      <c r="K3">
        <f t="shared" si="0"/>
        <v>293594.05268328456</v>
      </c>
      <c r="L3">
        <f t="shared" ref="L3:L59" si="3">H3/B3</f>
        <v>0.63101438195657877</v>
      </c>
      <c r="M3">
        <f t="shared" ref="M3:M59" si="4">1-AVERAGE($L$2:$L$60)</f>
        <v>0.38313212888734005</v>
      </c>
      <c r="N3">
        <f t="shared" ref="N3:N59" si="5">1-M3</f>
        <v>0.61686787111265995</v>
      </c>
      <c r="O3">
        <f t="shared" ref="O3:O59" si="6">(F3/((K3^M3)*(G3^N3)))^(1/N3)</f>
        <v>26.941020682876733</v>
      </c>
      <c r="P3">
        <f t="shared" ref="P3:P59" si="7">F3/I3</f>
        <v>27.051880518667474</v>
      </c>
      <c r="Q3">
        <f>(K3/F3)^(M3/N3)</f>
        <v>0.98578948498223862</v>
      </c>
      <c r="R3">
        <f t="shared" ref="R3:R59" si="8">G3/I3</f>
        <v>1.0185895912119576</v>
      </c>
      <c r="S3">
        <f t="shared" ref="S3:V59" si="9">O3/O$2*100</f>
        <v>105.86332755933714</v>
      </c>
      <c r="T3">
        <f t="shared" si="1"/>
        <v>104.22391447230157</v>
      </c>
      <c r="U3">
        <f t="shared" si="1"/>
        <v>97.474958102805857</v>
      </c>
      <c r="V3">
        <f t="shared" si="1"/>
        <v>101.00172297869933</v>
      </c>
    </row>
    <row r="4" spans="1:22" x14ac:dyDescent="0.2">
      <c r="A4">
        <v>1963</v>
      </c>
      <c r="B4" s="1">
        <f>Agg!B4-Oil!B4</f>
        <v>34893.14</v>
      </c>
      <c r="E4">
        <v>0.11034181267215387</v>
      </c>
      <c r="F4">
        <f t="shared" si="2"/>
        <v>316227.72143207426</v>
      </c>
      <c r="G4" s="1">
        <f>Agg!G4-Oil!G4</f>
        <v>11456.083999999999</v>
      </c>
      <c r="H4" s="1">
        <f>Agg!H4-Oil!H4</f>
        <v>21665.136000000002</v>
      </c>
      <c r="I4">
        <v>11323</v>
      </c>
      <c r="J4" s="1">
        <f>Agg!J4-Oil!J4</f>
        <v>33377</v>
      </c>
      <c r="K4">
        <f t="shared" si="0"/>
        <v>302487.32725797518</v>
      </c>
      <c r="L4">
        <f t="shared" si="3"/>
        <v>0.62089958083451369</v>
      </c>
      <c r="M4">
        <f t="shared" si="4"/>
        <v>0.38313212888734005</v>
      </c>
      <c r="N4">
        <f t="shared" si="5"/>
        <v>0.61686787111265995</v>
      </c>
      <c r="O4">
        <f t="shared" si="6"/>
        <v>28.375683938467699</v>
      </c>
      <c r="P4">
        <f t="shared" si="7"/>
        <v>27.927909691077829</v>
      </c>
      <c r="Q4">
        <f t="shared" ref="Q4:Q59" si="10">(K4/F4)^(M4/N4)</f>
        <v>0.97278622291764016</v>
      </c>
      <c r="R4">
        <f t="shared" si="8"/>
        <v>1.0117534222379228</v>
      </c>
      <c r="S4">
        <f t="shared" si="9"/>
        <v>111.50076156570732</v>
      </c>
      <c r="T4">
        <f t="shared" si="1"/>
        <v>107.59902880039914</v>
      </c>
      <c r="U4">
        <f t="shared" si="1"/>
        <v>96.189194312203668</v>
      </c>
      <c r="V4">
        <f t="shared" si="1"/>
        <v>100.32385934165833</v>
      </c>
    </row>
    <row r="5" spans="1:22" x14ac:dyDescent="0.2">
      <c r="A5">
        <v>1964</v>
      </c>
      <c r="B5" s="1">
        <f>Agg!B5-Oil!B5</f>
        <v>38106.966999999997</v>
      </c>
      <c r="E5">
        <v>0.11263951564820988</v>
      </c>
      <c r="F5">
        <f t="shared" si="2"/>
        <v>338309.0452822416</v>
      </c>
      <c r="G5" s="1">
        <f>Agg!G5-Oil!G5</f>
        <v>11804.718999999999</v>
      </c>
      <c r="H5" s="1">
        <f>Agg!H5-Oil!H5</f>
        <v>23481.246999999999</v>
      </c>
      <c r="I5">
        <v>11577</v>
      </c>
      <c r="J5" s="1">
        <f>Agg!J5-Oil!J5</f>
        <v>35418</v>
      </c>
      <c r="K5">
        <f t="shared" si="0"/>
        <v>314436.72139549791</v>
      </c>
      <c r="L5">
        <f t="shared" si="3"/>
        <v>0.61619301793291503</v>
      </c>
      <c r="M5">
        <f t="shared" si="4"/>
        <v>0.38313212888734005</v>
      </c>
      <c r="N5">
        <f t="shared" si="5"/>
        <v>0.61686787111265995</v>
      </c>
      <c r="O5">
        <f t="shared" si="6"/>
        <v>29.991383446523891</v>
      </c>
      <c r="P5">
        <f t="shared" si="7"/>
        <v>29.222514060831095</v>
      </c>
      <c r="Q5">
        <f t="shared" si="10"/>
        <v>0.95556768949268611</v>
      </c>
      <c r="R5">
        <f t="shared" si="8"/>
        <v>1.0196699490368835</v>
      </c>
      <c r="S5">
        <f t="shared" si="9"/>
        <v>117.84956802972985</v>
      </c>
      <c r="T5">
        <f t="shared" si="1"/>
        <v>112.58680534390129</v>
      </c>
      <c r="U5">
        <f t="shared" si="1"/>
        <v>94.486624088278631</v>
      </c>
      <c r="V5">
        <f t="shared" si="1"/>
        <v>101.10884954144106</v>
      </c>
    </row>
    <row r="6" spans="1:22" x14ac:dyDescent="0.2">
      <c r="A6">
        <v>1965</v>
      </c>
      <c r="B6" s="1">
        <f>Agg!B6-Oil!B6</f>
        <v>42106.354999999996</v>
      </c>
      <c r="E6">
        <v>0.11707600210097392</v>
      </c>
      <c r="F6">
        <f t="shared" si="2"/>
        <v>359649.75096847559</v>
      </c>
      <c r="G6" s="1">
        <f>Agg!G6-Oil!G6</f>
        <v>12108.485999999999</v>
      </c>
      <c r="H6" s="1">
        <f>Agg!H6-Oil!H6</f>
        <v>26137.462</v>
      </c>
      <c r="I6">
        <v>11850</v>
      </c>
      <c r="J6" s="1">
        <f>Agg!J6-Oil!J6</f>
        <v>38995</v>
      </c>
      <c r="K6">
        <f t="shared" si="0"/>
        <v>333074.23639533052</v>
      </c>
      <c r="L6">
        <f t="shared" si="3"/>
        <v>0.62074862571219958</v>
      </c>
      <c r="M6">
        <f t="shared" si="4"/>
        <v>0.38313212888734005</v>
      </c>
      <c r="N6">
        <f t="shared" si="5"/>
        <v>0.61686787111265995</v>
      </c>
      <c r="O6">
        <f t="shared" si="6"/>
        <v>31.152747660363751</v>
      </c>
      <c r="P6">
        <f t="shared" si="7"/>
        <v>30.35018995514562</v>
      </c>
      <c r="Q6">
        <f t="shared" si="10"/>
        <v>0.95344042716530852</v>
      </c>
      <c r="R6">
        <f t="shared" si="8"/>
        <v>1.0218131645569619</v>
      </c>
      <c r="S6">
        <f t="shared" si="9"/>
        <v>122.41308778767144</v>
      </c>
      <c r="T6">
        <f t="shared" si="1"/>
        <v>116.93144955007429</v>
      </c>
      <c r="U6">
        <f t="shared" si="1"/>
        <v>94.276280186874018</v>
      </c>
      <c r="V6">
        <f t="shared" si="1"/>
        <v>101.32136738190421</v>
      </c>
    </row>
    <row r="7" spans="1:22" x14ac:dyDescent="0.2">
      <c r="A7">
        <v>1966</v>
      </c>
      <c r="B7" s="1">
        <f>Agg!B7-Oil!B7</f>
        <v>46973</v>
      </c>
      <c r="E7">
        <v>0.12243052853460412</v>
      </c>
      <c r="F7">
        <f t="shared" si="2"/>
        <v>383670.64622059045</v>
      </c>
      <c r="G7" s="1">
        <f>Agg!G7-Oil!G7</f>
        <v>12620.433999999999</v>
      </c>
      <c r="H7" s="1">
        <f>Agg!H7-Oil!H7</f>
        <v>29290.401000000002</v>
      </c>
      <c r="I7">
        <v>12204</v>
      </c>
      <c r="J7" s="1">
        <f>Agg!J7-Oil!J7</f>
        <v>43471</v>
      </c>
      <c r="K7">
        <f t="shared" si="0"/>
        <v>355066.66940274811</v>
      </c>
      <c r="L7">
        <f t="shared" si="3"/>
        <v>0.62355823558214296</v>
      </c>
      <c r="M7">
        <f t="shared" si="4"/>
        <v>0.38313212888734005</v>
      </c>
      <c r="N7">
        <f t="shared" si="5"/>
        <v>0.61686787111265995</v>
      </c>
      <c r="O7">
        <f t="shared" si="6"/>
        <v>31.899452191947624</v>
      </c>
      <c r="P7">
        <f t="shared" si="7"/>
        <v>31.43810604888483</v>
      </c>
      <c r="Q7">
        <f t="shared" si="10"/>
        <v>0.9530179016986543</v>
      </c>
      <c r="R7">
        <f t="shared" si="8"/>
        <v>1.0341227466404457</v>
      </c>
      <c r="S7">
        <f t="shared" si="9"/>
        <v>125.34722407551251</v>
      </c>
      <c r="T7">
        <f t="shared" si="1"/>
        <v>121.12290950527674</v>
      </c>
      <c r="U7">
        <f t="shared" si="1"/>
        <v>94.234500828515138</v>
      </c>
      <c r="V7">
        <f t="shared" si="1"/>
        <v>102.54196595301299</v>
      </c>
    </row>
    <row r="8" spans="1:22" x14ac:dyDescent="0.2">
      <c r="A8">
        <v>1967</v>
      </c>
      <c r="B8" s="1">
        <f>Agg!B8-Oil!B8</f>
        <v>49576.898999999998</v>
      </c>
      <c r="E8">
        <v>0.12576026152328432</v>
      </c>
      <c r="F8">
        <f t="shared" si="2"/>
        <v>394217.52467349084</v>
      </c>
      <c r="G8" s="1">
        <f>Agg!G8-Oil!G8</f>
        <v>12769.33</v>
      </c>
      <c r="H8" s="1">
        <f>Agg!H8-Oil!H8</f>
        <v>31675.868000000002</v>
      </c>
      <c r="I8">
        <v>12547</v>
      </c>
      <c r="J8" s="1">
        <f>Agg!J8-Oil!J8</f>
        <v>48398</v>
      </c>
      <c r="K8">
        <f t="shared" si="0"/>
        <v>384843.34728454094</v>
      </c>
      <c r="L8">
        <f t="shared" si="3"/>
        <v>0.63892394721985346</v>
      </c>
      <c r="M8">
        <f t="shared" si="4"/>
        <v>0.38313212888734005</v>
      </c>
      <c r="N8">
        <f t="shared" si="5"/>
        <v>0.61686787111265995</v>
      </c>
      <c r="O8">
        <f t="shared" si="6"/>
        <v>31.337146043250954</v>
      </c>
      <c r="P8">
        <f t="shared" si="7"/>
        <v>31.419265535465914</v>
      </c>
      <c r="Q8">
        <f t="shared" si="10"/>
        <v>0.98516363929020379</v>
      </c>
      <c r="R8">
        <f t="shared" si="8"/>
        <v>1.0177197736510719</v>
      </c>
      <c r="S8">
        <f t="shared" si="9"/>
        <v>123.13767156045357</v>
      </c>
      <c r="T8">
        <f t="shared" si="1"/>
        <v>121.05032186916647</v>
      </c>
      <c r="U8">
        <f t="shared" si="1"/>
        <v>97.413074421209245</v>
      </c>
      <c r="V8">
        <f t="shared" si="1"/>
        <v>100.91547325350622</v>
      </c>
    </row>
    <row r="9" spans="1:22" x14ac:dyDescent="0.2">
      <c r="A9">
        <v>1968</v>
      </c>
      <c r="B9" s="1">
        <f>Agg!B9-Oil!B9</f>
        <v>53827.494999999995</v>
      </c>
      <c r="E9">
        <v>0.12976427335372323</v>
      </c>
      <c r="F9">
        <f t="shared" si="2"/>
        <v>414809.82098417892</v>
      </c>
      <c r="G9" s="1">
        <f>Agg!G9-Oil!G9</f>
        <v>12697.038</v>
      </c>
      <c r="H9" s="1">
        <f>Agg!H9-Oil!H9</f>
        <v>33746.726000000002</v>
      </c>
      <c r="I9">
        <v>12879</v>
      </c>
      <c r="J9" s="1">
        <f>Agg!J9-Oil!J9</f>
        <v>51904</v>
      </c>
      <c r="K9">
        <f t="shared" si="0"/>
        <v>399986.82733355556</v>
      </c>
      <c r="L9">
        <f t="shared" si="3"/>
        <v>0.62694216032159777</v>
      </c>
      <c r="M9">
        <f t="shared" si="4"/>
        <v>0.38313212888734005</v>
      </c>
      <c r="N9">
        <f t="shared" si="5"/>
        <v>0.61686787111265995</v>
      </c>
      <c r="O9">
        <f t="shared" si="6"/>
        <v>33.416576173922358</v>
      </c>
      <c r="P9">
        <f t="shared" si="7"/>
        <v>32.208232082007839</v>
      </c>
      <c r="Q9">
        <f t="shared" si="10"/>
        <v>0.97765282668221865</v>
      </c>
      <c r="R9">
        <f t="shared" si="8"/>
        <v>0.98587141858839977</v>
      </c>
      <c r="S9">
        <f t="shared" si="9"/>
        <v>131.30868318066052</v>
      </c>
      <c r="T9">
        <f t="shared" si="1"/>
        <v>124.09000636768219</v>
      </c>
      <c r="U9">
        <f t="shared" si="1"/>
        <v>96.670404555650109</v>
      </c>
      <c r="V9">
        <f t="shared" si="1"/>
        <v>97.757441045912344</v>
      </c>
    </row>
    <row r="10" spans="1:22" x14ac:dyDescent="0.2">
      <c r="A10">
        <v>1969</v>
      </c>
      <c r="B10" s="1">
        <f>Agg!B10-Oil!B10</f>
        <v>58712.767999999996</v>
      </c>
      <c r="E10">
        <v>0.13432897961917062</v>
      </c>
      <c r="F10">
        <f t="shared" si="2"/>
        <v>437081.9175910785</v>
      </c>
      <c r="G10" s="1">
        <f>Agg!G10-Oil!G10</f>
        <v>12924.64</v>
      </c>
      <c r="H10" s="1">
        <f>Agg!H10-Oil!H10</f>
        <v>37153.858</v>
      </c>
      <c r="I10">
        <v>13192</v>
      </c>
      <c r="J10" s="1">
        <f>Agg!J10-Oil!J10</f>
        <v>56470</v>
      </c>
      <c r="K10">
        <f t="shared" si="0"/>
        <v>420385.83305028651</v>
      </c>
      <c r="L10">
        <f t="shared" si="3"/>
        <v>0.63280712638177783</v>
      </c>
      <c r="M10">
        <f t="shared" si="4"/>
        <v>0.38313212888734005</v>
      </c>
      <c r="N10">
        <f t="shared" si="5"/>
        <v>0.61686787111265995</v>
      </c>
      <c r="O10">
        <f t="shared" si="6"/>
        <v>34.64575447456653</v>
      </c>
      <c r="P10">
        <f t="shared" si="7"/>
        <v>33.132346694290362</v>
      </c>
      <c r="Q10">
        <f t="shared" si="10"/>
        <v>0.97610010895254906</v>
      </c>
      <c r="R10">
        <f t="shared" si="8"/>
        <v>0.97973317161916307</v>
      </c>
      <c r="S10">
        <f t="shared" si="9"/>
        <v>136.13867483545442</v>
      </c>
      <c r="T10">
        <f t="shared" si="1"/>
        <v>127.65038148639805</v>
      </c>
      <c r="U10">
        <f t="shared" si="1"/>
        <v>96.51687167875221</v>
      </c>
      <c r="V10">
        <f t="shared" si="1"/>
        <v>97.148782244260914</v>
      </c>
    </row>
    <row r="11" spans="1:22" x14ac:dyDescent="0.2">
      <c r="A11">
        <v>1970</v>
      </c>
      <c r="B11" s="1">
        <f>Agg!B11-Oil!B11</f>
        <v>62512.911</v>
      </c>
      <c r="E11">
        <v>0.13920810606313419</v>
      </c>
      <c r="F11">
        <f t="shared" si="2"/>
        <v>449060.85405435303</v>
      </c>
      <c r="G11" s="1">
        <f>Agg!G11-Oil!G11</f>
        <v>12852.325000000001</v>
      </c>
      <c r="H11" s="1">
        <f>Agg!H11-Oil!H11</f>
        <v>39526.688000000002</v>
      </c>
      <c r="I11">
        <v>13511</v>
      </c>
      <c r="J11" s="1">
        <f>Agg!J11-Oil!J11</f>
        <v>61807</v>
      </c>
      <c r="K11">
        <f t="shared" si="0"/>
        <v>443989.94963676221</v>
      </c>
      <c r="L11">
        <f t="shared" si="3"/>
        <v>0.63229639074078636</v>
      </c>
      <c r="M11">
        <f t="shared" si="4"/>
        <v>0.38313212888734005</v>
      </c>
      <c r="N11">
        <f t="shared" si="5"/>
        <v>0.61686787111265995</v>
      </c>
      <c r="O11">
        <f t="shared" si="6"/>
        <v>35.187366497931933</v>
      </c>
      <c r="P11">
        <f t="shared" si="7"/>
        <v>33.236685223473692</v>
      </c>
      <c r="Q11">
        <f t="shared" si="10"/>
        <v>0.99297138732650359</v>
      </c>
      <c r="R11">
        <f t="shared" si="8"/>
        <v>0.95124898231070987</v>
      </c>
      <c r="S11">
        <f t="shared" si="9"/>
        <v>138.26691087055195</v>
      </c>
      <c r="T11">
        <f t="shared" si="1"/>
        <v>128.0523709131318</v>
      </c>
      <c r="U11">
        <f t="shared" si="1"/>
        <v>98.185105290182562</v>
      </c>
      <c r="V11">
        <f t="shared" si="1"/>
        <v>94.324335359444319</v>
      </c>
    </row>
    <row r="12" spans="1:22" x14ac:dyDescent="0.2">
      <c r="A12">
        <v>1971</v>
      </c>
      <c r="B12" s="1">
        <f>Agg!B12-Oil!B12</f>
        <v>67918.489999999991</v>
      </c>
      <c r="E12">
        <v>0.14392101362857654</v>
      </c>
      <c r="F12">
        <f t="shared" si="2"/>
        <v>471915.03372315253</v>
      </c>
      <c r="G12" s="1">
        <f>Agg!G12-Oil!G12</f>
        <v>13032.949000000001</v>
      </c>
      <c r="H12" s="1">
        <f>Agg!H12-Oil!H12</f>
        <v>43113.188000000002</v>
      </c>
      <c r="I12">
        <v>13767</v>
      </c>
      <c r="J12" s="1">
        <f>Agg!J12-Oil!J12</f>
        <v>67386</v>
      </c>
      <c r="K12">
        <f t="shared" si="0"/>
        <v>468215.15705764893</v>
      </c>
      <c r="L12">
        <f t="shared" si="3"/>
        <v>0.63477836447777336</v>
      </c>
      <c r="M12">
        <f t="shared" si="4"/>
        <v>0.38313212888734005</v>
      </c>
      <c r="N12">
        <f t="shared" si="5"/>
        <v>0.61686787111265995</v>
      </c>
      <c r="O12">
        <f t="shared" si="6"/>
        <v>36.386830327976192</v>
      </c>
      <c r="P12">
        <f t="shared" si="7"/>
        <v>34.278712408161006</v>
      </c>
      <c r="Q12">
        <f t="shared" si="10"/>
        <v>0.99512329163011959</v>
      </c>
      <c r="R12">
        <f t="shared" si="8"/>
        <v>0.94668039514781732</v>
      </c>
      <c r="S12">
        <f t="shared" si="9"/>
        <v>142.98014107182115</v>
      </c>
      <c r="T12">
        <f t="shared" si="1"/>
        <v>132.06703274411689</v>
      </c>
      <c r="U12">
        <f t="shared" si="1"/>
        <v>98.397885792543065</v>
      </c>
      <c r="V12">
        <f t="shared" si="1"/>
        <v>93.871321526383753</v>
      </c>
    </row>
    <row r="13" spans="1:22" x14ac:dyDescent="0.2">
      <c r="A13">
        <v>1972</v>
      </c>
      <c r="B13" s="1">
        <f>Agg!B13-Oil!B13</f>
        <v>75561.58</v>
      </c>
      <c r="E13">
        <v>0.1517259982365059</v>
      </c>
      <c r="F13">
        <f t="shared" si="2"/>
        <v>498013.39835126273</v>
      </c>
      <c r="G13" s="1">
        <f>Agg!G13-Oil!G13</f>
        <v>13286.875</v>
      </c>
      <c r="H13" s="1">
        <f>Agg!H13-Oil!H13</f>
        <v>48012.767</v>
      </c>
      <c r="I13">
        <v>14071</v>
      </c>
      <c r="J13" s="1">
        <f>Agg!J13-Oil!J13</f>
        <v>73653</v>
      </c>
      <c r="K13">
        <f t="shared" si="0"/>
        <v>485434.27531247435</v>
      </c>
      <c r="L13">
        <f t="shared" si="3"/>
        <v>0.63541242785023822</v>
      </c>
      <c r="M13">
        <f t="shared" si="4"/>
        <v>0.38313212888734005</v>
      </c>
      <c r="N13">
        <f t="shared" si="5"/>
        <v>0.61686787111265995</v>
      </c>
      <c r="O13">
        <f t="shared" si="6"/>
        <v>38.081924149490924</v>
      </c>
      <c r="P13">
        <f t="shared" si="7"/>
        <v>35.392893067391284</v>
      </c>
      <c r="Q13">
        <f t="shared" si="10"/>
        <v>0.98423610887112645</v>
      </c>
      <c r="R13">
        <f t="shared" si="8"/>
        <v>0.94427368346244045</v>
      </c>
      <c r="S13">
        <f t="shared" si="9"/>
        <v>149.64092332588314</v>
      </c>
      <c r="T13">
        <f t="shared" si="1"/>
        <v>136.35968329216942</v>
      </c>
      <c r="U13">
        <f t="shared" si="1"/>
        <v>97.321360125088248</v>
      </c>
      <c r="V13">
        <f t="shared" si="1"/>
        <v>93.632675825472163</v>
      </c>
    </row>
    <row r="14" spans="1:22" x14ac:dyDescent="0.2">
      <c r="A14">
        <v>1973</v>
      </c>
      <c r="B14" s="1">
        <f>Agg!B14-Oil!B14</f>
        <v>89584.100999999995</v>
      </c>
      <c r="E14">
        <v>0.16830180809800982</v>
      </c>
      <c r="F14">
        <f t="shared" si="2"/>
        <v>532282.46334603301</v>
      </c>
      <c r="G14" s="1">
        <f>Agg!G14-Oil!G14</f>
        <v>13923.232</v>
      </c>
      <c r="H14" s="1">
        <f>Agg!H14-Oil!H14</f>
        <v>55454.352999999996</v>
      </c>
      <c r="I14">
        <v>14398</v>
      </c>
      <c r="J14" s="1">
        <f>Agg!J14-Oil!J14</f>
        <v>82759</v>
      </c>
      <c r="K14">
        <f t="shared" si="0"/>
        <v>491729.71422746486</v>
      </c>
      <c r="L14">
        <f t="shared" si="3"/>
        <v>0.61902003124416016</v>
      </c>
      <c r="M14">
        <f t="shared" si="4"/>
        <v>0.38313212888734005</v>
      </c>
      <c r="N14">
        <f t="shared" si="5"/>
        <v>0.61686787111265995</v>
      </c>
      <c r="O14">
        <f t="shared" si="6"/>
        <v>40.15849620158145</v>
      </c>
      <c r="P14">
        <f t="shared" si="7"/>
        <v>36.969194564941866</v>
      </c>
      <c r="Q14">
        <f t="shared" si="10"/>
        <v>0.9519730563090405</v>
      </c>
      <c r="R14">
        <f t="shared" si="8"/>
        <v>0.96702542019724957</v>
      </c>
      <c r="S14">
        <f t="shared" si="9"/>
        <v>157.80070427622951</v>
      </c>
      <c r="T14">
        <f t="shared" si="1"/>
        <v>142.43276617267023</v>
      </c>
      <c r="U14">
        <f t="shared" si="1"/>
        <v>94.131186416941404</v>
      </c>
      <c r="V14">
        <f t="shared" si="1"/>
        <v>95.888701835161967</v>
      </c>
    </row>
    <row r="15" spans="1:22" x14ac:dyDescent="0.2">
      <c r="A15">
        <v>1974</v>
      </c>
      <c r="B15" s="1">
        <f>Agg!B15-Oil!B15</f>
        <v>105974.412</v>
      </c>
      <c r="E15">
        <v>0.19618086185504677</v>
      </c>
      <c r="F15">
        <f t="shared" si="2"/>
        <v>540187.30980141123</v>
      </c>
      <c r="G15" s="1">
        <f>Agg!G15-Oil!G15</f>
        <v>14350.727000000001</v>
      </c>
      <c r="H15" s="1">
        <f>Agg!H15-Oil!H15</f>
        <v>66141.356999999989</v>
      </c>
      <c r="I15">
        <v>14760</v>
      </c>
      <c r="J15" s="1">
        <f>Agg!J15-Oil!J15</f>
        <v>102522</v>
      </c>
      <c r="K15">
        <f t="shared" si="0"/>
        <v>522589.20177316276</v>
      </c>
      <c r="L15">
        <f t="shared" si="3"/>
        <v>0.62412572763319496</v>
      </c>
      <c r="M15">
        <f t="shared" si="4"/>
        <v>0.38313212888734005</v>
      </c>
      <c r="N15">
        <f t="shared" si="5"/>
        <v>0.61686787111265995</v>
      </c>
      <c r="O15">
        <f t="shared" si="6"/>
        <v>38.424147282618726</v>
      </c>
      <c r="P15">
        <f t="shared" si="7"/>
        <v>36.598056219607805</v>
      </c>
      <c r="Q15">
        <f t="shared" si="10"/>
        <v>0.97963938358379787</v>
      </c>
      <c r="R15">
        <f t="shared" si="8"/>
        <v>0.97227147696476968</v>
      </c>
      <c r="S15">
        <f t="shared" si="9"/>
        <v>150.98567117590497</v>
      </c>
      <c r="T15">
        <f t="shared" si="1"/>
        <v>141.00286590622494</v>
      </c>
      <c r="U15">
        <f t="shared" si="1"/>
        <v>96.866835491159392</v>
      </c>
      <c r="V15">
        <f t="shared" si="1"/>
        <v>96.408892476157177</v>
      </c>
    </row>
    <row r="16" spans="1:22" x14ac:dyDescent="0.2">
      <c r="A16">
        <v>1975</v>
      </c>
      <c r="B16" s="1">
        <f>Agg!B16-Oil!B16</f>
        <v>120011.974</v>
      </c>
      <c r="E16">
        <v>0.2201610295483398</v>
      </c>
      <c r="F16">
        <f t="shared" si="2"/>
        <v>545109.97812012641</v>
      </c>
      <c r="G16" s="1">
        <f>Agg!G16-Oil!G16</f>
        <v>14279.969000000001</v>
      </c>
      <c r="H16" s="1">
        <f>Agg!H16-Oil!H16</f>
        <v>76001.881999999998</v>
      </c>
      <c r="I16">
        <v>15127</v>
      </c>
      <c r="J16" s="1">
        <f>Agg!J16-Oil!J16</f>
        <v>123280</v>
      </c>
      <c r="K16">
        <f t="shared" si="0"/>
        <v>559953.77680104796</v>
      </c>
      <c r="L16">
        <f t="shared" si="3"/>
        <v>0.63328582529606581</v>
      </c>
      <c r="M16">
        <f t="shared" si="4"/>
        <v>0.38313212888734005</v>
      </c>
      <c r="N16">
        <f t="shared" si="5"/>
        <v>0.61686787111265995</v>
      </c>
      <c r="O16">
        <f t="shared" si="6"/>
        <v>37.541353694601234</v>
      </c>
      <c r="P16">
        <f t="shared" si="7"/>
        <v>36.035564098639945</v>
      </c>
      <c r="Q16">
        <f t="shared" si="10"/>
        <v>1.0168266928964722</v>
      </c>
      <c r="R16">
        <f t="shared" si="8"/>
        <v>0.94400535466384616</v>
      </c>
      <c r="S16">
        <f t="shared" si="9"/>
        <v>147.51678007947456</v>
      </c>
      <c r="T16">
        <f t="shared" si="1"/>
        <v>138.83572892413443</v>
      </c>
      <c r="U16">
        <f t="shared" si="1"/>
        <v>100.54392017549677</v>
      </c>
      <c r="V16">
        <f t="shared" si="1"/>
        <v>93.606068768796291</v>
      </c>
    </row>
    <row r="17" spans="1:22" x14ac:dyDescent="0.2">
      <c r="A17">
        <v>1976</v>
      </c>
      <c r="B17" s="1">
        <f>Agg!B17-Oil!B17</f>
        <v>136469.05500000002</v>
      </c>
      <c r="E17">
        <v>0.23671929462253929</v>
      </c>
      <c r="F17">
        <f t="shared" si="2"/>
        <v>576501.61224756401</v>
      </c>
      <c r="G17" s="1">
        <f>Agg!G17-Oil!G17</f>
        <v>14223.468000000001</v>
      </c>
      <c r="H17" s="1">
        <f>Agg!H17-Oil!H17</f>
        <v>87143.531000000003</v>
      </c>
      <c r="I17">
        <v>15466</v>
      </c>
      <c r="J17" s="1">
        <f>Agg!J17-Oil!J17</f>
        <v>138900</v>
      </c>
      <c r="K17">
        <f t="shared" si="0"/>
        <v>586770.9272346514</v>
      </c>
      <c r="L17">
        <f t="shared" si="3"/>
        <v>0.63855890993016684</v>
      </c>
      <c r="M17">
        <f t="shared" si="4"/>
        <v>0.38313212888734005</v>
      </c>
      <c r="N17">
        <f t="shared" si="5"/>
        <v>0.61686787111265995</v>
      </c>
      <c r="O17">
        <f t="shared" si="6"/>
        <v>40.089667028804726</v>
      </c>
      <c r="P17">
        <f t="shared" si="7"/>
        <v>37.275417835740591</v>
      </c>
      <c r="Q17">
        <f t="shared" si="10"/>
        <v>1.011026588391176</v>
      </c>
      <c r="R17">
        <f t="shared" si="8"/>
        <v>0.9196604163972586</v>
      </c>
      <c r="S17">
        <f t="shared" si="9"/>
        <v>157.53024365229581</v>
      </c>
      <c r="T17">
        <f t="shared" si="1"/>
        <v>143.61256540929375</v>
      </c>
      <c r="U17">
        <f t="shared" si="1"/>
        <v>99.970405289957242</v>
      </c>
      <c r="V17">
        <f t="shared" si="1"/>
        <v>91.1920634304836</v>
      </c>
    </row>
    <row r="18" spans="1:22" x14ac:dyDescent="0.2">
      <c r="A18">
        <v>1977</v>
      </c>
      <c r="B18" s="1">
        <f>Agg!B18-Oil!B18</f>
        <v>148959.837</v>
      </c>
      <c r="E18">
        <v>0.25149049569503301</v>
      </c>
      <c r="F18">
        <f t="shared" si="2"/>
        <v>592308.01779735798</v>
      </c>
      <c r="G18" s="1">
        <f>Agg!G18-Oil!G18</f>
        <v>14283.200999999999</v>
      </c>
      <c r="H18" s="1">
        <f>Agg!H18-Oil!H18</f>
        <v>96228.237000000008</v>
      </c>
      <c r="I18">
        <v>15770</v>
      </c>
      <c r="J18" s="1">
        <f>Agg!J18-Oil!J18</f>
        <v>155186</v>
      </c>
      <c r="K18">
        <f t="shared" si="0"/>
        <v>617065.06868627144</v>
      </c>
      <c r="L18">
        <f t="shared" si="3"/>
        <v>0.64600122380638758</v>
      </c>
      <c r="M18">
        <f t="shared" si="4"/>
        <v>0.38313212888734005</v>
      </c>
      <c r="N18">
        <f t="shared" si="5"/>
        <v>0.61686787111265995</v>
      </c>
      <c r="O18">
        <f t="shared" si="6"/>
        <v>40.427506393178092</v>
      </c>
      <c r="P18">
        <f t="shared" si="7"/>
        <v>37.559164096218005</v>
      </c>
      <c r="Q18">
        <f t="shared" si="10"/>
        <v>1.0257584640144992</v>
      </c>
      <c r="R18">
        <f t="shared" si="8"/>
        <v>0.90571978440076084</v>
      </c>
      <c r="S18">
        <f t="shared" si="9"/>
        <v>158.85776571295136</v>
      </c>
      <c r="T18">
        <f t="shared" si="9"/>
        <v>144.7057665256977</v>
      </c>
      <c r="U18">
        <f t="shared" si="9"/>
        <v>101.42709455377614</v>
      </c>
      <c r="V18">
        <f t="shared" si="9"/>
        <v>89.8097325454969</v>
      </c>
    </row>
    <row r="19" spans="1:22" x14ac:dyDescent="0.2">
      <c r="A19">
        <v>1978</v>
      </c>
      <c r="B19" s="1">
        <f>Agg!B19-Oil!B19</f>
        <v>165683.372</v>
      </c>
      <c r="E19">
        <v>0.269451882193115</v>
      </c>
      <c r="F19">
        <f t="shared" si="2"/>
        <v>614890.38655612525</v>
      </c>
      <c r="G19" s="1">
        <f>Agg!G19-Oil!G19</f>
        <v>14821.879000000001</v>
      </c>
      <c r="H19" s="1">
        <f>Agg!H19-Oil!H19</f>
        <v>104462.076</v>
      </c>
      <c r="I19">
        <v>16054</v>
      </c>
      <c r="J19" s="1">
        <f>Agg!J19-Oil!J19</f>
        <v>175768</v>
      </c>
      <c r="K19">
        <f t="shared" si="0"/>
        <v>652316.83879657532</v>
      </c>
      <c r="L19">
        <f t="shared" si="3"/>
        <v>0.63049221378715059</v>
      </c>
      <c r="M19">
        <f t="shared" si="4"/>
        <v>0.38313212888734005</v>
      </c>
      <c r="N19">
        <f t="shared" si="5"/>
        <v>0.61686787111265995</v>
      </c>
      <c r="O19">
        <f t="shared" si="6"/>
        <v>39.990483097592545</v>
      </c>
      <c r="P19">
        <f t="shared" si="7"/>
        <v>38.301381995522938</v>
      </c>
      <c r="Q19">
        <f t="shared" si="10"/>
        <v>1.0373798046566862</v>
      </c>
      <c r="R19">
        <f t="shared" si="8"/>
        <v>0.92325146380964251</v>
      </c>
      <c r="S19">
        <f t="shared" si="9"/>
        <v>157.14050559737456</v>
      </c>
      <c r="T19">
        <f t="shared" si="9"/>
        <v>147.56534055063796</v>
      </c>
      <c r="U19">
        <f t="shared" si="9"/>
        <v>102.57621382259853</v>
      </c>
      <c r="V19">
        <f t="shared" si="9"/>
        <v>91.548145977446822</v>
      </c>
    </row>
    <row r="20" spans="1:22" x14ac:dyDescent="0.2">
      <c r="A20">
        <v>1979</v>
      </c>
      <c r="B20" s="1">
        <f>Agg!B20-Oil!B20</f>
        <v>190998.302</v>
      </c>
      <c r="E20">
        <v>0.30043186552365947</v>
      </c>
      <c r="F20">
        <f t="shared" si="2"/>
        <v>635745.81766513246</v>
      </c>
      <c r="G20" s="1">
        <f>Agg!G20-Oil!G20</f>
        <v>15629.088</v>
      </c>
      <c r="H20" s="1">
        <f>Agg!H20-Oil!H20</f>
        <v>118059.844</v>
      </c>
      <c r="I20">
        <v>16326</v>
      </c>
      <c r="J20" s="1">
        <f>Agg!J20-Oil!J20</f>
        <v>200335</v>
      </c>
      <c r="K20">
        <f t="shared" si="0"/>
        <v>666823.4065344953</v>
      </c>
      <c r="L20">
        <f t="shared" si="3"/>
        <v>0.61811986161007859</v>
      </c>
      <c r="M20">
        <f t="shared" si="4"/>
        <v>0.38313212888734005</v>
      </c>
      <c r="N20">
        <f t="shared" si="5"/>
        <v>0.61686787111265995</v>
      </c>
      <c r="O20">
        <f t="shared" si="6"/>
        <v>39.489013614699893</v>
      </c>
      <c r="P20">
        <f t="shared" si="7"/>
        <v>38.940696904638763</v>
      </c>
      <c r="Q20">
        <f t="shared" si="10"/>
        <v>1.0300862487747995</v>
      </c>
      <c r="R20">
        <f t="shared" si="8"/>
        <v>0.95731275266446159</v>
      </c>
      <c r="S20">
        <f t="shared" si="9"/>
        <v>155.17000756935377</v>
      </c>
      <c r="T20">
        <f t="shared" si="9"/>
        <v>150.02845591012561</v>
      </c>
      <c r="U20">
        <f t="shared" si="9"/>
        <v>101.85502632279457</v>
      </c>
      <c r="V20">
        <f t="shared" si="9"/>
        <v>94.925609178419208</v>
      </c>
    </row>
    <row r="21" spans="1:22" x14ac:dyDescent="0.2">
      <c r="A21">
        <v>1980</v>
      </c>
      <c r="B21" s="1">
        <f>Agg!B21-Oil!B21</f>
        <v>215306.93700000001</v>
      </c>
      <c r="E21">
        <v>0.33495438082157603</v>
      </c>
      <c r="F21">
        <f t="shared" si="2"/>
        <v>642794.80827178678</v>
      </c>
      <c r="G21" s="1">
        <f>Agg!G21-Oil!G21</f>
        <v>16005.896000000001</v>
      </c>
      <c r="H21" s="1">
        <f>Agg!H21-Oil!H21</f>
        <v>133542.90899999999</v>
      </c>
      <c r="I21">
        <v>16638</v>
      </c>
      <c r="J21" s="1">
        <f>Agg!J21-Oil!J21</f>
        <v>231592</v>
      </c>
      <c r="K21">
        <f t="shared" si="0"/>
        <v>691413.55736847268</v>
      </c>
      <c r="L21">
        <f t="shared" si="3"/>
        <v>0.62024433982821459</v>
      </c>
      <c r="M21">
        <f t="shared" si="4"/>
        <v>0.38313212888734005</v>
      </c>
      <c r="N21">
        <f t="shared" si="5"/>
        <v>0.61686787111265995</v>
      </c>
      <c r="O21">
        <f t="shared" si="6"/>
        <v>38.381782487490035</v>
      </c>
      <c r="P21">
        <f t="shared" si="7"/>
        <v>38.63413921575831</v>
      </c>
      <c r="Q21">
        <f t="shared" si="10"/>
        <v>1.0463265122079239</v>
      </c>
      <c r="R21">
        <f t="shared" si="8"/>
        <v>0.96200841447289343</v>
      </c>
      <c r="S21">
        <f t="shared" si="9"/>
        <v>150.81920093572791</v>
      </c>
      <c r="T21">
        <f t="shared" si="9"/>
        <v>148.84736824693505</v>
      </c>
      <c r="U21">
        <f t="shared" si="9"/>
        <v>103.46086511681546</v>
      </c>
      <c r="V21">
        <f t="shared" si="9"/>
        <v>95.391223531117021</v>
      </c>
    </row>
    <row r="22" spans="1:22" x14ac:dyDescent="0.2">
      <c r="A22">
        <v>1981</v>
      </c>
      <c r="B22" s="1">
        <f>Agg!B22-Oil!B22</f>
        <v>243490.008</v>
      </c>
      <c r="E22">
        <v>0.36412724831068327</v>
      </c>
      <c r="F22">
        <f t="shared" si="2"/>
        <v>668694.82888094033</v>
      </c>
      <c r="G22" s="1">
        <f>Agg!G22-Oil!G22</f>
        <v>16389.973999999998</v>
      </c>
      <c r="H22" s="1">
        <f>Agg!H22-Oil!H22</f>
        <v>153227.05200000003</v>
      </c>
      <c r="I22">
        <v>16911</v>
      </c>
      <c r="J22" s="1">
        <f>Agg!J22-Oil!J22</f>
        <v>269578</v>
      </c>
      <c r="K22">
        <f t="shared" si="0"/>
        <v>740340.09058830095</v>
      </c>
      <c r="L22">
        <f t="shared" si="3"/>
        <v>0.62929503045562352</v>
      </c>
      <c r="M22">
        <f t="shared" si="4"/>
        <v>0.38313212888734005</v>
      </c>
      <c r="N22">
        <f t="shared" si="5"/>
        <v>0.61686787111265995</v>
      </c>
      <c r="O22">
        <f t="shared" si="6"/>
        <v>38.299698176712447</v>
      </c>
      <c r="P22">
        <f t="shared" si="7"/>
        <v>39.542003954877913</v>
      </c>
      <c r="Q22">
        <f t="shared" si="10"/>
        <v>1.0652568820338333</v>
      </c>
      <c r="R22">
        <f t="shared" si="8"/>
        <v>0.9691901129442374</v>
      </c>
      <c r="S22">
        <f t="shared" si="9"/>
        <v>150.49665494232934</v>
      </c>
      <c r="T22">
        <f t="shared" si="9"/>
        <v>152.34513679789126</v>
      </c>
      <c r="U22">
        <f t="shared" si="9"/>
        <v>105.33270188700008</v>
      </c>
      <c r="V22">
        <f t="shared" si="9"/>
        <v>96.10334932326866</v>
      </c>
    </row>
    <row r="23" spans="1:22" x14ac:dyDescent="0.2">
      <c r="A23">
        <v>1982</v>
      </c>
      <c r="B23" s="1">
        <f>Agg!B23-Oil!B23</f>
        <v>247656.82900000003</v>
      </c>
      <c r="E23">
        <v>0.38459622737829402</v>
      </c>
      <c r="F23">
        <f t="shared" si="2"/>
        <v>643939.82928075222</v>
      </c>
      <c r="G23" s="1">
        <f>Agg!G23-Oil!G23</f>
        <v>15351.679999999998</v>
      </c>
      <c r="H23" s="1">
        <f>Agg!H23-Oil!H23</f>
        <v>159761.16</v>
      </c>
      <c r="I23">
        <v>17150</v>
      </c>
      <c r="J23" s="1">
        <f>Agg!J23-Oil!J23</f>
        <v>306904</v>
      </c>
      <c r="K23">
        <f t="shared" si="0"/>
        <v>797990.14694474649</v>
      </c>
      <c r="L23">
        <f t="shared" si="3"/>
        <v>0.64509087290300393</v>
      </c>
      <c r="M23">
        <f t="shared" si="4"/>
        <v>0.38313212888734005</v>
      </c>
      <c r="N23">
        <f t="shared" si="5"/>
        <v>0.61686787111265995</v>
      </c>
      <c r="O23">
        <f t="shared" si="6"/>
        <v>36.714126723846128</v>
      </c>
      <c r="P23">
        <f t="shared" si="7"/>
        <v>37.547511911414126</v>
      </c>
      <c r="Q23">
        <f t="shared" si="10"/>
        <v>1.1424999148940904</v>
      </c>
      <c r="R23">
        <f t="shared" si="8"/>
        <v>0.89514169096209906</v>
      </c>
      <c r="S23">
        <f t="shared" si="9"/>
        <v>144.26623509078277</v>
      </c>
      <c r="T23">
        <f t="shared" si="9"/>
        <v>144.66087366467914</v>
      </c>
      <c r="U23">
        <f t="shared" si="9"/>
        <v>112.97050032823917</v>
      </c>
      <c r="V23">
        <f t="shared" si="9"/>
        <v>88.760825633083556</v>
      </c>
    </row>
    <row r="24" spans="1:22" x14ac:dyDescent="0.2">
      <c r="A24">
        <v>1983</v>
      </c>
      <c r="B24" s="1">
        <f>Agg!B24-Oil!B24</f>
        <v>268187.06199999998</v>
      </c>
      <c r="E24">
        <v>0.4055458528872099</v>
      </c>
      <c r="F24">
        <f t="shared" si="2"/>
        <v>661298.98774871195</v>
      </c>
      <c r="G24" s="1">
        <f>Agg!G24-Oil!G24</f>
        <v>15285.193000000001</v>
      </c>
      <c r="H24" s="1">
        <f>Agg!H24-Oil!H24</f>
        <v>166564.49799999999</v>
      </c>
      <c r="I24">
        <v>17344</v>
      </c>
      <c r="J24" s="1">
        <f>Agg!J24-Oil!J24</f>
        <v>322274</v>
      </c>
      <c r="K24">
        <f t="shared" si="0"/>
        <v>794667.23110501294</v>
      </c>
      <c r="L24">
        <f t="shared" si="3"/>
        <v>0.62107581461181749</v>
      </c>
      <c r="M24">
        <f t="shared" si="4"/>
        <v>0.38313212888734005</v>
      </c>
      <c r="N24">
        <f t="shared" si="5"/>
        <v>0.61686787111265995</v>
      </c>
      <c r="O24">
        <f t="shared" si="6"/>
        <v>38.598598038884163</v>
      </c>
      <c r="P24">
        <f t="shared" si="7"/>
        <v>38.128401046397137</v>
      </c>
      <c r="Q24">
        <f t="shared" si="10"/>
        <v>1.1208704000437366</v>
      </c>
      <c r="R24">
        <f t="shared" si="8"/>
        <v>0.88129572186346872</v>
      </c>
      <c r="S24">
        <f t="shared" si="9"/>
        <v>151.67116627168801</v>
      </c>
      <c r="T24">
        <f t="shared" si="9"/>
        <v>146.89888959412926</v>
      </c>
      <c r="U24">
        <f t="shared" si="9"/>
        <v>110.83177184113198</v>
      </c>
      <c r="V24">
        <f t="shared" si="9"/>
        <v>87.387881370411918</v>
      </c>
    </row>
    <row r="25" spans="1:22" x14ac:dyDescent="0.2">
      <c r="A25">
        <v>1984</v>
      </c>
      <c r="B25" s="1">
        <f>Agg!B25-Oil!B25</f>
        <v>295597.04700000002</v>
      </c>
      <c r="E25">
        <v>0.41756703195837541</v>
      </c>
      <c r="F25">
        <f t="shared" si="2"/>
        <v>707903.2212233321</v>
      </c>
      <c r="G25" s="1">
        <f>Agg!G25-Oil!G25</f>
        <v>15825.675999999999</v>
      </c>
      <c r="H25" s="1">
        <f>Agg!H25-Oil!H25</f>
        <v>180538.62800000003</v>
      </c>
      <c r="I25">
        <v>17525</v>
      </c>
      <c r="J25" s="1">
        <f>Agg!J25-Oil!J25</f>
        <v>334062</v>
      </c>
      <c r="K25">
        <f t="shared" si="0"/>
        <v>800020.05530288245</v>
      </c>
      <c r="L25">
        <f t="shared" si="3"/>
        <v>0.61075924077144117</v>
      </c>
      <c r="M25">
        <f t="shared" si="4"/>
        <v>0.38313212888734005</v>
      </c>
      <c r="N25">
        <f t="shared" si="5"/>
        <v>0.61686787111265995</v>
      </c>
      <c r="O25">
        <f t="shared" si="6"/>
        <v>41.458619393342303</v>
      </c>
      <c r="P25">
        <f t="shared" si="7"/>
        <v>40.393907059819234</v>
      </c>
      <c r="Q25">
        <f t="shared" si="10"/>
        <v>1.0789387294544135</v>
      </c>
      <c r="R25">
        <f t="shared" si="8"/>
        <v>0.90303429386590583</v>
      </c>
      <c r="S25">
        <f t="shared" si="9"/>
        <v>162.9094701591921</v>
      </c>
      <c r="T25">
        <f t="shared" si="9"/>
        <v>155.62729961414439</v>
      </c>
      <c r="U25">
        <f t="shared" si="9"/>
        <v>106.68556426218971</v>
      </c>
      <c r="V25">
        <f t="shared" si="9"/>
        <v>89.543443577493008</v>
      </c>
    </row>
    <row r="26" spans="1:22" x14ac:dyDescent="0.2">
      <c r="A26">
        <v>1985</v>
      </c>
      <c r="B26" s="1">
        <f>Agg!B26-Oil!B26</f>
        <v>321529.30499999999</v>
      </c>
      <c r="E26">
        <v>0.44204436835233357</v>
      </c>
      <c r="F26">
        <f t="shared" si="2"/>
        <v>727368.85258477833</v>
      </c>
      <c r="G26" s="1">
        <f>Agg!G26-Oil!G26</f>
        <v>16508.331999999999</v>
      </c>
      <c r="H26" s="1">
        <f>Agg!H26-Oil!H26</f>
        <v>197201.62099999998</v>
      </c>
      <c r="I26">
        <v>17689</v>
      </c>
      <c r="J26" s="1">
        <f>Agg!J26-Oil!J26</f>
        <v>348170</v>
      </c>
      <c r="K26">
        <f t="shared" si="0"/>
        <v>787635.86853908165</v>
      </c>
      <c r="L26">
        <f t="shared" si="3"/>
        <v>0.61332394258744161</v>
      </c>
      <c r="M26">
        <f t="shared" si="4"/>
        <v>0.38313212888734005</v>
      </c>
      <c r="N26">
        <f t="shared" si="5"/>
        <v>0.61686787111265995</v>
      </c>
      <c r="O26">
        <f t="shared" si="6"/>
        <v>41.935308553307976</v>
      </c>
      <c r="P26">
        <f t="shared" si="7"/>
        <v>41.119840159691236</v>
      </c>
      <c r="Q26">
        <f t="shared" si="10"/>
        <v>1.0506828960755255</v>
      </c>
      <c r="R26">
        <f t="shared" si="8"/>
        <v>0.93325411272542247</v>
      </c>
      <c r="S26">
        <f t="shared" si="9"/>
        <v>164.7825952081441</v>
      </c>
      <c r="T26">
        <f t="shared" si="9"/>
        <v>158.42413250941988</v>
      </c>
      <c r="U26">
        <f t="shared" si="9"/>
        <v>103.89162476828591</v>
      </c>
      <c r="V26">
        <f t="shared" si="9"/>
        <v>92.539992726678477</v>
      </c>
    </row>
    <row r="27" spans="1:22" x14ac:dyDescent="0.2">
      <c r="A27">
        <v>1986</v>
      </c>
      <c r="B27" s="1">
        <f>Agg!B27-Oil!B27</f>
        <v>348347.28900000005</v>
      </c>
      <c r="E27">
        <v>0.45233274299625537</v>
      </c>
      <c r="F27">
        <f t="shared" si="2"/>
        <v>770112.91884939629</v>
      </c>
      <c r="G27" s="1">
        <f>Agg!G27-Oil!G27</f>
        <v>17064.511999999999</v>
      </c>
      <c r="H27" s="1">
        <f>Agg!H27-Oil!H27</f>
        <v>210033.799</v>
      </c>
      <c r="I27">
        <v>17876</v>
      </c>
      <c r="J27" s="1">
        <f>Agg!J27-Oil!J27</f>
        <v>365634</v>
      </c>
      <c r="K27">
        <f t="shared" si="0"/>
        <v>808329.72112086718</v>
      </c>
      <c r="L27">
        <f t="shared" si="3"/>
        <v>0.60294368761400052</v>
      </c>
      <c r="M27">
        <f t="shared" si="4"/>
        <v>0.38313212888734005</v>
      </c>
      <c r="N27">
        <f t="shared" si="5"/>
        <v>0.61686787111265995</v>
      </c>
      <c r="O27">
        <f t="shared" si="6"/>
        <v>43.792161923068718</v>
      </c>
      <c r="P27">
        <f t="shared" si="7"/>
        <v>43.080830098981664</v>
      </c>
      <c r="Q27">
        <f t="shared" si="10"/>
        <v>1.0305383305274818</v>
      </c>
      <c r="R27">
        <f t="shared" si="8"/>
        <v>0.95460460953233384</v>
      </c>
      <c r="S27">
        <f t="shared" si="9"/>
        <v>172.07900312180487</v>
      </c>
      <c r="T27">
        <f t="shared" si="9"/>
        <v>165.97932068100053</v>
      </c>
      <c r="U27">
        <f t="shared" si="9"/>
        <v>101.89972820952909</v>
      </c>
      <c r="V27">
        <f t="shared" si="9"/>
        <v>94.657074014916915</v>
      </c>
    </row>
    <row r="28" spans="1:22" x14ac:dyDescent="0.2">
      <c r="A28">
        <v>1987</v>
      </c>
      <c r="B28" s="1">
        <f>Agg!B28-Oil!B28</f>
        <v>380892.48700000002</v>
      </c>
      <c r="E28">
        <v>0.46170032554887414</v>
      </c>
      <c r="F28">
        <f t="shared" si="2"/>
        <v>824977.73105789151</v>
      </c>
      <c r="G28" s="1">
        <f>Agg!G28-Oil!G28</f>
        <v>17761.016</v>
      </c>
      <c r="H28" s="1">
        <f>Agg!H28-Oil!H28</f>
        <v>230134.53399999999</v>
      </c>
      <c r="I28">
        <v>18083</v>
      </c>
      <c r="J28" s="1">
        <f>Agg!J28-Oil!J28</f>
        <v>381172</v>
      </c>
      <c r="K28">
        <f t="shared" si="0"/>
        <v>825583.13024115539</v>
      </c>
      <c r="L28">
        <f t="shared" si="3"/>
        <v>0.60419814476414169</v>
      </c>
      <c r="M28">
        <f t="shared" si="4"/>
        <v>0.38313212888734005</v>
      </c>
      <c r="N28">
        <f t="shared" si="5"/>
        <v>0.61686787111265995</v>
      </c>
      <c r="O28">
        <f t="shared" si="6"/>
        <v>46.427633732071435</v>
      </c>
      <c r="P28">
        <f t="shared" si="7"/>
        <v>45.621729306967403</v>
      </c>
      <c r="Q28">
        <f t="shared" si="10"/>
        <v>1.0004557174555015</v>
      </c>
      <c r="R28">
        <f t="shared" si="8"/>
        <v>0.98219410496046011</v>
      </c>
      <c r="S28">
        <f t="shared" si="9"/>
        <v>182.43495134937822</v>
      </c>
      <c r="T28">
        <f t="shared" si="9"/>
        <v>175.7687496100948</v>
      </c>
      <c r="U28">
        <f t="shared" si="9"/>
        <v>98.925156565698842</v>
      </c>
      <c r="V28">
        <f t="shared" si="9"/>
        <v>97.392804478290401</v>
      </c>
    </row>
    <row r="29" spans="1:22" x14ac:dyDescent="0.2">
      <c r="A29">
        <v>1988</v>
      </c>
      <c r="B29" s="1">
        <f>Agg!B29-Oil!B29</f>
        <v>422635.79800000001</v>
      </c>
      <c r="E29">
        <v>0.48287654128269031</v>
      </c>
      <c r="F29">
        <f t="shared" si="2"/>
        <v>875246.07610328379</v>
      </c>
      <c r="G29" s="1">
        <f>Agg!G29-Oil!G29</f>
        <v>18375.754999999997</v>
      </c>
      <c r="H29" s="1">
        <f>Agg!H29-Oil!H29</f>
        <v>254682.90399999998</v>
      </c>
      <c r="I29">
        <v>18288</v>
      </c>
      <c r="J29" s="1">
        <f>Agg!J29-Oil!J29</f>
        <v>404360</v>
      </c>
      <c r="K29">
        <f t="shared" si="0"/>
        <v>837398.31081020692</v>
      </c>
      <c r="L29">
        <f t="shared" si="3"/>
        <v>0.60260608591418929</v>
      </c>
      <c r="M29">
        <f t="shared" si="4"/>
        <v>0.38313212888734005</v>
      </c>
      <c r="N29">
        <f t="shared" si="5"/>
        <v>0.61686787111265995</v>
      </c>
      <c r="O29">
        <f t="shared" si="6"/>
        <v>48.956321165614462</v>
      </c>
      <c r="P29">
        <f t="shared" si="7"/>
        <v>47.859037407222431</v>
      </c>
      <c r="Q29">
        <f t="shared" si="10"/>
        <v>0.97291792601604021</v>
      </c>
      <c r="R29">
        <f t="shared" si="8"/>
        <v>1.0047985017497811</v>
      </c>
      <c r="S29">
        <f t="shared" si="9"/>
        <v>192.37129597504742</v>
      </c>
      <c r="T29">
        <f t="shared" si="9"/>
        <v>184.3885203475952</v>
      </c>
      <c r="U29">
        <f t="shared" si="9"/>
        <v>96.202217127109009</v>
      </c>
      <c r="V29">
        <f t="shared" si="9"/>
        <v>99.634220493448282</v>
      </c>
    </row>
    <row r="30" spans="1:22" x14ac:dyDescent="0.2">
      <c r="A30">
        <v>1989</v>
      </c>
      <c r="B30" s="1">
        <f>Agg!B30-Oil!B30</f>
        <v>449087.09299999999</v>
      </c>
      <c r="E30">
        <v>0.49469083524307578</v>
      </c>
      <c r="F30">
        <f t="shared" si="2"/>
        <v>907813.65047794441</v>
      </c>
      <c r="G30" s="1">
        <f>Agg!G30-Oil!G30</f>
        <v>18775.859</v>
      </c>
      <c r="H30" s="1">
        <f>Agg!H30-Oil!H30</f>
        <v>274488.359</v>
      </c>
      <c r="I30">
        <v>18594</v>
      </c>
      <c r="J30" s="1">
        <f>Agg!J30-Oil!J30</f>
        <v>437137</v>
      </c>
      <c r="K30">
        <f t="shared" si="0"/>
        <v>883656.96078684053</v>
      </c>
      <c r="L30">
        <f t="shared" si="3"/>
        <v>0.61121409027001361</v>
      </c>
      <c r="M30">
        <f t="shared" si="4"/>
        <v>0.38313212888734005</v>
      </c>
      <c r="N30">
        <f t="shared" si="5"/>
        <v>0.61686787111265995</v>
      </c>
      <c r="O30">
        <f t="shared" si="6"/>
        <v>49.166778792959185</v>
      </c>
      <c r="P30">
        <f t="shared" si="7"/>
        <v>48.822934843387351</v>
      </c>
      <c r="Q30">
        <f t="shared" si="10"/>
        <v>0.98338852793293285</v>
      </c>
      <c r="R30">
        <f t="shared" si="8"/>
        <v>1.0097805205980424</v>
      </c>
      <c r="S30">
        <f t="shared" si="9"/>
        <v>193.19827818196563</v>
      </c>
      <c r="T30">
        <f t="shared" si="9"/>
        <v>188.10216842014228</v>
      </c>
      <c r="U30">
        <f t="shared" si="9"/>
        <v>97.237551241246621</v>
      </c>
      <c r="V30">
        <f t="shared" si="9"/>
        <v>100.12822955453441</v>
      </c>
    </row>
    <row r="31" spans="1:22" x14ac:dyDescent="0.2">
      <c r="A31">
        <v>1990</v>
      </c>
      <c r="B31" s="1">
        <f>Agg!B31-Oil!B31</f>
        <v>455980.95300000004</v>
      </c>
      <c r="E31">
        <v>0.5013809939383318</v>
      </c>
      <c r="F31">
        <f t="shared" si="2"/>
        <v>909450.01608115237</v>
      </c>
      <c r="G31" s="1">
        <f>Agg!G31-Oil!G31</f>
        <v>18693.234999999997</v>
      </c>
      <c r="H31" s="1">
        <f>Agg!H31-Oil!H31</f>
        <v>286373.45299999998</v>
      </c>
      <c r="I31">
        <v>18837.27</v>
      </c>
      <c r="J31" s="1">
        <f>Agg!J31-Oil!J31</f>
        <v>470046</v>
      </c>
      <c r="K31">
        <f t="shared" si="0"/>
        <v>937502.62910407432</v>
      </c>
      <c r="L31">
        <f t="shared" si="3"/>
        <v>0.62803819132331162</v>
      </c>
      <c r="M31">
        <f t="shared" si="4"/>
        <v>0.38313212888734005</v>
      </c>
      <c r="N31">
        <f t="shared" si="5"/>
        <v>0.61686787111265995</v>
      </c>
      <c r="O31">
        <f t="shared" si="6"/>
        <v>47.741920342281446</v>
      </c>
      <c r="P31">
        <f t="shared" si="7"/>
        <v>48.279289731535002</v>
      </c>
      <c r="Q31">
        <f t="shared" si="10"/>
        <v>1.0190476350911783</v>
      </c>
      <c r="R31">
        <f t="shared" si="8"/>
        <v>0.99235372216887041</v>
      </c>
      <c r="S31">
        <f t="shared" si="9"/>
        <v>187.59937164218269</v>
      </c>
      <c r="T31">
        <f t="shared" si="9"/>
        <v>186.00764410040472</v>
      </c>
      <c r="U31">
        <f t="shared" si="9"/>
        <v>100.76352715109928</v>
      </c>
      <c r="V31">
        <f t="shared" si="9"/>
        <v>98.400215953634998</v>
      </c>
    </row>
    <row r="32" spans="1:22" x14ac:dyDescent="0.2">
      <c r="A32">
        <v>1991</v>
      </c>
      <c r="B32" s="1">
        <f>Agg!B32-Oil!B32</f>
        <v>451244.83799999999</v>
      </c>
      <c r="E32">
        <v>0.50627872856902945</v>
      </c>
      <c r="F32">
        <f t="shared" si="2"/>
        <v>891297.2489984323</v>
      </c>
      <c r="G32" s="1">
        <f>Agg!G32-Oil!G32</f>
        <v>17957.805</v>
      </c>
      <c r="H32" s="1">
        <f>Agg!H32-Oil!H32</f>
        <v>291289.467</v>
      </c>
      <c r="I32">
        <v>19029.37</v>
      </c>
      <c r="J32" s="1">
        <f>Agg!J32-Oil!J32</f>
        <v>473875</v>
      </c>
      <c r="K32">
        <f t="shared" si="0"/>
        <v>935996.26699581696</v>
      </c>
      <c r="L32">
        <f t="shared" si="3"/>
        <v>0.64552420874452199</v>
      </c>
      <c r="M32">
        <f t="shared" si="4"/>
        <v>0.38313212888734005</v>
      </c>
      <c r="N32">
        <f t="shared" si="5"/>
        <v>0.61686787111265995</v>
      </c>
      <c r="O32">
        <f t="shared" si="6"/>
        <v>48.14709978965891</v>
      </c>
      <c r="P32">
        <f t="shared" si="7"/>
        <v>46.837979869981631</v>
      </c>
      <c r="Q32">
        <f t="shared" si="10"/>
        <v>1.0308588004190233</v>
      </c>
      <c r="R32">
        <f t="shared" si="8"/>
        <v>0.9436888872306336</v>
      </c>
      <c r="S32">
        <f t="shared" si="9"/>
        <v>189.1915030266218</v>
      </c>
      <c r="T32">
        <f t="shared" si="9"/>
        <v>180.45464915667196</v>
      </c>
      <c r="U32">
        <f t="shared" si="9"/>
        <v>101.93141630290714</v>
      </c>
      <c r="V32">
        <f t="shared" si="9"/>
        <v>93.574688361714891</v>
      </c>
    </row>
    <row r="33" spans="1:22" x14ac:dyDescent="0.2">
      <c r="A33">
        <v>1992</v>
      </c>
      <c r="B33" s="1">
        <f>Agg!B33-Oil!B33</f>
        <v>454234.734</v>
      </c>
      <c r="E33">
        <v>0.50599502769475346</v>
      </c>
      <c r="F33">
        <f t="shared" si="2"/>
        <v>897705.92424481618</v>
      </c>
      <c r="G33" s="1">
        <f>Agg!G33-Oil!G33</f>
        <v>17656.239999999998</v>
      </c>
      <c r="H33" s="1">
        <f>Agg!H33-Oil!H33</f>
        <v>295348.43700000003</v>
      </c>
      <c r="I33">
        <v>19207.62</v>
      </c>
      <c r="J33" s="1">
        <f>Agg!J33-Oil!J33</f>
        <v>487900</v>
      </c>
      <c r="K33">
        <f t="shared" si="0"/>
        <v>964238.72428709024</v>
      </c>
      <c r="L33">
        <f t="shared" si="3"/>
        <v>0.65021103604111441</v>
      </c>
      <c r="M33">
        <f t="shared" si="4"/>
        <v>0.38313212888734005</v>
      </c>
      <c r="N33">
        <f t="shared" si="5"/>
        <v>0.61686787111265995</v>
      </c>
      <c r="O33">
        <f t="shared" si="6"/>
        <v>48.635192906409365</v>
      </c>
      <c r="P33">
        <f t="shared" si="7"/>
        <v>46.736968153514923</v>
      </c>
      <c r="Q33">
        <f t="shared" si="10"/>
        <v>1.0454065694227834</v>
      </c>
      <c r="R33">
        <f t="shared" si="8"/>
        <v>0.9192310135248406</v>
      </c>
      <c r="S33">
        <f t="shared" si="9"/>
        <v>191.10943932555543</v>
      </c>
      <c r="T33">
        <f t="shared" si="9"/>
        <v>180.06547708079864</v>
      </c>
      <c r="U33">
        <f t="shared" si="9"/>
        <v>103.36990108666031</v>
      </c>
      <c r="V33">
        <f t="shared" si="9"/>
        <v>91.149484524965217</v>
      </c>
    </row>
    <row r="34" spans="1:22" x14ac:dyDescent="0.2">
      <c r="A34">
        <v>1993</v>
      </c>
      <c r="B34" s="1">
        <f>Agg!B34-Oil!B34</f>
        <v>471481.89600000001</v>
      </c>
      <c r="E34">
        <v>0.51422824668163292</v>
      </c>
      <c r="F34">
        <f t="shared" si="2"/>
        <v>916872.80705118889</v>
      </c>
      <c r="G34" s="1">
        <f>Agg!G34-Oil!G34</f>
        <v>17891.916000000001</v>
      </c>
      <c r="H34" s="1">
        <f>Agg!H34-Oil!H34</f>
        <v>302107.82900000003</v>
      </c>
      <c r="I34">
        <v>19392.560000000001</v>
      </c>
      <c r="J34" s="1">
        <f>Agg!J34-Oil!J34</f>
        <v>497986</v>
      </c>
      <c r="K34">
        <f t="shared" si="0"/>
        <v>968414.32421022025</v>
      </c>
      <c r="L34">
        <f t="shared" si="3"/>
        <v>0.6407623104154142</v>
      </c>
      <c r="M34">
        <f t="shared" si="4"/>
        <v>0.38313212888734005</v>
      </c>
      <c r="N34">
        <f t="shared" si="5"/>
        <v>0.61686787111265995</v>
      </c>
      <c r="O34">
        <f t="shared" si="6"/>
        <v>49.533609781331862</v>
      </c>
      <c r="P34">
        <f t="shared" si="7"/>
        <v>47.279616876327253</v>
      </c>
      <c r="Q34">
        <f t="shared" si="10"/>
        <v>1.0345518541151968</v>
      </c>
      <c r="R34">
        <f t="shared" si="8"/>
        <v>0.92261753992252693</v>
      </c>
      <c r="S34">
        <f t="shared" si="9"/>
        <v>194.63972130834634</v>
      </c>
      <c r="T34">
        <f t="shared" si="9"/>
        <v>182.156162570699</v>
      </c>
      <c r="U34">
        <f t="shared" si="9"/>
        <v>102.29658580389082</v>
      </c>
      <c r="V34">
        <f t="shared" si="9"/>
        <v>91.485287093566171</v>
      </c>
    </row>
    <row r="35" spans="1:22" x14ac:dyDescent="0.2">
      <c r="A35">
        <v>1994</v>
      </c>
      <c r="B35" s="1">
        <f>Agg!B35-Oil!B35</f>
        <v>507788.68499999994</v>
      </c>
      <c r="E35">
        <v>0.52892846063106891</v>
      </c>
      <c r="F35">
        <f t="shared" si="2"/>
        <v>960032.82635642833</v>
      </c>
      <c r="G35" s="1">
        <f>Agg!G35-Oil!G35</f>
        <v>18566.865999999998</v>
      </c>
      <c r="H35" s="1">
        <f>Agg!H35-Oil!H35</f>
        <v>314647.54100000003</v>
      </c>
      <c r="I35">
        <v>19605.2</v>
      </c>
      <c r="J35" s="1">
        <f>Agg!J35-Oil!J35</f>
        <v>514424</v>
      </c>
      <c r="K35">
        <f t="shared" si="0"/>
        <v>972577.65140154585</v>
      </c>
      <c r="L35">
        <f t="shared" si="3"/>
        <v>0.61964267872569878</v>
      </c>
      <c r="M35">
        <f t="shared" si="4"/>
        <v>0.38313212888734005</v>
      </c>
      <c r="N35">
        <f t="shared" si="5"/>
        <v>0.61686787111265995</v>
      </c>
      <c r="O35">
        <f t="shared" si="6"/>
        <v>51.291527578124693</v>
      </c>
      <c r="P35">
        <f t="shared" si="7"/>
        <v>48.968275067656961</v>
      </c>
      <c r="Q35">
        <f t="shared" si="10"/>
        <v>1.0080958955417212</v>
      </c>
      <c r="R35">
        <f t="shared" si="8"/>
        <v>0.94703782669903891</v>
      </c>
      <c r="S35">
        <f t="shared" si="9"/>
        <v>201.54736707777886</v>
      </c>
      <c r="T35">
        <f t="shared" si="9"/>
        <v>188.66212679690682</v>
      </c>
      <c r="U35">
        <f t="shared" si="9"/>
        <v>99.680618102058858</v>
      </c>
      <c r="V35">
        <f t="shared" si="9"/>
        <v>93.906763870220573</v>
      </c>
    </row>
    <row r="36" spans="1:22" x14ac:dyDescent="0.2">
      <c r="A36">
        <v>1995</v>
      </c>
      <c r="B36" s="1">
        <f>Agg!B36-Oil!B36</f>
        <v>540305.99100000004</v>
      </c>
      <c r="E36">
        <v>0.53454286540419826</v>
      </c>
      <c r="F36">
        <f t="shared" si="2"/>
        <v>1010781.4096282886</v>
      </c>
      <c r="G36" s="1">
        <f>Agg!G36-Oil!G36</f>
        <v>18989.802</v>
      </c>
      <c r="H36" s="1">
        <f>Agg!H36-Oil!H36</f>
        <v>327961.68100000004</v>
      </c>
      <c r="I36">
        <v>19821.32</v>
      </c>
      <c r="J36" s="1">
        <f>Agg!J36-Oil!J36</f>
        <v>527369</v>
      </c>
      <c r="K36">
        <f t="shared" si="0"/>
        <v>986579.4384912916</v>
      </c>
      <c r="L36">
        <f t="shared" si="3"/>
        <v>0.60699249399957145</v>
      </c>
      <c r="M36">
        <f t="shared" si="4"/>
        <v>0.38313212888734005</v>
      </c>
      <c r="N36">
        <f t="shared" si="5"/>
        <v>0.61686787111265995</v>
      </c>
      <c r="O36">
        <f t="shared" si="6"/>
        <v>54.03484688875055</v>
      </c>
      <c r="P36">
        <f t="shared" si="7"/>
        <v>50.994656744772222</v>
      </c>
      <c r="Q36">
        <f t="shared" si="10"/>
        <v>0.98506045326551739</v>
      </c>
      <c r="R36">
        <f t="shared" si="8"/>
        <v>0.95804931255839676</v>
      </c>
      <c r="S36">
        <f t="shared" si="9"/>
        <v>212.32709640574839</v>
      </c>
      <c r="T36">
        <f t="shared" si="9"/>
        <v>196.46925245895315</v>
      </c>
      <c r="U36">
        <f t="shared" si="9"/>
        <v>97.402871377266976</v>
      </c>
      <c r="V36">
        <f t="shared" si="9"/>
        <v>94.998645285410973</v>
      </c>
    </row>
    <row r="37" spans="1:22" x14ac:dyDescent="0.2">
      <c r="A37">
        <v>1996</v>
      </c>
      <c r="B37" s="1">
        <f>Agg!B37-Oil!B37</f>
        <v>559556.20299999998</v>
      </c>
      <c r="E37">
        <v>0.54433975936059398</v>
      </c>
      <c r="F37">
        <f t="shared" si="2"/>
        <v>1027953.9448988256</v>
      </c>
      <c r="G37" s="1">
        <f>Agg!G37-Oil!G37</f>
        <v>19517.288999999997</v>
      </c>
      <c r="H37" s="1">
        <f>Agg!H37-Oil!H37</f>
        <v>343180.24699999997</v>
      </c>
      <c r="I37">
        <v>20045.150000000001</v>
      </c>
      <c r="J37" s="1">
        <f>Agg!J37-Oil!J37</f>
        <v>541873</v>
      </c>
      <c r="K37">
        <f t="shared" si="0"/>
        <v>995468.34616032545</v>
      </c>
      <c r="L37">
        <f t="shared" si="3"/>
        <v>0.61330791287823505</v>
      </c>
      <c r="M37">
        <f t="shared" si="4"/>
        <v>0.38313212888734005</v>
      </c>
      <c r="N37">
        <f t="shared" si="5"/>
        <v>0.61686787111265995</v>
      </c>
      <c r="O37">
        <f t="shared" si="6"/>
        <v>53.729902090759516</v>
      </c>
      <c r="P37">
        <f t="shared" si="7"/>
        <v>51.281928291822489</v>
      </c>
      <c r="Q37">
        <f t="shared" si="10"/>
        <v>0.98025285400431317</v>
      </c>
      <c r="R37">
        <f t="shared" si="8"/>
        <v>0.97366639810627487</v>
      </c>
      <c r="S37">
        <f t="shared" si="9"/>
        <v>211.12883181817992</v>
      </c>
      <c r="T37">
        <f t="shared" si="9"/>
        <v>197.57603559476627</v>
      </c>
      <c r="U37">
        <f t="shared" si="9"/>
        <v>96.92749550473026</v>
      </c>
      <c r="V37">
        <f t="shared" si="9"/>
        <v>96.547210636804991</v>
      </c>
    </row>
    <row r="38" spans="1:22" x14ac:dyDescent="0.2">
      <c r="A38">
        <v>1997</v>
      </c>
      <c r="B38" s="1">
        <f>Agg!B38-Oil!B38</f>
        <v>598512.71600000001</v>
      </c>
      <c r="E38">
        <v>0.55772759372110259</v>
      </c>
      <c r="F38">
        <f t="shared" si="2"/>
        <v>1073127.3165216432</v>
      </c>
      <c r="G38" s="1">
        <f>Agg!G38-Oil!G38</f>
        <v>19972.321</v>
      </c>
      <c r="H38" s="1">
        <f>Agg!H38-Oil!H38</f>
        <v>367865.67499999999</v>
      </c>
      <c r="I38">
        <v>20273.66</v>
      </c>
      <c r="J38" s="1">
        <f>Agg!J38-Oil!J38</f>
        <v>562848</v>
      </c>
      <c r="K38">
        <f t="shared" si="0"/>
        <v>1009180.8372699198</v>
      </c>
      <c r="L38">
        <f t="shared" si="3"/>
        <v>0.61463301474784371</v>
      </c>
      <c r="M38">
        <f t="shared" si="4"/>
        <v>0.38313212888734005</v>
      </c>
      <c r="N38">
        <f t="shared" si="5"/>
        <v>0.61686787111265995</v>
      </c>
      <c r="O38">
        <f t="shared" si="6"/>
        <v>55.820646996958594</v>
      </c>
      <c r="P38">
        <f t="shared" si="7"/>
        <v>52.932095957101147</v>
      </c>
      <c r="Q38">
        <f t="shared" si="10"/>
        <v>0.96256008046450781</v>
      </c>
      <c r="R38">
        <f t="shared" si="8"/>
        <v>0.98513642825222481</v>
      </c>
      <c r="S38">
        <f t="shared" si="9"/>
        <v>219.34430425529678</v>
      </c>
      <c r="T38">
        <f t="shared" si="9"/>
        <v>203.93370575718913</v>
      </c>
      <c r="U38">
        <f t="shared" si="9"/>
        <v>95.178032373110383</v>
      </c>
      <c r="V38">
        <f t="shared" si="9"/>
        <v>97.684560573770412</v>
      </c>
    </row>
    <row r="39" spans="1:22" x14ac:dyDescent="0.2">
      <c r="A39">
        <v>1998</v>
      </c>
      <c r="B39" s="1">
        <f>Agg!B39-Oil!B39</f>
        <v>630623.18000000005</v>
      </c>
      <c r="E39">
        <v>0.57302533614912621</v>
      </c>
      <c r="F39">
        <f t="shared" si="2"/>
        <v>1100515.3528427656</v>
      </c>
      <c r="G39" s="1">
        <f>Agg!G39-Oil!G39</f>
        <v>20460.097000000002</v>
      </c>
      <c r="H39" s="1">
        <f>Agg!H39-Oil!H39</f>
        <v>391962.06599999999</v>
      </c>
      <c r="I39">
        <v>20472.3</v>
      </c>
      <c r="J39" s="1">
        <f>Agg!J39-Oil!J39</f>
        <v>594280</v>
      </c>
      <c r="K39">
        <f t="shared" si="0"/>
        <v>1037092.0141048395</v>
      </c>
      <c r="L39">
        <f t="shared" si="3"/>
        <v>0.62154719082796794</v>
      </c>
      <c r="M39">
        <f t="shared" si="4"/>
        <v>0.38313212888734005</v>
      </c>
      <c r="N39">
        <f t="shared" si="5"/>
        <v>0.61686787111265995</v>
      </c>
      <c r="O39">
        <f t="shared" si="6"/>
        <v>55.808384526557113</v>
      </c>
      <c r="P39">
        <f t="shared" si="7"/>
        <v>53.756312326546876</v>
      </c>
      <c r="Q39">
        <f t="shared" si="10"/>
        <v>0.96380453616577666</v>
      </c>
      <c r="R39">
        <f t="shared" si="8"/>
        <v>0.99940392628087715</v>
      </c>
      <c r="S39">
        <f t="shared" si="9"/>
        <v>219.29611952109238</v>
      </c>
      <c r="T39">
        <f t="shared" si="9"/>
        <v>207.10919872657826</v>
      </c>
      <c r="U39">
        <f t="shared" si="9"/>
        <v>95.301084271299558</v>
      </c>
      <c r="V39">
        <f t="shared" si="9"/>
        <v>99.099302974362274</v>
      </c>
    </row>
    <row r="40" spans="1:22" x14ac:dyDescent="0.2">
      <c r="A40">
        <v>1999</v>
      </c>
      <c r="B40" s="1">
        <f>Agg!B40-Oil!B40</f>
        <v>679962.58700000006</v>
      </c>
      <c r="E40">
        <v>0.58182607810420517</v>
      </c>
      <c r="F40">
        <f t="shared" si="2"/>
        <v>1168669.8355212237</v>
      </c>
      <c r="G40" s="1">
        <f>Agg!G40-Oil!G40</f>
        <v>21043.412</v>
      </c>
      <c r="H40" s="1">
        <f>Agg!H40-Oil!H40</f>
        <v>413250.08299999998</v>
      </c>
      <c r="I40">
        <v>20696.25</v>
      </c>
      <c r="J40" s="1">
        <f>Agg!J40-Oil!J40</f>
        <v>618088</v>
      </c>
      <c r="K40">
        <f t="shared" si="0"/>
        <v>1062324.3324086624</v>
      </c>
      <c r="L40">
        <f t="shared" si="3"/>
        <v>0.60775414839110842</v>
      </c>
      <c r="M40">
        <f t="shared" si="4"/>
        <v>0.38313212888734005</v>
      </c>
      <c r="N40">
        <f t="shared" si="5"/>
        <v>0.61686787111265995</v>
      </c>
      <c r="O40">
        <f t="shared" si="6"/>
        <v>58.926475981331414</v>
      </c>
      <c r="P40">
        <f t="shared" si="7"/>
        <v>56.467709634413175</v>
      </c>
      <c r="Q40">
        <f t="shared" si="10"/>
        <v>0.9424649481130184</v>
      </c>
      <c r="R40">
        <f t="shared" si="8"/>
        <v>1.016774149906384</v>
      </c>
      <c r="S40">
        <f t="shared" si="9"/>
        <v>231.54849633050344</v>
      </c>
      <c r="T40">
        <f t="shared" si="9"/>
        <v>217.55551283477783</v>
      </c>
      <c r="U40">
        <f t="shared" si="9"/>
        <v>93.191023773533914</v>
      </c>
      <c r="V40">
        <f t="shared" si="9"/>
        <v>100.82170670775801</v>
      </c>
    </row>
    <row r="41" spans="1:22" x14ac:dyDescent="0.2">
      <c r="A41">
        <v>2000</v>
      </c>
      <c r="B41" s="1">
        <f>Agg!B41-Oil!B41</f>
        <v>735188.31599999999</v>
      </c>
      <c r="E41">
        <v>0.60886163704437501</v>
      </c>
      <c r="F41">
        <f t="shared" si="2"/>
        <v>1207480.1092229399</v>
      </c>
      <c r="G41" s="1">
        <f>Agg!G41-Oil!G41</f>
        <v>21438.629999999997</v>
      </c>
      <c r="H41" s="1">
        <f>Agg!H41-Oil!H41</f>
        <v>448502.04600000003</v>
      </c>
      <c r="I41">
        <v>20950.259999999998</v>
      </c>
      <c r="J41" s="1">
        <f>Agg!J41-Oil!J41</f>
        <v>651508</v>
      </c>
      <c r="K41">
        <f t="shared" si="0"/>
        <v>1070042.7820722049</v>
      </c>
      <c r="L41">
        <f t="shared" si="3"/>
        <v>0.61005056288190529</v>
      </c>
      <c r="M41">
        <f t="shared" si="4"/>
        <v>0.38313212888734005</v>
      </c>
      <c r="N41">
        <f t="shared" si="5"/>
        <v>0.61686787111265995</v>
      </c>
      <c r="O41">
        <f t="shared" si="6"/>
        <v>60.71236946288974</v>
      </c>
      <c r="P41">
        <f t="shared" si="7"/>
        <v>57.635566776877234</v>
      </c>
      <c r="Q41">
        <f t="shared" si="10"/>
        <v>0.92769619136348258</v>
      </c>
      <c r="R41">
        <f t="shared" si="8"/>
        <v>1.0233109278834724</v>
      </c>
      <c r="S41">
        <f t="shared" si="9"/>
        <v>238.56607108573377</v>
      </c>
      <c r="T41">
        <f t="shared" si="9"/>
        <v>222.05496502066367</v>
      </c>
      <c r="U41">
        <f t="shared" si="9"/>
        <v>91.730687700444776</v>
      </c>
      <c r="V41">
        <f t="shared" si="9"/>
        <v>101.46988320996395</v>
      </c>
    </row>
    <row r="42" spans="1:22" x14ac:dyDescent="0.2">
      <c r="A42">
        <v>2001</v>
      </c>
      <c r="B42" s="1">
        <f>Agg!B42-Oil!B42</f>
        <v>761556.13699999999</v>
      </c>
      <c r="E42">
        <v>0.63372716447287192</v>
      </c>
      <c r="F42">
        <f t="shared" si="2"/>
        <v>1201709.7888386322</v>
      </c>
      <c r="G42" s="1">
        <f>Agg!G42-Oil!G42</f>
        <v>21380.850999999999</v>
      </c>
      <c r="H42" s="1">
        <f>Agg!H42-Oil!H42</f>
        <v>463219.951</v>
      </c>
      <c r="I42">
        <v>21242.400000000001</v>
      </c>
      <c r="J42" s="1">
        <f>Agg!J42-Oil!J42</f>
        <v>681128</v>
      </c>
      <c r="K42">
        <f t="shared" si="0"/>
        <v>1074796.9129058174</v>
      </c>
      <c r="L42">
        <f t="shared" si="3"/>
        <v>0.60825450481531607</v>
      </c>
      <c r="M42">
        <f t="shared" si="4"/>
        <v>0.38313212888734005</v>
      </c>
      <c r="N42">
        <f t="shared" si="5"/>
        <v>0.61686787111265995</v>
      </c>
      <c r="O42">
        <f t="shared" si="6"/>
        <v>60.239444056586677</v>
      </c>
      <c r="P42">
        <f t="shared" si="7"/>
        <v>56.571281438944382</v>
      </c>
      <c r="Q42">
        <f t="shared" si="10"/>
        <v>0.93302580792463141</v>
      </c>
      <c r="R42">
        <f t="shared" si="8"/>
        <v>1.0065176722027642</v>
      </c>
      <c r="S42">
        <f t="shared" si="9"/>
        <v>236.70773550936809</v>
      </c>
      <c r="T42">
        <f t="shared" si="9"/>
        <v>217.95454826929239</v>
      </c>
      <c r="U42">
        <f t="shared" si="9"/>
        <v>92.257680693285792</v>
      </c>
      <c r="V42">
        <f t="shared" si="9"/>
        <v>99.804690699842951</v>
      </c>
    </row>
    <row r="43" spans="1:22" x14ac:dyDescent="0.2">
      <c r="A43">
        <v>2002</v>
      </c>
      <c r="B43" s="1">
        <f>Agg!B43-Oil!B43</f>
        <v>791372.74</v>
      </c>
      <c r="E43">
        <v>0.64850492644026247</v>
      </c>
      <c r="F43">
        <f t="shared" si="2"/>
        <v>1220303.3589026988</v>
      </c>
      <c r="G43" s="1">
        <f>Agg!G43-Oil!G43</f>
        <v>21669.19</v>
      </c>
      <c r="H43" s="1">
        <f>Agg!H43-Oil!H43</f>
        <v>477409.19699999999</v>
      </c>
      <c r="I43">
        <v>21532.36</v>
      </c>
      <c r="J43" s="1">
        <f>Agg!J43-Oil!J43</f>
        <v>697339</v>
      </c>
      <c r="K43">
        <f t="shared" si="0"/>
        <v>1075302.5483210974</v>
      </c>
      <c r="L43">
        <f t="shared" si="3"/>
        <v>0.60326717470707925</v>
      </c>
      <c r="M43">
        <f t="shared" si="4"/>
        <v>0.38313212888734005</v>
      </c>
      <c r="N43">
        <f t="shared" si="5"/>
        <v>0.61686787111265995</v>
      </c>
      <c r="O43">
        <f t="shared" si="6"/>
        <v>60.91807626571957</v>
      </c>
      <c r="P43">
        <f t="shared" si="7"/>
        <v>56.672996313580995</v>
      </c>
      <c r="Q43">
        <f t="shared" si="10"/>
        <v>0.92444046812839542</v>
      </c>
      <c r="R43">
        <f t="shared" si="8"/>
        <v>1.0063546216020909</v>
      </c>
      <c r="S43">
        <f t="shared" si="9"/>
        <v>239.37438517692925</v>
      </c>
      <c r="T43">
        <f t="shared" si="9"/>
        <v>218.34642943213325</v>
      </c>
      <c r="U43">
        <f t="shared" si="9"/>
        <v>91.408761477078556</v>
      </c>
      <c r="V43">
        <f t="shared" si="9"/>
        <v>99.788522861743289</v>
      </c>
    </row>
    <row r="44" spans="1:22" x14ac:dyDescent="0.2">
      <c r="A44">
        <v>2003</v>
      </c>
      <c r="B44" s="1">
        <f>Agg!B44-Oil!B44</f>
        <v>820700.97500000009</v>
      </c>
      <c r="E44">
        <v>0.65178374892862689</v>
      </c>
      <c r="F44">
        <f t="shared" si="2"/>
        <v>1259161.4570768783</v>
      </c>
      <c r="G44" s="1">
        <f>Agg!G44-Oil!G44</f>
        <v>21984.732</v>
      </c>
      <c r="H44" s="1">
        <f>Agg!H44-Oil!H44</f>
        <v>493455.01499999996</v>
      </c>
      <c r="I44">
        <v>21779.62</v>
      </c>
      <c r="J44" s="1">
        <f>Agg!J44-Oil!J44</f>
        <v>691770</v>
      </c>
      <c r="K44">
        <f t="shared" si="0"/>
        <v>1061348.9537551384</v>
      </c>
      <c r="L44">
        <f t="shared" si="3"/>
        <v>0.60126042253087353</v>
      </c>
      <c r="M44">
        <f t="shared" si="4"/>
        <v>0.38313212888734005</v>
      </c>
      <c r="N44">
        <f t="shared" si="5"/>
        <v>0.61686787111265995</v>
      </c>
      <c r="O44">
        <f t="shared" si="6"/>
        <v>63.688313508512906</v>
      </c>
      <c r="P44">
        <f t="shared" si="7"/>
        <v>57.813747764050902</v>
      </c>
      <c r="Q44">
        <f t="shared" si="10"/>
        <v>0.89929151732931911</v>
      </c>
      <c r="R44">
        <f t="shared" si="8"/>
        <v>1.00941761151021</v>
      </c>
      <c r="S44">
        <f t="shared" si="9"/>
        <v>250.25988710734799</v>
      </c>
      <c r="T44">
        <f t="shared" si="9"/>
        <v>222.74145038181862</v>
      </c>
      <c r="U44">
        <f t="shared" si="9"/>
        <v>88.922030828380628</v>
      </c>
      <c r="V44">
        <f t="shared" si="9"/>
        <v>100.09224406688372</v>
      </c>
    </row>
    <row r="45" spans="1:22" x14ac:dyDescent="0.2">
      <c r="A45">
        <v>2004</v>
      </c>
      <c r="B45" s="1">
        <f>Agg!B45-Oil!B45</f>
        <v>874351.62100000004</v>
      </c>
      <c r="E45">
        <v>0.66878581098270018</v>
      </c>
      <c r="F45">
        <f t="shared" si="2"/>
        <v>1307371.6676423587</v>
      </c>
      <c r="G45" s="1">
        <f>Agg!G45-Oil!G45</f>
        <v>22561.072</v>
      </c>
      <c r="H45" s="1">
        <f>Agg!H45-Oil!H45</f>
        <v>522962.78</v>
      </c>
      <c r="I45">
        <v>22044.57</v>
      </c>
      <c r="J45" s="1">
        <f>Agg!J45-Oil!J45</f>
        <v>708579</v>
      </c>
      <c r="K45">
        <f t="shared" si="0"/>
        <v>1059500.6478364554</v>
      </c>
      <c r="L45">
        <f t="shared" si="3"/>
        <v>0.59811495448694318</v>
      </c>
      <c r="M45">
        <f t="shared" si="4"/>
        <v>0.38313212888734005</v>
      </c>
      <c r="N45">
        <f t="shared" si="5"/>
        <v>0.61686787111265995</v>
      </c>
      <c r="O45">
        <f t="shared" si="6"/>
        <v>66.030374522233728</v>
      </c>
      <c r="P45">
        <f t="shared" si="7"/>
        <v>59.30583665920264</v>
      </c>
      <c r="Q45">
        <f t="shared" si="10"/>
        <v>0.87759790322074638</v>
      </c>
      <c r="R45">
        <f t="shared" si="8"/>
        <v>1.0234298967954467</v>
      </c>
      <c r="S45">
        <f t="shared" si="9"/>
        <v>259.46289300597255</v>
      </c>
      <c r="T45">
        <f t="shared" si="9"/>
        <v>228.49008383767222</v>
      </c>
      <c r="U45">
        <f t="shared" si="9"/>
        <v>86.776964200519743</v>
      </c>
      <c r="V45">
        <f t="shared" si="9"/>
        <v>101.48167997795959</v>
      </c>
    </row>
    <row r="46" spans="1:22" x14ac:dyDescent="0.2">
      <c r="A46">
        <v>2005</v>
      </c>
      <c r="B46" s="1">
        <f>Agg!B46-Oil!B46</f>
        <v>919168.74599999993</v>
      </c>
      <c r="E46">
        <v>0.66447072860373124</v>
      </c>
      <c r="F46">
        <f t="shared" si="2"/>
        <v>1383309.612345862</v>
      </c>
      <c r="G46" s="1">
        <f>Agg!G46-Oil!G46</f>
        <v>22734.910000000003</v>
      </c>
      <c r="H46" s="1">
        <f>Agg!H46-Oil!H46</f>
        <v>551910.82799999998</v>
      </c>
      <c r="I46">
        <v>22326.77</v>
      </c>
      <c r="J46" s="1">
        <f>Agg!J46-Oil!J46</f>
        <v>733490</v>
      </c>
      <c r="K46">
        <f t="shared" si="0"/>
        <v>1103871.0486785485</v>
      </c>
      <c r="L46">
        <f t="shared" si="3"/>
        <v>0.60044559870185144</v>
      </c>
      <c r="M46">
        <f t="shared" si="4"/>
        <v>0.38313212888734005</v>
      </c>
      <c r="N46">
        <f t="shared" si="5"/>
        <v>0.61686787111265995</v>
      </c>
      <c r="O46">
        <f t="shared" si="6"/>
        <v>69.99933154239406</v>
      </c>
      <c r="P46">
        <f t="shared" si="7"/>
        <v>61.957444464464047</v>
      </c>
      <c r="Q46">
        <f t="shared" si="10"/>
        <v>0.86922510814616338</v>
      </c>
      <c r="R46">
        <f t="shared" si="8"/>
        <v>1.0182802975979062</v>
      </c>
      <c r="S46">
        <f t="shared" si="9"/>
        <v>275.0587014216951</v>
      </c>
      <c r="T46">
        <f t="shared" si="9"/>
        <v>238.70604442196304</v>
      </c>
      <c r="U46">
        <f t="shared" si="9"/>
        <v>85.949061426619636</v>
      </c>
      <c r="V46">
        <f t="shared" si="9"/>
        <v>100.97105391611024</v>
      </c>
    </row>
    <row r="47" spans="1:22" x14ac:dyDescent="0.2">
      <c r="A47">
        <v>2006</v>
      </c>
      <c r="B47" s="1">
        <f>Agg!B47-Oil!B47</f>
        <v>975849.72399999993</v>
      </c>
      <c r="E47">
        <v>0.69768584314707671</v>
      </c>
      <c r="F47">
        <f t="shared" si="2"/>
        <v>1398695.0338539183</v>
      </c>
      <c r="G47" s="1">
        <f>Agg!G47-Oil!G47</f>
        <v>22982.307999999997</v>
      </c>
      <c r="H47" s="1">
        <f>Agg!H47-Oil!H47</f>
        <v>585268.80299999996</v>
      </c>
      <c r="I47">
        <v>22599.46</v>
      </c>
      <c r="J47" s="1">
        <f>Agg!J47-Oil!J47</f>
        <v>772857</v>
      </c>
      <c r="K47">
        <f t="shared" si="0"/>
        <v>1107743.5605025983</v>
      </c>
      <c r="L47">
        <f t="shared" si="3"/>
        <v>0.5997530035679961</v>
      </c>
      <c r="M47">
        <f t="shared" si="4"/>
        <v>0.38313212888734005</v>
      </c>
      <c r="N47">
        <f t="shared" si="5"/>
        <v>0.61686787111265995</v>
      </c>
      <c r="O47">
        <f t="shared" si="6"/>
        <v>70.345451256270664</v>
      </c>
      <c r="P47">
        <f t="shared" si="7"/>
        <v>61.890639592889315</v>
      </c>
      <c r="Q47">
        <f t="shared" si="10"/>
        <v>0.86515390500652234</v>
      </c>
      <c r="R47">
        <f t="shared" si="8"/>
        <v>1.016940581766113</v>
      </c>
      <c r="S47">
        <f t="shared" si="9"/>
        <v>276.41876068137083</v>
      </c>
      <c r="T47">
        <f t="shared" si="9"/>
        <v>238.44866249184054</v>
      </c>
      <c r="U47">
        <f t="shared" si="9"/>
        <v>85.546500472673486</v>
      </c>
      <c r="V47">
        <f t="shared" si="9"/>
        <v>100.83820982612501</v>
      </c>
    </row>
    <row r="48" spans="1:22" x14ac:dyDescent="0.2">
      <c r="A48">
        <v>2007</v>
      </c>
      <c r="B48" s="1">
        <f>Agg!B48-Oil!B48</f>
        <v>1031214.0609999999</v>
      </c>
      <c r="E48">
        <v>0.72013228112922512</v>
      </c>
      <c r="F48">
        <f t="shared" si="2"/>
        <v>1431978.662840907</v>
      </c>
      <c r="G48" s="1">
        <f>Agg!G48-Oil!G48</f>
        <v>23346.650999999998</v>
      </c>
      <c r="H48" s="1">
        <f>Agg!H48-Oil!H48</f>
        <v>619744.88</v>
      </c>
      <c r="I48">
        <v>22876.09</v>
      </c>
      <c r="J48" s="1">
        <f>Agg!J48-Oil!J48</f>
        <v>824168</v>
      </c>
      <c r="K48">
        <f t="shared" si="0"/>
        <v>1144467.5118682897</v>
      </c>
      <c r="L48">
        <f t="shared" si="3"/>
        <v>0.60098567643561263</v>
      </c>
      <c r="M48">
        <f t="shared" si="4"/>
        <v>0.38313212888734005</v>
      </c>
      <c r="N48">
        <f t="shared" si="5"/>
        <v>0.61686787111265995</v>
      </c>
      <c r="O48">
        <f t="shared" si="6"/>
        <v>70.496055820609072</v>
      </c>
      <c r="P48">
        <f t="shared" si="7"/>
        <v>62.597177351588797</v>
      </c>
      <c r="Q48">
        <f t="shared" si="10"/>
        <v>0.87005585957064002</v>
      </c>
      <c r="R48">
        <f t="shared" si="8"/>
        <v>1.0205699925118321</v>
      </c>
      <c r="S48">
        <f t="shared" si="9"/>
        <v>277.01055341684884</v>
      </c>
      <c r="T48">
        <f t="shared" si="9"/>
        <v>241.17077014285329</v>
      </c>
      <c r="U48">
        <f t="shared" si="9"/>
        <v>86.031206206543075</v>
      </c>
      <c r="V48">
        <f t="shared" si="9"/>
        <v>101.19809642017401</v>
      </c>
    </row>
    <row r="49" spans="1:22" x14ac:dyDescent="0.2">
      <c r="A49">
        <v>2008</v>
      </c>
      <c r="B49" s="1">
        <f>Agg!B49-Oil!B49</f>
        <v>1058771.1269999999</v>
      </c>
      <c r="E49">
        <v>0.72651994482149207</v>
      </c>
      <c r="F49">
        <f t="shared" si="2"/>
        <v>1457318.7350832368</v>
      </c>
      <c r="G49" s="1">
        <f>Agg!G49-Oil!G49</f>
        <v>23531.277999999998</v>
      </c>
      <c r="H49" s="1">
        <f>Agg!H49-Oil!H49</f>
        <v>643931.48</v>
      </c>
      <c r="I49">
        <v>23150.34</v>
      </c>
      <c r="J49" s="1">
        <f>Agg!J49-Oil!J49</f>
        <v>896637</v>
      </c>
      <c r="K49">
        <f t="shared" si="0"/>
        <v>1234153.3173191911</v>
      </c>
      <c r="L49">
        <f t="shared" si="3"/>
        <v>0.60818760880320089</v>
      </c>
      <c r="M49">
        <f t="shared" si="4"/>
        <v>0.38313212888734005</v>
      </c>
      <c r="N49">
        <f t="shared" si="5"/>
        <v>0.61686787111265995</v>
      </c>
      <c r="O49">
        <f t="shared" si="6"/>
        <v>68.666178610305096</v>
      </c>
      <c r="P49">
        <f t="shared" si="7"/>
        <v>62.950208726231963</v>
      </c>
      <c r="Q49">
        <f t="shared" si="10"/>
        <v>0.90191613144227334</v>
      </c>
      <c r="R49">
        <f t="shared" si="8"/>
        <v>1.0164549635124149</v>
      </c>
      <c r="S49">
        <f t="shared" si="9"/>
        <v>269.82014690671616</v>
      </c>
      <c r="T49">
        <f t="shared" si="9"/>
        <v>242.53090892401704</v>
      </c>
      <c r="U49">
        <f t="shared" si="9"/>
        <v>89.18155292168116</v>
      </c>
      <c r="V49">
        <f t="shared" si="9"/>
        <v>100.79005669285468</v>
      </c>
    </row>
    <row r="50" spans="1:22" x14ac:dyDescent="0.2">
      <c r="A50">
        <v>2009</v>
      </c>
      <c r="B50" s="1">
        <f>Agg!B50-Oil!B50</f>
        <v>1006058.1240000001</v>
      </c>
      <c r="E50">
        <v>0.73366221836025447</v>
      </c>
      <c r="F50">
        <f t="shared" si="2"/>
        <v>1371282.4496381378</v>
      </c>
      <c r="G50" s="1">
        <f>Agg!G50-Oil!G50</f>
        <v>22465.370000000003</v>
      </c>
      <c r="H50" s="1">
        <f>Agg!H50-Oil!H50</f>
        <v>622400.18799999997</v>
      </c>
      <c r="I50">
        <v>23421.71</v>
      </c>
      <c r="J50" s="1">
        <f>Agg!J50-Oil!J50</f>
        <v>938099</v>
      </c>
      <c r="K50">
        <f t="shared" si="0"/>
        <v>1278652.4595701066</v>
      </c>
      <c r="L50">
        <f t="shared" si="3"/>
        <v>0.61865231555945366</v>
      </c>
      <c r="M50">
        <f t="shared" si="4"/>
        <v>0.38313212888734005</v>
      </c>
      <c r="N50">
        <f t="shared" si="5"/>
        <v>0.61686787111265995</v>
      </c>
      <c r="O50">
        <f t="shared" si="6"/>
        <v>63.749775480660382</v>
      </c>
      <c r="P50">
        <f t="shared" si="7"/>
        <v>58.547495022273687</v>
      </c>
      <c r="Q50">
        <f t="shared" si="10"/>
        <v>0.95749096019053781</v>
      </c>
      <c r="R50">
        <f t="shared" si="8"/>
        <v>0.9591686516484067</v>
      </c>
      <c r="S50">
        <f t="shared" si="9"/>
        <v>250.50139870286179</v>
      </c>
      <c r="T50">
        <f t="shared" si="9"/>
        <v>225.56838921265242</v>
      </c>
      <c r="U50">
        <f t="shared" si="9"/>
        <v>94.676797277939727</v>
      </c>
      <c r="V50">
        <f t="shared" si="9"/>
        <v>95.109637168367385</v>
      </c>
    </row>
    <row r="51" spans="1:22" x14ac:dyDescent="0.2">
      <c r="A51">
        <v>2010</v>
      </c>
      <c r="B51" s="1">
        <f>Agg!B51-Oil!B51</f>
        <v>1068681.8900000001</v>
      </c>
      <c r="E51">
        <v>0.73434568284384782</v>
      </c>
      <c r="F51">
        <f t="shared" si="2"/>
        <v>1455284.500157191</v>
      </c>
      <c r="G51" s="1">
        <f>Agg!G51-Oil!G51</f>
        <v>23016.465999999997</v>
      </c>
      <c r="H51" s="1">
        <f>Agg!H51-Oil!H51</f>
        <v>642287.77600000007</v>
      </c>
      <c r="I51">
        <v>23674.48</v>
      </c>
      <c r="J51" s="1">
        <f>Agg!J51-Oil!J51</f>
        <v>927666</v>
      </c>
      <c r="K51">
        <f t="shared" si="0"/>
        <v>1263255.19666364</v>
      </c>
      <c r="L51">
        <f t="shared" si="3"/>
        <v>0.60100931999512031</v>
      </c>
      <c r="M51">
        <f t="shared" si="4"/>
        <v>0.38313212888734005</v>
      </c>
      <c r="N51">
        <f t="shared" si="5"/>
        <v>0.61686787111265995</v>
      </c>
      <c r="O51">
        <f t="shared" si="6"/>
        <v>69.036638690377529</v>
      </c>
      <c r="P51">
        <f t="shared" si="7"/>
        <v>61.470600416870447</v>
      </c>
      <c r="Q51">
        <f t="shared" si="10"/>
        <v>0.91586112252605578</v>
      </c>
      <c r="R51">
        <f t="shared" si="8"/>
        <v>0.97220576756068122</v>
      </c>
      <c r="S51">
        <f t="shared" si="9"/>
        <v>271.27585035856396</v>
      </c>
      <c r="T51">
        <f t="shared" si="9"/>
        <v>236.83035994440039</v>
      </c>
      <c r="U51">
        <f t="shared" si="9"/>
        <v>90.560434967334331</v>
      </c>
      <c r="V51">
        <f t="shared" si="9"/>
        <v>96.402376836211417</v>
      </c>
    </row>
    <row r="52" spans="1:22" x14ac:dyDescent="0.2">
      <c r="A52">
        <v>2011</v>
      </c>
      <c r="B52" s="1">
        <f>Agg!B52-Oil!B52</f>
        <v>1139261.7519999999</v>
      </c>
      <c r="E52">
        <v>0.74447319419479674</v>
      </c>
      <c r="F52">
        <f t="shared" si="2"/>
        <v>1530292.5086942806</v>
      </c>
      <c r="G52" s="1">
        <f>Agg!G52-Oil!G52</f>
        <v>23370.639999999999</v>
      </c>
      <c r="H52" s="1">
        <f>Agg!H52-Oil!H52</f>
        <v>676440.63900000008</v>
      </c>
      <c r="I52">
        <v>23865.71</v>
      </c>
      <c r="J52" s="1">
        <f>Agg!J52-Oil!J52</f>
        <v>953247</v>
      </c>
      <c r="K52">
        <f t="shared" si="0"/>
        <v>1280431.5957017199</v>
      </c>
      <c r="L52">
        <f t="shared" si="3"/>
        <v>0.59375348800439687</v>
      </c>
      <c r="M52">
        <f t="shared" si="4"/>
        <v>0.38313212888734005</v>
      </c>
      <c r="N52">
        <f t="shared" si="5"/>
        <v>0.61686787111265995</v>
      </c>
      <c r="O52">
        <f t="shared" si="6"/>
        <v>73.145505301820975</v>
      </c>
      <c r="P52">
        <f t="shared" si="7"/>
        <v>64.120971414396664</v>
      </c>
      <c r="Q52">
        <f t="shared" si="10"/>
        <v>0.89519202014319543</v>
      </c>
      <c r="R52">
        <f t="shared" si="8"/>
        <v>0.97925601207757906</v>
      </c>
      <c r="S52">
        <f t="shared" si="9"/>
        <v>287.42142617415755</v>
      </c>
      <c r="T52">
        <f t="shared" si="9"/>
        <v>247.04155542766534</v>
      </c>
      <c r="U52">
        <f t="shared" si="9"/>
        <v>88.516672156425244</v>
      </c>
      <c r="V52">
        <f t="shared" si="9"/>
        <v>97.101467863423423</v>
      </c>
    </row>
    <row r="53" spans="1:22" x14ac:dyDescent="0.2">
      <c r="A53">
        <v>2012</v>
      </c>
      <c r="B53" s="1">
        <f>Agg!B53-Oil!B53</f>
        <v>1182011.4340000001</v>
      </c>
      <c r="E53">
        <v>0.75850792542537937</v>
      </c>
      <c r="F53">
        <f t="shared" si="2"/>
        <v>1558337.6183407912</v>
      </c>
      <c r="G53" s="1">
        <f>Agg!G53-Oil!G53</f>
        <v>23863.291999999998</v>
      </c>
      <c r="H53" s="1">
        <f>Agg!H53-Oil!H53</f>
        <v>709464.61600000004</v>
      </c>
      <c r="I53">
        <v>24030.51</v>
      </c>
      <c r="J53" s="1">
        <f>Agg!J53-Oil!J53</f>
        <v>996854</v>
      </c>
      <c r="K53">
        <f t="shared" si="0"/>
        <v>1314230.1702924904</v>
      </c>
      <c r="L53">
        <f t="shared" si="3"/>
        <v>0.60021806523404575</v>
      </c>
      <c r="M53">
        <f t="shared" si="4"/>
        <v>0.38313212888734005</v>
      </c>
      <c r="N53">
        <f t="shared" si="5"/>
        <v>0.61686787111265995</v>
      </c>
      <c r="O53">
        <f t="shared" si="6"/>
        <v>72.591525545026201</v>
      </c>
      <c r="P53">
        <f t="shared" si="7"/>
        <v>64.848295701622277</v>
      </c>
      <c r="Q53">
        <f t="shared" si="10"/>
        <v>0.8995913603233201</v>
      </c>
      <c r="R53">
        <f t="shared" si="8"/>
        <v>0.993041429416188</v>
      </c>
      <c r="S53">
        <f t="shared" si="9"/>
        <v>285.24459177930919</v>
      </c>
      <c r="T53">
        <f t="shared" si="9"/>
        <v>249.84374820879643</v>
      </c>
      <c r="U53">
        <f t="shared" si="9"/>
        <v>88.951679332166606</v>
      </c>
      <c r="V53">
        <f t="shared" si="9"/>
        <v>98.468407909927592</v>
      </c>
    </row>
    <row r="54" spans="1:22" x14ac:dyDescent="0.2">
      <c r="A54">
        <v>2013</v>
      </c>
      <c r="B54" s="1">
        <f>Agg!B54-Oil!B54</f>
        <v>1222595.355</v>
      </c>
      <c r="E54">
        <v>0.7613363292306603</v>
      </c>
      <c r="F54">
        <f t="shared" si="2"/>
        <v>1605854.4798925431</v>
      </c>
      <c r="G54" s="1">
        <f>Agg!G54-Oil!G54</f>
        <v>24115.909</v>
      </c>
      <c r="H54" s="1">
        <f>Agg!H54-Oil!H54</f>
        <v>736845.96700000006</v>
      </c>
      <c r="I54">
        <v>24172</v>
      </c>
      <c r="J54" s="1">
        <f>Agg!J54-Oil!J54</f>
        <v>1051119</v>
      </c>
      <c r="K54">
        <f t="shared" si="0"/>
        <v>1380623.7265232943</v>
      </c>
      <c r="L54">
        <f t="shared" si="3"/>
        <v>0.60268997750281827</v>
      </c>
      <c r="M54">
        <f t="shared" si="4"/>
        <v>0.38313212888734005</v>
      </c>
      <c r="N54">
        <f t="shared" si="5"/>
        <v>0.61686787111265995</v>
      </c>
      <c r="O54">
        <f t="shared" si="6"/>
        <v>73.14175820607548</v>
      </c>
      <c r="P54">
        <f t="shared" si="7"/>
        <v>66.434489487528666</v>
      </c>
      <c r="Q54">
        <f t="shared" si="10"/>
        <v>0.91041028502549626</v>
      </c>
      <c r="R54">
        <f t="shared" si="8"/>
        <v>0.9976795052126427</v>
      </c>
      <c r="S54">
        <f t="shared" si="9"/>
        <v>287.40670215798269</v>
      </c>
      <c r="T54">
        <f t="shared" si="9"/>
        <v>255.95494352347052</v>
      </c>
      <c r="U54">
        <f t="shared" si="9"/>
        <v>90.021455636466527</v>
      </c>
      <c r="V54">
        <f t="shared" si="9"/>
        <v>98.928312125314605</v>
      </c>
    </row>
    <row r="55" spans="1:22" x14ac:dyDescent="0.2">
      <c r="A55">
        <v>2014</v>
      </c>
      <c r="B55" s="1">
        <f>Agg!B55-Oil!B55</f>
        <v>1276755.5149999999</v>
      </c>
      <c r="E55">
        <v>0.77862993859802143</v>
      </c>
      <c r="F55">
        <f t="shared" si="2"/>
        <v>1639746.2410691387</v>
      </c>
      <c r="G55" s="1">
        <f>Agg!G55-Oil!G55</f>
        <v>24090.656999999999</v>
      </c>
      <c r="H55" s="1">
        <f>Agg!H55-Oil!H55</f>
        <v>767104.23400000005</v>
      </c>
      <c r="I55">
        <v>24299.599999999999</v>
      </c>
      <c r="J55" s="1">
        <f>Agg!J55-Oil!J55</f>
        <v>1112992</v>
      </c>
      <c r="K55">
        <f t="shared" si="0"/>
        <v>1429423.587287205</v>
      </c>
      <c r="L55">
        <f t="shared" si="3"/>
        <v>0.60082312156685702</v>
      </c>
      <c r="M55">
        <f t="shared" si="4"/>
        <v>0.38313212888734005</v>
      </c>
      <c r="N55">
        <f t="shared" si="5"/>
        <v>0.61686787111265995</v>
      </c>
      <c r="O55">
        <f t="shared" si="6"/>
        <v>74.123322085030296</v>
      </c>
      <c r="P55">
        <f t="shared" si="7"/>
        <v>67.48037996794757</v>
      </c>
      <c r="Q55">
        <f t="shared" si="10"/>
        <v>0.91827576858590565</v>
      </c>
      <c r="R55">
        <f t="shared" si="8"/>
        <v>0.99140138109269293</v>
      </c>
      <c r="S55">
        <f t="shared" si="9"/>
        <v>291.26370593157213</v>
      </c>
      <c r="T55">
        <f t="shared" si="9"/>
        <v>259.98448963592477</v>
      </c>
      <c r="U55">
        <f t="shared" si="9"/>
        <v>90.799195399559068</v>
      </c>
      <c r="V55">
        <f t="shared" si="9"/>
        <v>98.30578332798558</v>
      </c>
    </row>
    <row r="56" spans="1:22" x14ac:dyDescent="0.2">
      <c r="A56">
        <v>2015</v>
      </c>
      <c r="B56" s="1">
        <f>Agg!B56-Oil!B56</f>
        <v>1309363.9469999999</v>
      </c>
      <c r="E56">
        <v>0.80343680580006804</v>
      </c>
      <c r="F56">
        <f t="shared" si="2"/>
        <v>1629703.7147758324</v>
      </c>
      <c r="G56" s="1">
        <f>Agg!G56-Oil!G56</f>
        <v>24313.235000000001</v>
      </c>
      <c r="H56" s="1">
        <f>Agg!H56-Oil!H56</f>
        <v>790238.52</v>
      </c>
      <c r="I56">
        <v>24418.7</v>
      </c>
      <c r="J56" s="1">
        <f>Agg!J56-Oil!J56</f>
        <v>1188159</v>
      </c>
      <c r="K56">
        <f t="shared" si="0"/>
        <v>1478845.6185011624</v>
      </c>
      <c r="L56">
        <f t="shared" si="3"/>
        <v>0.60352854667381495</v>
      </c>
      <c r="M56">
        <f t="shared" si="4"/>
        <v>0.38313212888734005</v>
      </c>
      <c r="N56">
        <f t="shared" si="5"/>
        <v>0.61686787111265995</v>
      </c>
      <c r="O56">
        <f t="shared" si="6"/>
        <v>71.197904263957952</v>
      </c>
      <c r="P56">
        <f t="shared" si="7"/>
        <v>66.739986763252432</v>
      </c>
      <c r="Q56">
        <f t="shared" si="10"/>
        <v>0.94145311664546638</v>
      </c>
      <c r="R56">
        <f t="shared" si="8"/>
        <v>0.99568097400762534</v>
      </c>
      <c r="S56">
        <f t="shared" si="9"/>
        <v>279.76843005893454</v>
      </c>
      <c r="T56">
        <f t="shared" si="9"/>
        <v>257.13194568842471</v>
      </c>
      <c r="U56">
        <f t="shared" si="9"/>
        <v>93.090973781715931</v>
      </c>
      <c r="V56">
        <f t="shared" si="9"/>
        <v>98.730140951296164</v>
      </c>
    </row>
    <row r="57" spans="1:22" x14ac:dyDescent="0.2">
      <c r="A57">
        <v>2016</v>
      </c>
      <c r="B57" s="1">
        <f>Agg!B57-Oil!B57</f>
        <v>1330995.6969999999</v>
      </c>
      <c r="E57">
        <v>0.80213507811792339</v>
      </c>
      <c r="F57">
        <f t="shared" si="2"/>
        <v>1659316.15922216</v>
      </c>
      <c r="G57" s="1">
        <f>Agg!G57-Oil!G57</f>
        <v>24320.745999999999</v>
      </c>
      <c r="H57" s="1">
        <f>Agg!H57-Oil!H57</f>
        <v>784131.27</v>
      </c>
      <c r="I57">
        <v>24520.3</v>
      </c>
      <c r="J57" s="1">
        <f>Agg!J57-Oil!J57</f>
        <v>1238880</v>
      </c>
      <c r="K57">
        <f t="shared" si="0"/>
        <v>1544478.0234606196</v>
      </c>
      <c r="L57">
        <f t="shared" si="3"/>
        <v>0.58913133360791026</v>
      </c>
      <c r="M57">
        <f t="shared" si="4"/>
        <v>0.38313212888734005</v>
      </c>
      <c r="N57">
        <f t="shared" si="5"/>
        <v>0.61686787111265995</v>
      </c>
      <c r="O57">
        <f t="shared" si="6"/>
        <v>71.334180938602145</v>
      </c>
      <c r="P57">
        <f t="shared" si="7"/>
        <v>67.671119815914167</v>
      </c>
      <c r="Q57">
        <f t="shared" si="10"/>
        <v>0.95643304230424853</v>
      </c>
      <c r="R57">
        <f t="shared" si="8"/>
        <v>0.99186168195332025</v>
      </c>
      <c r="S57">
        <f t="shared" si="9"/>
        <v>280.30392210344064</v>
      </c>
      <c r="T57">
        <f t="shared" si="9"/>
        <v>260.71936104670203</v>
      </c>
      <c r="U57">
        <f t="shared" si="9"/>
        <v>94.572190256650472</v>
      </c>
      <c r="V57">
        <f t="shared" si="9"/>
        <v>98.351426028846689</v>
      </c>
    </row>
    <row r="58" spans="1:22" x14ac:dyDescent="0.2">
      <c r="A58">
        <v>2017</v>
      </c>
      <c r="B58" s="1">
        <f>Agg!B58-Oil!B58</f>
        <v>1397539.4269999999</v>
      </c>
      <c r="E58">
        <v>0.81292078117393196</v>
      </c>
      <c r="F58">
        <f t="shared" si="2"/>
        <v>1719158.2001161603</v>
      </c>
      <c r="G58" s="1">
        <f>Agg!G58-Oil!G58</f>
        <v>24731.081000000002</v>
      </c>
      <c r="H58" s="1">
        <f>Agg!H58-Oil!H58</f>
        <v>817569.79399999999</v>
      </c>
      <c r="I58">
        <v>24612.799999999999</v>
      </c>
      <c r="J58" s="1">
        <f>Agg!J58-Oil!J58</f>
        <v>1256849</v>
      </c>
      <c r="K58">
        <f t="shared" si="0"/>
        <v>1546090.3806456947</v>
      </c>
      <c r="L58">
        <f t="shared" si="3"/>
        <v>0.58500660389597725</v>
      </c>
      <c r="M58">
        <f t="shared" si="4"/>
        <v>0.38313212888734005</v>
      </c>
      <c r="N58">
        <f t="shared" si="5"/>
        <v>0.61686787111265995</v>
      </c>
      <c r="O58">
        <f t="shared" si="6"/>
        <v>74.249459065139604</v>
      </c>
      <c r="P58">
        <f t="shared" si="7"/>
        <v>69.848135933992083</v>
      </c>
      <c r="Q58">
        <f t="shared" si="10"/>
        <v>0.93622330846400259</v>
      </c>
      <c r="R58">
        <f t="shared" si="8"/>
        <v>1.0048056702203731</v>
      </c>
      <c r="S58">
        <f t="shared" si="9"/>
        <v>291.75935457828967</v>
      </c>
      <c r="T58">
        <f t="shared" si="9"/>
        <v>269.10684233617474</v>
      </c>
      <c r="U58">
        <f t="shared" si="9"/>
        <v>92.573849850957956</v>
      </c>
      <c r="V58">
        <f t="shared" si="9"/>
        <v>99.634931307584978</v>
      </c>
    </row>
    <row r="59" spans="1:22" x14ac:dyDescent="0.2">
      <c r="A59">
        <v>2018</v>
      </c>
      <c r="B59" s="1">
        <f>Agg!B59-Oil!B59</f>
        <v>1456003.8520000002</v>
      </c>
      <c r="E59">
        <v>0.83351742195147893</v>
      </c>
      <c r="F59">
        <f t="shared" si="2"/>
        <v>1746818.7390626103</v>
      </c>
      <c r="G59" s="1">
        <f>Agg!G59-Oil!G59</f>
        <v>25312.261999999999</v>
      </c>
      <c r="H59" s="1">
        <f>Agg!H59-Oil!H59</f>
        <v>862513.16899999999</v>
      </c>
      <c r="I59">
        <v>24688.7</v>
      </c>
      <c r="J59" s="1">
        <f>Agg!J59-Oil!J59</f>
        <v>1313960</v>
      </c>
      <c r="K59">
        <f t="shared" si="0"/>
        <v>1576403.7624116857</v>
      </c>
      <c r="L59">
        <f t="shared" si="3"/>
        <v>0.5923838510559104</v>
      </c>
      <c r="M59">
        <f t="shared" si="4"/>
        <v>0.38313212888734005</v>
      </c>
      <c r="N59">
        <f t="shared" si="5"/>
        <v>0.61686787111265995</v>
      </c>
      <c r="O59">
        <f t="shared" si="6"/>
        <v>73.553853957989176</v>
      </c>
      <c r="P59">
        <f t="shared" si="7"/>
        <v>70.753775575976476</v>
      </c>
      <c r="Q59">
        <f t="shared" si="10"/>
        <v>0.93823461562958332</v>
      </c>
      <c r="R59">
        <f t="shared" si="8"/>
        <v>1.0252569799138878</v>
      </c>
      <c r="S59">
        <f t="shared" si="9"/>
        <v>289.02601079829628</v>
      </c>
      <c r="T59">
        <f t="shared" si="9"/>
        <v>272.59603816209051</v>
      </c>
      <c r="U59">
        <f t="shared" si="9"/>
        <v>92.772728094927444</v>
      </c>
      <c r="V59">
        <f t="shared" si="9"/>
        <v>101.66285063253919</v>
      </c>
    </row>
    <row r="60" spans="1:22" x14ac:dyDescent="0.2">
      <c r="B60" s="1"/>
      <c r="G60" s="1"/>
      <c r="H60" s="1"/>
      <c r="J60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C01A7-A9DC-A345-9CC6-CD8106BCE97E}">
  <sheetPr codeName="Sheet16"/>
  <dimension ref="A1:V60"/>
  <sheetViews>
    <sheetView topLeftCell="I1" workbookViewId="0">
      <selection activeCell="I2" sqref="I2:I59"/>
    </sheetView>
  </sheetViews>
  <sheetFormatPr baseColWidth="10" defaultRowHeight="16" x14ac:dyDescent="0.2"/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15</v>
      </c>
      <c r="Q1" t="s">
        <v>16</v>
      </c>
      <c r="R1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x14ac:dyDescent="0.2">
      <c r="A2">
        <v>1961</v>
      </c>
      <c r="B2" s="1">
        <f>Agg!B2-Oil!B2</f>
        <v>30185.652999999998</v>
      </c>
      <c r="E2">
        <v>0.14174808379677714</v>
      </c>
      <c r="F2">
        <f>B2/E2</f>
        <v>212952.81171685451</v>
      </c>
      <c r="G2" s="1">
        <f>Agg!G2-Oil!G2</f>
        <v>10994.528999999999</v>
      </c>
      <c r="H2" s="1">
        <f>Agg!H2-Oil!H2</f>
        <v>18971.016</v>
      </c>
      <c r="I2">
        <v>10902</v>
      </c>
      <c r="J2" s="1">
        <f>Agg!J2-Oil!J2</f>
        <v>30738</v>
      </c>
      <c r="K2">
        <f t="shared" ref="K2:K59" si="0">J2/E2</f>
        <v>216849.4922588779</v>
      </c>
      <c r="L2">
        <f>H2/B2</f>
        <v>0.62847790637492584</v>
      </c>
      <c r="M2">
        <v>0.40668103278855861</v>
      </c>
      <c r="N2">
        <f>1-M2</f>
        <v>0.59331896721144139</v>
      </c>
      <c r="O2">
        <f>(F2/((K2^M2)*(G2^N2)))^(1/N2)</f>
        <v>19.129734168142807</v>
      </c>
      <c r="P2">
        <f>F2/I2</f>
        <v>19.533371098592415</v>
      </c>
      <c r="Q2">
        <f>(K2/F2)^(M2/N2)</f>
        <v>1.0125064873231886</v>
      </c>
      <c r="R2">
        <f>G2/I2</f>
        <v>1.0084873417721518</v>
      </c>
      <c r="S2">
        <f>O2/O$2*100</f>
        <v>100</v>
      </c>
      <c r="T2">
        <f t="shared" ref="T2:V17" si="1">P2/P$2*100</f>
        <v>100</v>
      </c>
      <c r="U2">
        <f t="shared" si="1"/>
        <v>100</v>
      </c>
      <c r="V2">
        <f t="shared" si="1"/>
        <v>100</v>
      </c>
    </row>
    <row r="3" spans="1:22" x14ac:dyDescent="0.2">
      <c r="A3">
        <v>1962</v>
      </c>
      <c r="B3" s="1">
        <f>Agg!B3-Oil!B3</f>
        <v>32507.538000000004</v>
      </c>
      <c r="E3">
        <v>0.14206666234447696</v>
      </c>
      <c r="F3">
        <f t="shared" ref="F3:F59" si="2">B3/E3</f>
        <v>228818.90419285817</v>
      </c>
      <c r="G3" s="1">
        <f>Agg!G3-Oil!G3</f>
        <v>11312.456</v>
      </c>
      <c r="H3" s="1">
        <f>Agg!H3-Oil!H3</f>
        <v>20512.724000000002</v>
      </c>
      <c r="I3">
        <v>11106</v>
      </c>
      <c r="J3" s="1">
        <f>Agg!J3-Oil!J3</f>
        <v>31767</v>
      </c>
      <c r="K3">
        <f t="shared" si="0"/>
        <v>223606.29493056424</v>
      </c>
      <c r="L3">
        <f t="shared" ref="L3:L59" si="3">H3/B3</f>
        <v>0.63101438195657877</v>
      </c>
      <c r="M3">
        <v>0.40668103278855861</v>
      </c>
      <c r="N3">
        <f t="shared" ref="N3:N59" si="4">1-M3</f>
        <v>0.59331896721144139</v>
      </c>
      <c r="O3">
        <f t="shared" ref="O3:O59" si="5">(F3/((K3^M3)*(G3^N3)))^(1/N3)</f>
        <v>20.549191409487044</v>
      </c>
      <c r="P3">
        <f t="shared" ref="P3:P59" si="6">F3/I3</f>
        <v>20.603178839623464</v>
      </c>
      <c r="Q3">
        <f>(K3/F3)^(M3/N3)</f>
        <v>0.9843289560184223</v>
      </c>
      <c r="R3">
        <f t="shared" ref="R3:R59" si="7">G3/I3</f>
        <v>1.0185895912119576</v>
      </c>
      <c r="S3">
        <f t="shared" ref="S3:V59" si="8">O3/O$2*100</f>
        <v>107.42016187401124</v>
      </c>
      <c r="T3">
        <f t="shared" si="1"/>
        <v>105.47682084997678</v>
      </c>
      <c r="U3">
        <f t="shared" si="1"/>
        <v>97.217051776205338</v>
      </c>
      <c r="V3">
        <f t="shared" si="1"/>
        <v>101.00172297869933</v>
      </c>
    </row>
    <row r="4" spans="1:22" x14ac:dyDescent="0.2">
      <c r="A4">
        <v>1963</v>
      </c>
      <c r="B4" s="1">
        <f>Agg!B4-Oil!B4</f>
        <v>34893.14</v>
      </c>
      <c r="E4">
        <v>0.14419354901662768</v>
      </c>
      <c r="F4">
        <f t="shared" si="2"/>
        <v>241988.21818288346</v>
      </c>
      <c r="G4" s="1">
        <f>Agg!G4-Oil!G4</f>
        <v>11456.083999999999</v>
      </c>
      <c r="H4" s="1">
        <f>Agg!H4-Oil!H4</f>
        <v>21665.136000000002</v>
      </c>
      <c r="I4">
        <v>11323</v>
      </c>
      <c r="J4" s="1">
        <f>Agg!J4-Oil!J4</f>
        <v>33377</v>
      </c>
      <c r="K4">
        <f t="shared" si="0"/>
        <v>231473.60077912454</v>
      </c>
      <c r="L4">
        <f t="shared" si="3"/>
        <v>0.62089958083451369</v>
      </c>
      <c r="M4">
        <v>0.40668103278855861</v>
      </c>
      <c r="N4">
        <f t="shared" si="4"/>
        <v>0.59331896721144139</v>
      </c>
      <c r="O4">
        <f t="shared" si="5"/>
        <v>21.776192317526561</v>
      </c>
      <c r="P4">
        <f t="shared" si="6"/>
        <v>21.371387281010637</v>
      </c>
      <c r="Q4">
        <f t="shared" ref="Q4:Q59" si="9">(K4/F4)^(M4/N4)</f>
        <v>0.97000972640366578</v>
      </c>
      <c r="R4">
        <f t="shared" si="7"/>
        <v>1.0117534222379228</v>
      </c>
      <c r="S4">
        <f t="shared" si="8"/>
        <v>113.83426516083513</v>
      </c>
      <c r="T4">
        <f t="shared" si="1"/>
        <v>109.40962096681135</v>
      </c>
      <c r="U4">
        <f t="shared" si="1"/>
        <v>95.802815937320702</v>
      </c>
      <c r="V4">
        <f t="shared" si="1"/>
        <v>100.32385934165833</v>
      </c>
    </row>
    <row r="5" spans="1:22" x14ac:dyDescent="0.2">
      <c r="A5">
        <v>1964</v>
      </c>
      <c r="B5" s="1">
        <f>Agg!B5-Oil!B5</f>
        <v>38106.966999999997</v>
      </c>
      <c r="E5">
        <v>0.1468210302898649</v>
      </c>
      <c r="F5">
        <f t="shared" si="2"/>
        <v>259547.06164890964</v>
      </c>
      <c r="G5" s="1">
        <f>Agg!G5-Oil!G5</f>
        <v>11804.718999999999</v>
      </c>
      <c r="H5" s="1">
        <f>Agg!H5-Oil!H5</f>
        <v>23481.246999999999</v>
      </c>
      <c r="I5">
        <v>11577</v>
      </c>
      <c r="J5" s="1">
        <f>Agg!J5-Oil!J5</f>
        <v>35418</v>
      </c>
      <c r="K5">
        <f t="shared" si="0"/>
        <v>241232.47146594172</v>
      </c>
      <c r="L5">
        <f t="shared" si="3"/>
        <v>0.61619301793291503</v>
      </c>
      <c r="M5">
        <v>0.40668103278855861</v>
      </c>
      <c r="N5">
        <f t="shared" si="4"/>
        <v>0.59331896721144139</v>
      </c>
      <c r="O5">
        <f t="shared" si="5"/>
        <v>23.117656041077211</v>
      </c>
      <c r="P5">
        <f t="shared" si="6"/>
        <v>22.419198553071578</v>
      </c>
      <c r="Q5">
        <f t="shared" si="9"/>
        <v>0.95107915936305654</v>
      </c>
      <c r="R5">
        <f t="shared" si="7"/>
        <v>1.0196699490368835</v>
      </c>
      <c r="S5">
        <f t="shared" si="8"/>
        <v>120.84671871486631</v>
      </c>
      <c r="T5">
        <f t="shared" si="1"/>
        <v>114.77383212510162</v>
      </c>
      <c r="U5">
        <f t="shared" si="1"/>
        <v>93.933142283114606</v>
      </c>
      <c r="V5">
        <f t="shared" si="1"/>
        <v>101.10884954144106</v>
      </c>
    </row>
    <row r="6" spans="1:22" x14ac:dyDescent="0.2">
      <c r="A6">
        <v>1965</v>
      </c>
      <c r="B6" s="1">
        <f>Agg!B6-Oil!B6</f>
        <v>42106.354999999996</v>
      </c>
      <c r="E6">
        <v>0.1516181564427273</v>
      </c>
      <c r="F6">
        <f t="shared" si="2"/>
        <v>277713.14457253262</v>
      </c>
      <c r="G6" s="1">
        <f>Agg!G6-Oil!G6</f>
        <v>12108.485999999999</v>
      </c>
      <c r="H6" s="1">
        <f>Agg!H6-Oil!H6</f>
        <v>26137.462</v>
      </c>
      <c r="I6">
        <v>11850</v>
      </c>
      <c r="J6" s="1">
        <f>Agg!J6-Oil!J6</f>
        <v>38995</v>
      </c>
      <c r="K6">
        <f t="shared" si="0"/>
        <v>257192.1524103882</v>
      </c>
      <c r="L6">
        <f t="shared" si="3"/>
        <v>0.62074862571219958</v>
      </c>
      <c r="M6">
        <v>0.40668103278855861</v>
      </c>
      <c r="N6">
        <f t="shared" si="4"/>
        <v>0.59331896721144139</v>
      </c>
      <c r="O6">
        <f t="shared" si="5"/>
        <v>24.174532742252026</v>
      </c>
      <c r="P6">
        <f t="shared" si="6"/>
        <v>23.435708402745369</v>
      </c>
      <c r="Q6">
        <f t="shared" si="9"/>
        <v>0.94874282279046718</v>
      </c>
      <c r="R6">
        <f t="shared" si="7"/>
        <v>1.0218131645569619</v>
      </c>
      <c r="S6">
        <f t="shared" si="8"/>
        <v>126.37150380537143</v>
      </c>
      <c r="T6">
        <f t="shared" si="1"/>
        <v>119.97779740351197</v>
      </c>
      <c r="U6">
        <f t="shared" si="1"/>
        <v>93.702394470449619</v>
      </c>
      <c r="V6">
        <f t="shared" si="1"/>
        <v>101.32136738190421</v>
      </c>
    </row>
    <row r="7" spans="1:22" x14ac:dyDescent="0.2">
      <c r="A7">
        <v>1966</v>
      </c>
      <c r="B7" s="1">
        <f>Agg!B7-Oil!B7</f>
        <v>46973</v>
      </c>
      <c r="E7">
        <v>0.15844119314836477</v>
      </c>
      <c r="F7">
        <f t="shared" si="2"/>
        <v>296469.61794849875</v>
      </c>
      <c r="G7" s="1">
        <f>Agg!G7-Oil!G7</f>
        <v>12620.433999999999</v>
      </c>
      <c r="H7" s="1">
        <f>Agg!H7-Oil!H7</f>
        <v>29290.401000000002</v>
      </c>
      <c r="I7">
        <v>12204</v>
      </c>
      <c r="J7" s="1">
        <f>Agg!J7-Oil!J7</f>
        <v>43471</v>
      </c>
      <c r="K7">
        <f t="shared" si="0"/>
        <v>274366.78010429797</v>
      </c>
      <c r="L7">
        <f t="shared" si="3"/>
        <v>0.62355823558214296</v>
      </c>
      <c r="M7">
        <v>0.40668103278855861</v>
      </c>
      <c r="N7">
        <f t="shared" si="4"/>
        <v>0.59331896721144139</v>
      </c>
      <c r="O7">
        <f t="shared" si="5"/>
        <v>24.772500538888348</v>
      </c>
      <c r="P7">
        <f t="shared" si="6"/>
        <v>24.292823496271613</v>
      </c>
      <c r="Q7">
        <f t="shared" si="9"/>
        <v>0.9482788343888422</v>
      </c>
      <c r="R7">
        <f t="shared" si="7"/>
        <v>1.0341227466404457</v>
      </c>
      <c r="S7">
        <f t="shared" si="8"/>
        <v>129.49735903880239</v>
      </c>
      <c r="T7">
        <f t="shared" si="1"/>
        <v>124.36575014961019</v>
      </c>
      <c r="U7">
        <f t="shared" si="1"/>
        <v>93.656568749090368</v>
      </c>
      <c r="V7">
        <f t="shared" si="1"/>
        <v>102.54196595301299</v>
      </c>
    </row>
    <row r="8" spans="1:22" x14ac:dyDescent="0.2">
      <c r="A8">
        <v>1967</v>
      </c>
      <c r="B8" s="1">
        <f>Agg!B8-Oil!B8</f>
        <v>49576.898999999998</v>
      </c>
      <c r="E8">
        <v>0.16397160707627903</v>
      </c>
      <c r="F8">
        <f t="shared" si="2"/>
        <v>302350.50984733592</v>
      </c>
      <c r="G8" s="1">
        <f>Agg!G8-Oil!G8</f>
        <v>12769.33</v>
      </c>
      <c r="H8" s="1">
        <f>Agg!H8-Oil!H8</f>
        <v>31675.868000000002</v>
      </c>
      <c r="I8">
        <v>12547</v>
      </c>
      <c r="J8" s="1">
        <f>Agg!J8-Oil!J8</f>
        <v>48398</v>
      </c>
      <c r="K8">
        <f t="shared" si="0"/>
        <v>295160.8565834536</v>
      </c>
      <c r="L8">
        <f t="shared" si="3"/>
        <v>0.63892394721985346</v>
      </c>
      <c r="M8">
        <v>0.40668103278855861</v>
      </c>
      <c r="N8">
        <f t="shared" si="4"/>
        <v>0.59331896721144139</v>
      </c>
      <c r="O8">
        <f t="shared" si="5"/>
        <v>24.071697247488597</v>
      </c>
      <c r="P8">
        <f t="shared" si="6"/>
        <v>24.097434434313854</v>
      </c>
      <c r="Q8">
        <f t="shared" si="9"/>
        <v>0.98363932255576814</v>
      </c>
      <c r="R8">
        <f t="shared" si="7"/>
        <v>1.0177197736510719</v>
      </c>
      <c r="S8">
        <f t="shared" si="8"/>
        <v>125.83393494079888</v>
      </c>
      <c r="T8">
        <f t="shared" si="1"/>
        <v>123.36546678340805</v>
      </c>
      <c r="U8">
        <f t="shared" si="1"/>
        <v>97.148940265682853</v>
      </c>
      <c r="V8">
        <f t="shared" si="1"/>
        <v>100.91547325350622</v>
      </c>
    </row>
    <row r="9" spans="1:22" x14ac:dyDescent="0.2">
      <c r="A9">
        <v>1968</v>
      </c>
      <c r="B9" s="1">
        <f>Agg!B9-Oil!B9</f>
        <v>53827.494999999995</v>
      </c>
      <c r="E9">
        <v>0.16866327142507584</v>
      </c>
      <c r="F9">
        <f t="shared" si="2"/>
        <v>319141.77013880241</v>
      </c>
      <c r="G9" s="1">
        <f>Agg!G9-Oil!G9</f>
        <v>12697.038</v>
      </c>
      <c r="H9" s="1">
        <f>Agg!H9-Oil!H9</f>
        <v>33746.726000000002</v>
      </c>
      <c r="I9">
        <v>12879</v>
      </c>
      <c r="J9" s="1">
        <f>Agg!J9-Oil!J9</f>
        <v>51904</v>
      </c>
      <c r="K9">
        <f t="shared" si="0"/>
        <v>307737.42001711956</v>
      </c>
      <c r="L9">
        <f t="shared" si="3"/>
        <v>0.62694216032159777</v>
      </c>
      <c r="M9">
        <v>0.40668103278855861</v>
      </c>
      <c r="N9">
        <f t="shared" si="4"/>
        <v>0.59331896721144139</v>
      </c>
      <c r="O9">
        <f t="shared" si="5"/>
        <v>25.769938288795558</v>
      </c>
      <c r="P9">
        <f t="shared" si="6"/>
        <v>24.780011657644415</v>
      </c>
      <c r="Q9">
        <f t="shared" si="9"/>
        <v>0.97536653691897912</v>
      </c>
      <c r="R9">
        <f t="shared" si="7"/>
        <v>0.98587141858839977</v>
      </c>
      <c r="S9">
        <f t="shared" si="8"/>
        <v>134.71142914108464</v>
      </c>
      <c r="T9">
        <f t="shared" si="1"/>
        <v>126.8598826724286</v>
      </c>
      <c r="U9">
        <f t="shared" si="1"/>
        <v>96.33188025269861</v>
      </c>
      <c r="V9">
        <f t="shared" si="1"/>
        <v>97.757441045912344</v>
      </c>
    </row>
    <row r="10" spans="1:22" x14ac:dyDescent="0.2">
      <c r="A10">
        <v>1969</v>
      </c>
      <c r="B10" s="1">
        <f>Agg!B10-Oil!B10</f>
        <v>58712.767999999996</v>
      </c>
      <c r="E10">
        <v>0.1747792537938456</v>
      </c>
      <c r="F10">
        <f t="shared" si="2"/>
        <v>335925.26987929858</v>
      </c>
      <c r="G10" s="1">
        <f>Agg!G10-Oil!G10</f>
        <v>12924.64</v>
      </c>
      <c r="H10" s="1">
        <f>Agg!H10-Oil!H10</f>
        <v>37153.858</v>
      </c>
      <c r="I10">
        <v>13192</v>
      </c>
      <c r="J10" s="1">
        <f>Agg!J10-Oil!J10</f>
        <v>56470</v>
      </c>
      <c r="K10">
        <f t="shared" si="0"/>
        <v>323093.26635875844</v>
      </c>
      <c r="L10">
        <f t="shared" si="3"/>
        <v>0.63280712638177783</v>
      </c>
      <c r="M10">
        <v>0.40668103278855861</v>
      </c>
      <c r="N10">
        <f t="shared" si="4"/>
        <v>0.59331896721144139</v>
      </c>
      <c r="O10">
        <f t="shared" si="5"/>
        <v>26.69427791833542</v>
      </c>
      <c r="P10">
        <f t="shared" si="6"/>
        <v>25.464317001159685</v>
      </c>
      <c r="Q10">
        <f t="shared" si="9"/>
        <v>0.97365711518261933</v>
      </c>
      <c r="R10">
        <f t="shared" si="7"/>
        <v>0.97973317161916307</v>
      </c>
      <c r="S10">
        <f t="shared" si="8"/>
        <v>139.54338143804438</v>
      </c>
      <c r="T10">
        <f t="shared" si="1"/>
        <v>130.36314557600687</v>
      </c>
      <c r="U10">
        <f t="shared" si="1"/>
        <v>96.163049558005582</v>
      </c>
      <c r="V10">
        <f t="shared" si="1"/>
        <v>97.148782244260914</v>
      </c>
    </row>
    <row r="11" spans="1:22" x14ac:dyDescent="0.2">
      <c r="A11">
        <v>1970</v>
      </c>
      <c r="B11" s="1">
        <f>Agg!B11-Oil!B11</f>
        <v>62512.911</v>
      </c>
      <c r="E11">
        <v>0.18095621493122097</v>
      </c>
      <c r="F11">
        <f t="shared" si="2"/>
        <v>345458.76760165615</v>
      </c>
      <c r="G11" s="1">
        <f>Agg!G11-Oil!G11</f>
        <v>12852.325000000001</v>
      </c>
      <c r="H11" s="1">
        <f>Agg!H11-Oil!H11</f>
        <v>39526.688000000002</v>
      </c>
      <c r="I11">
        <v>13511</v>
      </c>
      <c r="J11" s="1">
        <f>Agg!J11-Oil!J11</f>
        <v>61807</v>
      </c>
      <c r="K11">
        <f t="shared" si="0"/>
        <v>341557.76315000851</v>
      </c>
      <c r="L11">
        <f t="shared" si="3"/>
        <v>0.63229639074078636</v>
      </c>
      <c r="M11">
        <v>0.40668103278855861</v>
      </c>
      <c r="N11">
        <f t="shared" si="4"/>
        <v>0.59331896721144139</v>
      </c>
      <c r="O11">
        <f t="shared" si="5"/>
        <v>27.08913398591007</v>
      </c>
      <c r="P11">
        <f t="shared" si="6"/>
        <v>25.568704581574728</v>
      </c>
      <c r="Q11">
        <f t="shared" si="9"/>
        <v>0.99224609628597105</v>
      </c>
      <c r="R11">
        <f t="shared" si="7"/>
        <v>0.95124898231070987</v>
      </c>
      <c r="S11">
        <f t="shared" si="8"/>
        <v>141.60747738472099</v>
      </c>
      <c r="T11">
        <f t="shared" si="1"/>
        <v>130.89755195106707</v>
      </c>
      <c r="U11">
        <f t="shared" si="1"/>
        <v>97.99898654567825</v>
      </c>
      <c r="V11">
        <f t="shared" si="1"/>
        <v>94.324335359444319</v>
      </c>
    </row>
    <row r="12" spans="1:22" x14ac:dyDescent="0.2">
      <c r="A12">
        <v>1971</v>
      </c>
      <c r="B12" s="1">
        <f>Agg!B12-Oil!B12</f>
        <v>67918.489999999991</v>
      </c>
      <c r="E12">
        <v>0.1895049435813051</v>
      </c>
      <c r="F12">
        <f t="shared" si="2"/>
        <v>358399.5684569584</v>
      </c>
      <c r="G12" s="1">
        <f>Agg!G12-Oil!G12</f>
        <v>13032.949000000001</v>
      </c>
      <c r="H12" s="1">
        <f>Agg!H12-Oil!H12</f>
        <v>43113.188000000002</v>
      </c>
      <c r="I12">
        <v>13767</v>
      </c>
      <c r="J12" s="1">
        <f>Agg!J12-Oil!J12</f>
        <v>67386</v>
      </c>
      <c r="K12">
        <f t="shared" si="0"/>
        <v>355589.66814545786</v>
      </c>
      <c r="L12">
        <f t="shared" si="3"/>
        <v>0.63477836447777336</v>
      </c>
      <c r="M12">
        <v>0.40668103278855861</v>
      </c>
      <c r="N12">
        <f t="shared" si="4"/>
        <v>0.59331896721144139</v>
      </c>
      <c r="O12">
        <f t="shared" si="5"/>
        <v>27.64826171948372</v>
      </c>
      <c r="P12">
        <f t="shared" si="6"/>
        <v>26.033236613420382</v>
      </c>
      <c r="Q12">
        <f t="shared" si="9"/>
        <v>0.99461945617559133</v>
      </c>
      <c r="R12">
        <f t="shared" si="7"/>
        <v>0.94668039514781732</v>
      </c>
      <c r="S12">
        <f t="shared" si="8"/>
        <v>144.53029758002083</v>
      </c>
      <c r="T12">
        <f t="shared" si="1"/>
        <v>133.27569768690029</v>
      </c>
      <c r="U12">
        <f t="shared" si="1"/>
        <v>98.233390958818831</v>
      </c>
      <c r="V12">
        <f t="shared" si="1"/>
        <v>93.871321526383753</v>
      </c>
    </row>
    <row r="13" spans="1:22" x14ac:dyDescent="0.2">
      <c r="A13">
        <v>1972</v>
      </c>
      <c r="B13" s="1">
        <f>Agg!B13-Oil!B13</f>
        <v>75561.58</v>
      </c>
      <c r="E13">
        <v>0.19917777790302796</v>
      </c>
      <c r="F13">
        <f t="shared" si="2"/>
        <v>379367.52179647289</v>
      </c>
      <c r="G13" s="1">
        <f>Agg!G13-Oil!G13</f>
        <v>13286.875</v>
      </c>
      <c r="H13" s="1">
        <f>Agg!H13-Oil!H13</f>
        <v>48012.767</v>
      </c>
      <c r="I13">
        <v>14071</v>
      </c>
      <c r="J13" s="1">
        <f>Agg!J13-Oil!J13</f>
        <v>73653</v>
      </c>
      <c r="K13">
        <f t="shared" si="0"/>
        <v>369785.22792767989</v>
      </c>
      <c r="L13">
        <f t="shared" si="3"/>
        <v>0.63541242785023822</v>
      </c>
      <c r="M13">
        <v>0.40668103278855861</v>
      </c>
      <c r="N13">
        <f t="shared" si="4"/>
        <v>0.59331896721144139</v>
      </c>
      <c r="O13">
        <f t="shared" si="5"/>
        <v>29.057140598289255</v>
      </c>
      <c r="P13">
        <f t="shared" si="6"/>
        <v>26.960949598214263</v>
      </c>
      <c r="Q13">
        <f t="shared" si="9"/>
        <v>0.9826173393771046</v>
      </c>
      <c r="R13">
        <f t="shared" si="7"/>
        <v>0.94427368346244045</v>
      </c>
      <c r="S13">
        <f t="shared" si="8"/>
        <v>151.89516144285366</v>
      </c>
      <c r="T13">
        <f t="shared" si="1"/>
        <v>138.02507238577516</v>
      </c>
      <c r="U13">
        <f t="shared" si="1"/>
        <v>97.048004302164685</v>
      </c>
      <c r="V13">
        <f t="shared" si="1"/>
        <v>93.632675825472163</v>
      </c>
    </row>
    <row r="14" spans="1:22" x14ac:dyDescent="0.2">
      <c r="A14">
        <v>1973</v>
      </c>
      <c r="B14" s="1">
        <f>Agg!B14-Oil!B14</f>
        <v>89584.100999999995</v>
      </c>
      <c r="E14">
        <v>0.22095858600807508</v>
      </c>
      <c r="F14">
        <f t="shared" si="2"/>
        <v>405433.89880638575</v>
      </c>
      <c r="G14" s="1">
        <f>Agg!G14-Oil!G14</f>
        <v>13923.232</v>
      </c>
      <c r="H14" s="1">
        <f>Agg!H14-Oil!H14</f>
        <v>55454.352999999996</v>
      </c>
      <c r="I14">
        <v>14398</v>
      </c>
      <c r="J14" s="1">
        <f>Agg!J14-Oil!J14</f>
        <v>82759</v>
      </c>
      <c r="K14">
        <f t="shared" si="0"/>
        <v>374545.30052511976</v>
      </c>
      <c r="L14">
        <f t="shared" si="3"/>
        <v>0.61902003124416016</v>
      </c>
      <c r="M14">
        <v>0.40668103278855861</v>
      </c>
      <c r="N14">
        <f t="shared" si="4"/>
        <v>0.59331896721144139</v>
      </c>
      <c r="O14">
        <f t="shared" si="5"/>
        <v>30.744660024043682</v>
      </c>
      <c r="P14">
        <f t="shared" si="6"/>
        <v>28.159042839726752</v>
      </c>
      <c r="Q14">
        <f t="shared" si="9"/>
        <v>0.94713154857933612</v>
      </c>
      <c r="R14">
        <f t="shared" si="7"/>
        <v>0.96702542019724957</v>
      </c>
      <c r="S14">
        <f t="shared" si="8"/>
        <v>160.71660878196354</v>
      </c>
      <c r="T14">
        <f t="shared" si="1"/>
        <v>144.15864367495638</v>
      </c>
      <c r="U14">
        <f t="shared" si="1"/>
        <v>93.543257296386585</v>
      </c>
      <c r="V14">
        <f t="shared" si="1"/>
        <v>95.888701835161967</v>
      </c>
    </row>
    <row r="15" spans="1:22" x14ac:dyDescent="0.2">
      <c r="A15">
        <v>1974</v>
      </c>
      <c r="B15" s="1">
        <f>Agg!B15-Oil!B15</f>
        <v>105974.412</v>
      </c>
      <c r="E15">
        <v>0.25579766115323616</v>
      </c>
      <c r="F15">
        <f t="shared" si="2"/>
        <v>414289.99593751482</v>
      </c>
      <c r="G15" s="1">
        <f>Agg!G15-Oil!G15</f>
        <v>14350.727000000001</v>
      </c>
      <c r="H15" s="1">
        <f>Agg!H15-Oil!H15</f>
        <v>66141.356999999989</v>
      </c>
      <c r="I15">
        <v>14760</v>
      </c>
      <c r="J15" s="1">
        <f>Agg!J15-Oil!J15</f>
        <v>102522</v>
      </c>
      <c r="K15">
        <f t="shared" si="0"/>
        <v>400793.34399615158</v>
      </c>
      <c r="L15">
        <f t="shared" si="3"/>
        <v>0.62412572763319496</v>
      </c>
      <c r="M15">
        <v>0.40668103278855861</v>
      </c>
      <c r="N15">
        <f t="shared" si="4"/>
        <v>0.59331896721144139</v>
      </c>
      <c r="O15">
        <f t="shared" si="5"/>
        <v>29.531791257105542</v>
      </c>
      <c r="P15">
        <f t="shared" si="6"/>
        <v>28.06842790904572</v>
      </c>
      <c r="Q15">
        <f t="shared" si="9"/>
        <v>0.97755399200055804</v>
      </c>
      <c r="R15">
        <f t="shared" si="7"/>
        <v>0.97227147696476968</v>
      </c>
      <c r="S15">
        <f t="shared" si="8"/>
        <v>154.3763807564327</v>
      </c>
      <c r="T15">
        <f t="shared" si="1"/>
        <v>143.69474560931442</v>
      </c>
      <c r="U15">
        <f t="shared" si="1"/>
        <v>96.547923814786003</v>
      </c>
      <c r="V15">
        <f t="shared" si="1"/>
        <v>96.408892476157177</v>
      </c>
    </row>
    <row r="16" spans="1:22" x14ac:dyDescent="0.2">
      <c r="A16">
        <v>1975</v>
      </c>
      <c r="B16" s="1">
        <f>Agg!B16-Oil!B16</f>
        <v>120011.974</v>
      </c>
      <c r="E16">
        <v>0.28721446240395099</v>
      </c>
      <c r="F16">
        <f t="shared" si="2"/>
        <v>417847.94886550633</v>
      </c>
      <c r="G16" s="1">
        <f>Agg!G16-Oil!G16</f>
        <v>14279.969000000001</v>
      </c>
      <c r="H16" s="1">
        <f>Agg!H16-Oil!H16</f>
        <v>76001.881999999998</v>
      </c>
      <c r="I16">
        <v>15127</v>
      </c>
      <c r="J16" s="1">
        <f>Agg!J16-Oil!J16</f>
        <v>123280</v>
      </c>
      <c r="K16">
        <f t="shared" si="0"/>
        <v>429226.29650387733</v>
      </c>
      <c r="L16">
        <f t="shared" si="3"/>
        <v>0.63328582529606581</v>
      </c>
      <c r="M16">
        <v>0.40668103278855861</v>
      </c>
      <c r="N16">
        <f t="shared" si="4"/>
        <v>0.59331896721144139</v>
      </c>
      <c r="O16">
        <f t="shared" si="5"/>
        <v>28.727202346187802</v>
      </c>
      <c r="P16">
        <f t="shared" si="6"/>
        <v>27.622658085906416</v>
      </c>
      <c r="Q16">
        <f t="shared" si="9"/>
        <v>1.0185859386636438</v>
      </c>
      <c r="R16">
        <f t="shared" si="7"/>
        <v>0.94400535466384616</v>
      </c>
      <c r="S16">
        <f t="shared" si="8"/>
        <v>150.17042105074248</v>
      </c>
      <c r="T16">
        <f t="shared" si="1"/>
        <v>141.41265195077833</v>
      </c>
      <c r="U16">
        <f t="shared" si="1"/>
        <v>100.60043579143158</v>
      </c>
      <c r="V16">
        <f t="shared" si="1"/>
        <v>93.606068768796291</v>
      </c>
    </row>
    <row r="17" spans="1:22" x14ac:dyDescent="0.2">
      <c r="A17">
        <v>1976</v>
      </c>
      <c r="B17" s="1">
        <f>Agg!B17-Oil!B17</f>
        <v>136469.05500000002</v>
      </c>
      <c r="E17">
        <v>0.3064662807235265</v>
      </c>
      <c r="F17">
        <f t="shared" si="2"/>
        <v>445298.76069176215</v>
      </c>
      <c r="G17" s="1">
        <f>Agg!G17-Oil!G17</f>
        <v>14223.468000000001</v>
      </c>
      <c r="H17" s="1">
        <f>Agg!H17-Oil!H17</f>
        <v>87143.531000000003</v>
      </c>
      <c r="I17">
        <v>15466</v>
      </c>
      <c r="J17" s="1">
        <f>Agg!J17-Oil!J17</f>
        <v>138900</v>
      </c>
      <c r="K17">
        <f t="shared" si="0"/>
        <v>453230.93839908065</v>
      </c>
      <c r="L17">
        <f t="shared" si="3"/>
        <v>0.63855890993016684</v>
      </c>
      <c r="M17">
        <v>0.40668103278855861</v>
      </c>
      <c r="N17">
        <f t="shared" si="4"/>
        <v>0.59331896721144139</v>
      </c>
      <c r="O17">
        <f t="shared" si="5"/>
        <v>30.930720447436503</v>
      </c>
      <c r="P17">
        <f t="shared" si="6"/>
        <v>28.792109187363387</v>
      </c>
      <c r="Q17">
        <f t="shared" si="9"/>
        <v>1.0121758023123788</v>
      </c>
      <c r="R17">
        <f t="shared" si="7"/>
        <v>0.9196604163972586</v>
      </c>
      <c r="S17">
        <f t="shared" si="8"/>
        <v>161.68923297923371</v>
      </c>
      <c r="T17">
        <f t="shared" si="1"/>
        <v>147.3995914071287</v>
      </c>
      <c r="U17">
        <f t="shared" si="1"/>
        <v>99.967339961279251</v>
      </c>
      <c r="V17">
        <f t="shared" si="1"/>
        <v>91.1920634304836</v>
      </c>
    </row>
    <row r="18" spans="1:22" x14ac:dyDescent="0.2">
      <c r="A18">
        <v>1977</v>
      </c>
      <c r="B18" s="1">
        <f>Agg!B18-Oil!B18</f>
        <v>148959.837</v>
      </c>
      <c r="E18">
        <v>0.32295373301053854</v>
      </c>
      <c r="F18">
        <f t="shared" si="2"/>
        <v>461242.03492374305</v>
      </c>
      <c r="G18" s="1">
        <f>Agg!G18-Oil!G18</f>
        <v>14283.200999999999</v>
      </c>
      <c r="H18" s="1">
        <f>Agg!H18-Oil!H18</f>
        <v>96228.237000000008</v>
      </c>
      <c r="I18">
        <v>15770</v>
      </c>
      <c r="J18" s="1">
        <f>Agg!J18-Oil!J18</f>
        <v>155186</v>
      </c>
      <c r="K18">
        <f t="shared" si="0"/>
        <v>480520.84288784489</v>
      </c>
      <c r="L18">
        <f t="shared" si="3"/>
        <v>0.64600122380638758</v>
      </c>
      <c r="M18">
        <v>0.40668103278855861</v>
      </c>
      <c r="N18">
        <f t="shared" si="4"/>
        <v>0.59331896721144139</v>
      </c>
      <c r="O18">
        <f t="shared" si="5"/>
        <v>31.398869895309922</v>
      </c>
      <c r="P18">
        <f t="shared" si="6"/>
        <v>29.248068162570899</v>
      </c>
      <c r="Q18">
        <f t="shared" si="9"/>
        <v>1.0284645209721603</v>
      </c>
      <c r="R18">
        <f t="shared" si="7"/>
        <v>0.90571978440076084</v>
      </c>
      <c r="S18">
        <f t="shared" si="8"/>
        <v>164.13646744552881</v>
      </c>
      <c r="T18">
        <f t="shared" si="8"/>
        <v>149.73384785936173</v>
      </c>
      <c r="U18">
        <f t="shared" si="8"/>
        <v>101.57609199039908</v>
      </c>
      <c r="V18">
        <f t="shared" si="8"/>
        <v>89.8097325454969</v>
      </c>
    </row>
    <row r="19" spans="1:22" x14ac:dyDescent="0.2">
      <c r="A19">
        <v>1978</v>
      </c>
      <c r="B19" s="1">
        <f>Agg!B19-Oil!B19</f>
        <v>165683.372</v>
      </c>
      <c r="E19">
        <v>0.34412443863456499</v>
      </c>
      <c r="F19">
        <f t="shared" si="2"/>
        <v>481463.54457534949</v>
      </c>
      <c r="G19" s="1">
        <f>Agg!G19-Oil!G19</f>
        <v>14821.879000000001</v>
      </c>
      <c r="H19" s="1">
        <f>Agg!H19-Oil!H19</f>
        <v>104462.076</v>
      </c>
      <c r="I19">
        <v>16054</v>
      </c>
      <c r="J19" s="1">
        <f>Agg!J19-Oil!J19</f>
        <v>175768</v>
      </c>
      <c r="K19">
        <f t="shared" si="0"/>
        <v>510768.72278359975</v>
      </c>
      <c r="L19">
        <f t="shared" si="3"/>
        <v>0.63049221378715059</v>
      </c>
      <c r="M19">
        <v>0.40668103278855861</v>
      </c>
      <c r="N19">
        <f t="shared" si="4"/>
        <v>0.59331896721144139</v>
      </c>
      <c r="O19">
        <f t="shared" si="5"/>
        <v>31.19401664973962</v>
      </c>
      <c r="P19">
        <f t="shared" si="6"/>
        <v>29.990254427267317</v>
      </c>
      <c r="Q19">
        <f t="shared" si="9"/>
        <v>1.0413311158465721</v>
      </c>
      <c r="R19">
        <f t="shared" si="7"/>
        <v>0.92325146380964251</v>
      </c>
      <c r="S19">
        <f t="shared" si="8"/>
        <v>163.06560444361921</v>
      </c>
      <c r="T19">
        <f t="shared" si="8"/>
        <v>153.53342889916442</v>
      </c>
      <c r="U19">
        <f t="shared" si="8"/>
        <v>102.84685865071231</v>
      </c>
      <c r="V19">
        <f t="shared" si="8"/>
        <v>91.548145977446822</v>
      </c>
    </row>
    <row r="20" spans="1:22" x14ac:dyDescent="0.2">
      <c r="A20">
        <v>1979</v>
      </c>
      <c r="B20" s="1">
        <f>Agg!B20-Oil!B20</f>
        <v>190998.302</v>
      </c>
      <c r="E20">
        <v>0.38290951419956143</v>
      </c>
      <c r="F20">
        <f t="shared" si="2"/>
        <v>498807.92959471146</v>
      </c>
      <c r="G20" s="1">
        <f>Agg!G20-Oil!G20</f>
        <v>15629.088</v>
      </c>
      <c r="H20" s="1">
        <f>Agg!H20-Oil!H20</f>
        <v>118059.844</v>
      </c>
      <c r="I20">
        <v>16326</v>
      </c>
      <c r="J20" s="1">
        <f>Agg!J20-Oil!J20</f>
        <v>200335</v>
      </c>
      <c r="K20">
        <f t="shared" si="0"/>
        <v>523191.49190842814</v>
      </c>
      <c r="L20">
        <f t="shared" si="3"/>
        <v>0.61811986161007859</v>
      </c>
      <c r="M20">
        <v>0.40668103278855861</v>
      </c>
      <c r="N20">
        <f t="shared" si="4"/>
        <v>0.59331896721144139</v>
      </c>
      <c r="O20">
        <f t="shared" si="5"/>
        <v>30.888192724856246</v>
      </c>
      <c r="P20">
        <f t="shared" si="6"/>
        <v>30.552978659482509</v>
      </c>
      <c r="Q20">
        <f t="shared" si="9"/>
        <v>1.0332542826174318</v>
      </c>
      <c r="R20">
        <f t="shared" si="7"/>
        <v>0.95731275266446159</v>
      </c>
      <c r="S20">
        <f t="shared" si="8"/>
        <v>161.46692083309279</v>
      </c>
      <c r="T20">
        <f t="shared" si="8"/>
        <v>156.4142641086882</v>
      </c>
      <c r="U20">
        <f t="shared" si="8"/>
        <v>102.04915183793983</v>
      </c>
      <c r="V20">
        <f t="shared" si="8"/>
        <v>94.925609178419208</v>
      </c>
    </row>
    <row r="21" spans="1:22" x14ac:dyDescent="0.2">
      <c r="A21">
        <v>1980</v>
      </c>
      <c r="B21" s="1">
        <f>Agg!B21-Oil!B21</f>
        <v>215306.93700000001</v>
      </c>
      <c r="E21">
        <v>0.42420502897807</v>
      </c>
      <c r="F21">
        <f t="shared" si="2"/>
        <v>507553.9474830947</v>
      </c>
      <c r="G21" s="1">
        <f>Agg!G21-Oil!G21</f>
        <v>16005.896000000001</v>
      </c>
      <c r="H21" s="1">
        <f>Agg!H21-Oil!H21</f>
        <v>133542.90899999999</v>
      </c>
      <c r="I21">
        <v>16638</v>
      </c>
      <c r="J21" s="1">
        <f>Agg!J21-Oil!J21</f>
        <v>231592</v>
      </c>
      <c r="K21">
        <f t="shared" si="0"/>
        <v>545943.5513009266</v>
      </c>
      <c r="L21">
        <f t="shared" si="3"/>
        <v>0.62024433982821459</v>
      </c>
      <c r="M21">
        <v>0.40668103278855861</v>
      </c>
      <c r="N21">
        <f t="shared" si="4"/>
        <v>0.59331896721144139</v>
      </c>
      <c r="O21">
        <f t="shared" si="5"/>
        <v>30.164601042067535</v>
      </c>
      <c r="P21">
        <f t="shared" si="6"/>
        <v>30.505706664448532</v>
      </c>
      <c r="Q21">
        <f t="shared" si="9"/>
        <v>1.05124667081287</v>
      </c>
      <c r="R21">
        <f t="shared" si="7"/>
        <v>0.96200841447289343</v>
      </c>
      <c r="S21">
        <f t="shared" si="8"/>
        <v>157.68437123554676</v>
      </c>
      <c r="T21">
        <f t="shared" si="8"/>
        <v>156.17225777606197</v>
      </c>
      <c r="U21">
        <f t="shared" si="8"/>
        <v>103.82616644680478</v>
      </c>
      <c r="V21">
        <f t="shared" si="8"/>
        <v>95.391223531117021</v>
      </c>
    </row>
    <row r="22" spans="1:22" x14ac:dyDescent="0.2">
      <c r="A22">
        <v>1981</v>
      </c>
      <c r="B22" s="1">
        <f>Agg!B22-Oil!B22</f>
        <v>243490.008</v>
      </c>
      <c r="E22">
        <v>0.45649766043455009</v>
      </c>
      <c r="F22">
        <f t="shared" si="2"/>
        <v>533387.19801590336</v>
      </c>
      <c r="G22" s="1">
        <f>Agg!G22-Oil!G22</f>
        <v>16389.973999999998</v>
      </c>
      <c r="H22" s="1">
        <f>Agg!H22-Oil!H22</f>
        <v>153227.05200000003</v>
      </c>
      <c r="I22">
        <v>16911</v>
      </c>
      <c r="J22" s="1">
        <f>Agg!J22-Oil!J22</f>
        <v>269578</v>
      </c>
      <c r="K22">
        <f t="shared" si="0"/>
        <v>590535.33755985263</v>
      </c>
      <c r="L22">
        <f t="shared" si="3"/>
        <v>0.62929503045562352</v>
      </c>
      <c r="M22">
        <v>0.40668103278855861</v>
      </c>
      <c r="N22">
        <f t="shared" si="4"/>
        <v>0.59331896721144139</v>
      </c>
      <c r="O22">
        <f t="shared" si="5"/>
        <v>30.350501630698307</v>
      </c>
      <c r="P22">
        <f t="shared" si="6"/>
        <v>31.540843120803228</v>
      </c>
      <c r="Q22">
        <f t="shared" si="9"/>
        <v>1.0722559127677302</v>
      </c>
      <c r="R22">
        <f t="shared" si="7"/>
        <v>0.9691901129442374</v>
      </c>
      <c r="S22">
        <f t="shared" si="8"/>
        <v>158.65615990232476</v>
      </c>
      <c r="T22">
        <f t="shared" si="8"/>
        <v>161.47158092479017</v>
      </c>
      <c r="U22">
        <f t="shared" si="8"/>
        <v>105.90114001170541</v>
      </c>
      <c r="V22">
        <f t="shared" si="8"/>
        <v>96.10334932326866</v>
      </c>
    </row>
    <row r="23" spans="1:22" x14ac:dyDescent="0.2">
      <c r="A23">
        <v>1982</v>
      </c>
      <c r="B23" s="1">
        <f>Agg!B23-Oil!B23</f>
        <v>247656.82900000003</v>
      </c>
      <c r="E23">
        <v>0.48911950470651189</v>
      </c>
      <c r="F23">
        <f t="shared" si="2"/>
        <v>506331.94263762276</v>
      </c>
      <c r="G23" s="1">
        <f>Agg!G23-Oil!G23</f>
        <v>15351.679999999998</v>
      </c>
      <c r="H23" s="1">
        <f>Agg!H23-Oil!H23</f>
        <v>159761.16</v>
      </c>
      <c r="I23">
        <v>17150</v>
      </c>
      <c r="J23" s="1">
        <f>Agg!J23-Oil!J23</f>
        <v>306904</v>
      </c>
      <c r="K23">
        <f t="shared" si="0"/>
        <v>627462.19900625863</v>
      </c>
      <c r="L23">
        <f t="shared" si="3"/>
        <v>0.64509087290300393</v>
      </c>
      <c r="M23">
        <v>0.40668103278855861</v>
      </c>
      <c r="N23">
        <f t="shared" si="4"/>
        <v>0.59331896721144139</v>
      </c>
      <c r="O23">
        <f t="shared" si="5"/>
        <v>28.472768552072392</v>
      </c>
      <c r="P23">
        <f t="shared" si="6"/>
        <v>29.523728433680628</v>
      </c>
      <c r="Q23">
        <f t="shared" si="9"/>
        <v>1.158376449124445</v>
      </c>
      <c r="R23">
        <f t="shared" si="7"/>
        <v>0.89514169096209906</v>
      </c>
      <c r="S23">
        <f t="shared" si="8"/>
        <v>148.84037750764335</v>
      </c>
      <c r="T23">
        <f t="shared" si="8"/>
        <v>151.14507518780579</v>
      </c>
      <c r="U23">
        <f t="shared" si="8"/>
        <v>114.40681749969819</v>
      </c>
      <c r="V23">
        <f t="shared" si="8"/>
        <v>88.760825633083556</v>
      </c>
    </row>
    <row r="24" spans="1:22" x14ac:dyDescent="0.2">
      <c r="A24">
        <v>1983</v>
      </c>
      <c r="B24" s="1">
        <f>Agg!B24-Oil!B24</f>
        <v>268187.06199999998</v>
      </c>
      <c r="E24">
        <v>0.51839475193844275</v>
      </c>
      <c r="F24">
        <f t="shared" si="2"/>
        <v>517341.39089403069</v>
      </c>
      <c r="G24" s="1">
        <f>Agg!G24-Oil!G24</f>
        <v>15285.193000000001</v>
      </c>
      <c r="H24" s="1">
        <f>Agg!H24-Oil!H24</f>
        <v>166564.49799999999</v>
      </c>
      <c r="I24">
        <v>17344</v>
      </c>
      <c r="J24" s="1">
        <f>Agg!J24-Oil!J24</f>
        <v>322274</v>
      </c>
      <c r="K24">
        <f t="shared" si="0"/>
        <v>621676.81828358618</v>
      </c>
      <c r="L24">
        <f t="shared" si="3"/>
        <v>0.62107581461181749</v>
      </c>
      <c r="M24">
        <v>0.40668103278855861</v>
      </c>
      <c r="N24">
        <f t="shared" si="4"/>
        <v>0.59331896721144139</v>
      </c>
      <c r="O24">
        <f t="shared" si="5"/>
        <v>29.841267475476563</v>
      </c>
      <c r="P24">
        <f t="shared" si="6"/>
        <v>29.828262851362471</v>
      </c>
      <c r="Q24">
        <f t="shared" si="9"/>
        <v>1.134198410264627</v>
      </c>
      <c r="R24">
        <f t="shared" si="7"/>
        <v>0.88129572186346872</v>
      </c>
      <c r="S24">
        <f t="shared" si="8"/>
        <v>155.99415660031451</v>
      </c>
      <c r="T24">
        <f t="shared" si="8"/>
        <v>152.70412209345631</v>
      </c>
      <c r="U24">
        <f t="shared" si="8"/>
        <v>112.01887834448954</v>
      </c>
      <c r="V24">
        <f t="shared" si="8"/>
        <v>87.387881370411918</v>
      </c>
    </row>
    <row r="25" spans="1:22" x14ac:dyDescent="0.2">
      <c r="A25">
        <v>1984</v>
      </c>
      <c r="B25" s="1">
        <f>Agg!B25-Oil!B25</f>
        <v>295597.04700000002</v>
      </c>
      <c r="E25">
        <v>0.53435584316658002</v>
      </c>
      <c r="F25">
        <f t="shared" si="2"/>
        <v>553183.89567577094</v>
      </c>
      <c r="G25" s="1">
        <f>Agg!G25-Oil!G25</f>
        <v>15825.675999999999</v>
      </c>
      <c r="H25" s="1">
        <f>Agg!H25-Oil!H25</f>
        <v>180538.62800000003</v>
      </c>
      <c r="I25">
        <v>17525</v>
      </c>
      <c r="J25" s="1">
        <f>Agg!J25-Oil!J25</f>
        <v>334062</v>
      </c>
      <c r="K25">
        <f t="shared" si="0"/>
        <v>625167.67482199974</v>
      </c>
      <c r="L25">
        <f t="shared" si="3"/>
        <v>0.61075924077144117</v>
      </c>
      <c r="M25">
        <v>0.40668103278855861</v>
      </c>
      <c r="N25">
        <f t="shared" si="4"/>
        <v>0.59331896721144139</v>
      </c>
      <c r="O25">
        <f t="shared" si="5"/>
        <v>32.143429575278319</v>
      </c>
      <c r="P25">
        <f t="shared" si="6"/>
        <v>31.565414874509042</v>
      </c>
      <c r="Q25">
        <f t="shared" si="9"/>
        <v>1.0874643934777608</v>
      </c>
      <c r="R25">
        <f t="shared" si="7"/>
        <v>0.90303429386590583</v>
      </c>
      <c r="S25">
        <f t="shared" si="8"/>
        <v>168.02862649710795</v>
      </c>
      <c r="T25">
        <f t="shared" si="8"/>
        <v>161.59737464253502</v>
      </c>
      <c r="U25">
        <f t="shared" si="8"/>
        <v>107.40320255653295</v>
      </c>
      <c r="V25">
        <f t="shared" si="8"/>
        <v>89.543443577493008</v>
      </c>
    </row>
    <row r="26" spans="1:22" x14ac:dyDescent="0.2">
      <c r="A26">
        <v>1985</v>
      </c>
      <c r="B26" s="1">
        <f>Agg!B26-Oil!B26</f>
        <v>321529.30499999999</v>
      </c>
      <c r="E26">
        <v>0.54926182587405403</v>
      </c>
      <c r="F26">
        <f t="shared" si="2"/>
        <v>585384.40112480486</v>
      </c>
      <c r="G26" s="1">
        <f>Agg!G26-Oil!G26</f>
        <v>16508.331999999999</v>
      </c>
      <c r="H26" s="1">
        <f>Agg!H26-Oil!H26</f>
        <v>197201.62099999998</v>
      </c>
      <c r="I26">
        <v>17689</v>
      </c>
      <c r="J26" s="1">
        <f>Agg!J26-Oil!J26</f>
        <v>348170</v>
      </c>
      <c r="K26">
        <f t="shared" si="0"/>
        <v>633887.12559069332</v>
      </c>
      <c r="L26">
        <f t="shared" si="3"/>
        <v>0.61332394258744161</v>
      </c>
      <c r="M26">
        <v>0.40668103278855861</v>
      </c>
      <c r="N26">
        <f t="shared" si="4"/>
        <v>0.59331896721144139</v>
      </c>
      <c r="O26">
        <f t="shared" si="5"/>
        <v>33.577005114150552</v>
      </c>
      <c r="P26">
        <f t="shared" si="6"/>
        <v>33.093131388139795</v>
      </c>
      <c r="Q26">
        <f t="shared" si="9"/>
        <v>1.0560779967889635</v>
      </c>
      <c r="R26">
        <f t="shared" si="7"/>
        <v>0.93325411272542247</v>
      </c>
      <c r="S26">
        <f t="shared" si="8"/>
        <v>175.52259126562836</v>
      </c>
      <c r="T26">
        <f t="shared" si="8"/>
        <v>169.41843382335836</v>
      </c>
      <c r="U26">
        <f t="shared" si="8"/>
        <v>104.30333138713679</v>
      </c>
      <c r="V26">
        <f t="shared" si="8"/>
        <v>92.539992726678477</v>
      </c>
    </row>
    <row r="27" spans="1:22" x14ac:dyDescent="0.2">
      <c r="A27">
        <v>1986</v>
      </c>
      <c r="B27" s="1">
        <f>Agg!B27-Oil!B27</f>
        <v>348347.28900000005</v>
      </c>
      <c r="E27">
        <v>0.55802542930126176</v>
      </c>
      <c r="F27">
        <f t="shared" si="2"/>
        <v>624249.84724475245</v>
      </c>
      <c r="G27" s="1">
        <f>Agg!G27-Oil!G27</f>
        <v>17064.511999999999</v>
      </c>
      <c r="H27" s="1">
        <f>Agg!H27-Oil!H27</f>
        <v>210033.799</v>
      </c>
      <c r="I27">
        <v>17876</v>
      </c>
      <c r="J27" s="1">
        <f>Agg!J27-Oil!J27</f>
        <v>365634</v>
      </c>
      <c r="K27">
        <f t="shared" si="0"/>
        <v>655228.20430931437</v>
      </c>
      <c r="L27">
        <f t="shared" si="3"/>
        <v>0.60294368761400052</v>
      </c>
      <c r="M27">
        <v>0.40668103278855861</v>
      </c>
      <c r="N27">
        <f t="shared" si="4"/>
        <v>0.59331896721144139</v>
      </c>
      <c r="O27">
        <f t="shared" si="5"/>
        <v>35.387269737098137</v>
      </c>
      <c r="P27">
        <f t="shared" si="6"/>
        <v>34.921114748531686</v>
      </c>
      <c r="Q27">
        <f t="shared" si="9"/>
        <v>1.0337547430393028</v>
      </c>
      <c r="R27">
        <f t="shared" si="7"/>
        <v>0.95460460953233384</v>
      </c>
      <c r="S27">
        <f t="shared" si="8"/>
        <v>184.98568472545418</v>
      </c>
      <c r="T27">
        <f t="shared" si="8"/>
        <v>178.77669231937193</v>
      </c>
      <c r="U27">
        <f t="shared" si="8"/>
        <v>102.09857971105838</v>
      </c>
      <c r="V27">
        <f t="shared" si="8"/>
        <v>94.657074014916915</v>
      </c>
    </row>
    <row r="28" spans="1:22" x14ac:dyDescent="0.2">
      <c r="A28">
        <v>1987</v>
      </c>
      <c r="B28" s="1">
        <f>Agg!B28-Oil!B28</f>
        <v>380892.48700000002</v>
      </c>
      <c r="E28">
        <v>0.58136567903851011</v>
      </c>
      <c r="F28">
        <f t="shared" si="2"/>
        <v>655168.51223473996</v>
      </c>
      <c r="G28" s="1">
        <f>Agg!G28-Oil!G28</f>
        <v>17761.016</v>
      </c>
      <c r="H28" s="1">
        <f>Agg!H28-Oil!H28</f>
        <v>230134.53399999999</v>
      </c>
      <c r="I28">
        <v>18083</v>
      </c>
      <c r="J28" s="1">
        <f>Agg!J28-Oil!J28</f>
        <v>381172</v>
      </c>
      <c r="K28">
        <f t="shared" si="0"/>
        <v>655649.2991302826</v>
      </c>
      <c r="L28">
        <f t="shared" si="3"/>
        <v>0.60419814476414169</v>
      </c>
      <c r="M28">
        <v>0.40668103278855861</v>
      </c>
      <c r="N28">
        <f t="shared" si="4"/>
        <v>0.59331896721144139</v>
      </c>
      <c r="O28">
        <f t="shared" si="5"/>
        <v>36.869465585844011</v>
      </c>
      <c r="P28">
        <f t="shared" si="6"/>
        <v>36.231184661546202</v>
      </c>
      <c r="Q28">
        <f t="shared" si="9"/>
        <v>1.0005029388422666</v>
      </c>
      <c r="R28">
        <f t="shared" si="7"/>
        <v>0.98219410496046011</v>
      </c>
      <c r="S28">
        <f t="shared" si="8"/>
        <v>192.73381042191161</v>
      </c>
      <c r="T28">
        <f t="shared" si="8"/>
        <v>185.48352191064984</v>
      </c>
      <c r="U28">
        <f t="shared" si="8"/>
        <v>98.814471943517475</v>
      </c>
      <c r="V28">
        <f t="shared" si="8"/>
        <v>97.392804478290401</v>
      </c>
    </row>
    <row r="29" spans="1:22" x14ac:dyDescent="0.2">
      <c r="A29">
        <v>1988</v>
      </c>
      <c r="B29" s="1">
        <f>Agg!B29-Oil!B29</f>
        <v>422635.79800000001</v>
      </c>
      <c r="E29">
        <v>0.60726655196620016</v>
      </c>
      <c r="F29">
        <f t="shared" si="2"/>
        <v>695964.22959834523</v>
      </c>
      <c r="G29" s="1">
        <f>Agg!G29-Oil!G29</f>
        <v>18375.754999999997</v>
      </c>
      <c r="H29" s="1">
        <f>Agg!H29-Oil!H29</f>
        <v>254682.90399999998</v>
      </c>
      <c r="I29">
        <v>18288</v>
      </c>
      <c r="J29" s="1">
        <f>Agg!J29-Oil!J29</f>
        <v>404360</v>
      </c>
      <c r="K29">
        <f t="shared" si="0"/>
        <v>665869.04661679151</v>
      </c>
      <c r="L29">
        <f t="shared" si="3"/>
        <v>0.60260608591418929</v>
      </c>
      <c r="M29">
        <v>0.40668103278855861</v>
      </c>
      <c r="N29">
        <f t="shared" si="4"/>
        <v>0.59331896721144139</v>
      </c>
      <c r="O29">
        <f t="shared" si="5"/>
        <v>39.039185951779331</v>
      </c>
      <c r="P29">
        <f t="shared" si="6"/>
        <v>38.055786832805403</v>
      </c>
      <c r="Q29">
        <f t="shared" si="9"/>
        <v>0.97015465930269762</v>
      </c>
      <c r="R29">
        <f t="shared" si="7"/>
        <v>1.0047985017497811</v>
      </c>
      <c r="S29">
        <f t="shared" si="8"/>
        <v>204.07594589992891</v>
      </c>
      <c r="T29">
        <f t="shared" si="8"/>
        <v>194.82447059815357</v>
      </c>
      <c r="U29">
        <f t="shared" si="8"/>
        <v>95.817130206004066</v>
      </c>
      <c r="V29">
        <f t="shared" si="8"/>
        <v>99.634220493448282</v>
      </c>
    </row>
    <row r="30" spans="1:22" x14ac:dyDescent="0.2">
      <c r="A30">
        <v>1989</v>
      </c>
      <c r="B30" s="1">
        <f>Agg!B30-Oil!B30</f>
        <v>449087.09299999999</v>
      </c>
      <c r="E30">
        <v>0.62819693725369541</v>
      </c>
      <c r="F30">
        <f t="shared" si="2"/>
        <v>714882.65282426483</v>
      </c>
      <c r="G30" s="1">
        <f>Agg!G30-Oil!G30</f>
        <v>18775.859</v>
      </c>
      <c r="H30" s="1">
        <f>Agg!H30-Oil!H30</f>
        <v>274488.359</v>
      </c>
      <c r="I30">
        <v>18594</v>
      </c>
      <c r="J30" s="1">
        <f>Agg!J30-Oil!J30</f>
        <v>437137</v>
      </c>
      <c r="K30">
        <f t="shared" si="0"/>
        <v>695859.80777149752</v>
      </c>
      <c r="L30">
        <f t="shared" si="3"/>
        <v>0.61121409027001361</v>
      </c>
      <c r="M30">
        <v>0.40668103278855861</v>
      </c>
      <c r="N30">
        <f t="shared" si="4"/>
        <v>0.59331896721144139</v>
      </c>
      <c r="O30">
        <f t="shared" si="5"/>
        <v>38.784967940864838</v>
      </c>
      <c r="P30">
        <f t="shared" si="6"/>
        <v>38.446953470165901</v>
      </c>
      <c r="Q30">
        <f t="shared" si="9"/>
        <v>0.98168353437231315</v>
      </c>
      <c r="R30">
        <f t="shared" si="7"/>
        <v>1.0097805205980424</v>
      </c>
      <c r="S30">
        <f t="shared" si="8"/>
        <v>202.74703035578167</v>
      </c>
      <c r="T30">
        <f t="shared" si="8"/>
        <v>196.82702630339321</v>
      </c>
      <c r="U30">
        <f t="shared" si="8"/>
        <v>96.955777238290736</v>
      </c>
      <c r="V30">
        <f t="shared" si="8"/>
        <v>100.12822955453441</v>
      </c>
    </row>
    <row r="31" spans="1:22" x14ac:dyDescent="0.2">
      <c r="A31">
        <v>1990</v>
      </c>
      <c r="B31" s="1">
        <f>Agg!B31-Oil!B31</f>
        <v>455980.95300000004</v>
      </c>
      <c r="E31">
        <v>0.64431065039214908</v>
      </c>
      <c r="F31">
        <f t="shared" si="2"/>
        <v>707703.57858041732</v>
      </c>
      <c r="G31" s="1">
        <f>Agg!G31-Oil!G31</f>
        <v>18693.234999999997</v>
      </c>
      <c r="H31" s="1">
        <f>Agg!H31-Oil!H31</f>
        <v>286373.45299999998</v>
      </c>
      <c r="I31">
        <v>18837.27</v>
      </c>
      <c r="J31" s="1">
        <f>Agg!J31-Oil!J31</f>
        <v>470046</v>
      </c>
      <c r="K31">
        <f t="shared" si="0"/>
        <v>729533.18358762853</v>
      </c>
      <c r="L31">
        <f t="shared" si="3"/>
        <v>0.62803819132331162</v>
      </c>
      <c r="M31">
        <v>0.40668103278855861</v>
      </c>
      <c r="N31">
        <f t="shared" si="4"/>
        <v>0.59331896721144139</v>
      </c>
      <c r="O31">
        <f t="shared" si="5"/>
        <v>37.078618315827441</v>
      </c>
      <c r="P31">
        <f t="shared" si="6"/>
        <v>37.569328176557285</v>
      </c>
      <c r="Q31">
        <f t="shared" si="9"/>
        <v>1.0210414749489349</v>
      </c>
      <c r="R31">
        <f t="shared" si="7"/>
        <v>0.99235372216887041</v>
      </c>
      <c r="S31">
        <f t="shared" si="8"/>
        <v>193.82714882455255</v>
      </c>
      <c r="T31">
        <f t="shared" si="8"/>
        <v>192.33407273598846</v>
      </c>
      <c r="U31">
        <f t="shared" si="8"/>
        <v>100.84295633979696</v>
      </c>
      <c r="V31">
        <f t="shared" si="8"/>
        <v>98.400215953634998</v>
      </c>
    </row>
    <row r="32" spans="1:22" x14ac:dyDescent="0.2">
      <c r="A32">
        <v>1991</v>
      </c>
      <c r="B32" s="1">
        <f>Agg!B32-Oil!B32</f>
        <v>451244.83799999999</v>
      </c>
      <c r="E32">
        <v>0.66027554985479942</v>
      </c>
      <c r="F32">
        <f t="shared" si="2"/>
        <v>683418.97272923833</v>
      </c>
      <c r="G32" s="1">
        <f>Agg!G32-Oil!G32</f>
        <v>17957.805</v>
      </c>
      <c r="H32" s="1">
        <f>Agg!H32-Oil!H32</f>
        <v>291289.467</v>
      </c>
      <c r="I32">
        <v>19029.37</v>
      </c>
      <c r="J32" s="1">
        <f>Agg!J32-Oil!J32</f>
        <v>473875</v>
      </c>
      <c r="K32">
        <f t="shared" si="0"/>
        <v>717692.78766146861</v>
      </c>
      <c r="L32">
        <f t="shared" si="3"/>
        <v>0.64552420874452199</v>
      </c>
      <c r="M32">
        <v>0.40668103278855861</v>
      </c>
      <c r="N32">
        <f t="shared" si="4"/>
        <v>0.59331896721144139</v>
      </c>
      <c r="O32">
        <f t="shared" si="5"/>
        <v>36.801645976757293</v>
      </c>
      <c r="P32">
        <f t="shared" si="6"/>
        <v>35.913904282130119</v>
      </c>
      <c r="Q32">
        <f t="shared" si="9"/>
        <v>1.0341095211832911</v>
      </c>
      <c r="R32">
        <f t="shared" si="7"/>
        <v>0.9436888872306336</v>
      </c>
      <c r="S32">
        <f t="shared" si="8"/>
        <v>192.37928584519452</v>
      </c>
      <c r="T32">
        <f t="shared" si="8"/>
        <v>183.85922276732916</v>
      </c>
      <c r="U32">
        <f t="shared" si="8"/>
        <v>102.13361930324174</v>
      </c>
      <c r="V32">
        <f t="shared" si="8"/>
        <v>93.574688361714891</v>
      </c>
    </row>
    <row r="33" spans="1:22" x14ac:dyDescent="0.2">
      <c r="A33">
        <v>1992</v>
      </c>
      <c r="B33" s="1">
        <f>Agg!B33-Oil!B33</f>
        <v>454234.734</v>
      </c>
      <c r="E33">
        <v>0.6625044831806689</v>
      </c>
      <c r="F33">
        <f t="shared" si="2"/>
        <v>685632.69461850193</v>
      </c>
      <c r="G33" s="1">
        <f>Agg!G33-Oil!G33</f>
        <v>17656.239999999998</v>
      </c>
      <c r="H33" s="1">
        <f>Agg!H33-Oil!H33</f>
        <v>295348.43700000003</v>
      </c>
      <c r="I33">
        <v>19207.62</v>
      </c>
      <c r="J33" s="1">
        <f>Agg!J33-Oil!J33</f>
        <v>487900</v>
      </c>
      <c r="K33">
        <f t="shared" si="0"/>
        <v>736447.84659811389</v>
      </c>
      <c r="L33">
        <f t="shared" si="3"/>
        <v>0.65021103604111441</v>
      </c>
      <c r="M33">
        <v>0.40668103278855861</v>
      </c>
      <c r="N33">
        <f t="shared" si="4"/>
        <v>0.59331896721144139</v>
      </c>
      <c r="O33">
        <f t="shared" si="5"/>
        <v>36.975175167713616</v>
      </c>
      <c r="P33">
        <f t="shared" si="6"/>
        <v>35.695869379886837</v>
      </c>
      <c r="Q33">
        <f t="shared" si="9"/>
        <v>1.0502267000999574</v>
      </c>
      <c r="R33">
        <f t="shared" si="7"/>
        <v>0.9192310135248406</v>
      </c>
      <c r="S33">
        <f t="shared" si="8"/>
        <v>193.28640347386133</v>
      </c>
      <c r="T33">
        <f t="shared" si="8"/>
        <v>182.74300528933841</v>
      </c>
      <c r="U33">
        <f t="shared" si="8"/>
        <v>103.72542924406258</v>
      </c>
      <c r="V33">
        <f t="shared" si="8"/>
        <v>91.149484524965217</v>
      </c>
    </row>
    <row r="34" spans="1:22" x14ac:dyDescent="0.2">
      <c r="A34">
        <v>1993</v>
      </c>
      <c r="B34" s="1">
        <f>Agg!B34-Oil!B34</f>
        <v>471481.89600000001</v>
      </c>
      <c r="E34">
        <v>0.66936855495906711</v>
      </c>
      <c r="F34">
        <f t="shared" si="2"/>
        <v>704368.15788102243</v>
      </c>
      <c r="G34" s="1">
        <f>Agg!G34-Oil!G34</f>
        <v>17891.916000000001</v>
      </c>
      <c r="H34" s="1">
        <f>Agg!H34-Oil!H34</f>
        <v>302107.82900000003</v>
      </c>
      <c r="I34">
        <v>19392.560000000001</v>
      </c>
      <c r="J34" s="1">
        <f>Agg!J34-Oil!J34</f>
        <v>497986</v>
      </c>
      <c r="K34">
        <f t="shared" si="0"/>
        <v>743963.83921926632</v>
      </c>
      <c r="L34">
        <f t="shared" si="3"/>
        <v>0.6407623104154142</v>
      </c>
      <c r="M34">
        <v>0.40668103278855861</v>
      </c>
      <c r="N34">
        <f t="shared" si="4"/>
        <v>0.59331896721144139</v>
      </c>
      <c r="O34">
        <f t="shared" si="5"/>
        <v>37.919478622214406</v>
      </c>
      <c r="P34">
        <f t="shared" si="6"/>
        <v>36.321566512158391</v>
      </c>
      <c r="Q34">
        <f t="shared" si="9"/>
        <v>1.0381987624549942</v>
      </c>
      <c r="R34">
        <f t="shared" si="7"/>
        <v>0.92261753992252693</v>
      </c>
      <c r="S34">
        <f t="shared" si="8"/>
        <v>198.22271595055722</v>
      </c>
      <c r="T34">
        <f t="shared" si="8"/>
        <v>185.94622673592548</v>
      </c>
      <c r="U34">
        <f t="shared" si="8"/>
        <v>102.53749239668868</v>
      </c>
      <c r="V34">
        <f t="shared" si="8"/>
        <v>91.485287093566171</v>
      </c>
    </row>
    <row r="35" spans="1:22" x14ac:dyDescent="0.2">
      <c r="A35">
        <v>1994</v>
      </c>
      <c r="B35" s="1">
        <f>Agg!B35-Oil!B35</f>
        <v>507788.68499999994</v>
      </c>
      <c r="E35">
        <v>0.67844331994013107</v>
      </c>
      <c r="F35">
        <f t="shared" si="2"/>
        <v>748461.47065728274</v>
      </c>
      <c r="G35" s="1">
        <f>Agg!G35-Oil!G35</f>
        <v>18566.865999999998</v>
      </c>
      <c r="H35" s="1">
        <f>Agg!H35-Oil!H35</f>
        <v>314647.54100000003</v>
      </c>
      <c r="I35">
        <v>19605.2</v>
      </c>
      <c r="J35" s="1">
        <f>Agg!J35-Oil!J35</f>
        <v>514424</v>
      </c>
      <c r="K35">
        <f t="shared" si="0"/>
        <v>758241.67602592811</v>
      </c>
      <c r="L35">
        <f t="shared" si="3"/>
        <v>0.61964267872569878</v>
      </c>
      <c r="M35">
        <v>0.40668103278855861</v>
      </c>
      <c r="N35">
        <f t="shared" si="4"/>
        <v>0.59331896721144139</v>
      </c>
      <c r="O35">
        <f t="shared" si="5"/>
        <v>39.954548683833416</v>
      </c>
      <c r="P35">
        <f t="shared" si="6"/>
        <v>38.176681220149895</v>
      </c>
      <c r="Q35">
        <f t="shared" si="9"/>
        <v>1.0089383179932037</v>
      </c>
      <c r="R35">
        <f t="shared" si="7"/>
        <v>0.94703782669903891</v>
      </c>
      <c r="S35">
        <f t="shared" si="8"/>
        <v>208.86097178689843</v>
      </c>
      <c r="T35">
        <f t="shared" si="8"/>
        <v>195.44338264735538</v>
      </c>
      <c r="U35">
        <f t="shared" si="8"/>
        <v>99.647590472292364</v>
      </c>
      <c r="V35">
        <f t="shared" si="8"/>
        <v>93.906763870220573</v>
      </c>
    </row>
    <row r="36" spans="1:22" x14ac:dyDescent="0.2">
      <c r="A36">
        <v>1995</v>
      </c>
      <c r="B36" s="1">
        <f>Agg!B36-Oil!B36</f>
        <v>540305.99100000004</v>
      </c>
      <c r="E36">
        <v>0.69664382968069372</v>
      </c>
      <c r="F36">
        <f t="shared" si="2"/>
        <v>775584.2626893702</v>
      </c>
      <c r="G36" s="1">
        <f>Agg!G36-Oil!G36</f>
        <v>18989.802</v>
      </c>
      <c r="H36" s="1">
        <f>Agg!H36-Oil!H36</f>
        <v>327961.68100000004</v>
      </c>
      <c r="I36">
        <v>19821.32</v>
      </c>
      <c r="J36" s="1">
        <f>Agg!J36-Oil!J36</f>
        <v>527369</v>
      </c>
      <c r="K36">
        <f t="shared" si="0"/>
        <v>757013.81040253991</v>
      </c>
      <c r="L36">
        <f t="shared" si="3"/>
        <v>0.60699249399957145</v>
      </c>
      <c r="M36">
        <v>0.40668103278855861</v>
      </c>
      <c r="N36">
        <f t="shared" si="4"/>
        <v>0.59331896721144139</v>
      </c>
      <c r="O36">
        <f t="shared" si="5"/>
        <v>41.526265146135238</v>
      </c>
      <c r="P36">
        <f t="shared" si="6"/>
        <v>39.128789742023748</v>
      </c>
      <c r="Q36">
        <f t="shared" si="9"/>
        <v>0.98352562390875897</v>
      </c>
      <c r="R36">
        <f t="shared" si="7"/>
        <v>0.95804931255839676</v>
      </c>
      <c r="S36">
        <f t="shared" si="8"/>
        <v>217.07706328345063</v>
      </c>
      <c r="T36">
        <f t="shared" si="8"/>
        <v>200.31764893282241</v>
      </c>
      <c r="U36">
        <f t="shared" si="8"/>
        <v>97.137710841631474</v>
      </c>
      <c r="V36">
        <f t="shared" si="8"/>
        <v>94.998645285410973</v>
      </c>
    </row>
    <row r="37" spans="1:22" x14ac:dyDescent="0.2">
      <c r="A37">
        <v>1996</v>
      </c>
      <c r="B37" s="1">
        <f>Agg!B37-Oil!B37</f>
        <v>559556.20299999998</v>
      </c>
      <c r="E37">
        <v>0.7114952434847146</v>
      </c>
      <c r="F37">
        <f t="shared" si="2"/>
        <v>786451.0804871195</v>
      </c>
      <c r="G37" s="1">
        <f>Agg!G37-Oil!G37</f>
        <v>19517.288999999997</v>
      </c>
      <c r="H37" s="1">
        <f>Agg!H37-Oil!H37</f>
        <v>343180.24699999997</v>
      </c>
      <c r="I37">
        <v>20045.150000000001</v>
      </c>
      <c r="J37" s="1">
        <f>Agg!J37-Oil!J37</f>
        <v>541873</v>
      </c>
      <c r="K37">
        <f t="shared" si="0"/>
        <v>761597.50182734895</v>
      </c>
      <c r="L37">
        <f t="shared" si="3"/>
        <v>0.61330791287823505</v>
      </c>
      <c r="M37">
        <v>0.40668103278855861</v>
      </c>
      <c r="N37">
        <f t="shared" si="4"/>
        <v>0.59331896721144139</v>
      </c>
      <c r="O37">
        <f t="shared" si="5"/>
        <v>41.191861907539682</v>
      </c>
      <c r="P37">
        <f t="shared" si="6"/>
        <v>39.233983307040326</v>
      </c>
      <c r="Q37">
        <f t="shared" si="9"/>
        <v>0.97822959488111483</v>
      </c>
      <c r="R37">
        <f t="shared" si="7"/>
        <v>0.97366639810627487</v>
      </c>
      <c r="S37">
        <f t="shared" si="8"/>
        <v>215.32898233440929</v>
      </c>
      <c r="T37">
        <f t="shared" si="8"/>
        <v>200.85618150093688</v>
      </c>
      <c r="U37">
        <f t="shared" si="8"/>
        <v>96.614649597683737</v>
      </c>
      <c r="V37">
        <f t="shared" si="8"/>
        <v>96.547210636804991</v>
      </c>
    </row>
    <row r="38" spans="1:22" x14ac:dyDescent="0.2">
      <c r="A38">
        <v>1997</v>
      </c>
      <c r="B38" s="1">
        <f>Agg!B38-Oil!B38</f>
        <v>598512.71600000001</v>
      </c>
      <c r="E38">
        <v>0.71841973726084174</v>
      </c>
      <c r="F38">
        <f t="shared" si="2"/>
        <v>833096.14833520888</v>
      </c>
      <c r="G38" s="1">
        <f>Agg!G38-Oil!G38</f>
        <v>19972.321</v>
      </c>
      <c r="H38" s="1">
        <f>Agg!H38-Oil!H38</f>
        <v>367865.67499999999</v>
      </c>
      <c r="I38">
        <v>20273.66</v>
      </c>
      <c r="J38" s="1">
        <f>Agg!J38-Oil!J38</f>
        <v>562848</v>
      </c>
      <c r="K38">
        <f t="shared" si="0"/>
        <v>783452.86301014142</v>
      </c>
      <c r="L38">
        <f t="shared" si="3"/>
        <v>0.61463301474784371</v>
      </c>
      <c r="M38">
        <v>0.40668103278855861</v>
      </c>
      <c r="N38">
        <f t="shared" si="4"/>
        <v>0.59331896721144139</v>
      </c>
      <c r="O38">
        <f t="shared" si="5"/>
        <v>43.506637112997176</v>
      </c>
      <c r="P38">
        <f t="shared" si="6"/>
        <v>41.092538216346178</v>
      </c>
      <c r="Q38">
        <f t="shared" si="9"/>
        <v>0.95876257619960092</v>
      </c>
      <c r="R38">
        <f t="shared" si="7"/>
        <v>0.98513642825222481</v>
      </c>
      <c r="S38">
        <f t="shared" si="8"/>
        <v>227.4293867891264</v>
      </c>
      <c r="T38">
        <f t="shared" si="8"/>
        <v>210.37094933043755</v>
      </c>
      <c r="U38">
        <f t="shared" si="8"/>
        <v>94.69199340483506</v>
      </c>
      <c r="V38">
        <f t="shared" si="8"/>
        <v>97.684560573770412</v>
      </c>
    </row>
    <row r="39" spans="1:22" x14ac:dyDescent="0.2">
      <c r="A39">
        <v>1998</v>
      </c>
      <c r="B39" s="1">
        <f>Agg!B39-Oil!B39</f>
        <v>630623.18000000005</v>
      </c>
      <c r="E39">
        <v>0.71440622246062668</v>
      </c>
      <c r="F39">
        <f t="shared" si="2"/>
        <v>882723.52643842739</v>
      </c>
      <c r="G39" s="1">
        <f>Agg!G39-Oil!G39</f>
        <v>20460.097000000002</v>
      </c>
      <c r="H39" s="1">
        <f>Agg!H39-Oil!H39</f>
        <v>391962.06599999999</v>
      </c>
      <c r="I39">
        <v>20472.3</v>
      </c>
      <c r="J39" s="1">
        <f>Agg!J39-Oil!J39</f>
        <v>594280</v>
      </c>
      <c r="K39">
        <f t="shared" si="0"/>
        <v>831851.65710500616</v>
      </c>
      <c r="L39">
        <f t="shared" si="3"/>
        <v>0.62154719082796794</v>
      </c>
      <c r="M39">
        <v>0.40668103278855861</v>
      </c>
      <c r="N39">
        <f t="shared" si="4"/>
        <v>0.59331896721144139</v>
      </c>
      <c r="O39">
        <f t="shared" si="5"/>
        <v>44.935201304512326</v>
      </c>
      <c r="P39">
        <f t="shared" si="6"/>
        <v>43.117946026505443</v>
      </c>
      <c r="Q39">
        <f t="shared" si="9"/>
        <v>0.96013062315429598</v>
      </c>
      <c r="R39">
        <f t="shared" si="7"/>
        <v>0.99940392628087715</v>
      </c>
      <c r="S39">
        <f t="shared" si="8"/>
        <v>234.89715491888001</v>
      </c>
      <c r="T39">
        <f t="shared" si="8"/>
        <v>220.73991124661808</v>
      </c>
      <c r="U39">
        <f t="shared" si="8"/>
        <v>94.827108287734418</v>
      </c>
      <c r="V39">
        <f t="shared" si="8"/>
        <v>99.099302974362274</v>
      </c>
    </row>
    <row r="40" spans="1:22" x14ac:dyDescent="0.2">
      <c r="A40">
        <v>1999</v>
      </c>
      <c r="B40" s="1">
        <f>Agg!B40-Oil!B40</f>
        <v>679962.58700000006</v>
      </c>
      <c r="E40">
        <v>0.72869630805409524</v>
      </c>
      <c r="F40">
        <f t="shared" si="2"/>
        <v>933122.04204213235</v>
      </c>
      <c r="G40" s="1">
        <f>Agg!G40-Oil!G40</f>
        <v>21043.412</v>
      </c>
      <c r="H40" s="1">
        <f>Agg!H40-Oil!H40</f>
        <v>413250.08299999998</v>
      </c>
      <c r="I40">
        <v>20696.25</v>
      </c>
      <c r="J40" s="1">
        <f>Agg!J40-Oil!J40</f>
        <v>618088</v>
      </c>
      <c r="K40">
        <f t="shared" si="0"/>
        <v>848210.69239466474</v>
      </c>
      <c r="L40">
        <f t="shared" si="3"/>
        <v>0.60775414839110842</v>
      </c>
      <c r="M40">
        <v>0.40668103278855861</v>
      </c>
      <c r="N40">
        <f t="shared" si="4"/>
        <v>0.59331896721144139</v>
      </c>
      <c r="O40">
        <f t="shared" si="5"/>
        <v>47.339432680431393</v>
      </c>
      <c r="P40">
        <f t="shared" si="6"/>
        <v>45.086527368104477</v>
      </c>
      <c r="Q40">
        <f t="shared" si="9"/>
        <v>0.93669724142998023</v>
      </c>
      <c r="R40">
        <f t="shared" si="7"/>
        <v>1.016774149906384</v>
      </c>
      <c r="S40">
        <f t="shared" si="8"/>
        <v>247.46518829972479</v>
      </c>
      <c r="T40">
        <f t="shared" si="8"/>
        <v>230.81795323774622</v>
      </c>
      <c r="U40">
        <f t="shared" si="8"/>
        <v>92.512715045053312</v>
      </c>
      <c r="V40">
        <f t="shared" si="8"/>
        <v>100.82170670775801</v>
      </c>
    </row>
    <row r="41" spans="1:22" x14ac:dyDescent="0.2">
      <c r="A41">
        <v>2000</v>
      </c>
      <c r="B41" s="1">
        <f>Agg!B41-Oil!B41</f>
        <v>735188.31599999999</v>
      </c>
      <c r="E41">
        <v>0.76219994494219512</v>
      </c>
      <c r="F41">
        <f t="shared" si="2"/>
        <v>964560.96707768238</v>
      </c>
      <c r="G41" s="1">
        <f>Agg!G41-Oil!G41</f>
        <v>21438.629999999997</v>
      </c>
      <c r="H41" s="1">
        <f>Agg!H41-Oil!H41</f>
        <v>448502.04600000003</v>
      </c>
      <c r="I41">
        <v>20950.259999999998</v>
      </c>
      <c r="J41" s="1">
        <f>Agg!J41-Oil!J41</f>
        <v>651508</v>
      </c>
      <c r="K41">
        <f t="shared" si="0"/>
        <v>854773.08719749388</v>
      </c>
      <c r="L41">
        <f t="shared" si="3"/>
        <v>0.61005056288190529</v>
      </c>
      <c r="M41">
        <v>0.40668103278855861</v>
      </c>
      <c r="N41">
        <f t="shared" si="4"/>
        <v>0.59331896721144139</v>
      </c>
      <c r="O41">
        <f t="shared" si="5"/>
        <v>48.876876175697994</v>
      </c>
      <c r="P41">
        <f t="shared" si="6"/>
        <v>46.040524894568492</v>
      </c>
      <c r="Q41">
        <f t="shared" si="9"/>
        <v>0.92051148793488446</v>
      </c>
      <c r="R41">
        <f t="shared" si="7"/>
        <v>1.0233109278834724</v>
      </c>
      <c r="S41">
        <f t="shared" si="8"/>
        <v>255.50211908900332</v>
      </c>
      <c r="T41">
        <f t="shared" si="8"/>
        <v>235.70189017647954</v>
      </c>
      <c r="U41">
        <f t="shared" si="8"/>
        <v>90.914132349757509</v>
      </c>
      <c r="V41">
        <f t="shared" si="8"/>
        <v>101.46988320996395</v>
      </c>
    </row>
    <row r="42" spans="1:22" x14ac:dyDescent="0.2">
      <c r="A42">
        <v>2001</v>
      </c>
      <c r="B42" s="1">
        <f>Agg!B42-Oil!B42</f>
        <v>761556.13699999999</v>
      </c>
      <c r="E42">
        <v>0.77559148284828427</v>
      </c>
      <c r="F42">
        <f t="shared" si="2"/>
        <v>981903.6874970044</v>
      </c>
      <c r="G42" s="1">
        <f>Agg!G42-Oil!G42</f>
        <v>21380.850999999999</v>
      </c>
      <c r="H42" s="1">
        <f>Agg!H42-Oil!H42</f>
        <v>463219.951</v>
      </c>
      <c r="I42">
        <v>21242.400000000001</v>
      </c>
      <c r="J42" s="1">
        <f>Agg!J42-Oil!J42</f>
        <v>681128</v>
      </c>
      <c r="K42">
        <f t="shared" si="0"/>
        <v>878204.58973920613</v>
      </c>
      <c r="L42">
        <f t="shared" si="3"/>
        <v>0.60825450481531607</v>
      </c>
      <c r="M42">
        <v>0.40668103278855861</v>
      </c>
      <c r="N42">
        <f t="shared" si="4"/>
        <v>0.59331896721144139</v>
      </c>
      <c r="O42">
        <f t="shared" si="5"/>
        <v>49.575725531554902</v>
      </c>
      <c r="P42">
        <f t="shared" si="6"/>
        <v>46.223764146094808</v>
      </c>
      <c r="Q42">
        <f t="shared" si="9"/>
        <v>0.92634940152088485</v>
      </c>
      <c r="R42">
        <f t="shared" si="7"/>
        <v>1.0065176722027642</v>
      </c>
      <c r="S42">
        <f t="shared" si="8"/>
        <v>259.15532905896055</v>
      </c>
      <c r="T42">
        <f t="shared" si="8"/>
        <v>236.63997326823795</v>
      </c>
      <c r="U42">
        <f t="shared" si="8"/>
        <v>91.490712713349481</v>
      </c>
      <c r="V42">
        <f t="shared" si="8"/>
        <v>99.804690699842951</v>
      </c>
    </row>
    <row r="43" spans="1:22" x14ac:dyDescent="0.2">
      <c r="A43">
        <v>2002</v>
      </c>
      <c r="B43" s="1">
        <f>Agg!B43-Oil!B43</f>
        <v>791372.74</v>
      </c>
      <c r="E43">
        <v>0.77794852910494672</v>
      </c>
      <c r="F43">
        <f t="shared" si="2"/>
        <v>1017255.9114039309</v>
      </c>
      <c r="G43" s="1">
        <f>Agg!G43-Oil!G43</f>
        <v>21669.19</v>
      </c>
      <c r="H43" s="1">
        <f>Agg!H43-Oil!H43</f>
        <v>477409.19699999999</v>
      </c>
      <c r="I43">
        <v>21532.36</v>
      </c>
      <c r="J43" s="1">
        <f>Agg!J43-Oil!J43</f>
        <v>697339</v>
      </c>
      <c r="K43">
        <f t="shared" si="0"/>
        <v>896381.924910006</v>
      </c>
      <c r="L43">
        <f t="shared" si="3"/>
        <v>0.60326717470707925</v>
      </c>
      <c r="M43">
        <v>0.40668103278855861</v>
      </c>
      <c r="N43">
        <f t="shared" si="4"/>
        <v>0.59331896721144139</v>
      </c>
      <c r="O43">
        <f t="shared" si="5"/>
        <v>51.196860068606348</v>
      </c>
      <c r="P43">
        <f t="shared" si="6"/>
        <v>47.243122045327631</v>
      </c>
      <c r="Q43">
        <f t="shared" si="9"/>
        <v>0.91694696719368685</v>
      </c>
      <c r="R43">
        <f t="shared" si="7"/>
        <v>1.0063546216020909</v>
      </c>
      <c r="S43">
        <f t="shared" si="8"/>
        <v>267.62975177075737</v>
      </c>
      <c r="T43">
        <f t="shared" si="8"/>
        <v>241.85851897695221</v>
      </c>
      <c r="U43">
        <f t="shared" si="8"/>
        <v>90.562083174189141</v>
      </c>
      <c r="V43">
        <f t="shared" si="8"/>
        <v>99.788522861743289</v>
      </c>
    </row>
    <row r="44" spans="1:22" x14ac:dyDescent="0.2">
      <c r="A44">
        <v>2003</v>
      </c>
      <c r="B44" s="1">
        <f>Agg!B44-Oil!B44</f>
        <v>820700.97500000009</v>
      </c>
      <c r="E44">
        <v>0.8066007962545868</v>
      </c>
      <c r="F44">
        <f t="shared" si="2"/>
        <v>1017480.9878825892</v>
      </c>
      <c r="G44" s="1">
        <f>Agg!G44-Oil!G44</f>
        <v>21984.732</v>
      </c>
      <c r="H44" s="1">
        <f>Agg!H44-Oil!H44</f>
        <v>493455.01499999996</v>
      </c>
      <c r="I44">
        <v>21779.62</v>
      </c>
      <c r="J44" s="1">
        <f>Agg!J44-Oil!J44</f>
        <v>691770</v>
      </c>
      <c r="K44">
        <f t="shared" si="0"/>
        <v>857636.14815681032</v>
      </c>
      <c r="L44">
        <f t="shared" si="3"/>
        <v>0.60126042253087353</v>
      </c>
      <c r="M44">
        <v>0.40668103278855861</v>
      </c>
      <c r="N44">
        <f t="shared" si="4"/>
        <v>0.59331896721144139</v>
      </c>
      <c r="O44">
        <f t="shared" si="5"/>
        <v>52.033166320494956</v>
      </c>
      <c r="P44">
        <f t="shared" si="6"/>
        <v>46.717113883648537</v>
      </c>
      <c r="Q44">
        <f t="shared" si="9"/>
        <v>0.88945682680064542</v>
      </c>
      <c r="R44">
        <f t="shared" si="7"/>
        <v>1.00941761151021</v>
      </c>
      <c r="S44">
        <f t="shared" si="8"/>
        <v>272.00151274003071</v>
      </c>
      <c r="T44">
        <f t="shared" si="8"/>
        <v>239.1656496354334</v>
      </c>
      <c r="U44">
        <f t="shared" si="8"/>
        <v>87.847024975824567</v>
      </c>
      <c r="V44">
        <f t="shared" si="8"/>
        <v>100.09224406688372</v>
      </c>
    </row>
    <row r="45" spans="1:22" x14ac:dyDescent="0.2">
      <c r="A45">
        <v>2004</v>
      </c>
      <c r="B45" s="1">
        <f>Agg!B45-Oil!B45</f>
        <v>874351.62100000004</v>
      </c>
      <c r="E45">
        <v>0.83672718245794997</v>
      </c>
      <c r="F45">
        <f t="shared" si="2"/>
        <v>1044966.1960682637</v>
      </c>
      <c r="G45" s="1">
        <f>Agg!G45-Oil!G45</f>
        <v>22561.072</v>
      </c>
      <c r="H45" s="1">
        <f>Agg!H45-Oil!H45</f>
        <v>522962.78</v>
      </c>
      <c r="I45">
        <v>22044.57</v>
      </c>
      <c r="J45" s="1">
        <f>Agg!J45-Oil!J45</f>
        <v>708579</v>
      </c>
      <c r="K45">
        <f t="shared" si="0"/>
        <v>846845.91926187347</v>
      </c>
      <c r="L45">
        <f t="shared" si="3"/>
        <v>0.59811495448694318</v>
      </c>
      <c r="M45">
        <v>0.40668103278855861</v>
      </c>
      <c r="N45">
        <f t="shared" si="4"/>
        <v>0.59331896721144139</v>
      </c>
      <c r="O45">
        <f t="shared" si="5"/>
        <v>53.495981684174289</v>
      </c>
      <c r="P45">
        <f t="shared" si="6"/>
        <v>47.402430442882931</v>
      </c>
      <c r="Q45">
        <f t="shared" si="9"/>
        <v>0.86580750996822664</v>
      </c>
      <c r="R45">
        <f t="shared" si="7"/>
        <v>1.0234298967954467</v>
      </c>
      <c r="S45">
        <f t="shared" si="8"/>
        <v>279.6483276451504</v>
      </c>
      <c r="T45">
        <f t="shared" si="8"/>
        <v>242.67408940128504</v>
      </c>
      <c r="U45">
        <f t="shared" si="8"/>
        <v>85.511304945532046</v>
      </c>
      <c r="V45">
        <f t="shared" si="8"/>
        <v>101.48167997795959</v>
      </c>
    </row>
    <row r="46" spans="1:22" x14ac:dyDescent="0.2">
      <c r="A46">
        <v>2005</v>
      </c>
      <c r="B46" s="1">
        <f>Agg!B46-Oil!B46</f>
        <v>919168.74599999993</v>
      </c>
      <c r="E46">
        <v>0.86791954497046719</v>
      </c>
      <c r="F46">
        <f t="shared" si="2"/>
        <v>1059048.3315262552</v>
      </c>
      <c r="G46" s="1">
        <f>Agg!G46-Oil!G46</f>
        <v>22734.910000000003</v>
      </c>
      <c r="H46" s="1">
        <f>Agg!H46-Oil!H46</f>
        <v>551910.82799999998</v>
      </c>
      <c r="I46">
        <v>22326.77</v>
      </c>
      <c r="J46" s="1">
        <f>Agg!J46-Oil!J46</f>
        <v>733490</v>
      </c>
      <c r="K46">
        <f t="shared" si="0"/>
        <v>845112.89583294105</v>
      </c>
      <c r="L46">
        <f t="shared" si="3"/>
        <v>0.60044559870185144</v>
      </c>
      <c r="M46">
        <v>0.40668103278855861</v>
      </c>
      <c r="N46">
        <f t="shared" si="4"/>
        <v>0.59331896721144139</v>
      </c>
      <c r="O46">
        <f t="shared" si="5"/>
        <v>54.37456560020977</v>
      </c>
      <c r="P46">
        <f t="shared" si="6"/>
        <v>47.434014482446642</v>
      </c>
      <c r="Q46">
        <f t="shared" si="9"/>
        <v>0.85669600296989323</v>
      </c>
      <c r="R46">
        <f t="shared" si="7"/>
        <v>1.0182802975979062</v>
      </c>
      <c r="S46">
        <f t="shared" si="8"/>
        <v>284.24109358906304</v>
      </c>
      <c r="T46">
        <f t="shared" si="8"/>
        <v>242.83578212398146</v>
      </c>
      <c r="U46">
        <f t="shared" si="8"/>
        <v>84.611408785614913</v>
      </c>
      <c r="V46">
        <f t="shared" si="8"/>
        <v>100.97105391611024</v>
      </c>
    </row>
    <row r="47" spans="1:22" x14ac:dyDescent="0.2">
      <c r="A47">
        <v>2006</v>
      </c>
      <c r="B47" s="1">
        <f>Agg!B47-Oil!B47</f>
        <v>975849.72399999993</v>
      </c>
      <c r="E47">
        <v>0.89296730030178662</v>
      </c>
      <c r="F47">
        <f t="shared" si="2"/>
        <v>1092816.8631373204</v>
      </c>
      <c r="G47" s="1">
        <f>Agg!G47-Oil!G47</f>
        <v>22982.307999999997</v>
      </c>
      <c r="H47" s="1">
        <f>Agg!H47-Oil!H47</f>
        <v>585268.80299999996</v>
      </c>
      <c r="I47">
        <v>22599.46</v>
      </c>
      <c r="J47" s="1">
        <f>Agg!J47-Oil!J47</f>
        <v>772857</v>
      </c>
      <c r="K47">
        <f t="shared" si="0"/>
        <v>865493.05863586022</v>
      </c>
      <c r="L47">
        <f t="shared" si="3"/>
        <v>0.5997530035679961</v>
      </c>
      <c r="M47">
        <v>0.40668103278855861</v>
      </c>
      <c r="N47">
        <f t="shared" si="4"/>
        <v>0.59331896721144139</v>
      </c>
      <c r="O47">
        <f t="shared" si="5"/>
        <v>55.792665901584662</v>
      </c>
      <c r="P47">
        <f t="shared" si="6"/>
        <v>48.355883863478169</v>
      </c>
      <c r="Q47">
        <f t="shared" si="9"/>
        <v>0.85226888603383344</v>
      </c>
      <c r="R47">
        <f t="shared" si="7"/>
        <v>1.016940581766113</v>
      </c>
      <c r="S47">
        <f t="shared" si="8"/>
        <v>291.65416210799987</v>
      </c>
      <c r="T47">
        <f t="shared" si="8"/>
        <v>247.55524082047833</v>
      </c>
      <c r="U47">
        <f t="shared" si="8"/>
        <v>84.1741654699929</v>
      </c>
      <c r="V47">
        <f t="shared" si="8"/>
        <v>100.83820982612501</v>
      </c>
    </row>
    <row r="48" spans="1:22" x14ac:dyDescent="0.2">
      <c r="A48">
        <v>2007</v>
      </c>
      <c r="B48" s="1">
        <f>Agg!B48-Oil!B48</f>
        <v>1031214.0609999999</v>
      </c>
      <c r="E48">
        <v>0.92333011369840901</v>
      </c>
      <c r="F48">
        <f t="shared" si="2"/>
        <v>1116842.2276074809</v>
      </c>
      <c r="G48" s="1">
        <f>Agg!G48-Oil!G48</f>
        <v>23346.650999999998</v>
      </c>
      <c r="H48" s="1">
        <f>Agg!H48-Oil!H48</f>
        <v>619744.88</v>
      </c>
      <c r="I48">
        <v>22876.09</v>
      </c>
      <c r="J48" s="1">
        <f>Agg!J48-Oil!J48</f>
        <v>824168</v>
      </c>
      <c r="K48">
        <f t="shared" si="0"/>
        <v>892603.83450376801</v>
      </c>
      <c r="L48">
        <f t="shared" si="3"/>
        <v>0.60098567643561263</v>
      </c>
      <c r="M48">
        <v>0.40668103278855861</v>
      </c>
      <c r="N48">
        <f t="shared" si="4"/>
        <v>0.59331896721144139</v>
      </c>
      <c r="O48">
        <f t="shared" si="5"/>
        <v>55.780530776037047</v>
      </c>
      <c r="P48">
        <f t="shared" si="6"/>
        <v>48.821377587143651</v>
      </c>
      <c r="Q48">
        <f t="shared" si="9"/>
        <v>0.85759964480598294</v>
      </c>
      <c r="R48">
        <f t="shared" si="7"/>
        <v>1.0205699925118321</v>
      </c>
      <c r="S48">
        <f t="shared" si="8"/>
        <v>291.59072617396674</v>
      </c>
      <c r="T48">
        <f t="shared" si="8"/>
        <v>249.93830988375453</v>
      </c>
      <c r="U48">
        <f t="shared" si="8"/>
        <v>84.700656790186073</v>
      </c>
      <c r="V48">
        <f t="shared" si="8"/>
        <v>101.19809642017401</v>
      </c>
    </row>
    <row r="49" spans="1:22" x14ac:dyDescent="0.2">
      <c r="A49">
        <v>2008</v>
      </c>
      <c r="B49" s="1">
        <f>Agg!B49-Oil!B49</f>
        <v>1058771.1269999999</v>
      </c>
      <c r="E49">
        <v>0.97250107178403189</v>
      </c>
      <c r="F49">
        <f t="shared" si="2"/>
        <v>1088709.4705795106</v>
      </c>
      <c r="G49" s="1">
        <f>Agg!G49-Oil!G49</f>
        <v>23531.277999999998</v>
      </c>
      <c r="H49" s="1">
        <f>Agg!H49-Oil!H49</f>
        <v>643931.48</v>
      </c>
      <c r="I49">
        <v>23150.34</v>
      </c>
      <c r="J49" s="1">
        <f>Agg!J49-Oil!J49</f>
        <v>896637</v>
      </c>
      <c r="K49">
        <f t="shared" si="0"/>
        <v>921990.75766069756</v>
      </c>
      <c r="L49">
        <f t="shared" si="3"/>
        <v>0.60818760880320089</v>
      </c>
      <c r="M49">
        <v>0.40668103278855861</v>
      </c>
      <c r="N49">
        <f t="shared" si="4"/>
        <v>0.59331896721144139</v>
      </c>
      <c r="O49">
        <f t="shared" si="5"/>
        <v>51.849532062930024</v>
      </c>
      <c r="P49">
        <f t="shared" si="6"/>
        <v>47.027796161071954</v>
      </c>
      <c r="Q49">
        <f t="shared" si="9"/>
        <v>0.89232209111137806</v>
      </c>
      <c r="R49">
        <f t="shared" si="7"/>
        <v>1.0164549635124149</v>
      </c>
      <c r="S49">
        <f t="shared" si="8"/>
        <v>271.04157123770312</v>
      </c>
      <c r="T49">
        <f t="shared" si="8"/>
        <v>240.75617016491742</v>
      </c>
      <c r="U49">
        <f t="shared" si="8"/>
        <v>88.130012230386029</v>
      </c>
      <c r="V49">
        <f t="shared" si="8"/>
        <v>100.79005669285468</v>
      </c>
    </row>
    <row r="50" spans="1:22" x14ac:dyDescent="0.2">
      <c r="A50">
        <v>2009</v>
      </c>
      <c r="B50" s="1">
        <f>Agg!B50-Oil!B50</f>
        <v>1006058.1240000001</v>
      </c>
      <c r="E50">
        <v>0.93320714895263435</v>
      </c>
      <c r="F50">
        <f t="shared" si="2"/>
        <v>1078065.1703420065</v>
      </c>
      <c r="G50" s="1">
        <f>Agg!G50-Oil!G50</f>
        <v>22465.370000000003</v>
      </c>
      <c r="H50" s="1">
        <f>Agg!H50-Oil!H50</f>
        <v>622400.18799999997</v>
      </c>
      <c r="I50">
        <v>23421.71</v>
      </c>
      <c r="J50" s="1">
        <f>Agg!J50-Oil!J50</f>
        <v>938099</v>
      </c>
      <c r="K50">
        <f t="shared" si="0"/>
        <v>1005241.9776818641</v>
      </c>
      <c r="L50">
        <f t="shared" si="3"/>
        <v>0.61865231555945366</v>
      </c>
      <c r="M50">
        <v>0.40668103278855861</v>
      </c>
      <c r="N50">
        <f t="shared" si="4"/>
        <v>0.59331896721144139</v>
      </c>
      <c r="O50">
        <f t="shared" si="5"/>
        <v>50.344390528166343</v>
      </c>
      <c r="P50">
        <f t="shared" si="6"/>
        <v>46.028456946226662</v>
      </c>
      <c r="Q50">
        <f t="shared" si="9"/>
        <v>0.95319191920734914</v>
      </c>
      <c r="R50">
        <f t="shared" si="7"/>
        <v>0.9591686516484067</v>
      </c>
      <c r="S50">
        <f t="shared" si="8"/>
        <v>263.17349778966627</v>
      </c>
      <c r="T50">
        <f t="shared" si="8"/>
        <v>235.64010899042151</v>
      </c>
      <c r="U50">
        <f t="shared" si="8"/>
        <v>94.141808585083524</v>
      </c>
      <c r="V50">
        <f t="shared" si="8"/>
        <v>95.109637168367385</v>
      </c>
    </row>
    <row r="51" spans="1:22" x14ac:dyDescent="0.2">
      <c r="A51">
        <v>2010</v>
      </c>
      <c r="B51" s="1">
        <f>Agg!B51-Oil!B51</f>
        <v>1068681.8900000001</v>
      </c>
      <c r="E51">
        <v>0.96191189435469515</v>
      </c>
      <c r="F51">
        <f t="shared" si="2"/>
        <v>1110997.6872850007</v>
      </c>
      <c r="G51" s="1">
        <f>Agg!G51-Oil!G51</f>
        <v>23016.465999999997</v>
      </c>
      <c r="H51" s="1">
        <f>Agg!H51-Oil!H51</f>
        <v>642287.77600000007</v>
      </c>
      <c r="I51">
        <v>23674.48</v>
      </c>
      <c r="J51" s="1">
        <f>Agg!J51-Oil!J51</f>
        <v>927666</v>
      </c>
      <c r="K51">
        <f t="shared" si="0"/>
        <v>964398.09658693406</v>
      </c>
      <c r="L51">
        <f t="shared" si="3"/>
        <v>0.60100931999512031</v>
      </c>
      <c r="M51">
        <v>0.40668103278855861</v>
      </c>
      <c r="N51">
        <f t="shared" si="4"/>
        <v>0.59331896721144139</v>
      </c>
      <c r="O51">
        <f t="shared" si="5"/>
        <v>53.186217408331089</v>
      </c>
      <c r="P51">
        <f t="shared" si="6"/>
        <v>46.928071378336533</v>
      </c>
      <c r="Q51">
        <f t="shared" si="9"/>
        <v>0.9075601297556779</v>
      </c>
      <c r="R51">
        <f t="shared" si="7"/>
        <v>0.97220576756068122</v>
      </c>
      <c r="S51">
        <f t="shared" si="8"/>
        <v>278.02904599115305</v>
      </c>
      <c r="T51">
        <f t="shared" si="8"/>
        <v>240.24563472158778</v>
      </c>
      <c r="U51">
        <f t="shared" si="8"/>
        <v>89.634994058659089</v>
      </c>
      <c r="V51">
        <f t="shared" si="8"/>
        <v>96.402376836211417</v>
      </c>
    </row>
    <row r="52" spans="1:22" x14ac:dyDescent="0.2">
      <c r="A52">
        <v>2011</v>
      </c>
      <c r="B52" s="1">
        <f>Agg!B52-Oil!B52</f>
        <v>1139261.7519999999</v>
      </c>
      <c r="E52">
        <v>0.99433393377591783</v>
      </c>
      <c r="F52">
        <f t="shared" si="2"/>
        <v>1145753.6681602811</v>
      </c>
      <c r="G52" s="1">
        <f>Agg!G52-Oil!G52</f>
        <v>23370.639999999999</v>
      </c>
      <c r="H52" s="1">
        <f>Agg!H52-Oil!H52</f>
        <v>676440.63900000008</v>
      </c>
      <c r="I52">
        <v>23865.71</v>
      </c>
      <c r="J52" s="1">
        <f>Agg!J52-Oil!J52</f>
        <v>953247</v>
      </c>
      <c r="K52">
        <f t="shared" si="0"/>
        <v>958678.93835233711</v>
      </c>
      <c r="L52">
        <f t="shared" si="3"/>
        <v>0.59375348800439687</v>
      </c>
      <c r="M52">
        <v>0.40668103278855861</v>
      </c>
      <c r="N52">
        <f t="shared" si="4"/>
        <v>0.59331896721144139</v>
      </c>
      <c r="O52">
        <f t="shared" si="5"/>
        <v>55.396921807414756</v>
      </c>
      <c r="P52">
        <f t="shared" si="6"/>
        <v>48.008362967633531</v>
      </c>
      <c r="Q52">
        <f t="shared" si="9"/>
        <v>0.88498318163341305</v>
      </c>
      <c r="R52">
        <f t="shared" si="7"/>
        <v>0.97925601207757906</v>
      </c>
      <c r="S52">
        <f t="shared" si="8"/>
        <v>289.58542403411201</v>
      </c>
      <c r="T52">
        <f t="shared" si="8"/>
        <v>245.77612704595083</v>
      </c>
      <c r="U52">
        <f t="shared" si="8"/>
        <v>87.405186308789496</v>
      </c>
      <c r="V52">
        <f t="shared" si="8"/>
        <v>97.101467863423423</v>
      </c>
    </row>
    <row r="53" spans="1:22" x14ac:dyDescent="0.2">
      <c r="A53">
        <v>2012</v>
      </c>
      <c r="B53" s="1">
        <f>Agg!B53-Oil!B53</f>
        <v>1182011.4340000001</v>
      </c>
      <c r="E53">
        <v>1</v>
      </c>
      <c r="F53">
        <f t="shared" si="2"/>
        <v>1182011.4340000001</v>
      </c>
      <c r="G53" s="1">
        <f>Agg!G53-Oil!G53</f>
        <v>23863.291999999998</v>
      </c>
      <c r="H53" s="1">
        <f>Agg!H53-Oil!H53</f>
        <v>709464.61600000004</v>
      </c>
      <c r="I53">
        <v>24030.51</v>
      </c>
      <c r="J53" s="1">
        <f>Agg!J53-Oil!J53</f>
        <v>996854</v>
      </c>
      <c r="K53">
        <f t="shared" si="0"/>
        <v>996854</v>
      </c>
      <c r="L53">
        <f t="shared" si="3"/>
        <v>0.60021806523404575</v>
      </c>
      <c r="M53">
        <v>0.40668103278855861</v>
      </c>
      <c r="N53">
        <f t="shared" si="4"/>
        <v>0.59331896721144139</v>
      </c>
      <c r="O53">
        <f t="shared" si="5"/>
        <v>55.668135065206847</v>
      </c>
      <c r="P53">
        <f t="shared" si="6"/>
        <v>49.187946240009062</v>
      </c>
      <c r="Q53">
        <f t="shared" si="9"/>
        <v>0.88978411854080786</v>
      </c>
      <c r="R53">
        <f t="shared" si="7"/>
        <v>0.993041429416188</v>
      </c>
      <c r="S53">
        <f t="shared" si="8"/>
        <v>291.00318162242053</v>
      </c>
      <c r="T53">
        <f t="shared" si="8"/>
        <v>251.81493758419185</v>
      </c>
      <c r="U53">
        <f t="shared" si="8"/>
        <v>87.879349878850874</v>
      </c>
      <c r="V53">
        <f t="shared" si="8"/>
        <v>98.468407909927592</v>
      </c>
    </row>
    <row r="54" spans="1:22" x14ac:dyDescent="0.2">
      <c r="A54">
        <v>2013</v>
      </c>
      <c r="B54" s="1">
        <f>Agg!B54-Oil!B54</f>
        <v>1222595.355</v>
      </c>
      <c r="E54">
        <v>1.0113009880581321</v>
      </c>
      <c r="F54">
        <f t="shared" si="2"/>
        <v>1208933.2151722591</v>
      </c>
      <c r="G54" s="1">
        <f>Agg!G54-Oil!G54</f>
        <v>24115.909</v>
      </c>
      <c r="H54" s="1">
        <f>Agg!H54-Oil!H54</f>
        <v>736845.96700000006</v>
      </c>
      <c r="I54">
        <v>24172</v>
      </c>
      <c r="J54" s="1">
        <f>Agg!J54-Oil!J54</f>
        <v>1051119</v>
      </c>
      <c r="K54">
        <f t="shared" si="0"/>
        <v>1039373.0574893685</v>
      </c>
      <c r="L54">
        <f t="shared" si="3"/>
        <v>0.60268997750281827</v>
      </c>
      <c r="M54">
        <v>0.40668103278855861</v>
      </c>
      <c r="N54">
        <f t="shared" si="4"/>
        <v>0.59331896721144139</v>
      </c>
      <c r="O54">
        <f t="shared" si="5"/>
        <v>55.601216976276639</v>
      </c>
      <c r="P54">
        <f t="shared" si="6"/>
        <v>50.013785171779709</v>
      </c>
      <c r="Q54">
        <f t="shared" si="9"/>
        <v>0.90160098215784601</v>
      </c>
      <c r="R54">
        <f t="shared" si="7"/>
        <v>0.9976795052126427</v>
      </c>
      <c r="S54">
        <f t="shared" si="8"/>
        <v>290.65336971002267</v>
      </c>
      <c r="T54">
        <f t="shared" si="8"/>
        <v>256.0427737707995</v>
      </c>
      <c r="U54">
        <f t="shared" si="8"/>
        <v>89.046440042221491</v>
      </c>
      <c r="V54">
        <f t="shared" si="8"/>
        <v>98.928312125314605</v>
      </c>
    </row>
    <row r="55" spans="1:22" x14ac:dyDescent="0.2">
      <c r="A55">
        <v>2014</v>
      </c>
      <c r="B55" s="1">
        <f>Agg!B55-Oil!B55</f>
        <v>1276755.5149999999</v>
      </c>
      <c r="E55">
        <v>1.0325474854772028</v>
      </c>
      <c r="F55">
        <f t="shared" si="2"/>
        <v>1236510.2166801887</v>
      </c>
      <c r="G55" s="1">
        <f>Agg!G55-Oil!G55</f>
        <v>24090.656999999999</v>
      </c>
      <c r="H55" s="1">
        <f>Agg!H55-Oil!H55</f>
        <v>767104.23400000005</v>
      </c>
      <c r="I55">
        <v>24299.599999999999</v>
      </c>
      <c r="J55" s="1">
        <f>Agg!J55-Oil!J55</f>
        <v>1112992</v>
      </c>
      <c r="K55">
        <f t="shared" si="0"/>
        <v>1077908.7796486367</v>
      </c>
      <c r="L55">
        <f t="shared" si="3"/>
        <v>0.60082312156685702</v>
      </c>
      <c r="M55">
        <v>0.40668103278855861</v>
      </c>
      <c r="N55">
        <f t="shared" si="4"/>
        <v>0.59331896721144139</v>
      </c>
      <c r="O55">
        <f t="shared" si="5"/>
        <v>56.391246740166487</v>
      </c>
      <c r="P55">
        <f t="shared" si="6"/>
        <v>50.886031732217354</v>
      </c>
      <c r="Q55">
        <f t="shared" si="9"/>
        <v>0.91020112601632885</v>
      </c>
      <c r="R55">
        <f t="shared" si="7"/>
        <v>0.99140138109269293</v>
      </c>
      <c r="S55">
        <f t="shared" si="8"/>
        <v>294.78322199623739</v>
      </c>
      <c r="T55">
        <f t="shared" si="8"/>
        <v>260.50819121479873</v>
      </c>
      <c r="U55">
        <f t="shared" si="8"/>
        <v>89.895831524267152</v>
      </c>
      <c r="V55">
        <f t="shared" si="8"/>
        <v>98.30578332798558</v>
      </c>
    </row>
    <row r="56" spans="1:22" x14ac:dyDescent="0.2">
      <c r="A56">
        <v>2015</v>
      </c>
      <c r="B56" s="1">
        <f>Agg!B56-Oil!B56</f>
        <v>1309363.9469999999</v>
      </c>
      <c r="E56">
        <v>1.0064993980937267</v>
      </c>
      <c r="F56">
        <f t="shared" si="2"/>
        <v>1300908.8226777758</v>
      </c>
      <c r="G56" s="1">
        <f>Agg!G56-Oil!G56</f>
        <v>24313.235000000001</v>
      </c>
      <c r="H56" s="1">
        <f>Agg!H56-Oil!H56</f>
        <v>790238.52</v>
      </c>
      <c r="I56">
        <v>24418.7</v>
      </c>
      <c r="J56" s="1">
        <f>Agg!J56-Oil!J56</f>
        <v>1188159</v>
      </c>
      <c r="K56">
        <f t="shared" si="0"/>
        <v>1180486.5479803863</v>
      </c>
      <c r="L56">
        <f t="shared" si="3"/>
        <v>0.60352854667381495</v>
      </c>
      <c r="M56">
        <v>0.40668103278855861</v>
      </c>
      <c r="N56">
        <f t="shared" si="4"/>
        <v>0.59331896721144139</v>
      </c>
      <c r="O56">
        <f t="shared" si="5"/>
        <v>57.189948712229729</v>
      </c>
      <c r="P56">
        <f t="shared" si="6"/>
        <v>53.275105664010603</v>
      </c>
      <c r="Q56">
        <f t="shared" si="9"/>
        <v>0.93558748589268104</v>
      </c>
      <c r="R56">
        <f t="shared" si="7"/>
        <v>0.99568097400762534</v>
      </c>
      <c r="S56">
        <f t="shared" si="8"/>
        <v>298.95840793997797</v>
      </c>
      <c r="T56">
        <f t="shared" si="8"/>
        <v>272.73892148524038</v>
      </c>
      <c r="U56">
        <f t="shared" si="8"/>
        <v>92.403110262151316</v>
      </c>
      <c r="V56">
        <f t="shared" si="8"/>
        <v>98.730140951296164</v>
      </c>
    </row>
    <row r="57" spans="1:22" x14ac:dyDescent="0.2">
      <c r="A57">
        <v>2016</v>
      </c>
      <c r="B57" s="1">
        <f>Agg!B57-Oil!B57</f>
        <v>1330995.6969999999</v>
      </c>
      <c r="E57">
        <v>1.0087494358448377</v>
      </c>
      <c r="F57">
        <f t="shared" si="2"/>
        <v>1319451.2429989891</v>
      </c>
      <c r="G57" s="1">
        <f>Agg!G57-Oil!G57</f>
        <v>24320.745999999999</v>
      </c>
      <c r="H57" s="1">
        <f>Agg!H57-Oil!H57</f>
        <v>784131.27</v>
      </c>
      <c r="I57">
        <v>24520.3</v>
      </c>
      <c r="J57" s="1">
        <f>Agg!J57-Oil!J57</f>
        <v>1238880</v>
      </c>
      <c r="K57">
        <f t="shared" si="0"/>
        <v>1228134.5158447854</v>
      </c>
      <c r="L57">
        <f t="shared" si="3"/>
        <v>0.58913133360791026</v>
      </c>
      <c r="M57">
        <v>0.40668103278855861</v>
      </c>
      <c r="N57">
        <f t="shared" si="4"/>
        <v>0.59331896721144139</v>
      </c>
      <c r="O57">
        <f t="shared" si="5"/>
        <v>56.985708222256122</v>
      </c>
      <c r="P57">
        <f t="shared" si="6"/>
        <v>53.810566877199264</v>
      </c>
      <c r="Q57">
        <f t="shared" si="9"/>
        <v>0.95202971610636966</v>
      </c>
      <c r="R57">
        <f t="shared" si="7"/>
        <v>0.99186168195332025</v>
      </c>
      <c r="S57">
        <f t="shared" si="8"/>
        <v>297.89074809599686</v>
      </c>
      <c r="T57">
        <f t="shared" si="8"/>
        <v>275.48018519484782</v>
      </c>
      <c r="U57">
        <f t="shared" si="8"/>
        <v>94.027023829081401</v>
      </c>
      <c r="V57">
        <f t="shared" si="8"/>
        <v>98.351426028846689</v>
      </c>
    </row>
    <row r="58" spans="1:22" x14ac:dyDescent="0.2">
      <c r="A58">
        <v>2017</v>
      </c>
      <c r="B58" s="1">
        <f>Agg!B58-Oil!B58</f>
        <v>1397539.4269999999</v>
      </c>
      <c r="E58">
        <v>1.0361415981584121</v>
      </c>
      <c r="F58">
        <f t="shared" si="2"/>
        <v>1348791.9310294257</v>
      </c>
      <c r="G58" s="1">
        <f>Agg!G58-Oil!G58</f>
        <v>24731.081000000002</v>
      </c>
      <c r="H58" s="1">
        <f>Agg!H58-Oil!H58</f>
        <v>817569.79399999999</v>
      </c>
      <c r="I58">
        <v>24612.799999999999</v>
      </c>
      <c r="J58" s="1">
        <f>Agg!J58-Oil!J58</f>
        <v>1256849</v>
      </c>
      <c r="K58">
        <f t="shared" si="0"/>
        <v>1213008.9190838998</v>
      </c>
      <c r="L58">
        <f t="shared" si="3"/>
        <v>0.58500660389597725</v>
      </c>
      <c r="M58">
        <v>0.40668103278855861</v>
      </c>
      <c r="N58">
        <f t="shared" si="4"/>
        <v>0.59331896721144139</v>
      </c>
      <c r="O58">
        <f t="shared" si="5"/>
        <v>58.652607283222018</v>
      </c>
      <c r="P58">
        <f t="shared" si="6"/>
        <v>54.800426242825914</v>
      </c>
      <c r="Q58">
        <f t="shared" si="9"/>
        <v>0.92985351421299578</v>
      </c>
      <c r="R58">
        <f t="shared" si="7"/>
        <v>1.0048056702203731</v>
      </c>
      <c r="S58">
        <f t="shared" si="8"/>
        <v>306.60440321694364</v>
      </c>
      <c r="T58">
        <f t="shared" si="8"/>
        <v>280.54771481188345</v>
      </c>
      <c r="U58">
        <f t="shared" si="8"/>
        <v>91.836795700074333</v>
      </c>
      <c r="V58">
        <f t="shared" si="8"/>
        <v>99.634931307584978</v>
      </c>
    </row>
    <row r="59" spans="1:22" x14ac:dyDescent="0.2">
      <c r="A59">
        <v>2018</v>
      </c>
      <c r="B59" s="1">
        <f>Agg!B59-Oil!B59</f>
        <v>1456003.8520000002</v>
      </c>
      <c r="E59">
        <v>1.0554253488657452</v>
      </c>
      <c r="F59">
        <f t="shared" si="2"/>
        <v>1379542.2419641071</v>
      </c>
      <c r="G59" s="1">
        <f>Agg!G59-Oil!G59</f>
        <v>25312.261999999999</v>
      </c>
      <c r="H59" s="1">
        <f>Agg!H59-Oil!H59</f>
        <v>862513.16899999999</v>
      </c>
      <c r="I59">
        <v>24688.7</v>
      </c>
      <c r="J59" s="1">
        <f>Agg!J59-Oil!J59</f>
        <v>1313960</v>
      </c>
      <c r="K59">
        <f t="shared" si="0"/>
        <v>1244957.7806825459</v>
      </c>
      <c r="L59">
        <f t="shared" si="3"/>
        <v>0.5923838510559104</v>
      </c>
      <c r="M59">
        <v>0.40668103278855861</v>
      </c>
      <c r="N59">
        <f t="shared" si="4"/>
        <v>0.59331896721144139</v>
      </c>
      <c r="O59">
        <f t="shared" si="5"/>
        <v>58.47375138987249</v>
      </c>
      <c r="P59">
        <f t="shared" si="6"/>
        <v>55.877476009838794</v>
      </c>
      <c r="Q59">
        <f t="shared" si="9"/>
        <v>0.93205832358042418</v>
      </c>
      <c r="R59">
        <f t="shared" si="7"/>
        <v>1.0252569799138878</v>
      </c>
      <c r="S59">
        <f t="shared" si="8"/>
        <v>305.66944044235697</v>
      </c>
      <c r="T59">
        <f t="shared" si="8"/>
        <v>286.06161080851706</v>
      </c>
      <c r="U59">
        <f t="shared" si="8"/>
        <v>92.05455325472046</v>
      </c>
      <c r="V59">
        <f t="shared" si="8"/>
        <v>101.66285063253919</v>
      </c>
    </row>
    <row r="60" spans="1:22" x14ac:dyDescent="0.2">
      <c r="B60" s="1"/>
      <c r="G60" s="1"/>
      <c r="H60" s="1"/>
      <c r="J60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81215-B85F-0D47-9DA5-362B4AFDB2EB}">
  <sheetPr codeName="Sheet17"/>
  <dimension ref="A1:F62"/>
  <sheetViews>
    <sheetView topLeftCell="A56" workbookViewId="0">
      <selection activeCell="B60" sqref="B60:G63"/>
    </sheetView>
  </sheetViews>
  <sheetFormatPr baseColWidth="10" defaultRowHeight="16" x14ac:dyDescent="0.2"/>
  <sheetData>
    <row r="1" spans="1:6" x14ac:dyDescent="0.2">
      <c r="A1" t="s">
        <v>0</v>
      </c>
      <c r="B1" t="s">
        <v>24</v>
      </c>
      <c r="C1" t="s">
        <v>25</v>
      </c>
      <c r="D1" t="s">
        <v>28</v>
      </c>
      <c r="E1" t="s">
        <v>29</v>
      </c>
      <c r="F1" t="s">
        <v>30</v>
      </c>
    </row>
    <row r="2" spans="1:6" x14ac:dyDescent="0.2">
      <c r="A2">
        <v>1961</v>
      </c>
      <c r="B2">
        <v>1839</v>
      </c>
      <c r="C2">
        <v>122</v>
      </c>
      <c r="D2">
        <v>412</v>
      </c>
      <c r="E2">
        <v>385</v>
      </c>
      <c r="F2" s="4">
        <v>27</v>
      </c>
    </row>
    <row r="3" spans="1:6" x14ac:dyDescent="0.2">
      <c r="A3">
        <v>1962</v>
      </c>
      <c r="B3">
        <v>2094</v>
      </c>
      <c r="C3">
        <v>134</v>
      </c>
      <c r="D3">
        <v>385</v>
      </c>
      <c r="E3">
        <v>362</v>
      </c>
      <c r="F3" s="4">
        <v>23</v>
      </c>
    </row>
    <row r="4" spans="1:6" x14ac:dyDescent="0.2">
      <c r="A4">
        <v>1963</v>
      </c>
      <c r="B4">
        <v>2336</v>
      </c>
      <c r="C4">
        <v>143</v>
      </c>
      <c r="D4">
        <v>402</v>
      </c>
      <c r="E4">
        <v>374</v>
      </c>
      <c r="F4" s="4">
        <v>28</v>
      </c>
    </row>
    <row r="5" spans="1:6" x14ac:dyDescent="0.2">
      <c r="A5">
        <v>1964</v>
      </c>
      <c r="B5">
        <v>2597</v>
      </c>
      <c r="C5">
        <v>158</v>
      </c>
      <c r="D5">
        <v>463</v>
      </c>
      <c r="E5">
        <v>432</v>
      </c>
      <c r="F5" s="4">
        <v>31</v>
      </c>
    </row>
    <row r="6" spans="1:6" x14ac:dyDescent="0.2">
      <c r="A6">
        <v>1965</v>
      </c>
      <c r="B6">
        <v>2977</v>
      </c>
      <c r="C6">
        <v>180</v>
      </c>
      <c r="D6">
        <v>506</v>
      </c>
      <c r="E6">
        <v>477</v>
      </c>
      <c r="F6" s="4">
        <v>29</v>
      </c>
    </row>
    <row r="7" spans="1:6" x14ac:dyDescent="0.2">
      <c r="A7">
        <v>1966</v>
      </c>
      <c r="B7">
        <v>3336</v>
      </c>
      <c r="C7">
        <v>190</v>
      </c>
      <c r="D7">
        <v>645</v>
      </c>
      <c r="E7">
        <v>604</v>
      </c>
      <c r="F7" s="4">
        <v>41</v>
      </c>
    </row>
    <row r="8" spans="1:6" x14ac:dyDescent="0.2">
      <c r="A8">
        <v>1967</v>
      </c>
      <c r="B8">
        <v>3832</v>
      </c>
      <c r="C8">
        <v>214</v>
      </c>
      <c r="D8">
        <v>700</v>
      </c>
      <c r="E8">
        <v>645</v>
      </c>
      <c r="F8" s="4">
        <v>55</v>
      </c>
    </row>
    <row r="9" spans="1:6" x14ac:dyDescent="0.2">
      <c r="A9">
        <v>1968</v>
      </c>
      <c r="B9">
        <v>4174</v>
      </c>
      <c r="C9">
        <v>243</v>
      </c>
      <c r="D9">
        <v>686</v>
      </c>
      <c r="E9">
        <v>644</v>
      </c>
      <c r="F9" s="4">
        <v>42</v>
      </c>
    </row>
    <row r="10" spans="1:6" x14ac:dyDescent="0.2">
      <c r="A10">
        <v>1969</v>
      </c>
      <c r="B10">
        <v>4686</v>
      </c>
      <c r="C10">
        <v>264</v>
      </c>
      <c r="D10">
        <v>768</v>
      </c>
      <c r="E10">
        <v>710</v>
      </c>
      <c r="F10" s="4">
        <v>58</v>
      </c>
    </row>
    <row r="11" spans="1:6" x14ac:dyDescent="0.2">
      <c r="A11">
        <v>1970</v>
      </c>
      <c r="B11">
        <v>5262</v>
      </c>
      <c r="C11">
        <v>301</v>
      </c>
      <c r="D11">
        <v>863</v>
      </c>
      <c r="E11">
        <v>804</v>
      </c>
      <c r="F11" s="4">
        <v>59</v>
      </c>
    </row>
    <row r="12" spans="1:6" x14ac:dyDescent="0.2">
      <c r="A12">
        <v>1971</v>
      </c>
      <c r="B12">
        <v>5924</v>
      </c>
      <c r="C12">
        <v>339</v>
      </c>
      <c r="D12">
        <v>1007</v>
      </c>
      <c r="E12">
        <v>941</v>
      </c>
      <c r="F12" s="4">
        <v>66</v>
      </c>
    </row>
    <row r="13" spans="1:6" x14ac:dyDescent="0.2">
      <c r="A13">
        <v>1972</v>
      </c>
      <c r="B13">
        <v>6728</v>
      </c>
      <c r="C13">
        <v>371</v>
      </c>
      <c r="D13">
        <v>1038</v>
      </c>
      <c r="E13">
        <v>978</v>
      </c>
      <c r="F13" s="4">
        <v>60</v>
      </c>
    </row>
    <row r="14" spans="1:6" x14ac:dyDescent="0.2">
      <c r="A14">
        <v>1973</v>
      </c>
      <c r="B14">
        <v>7753</v>
      </c>
      <c r="C14">
        <v>411</v>
      </c>
      <c r="D14">
        <v>1112</v>
      </c>
      <c r="E14">
        <v>1053</v>
      </c>
      <c r="F14" s="4">
        <v>59</v>
      </c>
    </row>
    <row r="15" spans="1:6" x14ac:dyDescent="0.2">
      <c r="A15">
        <v>1974</v>
      </c>
      <c r="B15">
        <v>9480</v>
      </c>
      <c r="C15">
        <v>482</v>
      </c>
      <c r="D15">
        <v>1474</v>
      </c>
      <c r="E15">
        <v>1343</v>
      </c>
      <c r="F15" s="4">
        <v>131</v>
      </c>
    </row>
    <row r="16" spans="1:6" x14ac:dyDescent="0.2">
      <c r="A16">
        <v>1975</v>
      </c>
      <c r="B16">
        <v>11538</v>
      </c>
      <c r="C16">
        <v>621</v>
      </c>
      <c r="D16">
        <v>1868</v>
      </c>
      <c r="E16">
        <v>1728</v>
      </c>
      <c r="F16" s="4">
        <v>140</v>
      </c>
    </row>
    <row r="17" spans="1:6" x14ac:dyDescent="0.2">
      <c r="A17">
        <v>1976</v>
      </c>
      <c r="B17">
        <v>13649</v>
      </c>
      <c r="C17">
        <v>739</v>
      </c>
      <c r="D17">
        <v>2419</v>
      </c>
      <c r="E17">
        <v>2064</v>
      </c>
      <c r="F17" s="4">
        <v>355</v>
      </c>
    </row>
    <row r="18" spans="1:6" x14ac:dyDescent="0.2">
      <c r="A18">
        <v>1977</v>
      </c>
      <c r="B18">
        <v>15732</v>
      </c>
      <c r="C18">
        <v>1090</v>
      </c>
      <c r="D18">
        <v>2848</v>
      </c>
      <c r="E18">
        <v>2499</v>
      </c>
      <c r="F18" s="4">
        <v>349</v>
      </c>
    </row>
    <row r="19" spans="1:6" x14ac:dyDescent="0.2">
      <c r="A19">
        <v>1978</v>
      </c>
      <c r="B19">
        <v>18209</v>
      </c>
      <c r="C19">
        <v>1419</v>
      </c>
      <c r="D19">
        <v>3295</v>
      </c>
      <c r="E19">
        <v>2969</v>
      </c>
      <c r="F19" s="4">
        <v>326</v>
      </c>
    </row>
    <row r="20" spans="1:6" x14ac:dyDescent="0.2">
      <c r="A20">
        <v>1979</v>
      </c>
      <c r="B20">
        <v>21348</v>
      </c>
      <c r="C20">
        <v>1682</v>
      </c>
      <c r="D20">
        <v>4593</v>
      </c>
      <c r="E20">
        <v>4209</v>
      </c>
      <c r="F20" s="4">
        <v>384</v>
      </c>
    </row>
    <row r="21" spans="1:6" x14ac:dyDescent="0.2">
      <c r="A21">
        <v>1980</v>
      </c>
      <c r="B21">
        <v>26322</v>
      </c>
      <c r="C21">
        <v>2010</v>
      </c>
      <c r="D21">
        <v>6757</v>
      </c>
      <c r="E21">
        <v>6337</v>
      </c>
      <c r="F21" s="4">
        <v>420</v>
      </c>
    </row>
    <row r="22" spans="1:6" x14ac:dyDescent="0.2">
      <c r="A22">
        <v>1981</v>
      </c>
      <c r="B22">
        <v>34072</v>
      </c>
      <c r="C22">
        <v>2397</v>
      </c>
      <c r="D22">
        <v>7349</v>
      </c>
      <c r="E22">
        <v>6830</v>
      </c>
      <c r="F22" s="4">
        <v>519</v>
      </c>
    </row>
    <row r="23" spans="1:6" x14ac:dyDescent="0.2">
      <c r="A23">
        <v>1982</v>
      </c>
      <c r="B23">
        <v>41885</v>
      </c>
      <c r="C23">
        <v>2833</v>
      </c>
      <c r="D23">
        <v>7836</v>
      </c>
      <c r="E23">
        <v>7461</v>
      </c>
      <c r="F23" s="4">
        <v>375</v>
      </c>
    </row>
    <row r="24" spans="1:6" x14ac:dyDescent="0.2">
      <c r="A24">
        <v>1983</v>
      </c>
      <c r="B24">
        <v>46634</v>
      </c>
      <c r="C24">
        <v>2940</v>
      </c>
      <c r="D24">
        <v>7395</v>
      </c>
      <c r="E24">
        <v>6989</v>
      </c>
      <c r="F24" s="4">
        <v>406</v>
      </c>
    </row>
    <row r="25" spans="1:6" x14ac:dyDescent="0.2">
      <c r="A25">
        <v>1984</v>
      </c>
      <c r="B25">
        <v>51580</v>
      </c>
      <c r="C25">
        <v>3147</v>
      </c>
      <c r="D25">
        <v>8131</v>
      </c>
      <c r="E25">
        <v>7660</v>
      </c>
      <c r="F25" s="4">
        <v>471</v>
      </c>
    </row>
    <row r="26" spans="1:6" x14ac:dyDescent="0.2">
      <c r="A26">
        <v>1985</v>
      </c>
      <c r="B26">
        <v>56405</v>
      </c>
      <c r="C26">
        <v>3372</v>
      </c>
      <c r="D26">
        <v>9348</v>
      </c>
      <c r="E26">
        <v>8351</v>
      </c>
      <c r="F26" s="4">
        <v>997</v>
      </c>
    </row>
    <row r="27" spans="1:6" x14ac:dyDescent="0.2">
      <c r="A27">
        <v>1986</v>
      </c>
      <c r="B27">
        <v>60452</v>
      </c>
      <c r="C27">
        <v>4035</v>
      </c>
      <c r="D27">
        <v>6290</v>
      </c>
      <c r="E27">
        <v>5774</v>
      </c>
      <c r="F27" s="4">
        <v>516</v>
      </c>
    </row>
    <row r="28" spans="1:6" x14ac:dyDescent="0.2">
      <c r="A28">
        <v>1987</v>
      </c>
      <c r="B28">
        <v>61514</v>
      </c>
      <c r="C28">
        <v>3947</v>
      </c>
      <c r="D28">
        <v>5208</v>
      </c>
      <c r="E28">
        <v>4693</v>
      </c>
      <c r="F28" s="4">
        <v>515</v>
      </c>
    </row>
    <row r="29" spans="1:6" x14ac:dyDescent="0.2">
      <c r="A29">
        <v>1988</v>
      </c>
      <c r="B29">
        <v>63244</v>
      </c>
      <c r="C29">
        <v>4032</v>
      </c>
      <c r="D29">
        <v>6618</v>
      </c>
      <c r="E29">
        <v>5832</v>
      </c>
      <c r="F29" s="4">
        <v>786</v>
      </c>
    </row>
    <row r="30" spans="1:6" x14ac:dyDescent="0.2">
      <c r="A30">
        <v>1989</v>
      </c>
      <c r="B30">
        <v>65604</v>
      </c>
      <c r="C30">
        <v>4375</v>
      </c>
      <c r="D30">
        <v>5487</v>
      </c>
      <c r="E30">
        <v>5132</v>
      </c>
      <c r="F30" s="4">
        <v>355</v>
      </c>
    </row>
    <row r="31" spans="1:6" x14ac:dyDescent="0.2">
      <c r="A31">
        <v>1990</v>
      </c>
      <c r="B31">
        <v>67300</v>
      </c>
      <c r="C31">
        <v>4249</v>
      </c>
      <c r="D31">
        <v>6017</v>
      </c>
      <c r="E31">
        <v>5543</v>
      </c>
      <c r="F31" s="4">
        <v>474</v>
      </c>
    </row>
    <row r="32" spans="1:6" x14ac:dyDescent="0.2">
      <c r="A32">
        <v>1991</v>
      </c>
      <c r="B32">
        <v>67972</v>
      </c>
      <c r="C32">
        <v>4138</v>
      </c>
      <c r="D32">
        <v>6769</v>
      </c>
      <c r="E32">
        <v>6298</v>
      </c>
      <c r="F32" s="4">
        <v>471</v>
      </c>
    </row>
    <row r="33" spans="1:6" x14ac:dyDescent="0.2">
      <c r="A33">
        <v>1992</v>
      </c>
      <c r="B33">
        <v>66875</v>
      </c>
      <c r="C33">
        <v>4073</v>
      </c>
      <c r="D33">
        <v>5170</v>
      </c>
      <c r="E33">
        <v>4874</v>
      </c>
      <c r="F33" s="4">
        <v>296</v>
      </c>
    </row>
    <row r="34" spans="1:6" x14ac:dyDescent="0.2">
      <c r="A34">
        <v>1993</v>
      </c>
      <c r="B34">
        <v>68687</v>
      </c>
      <c r="C34">
        <v>3988</v>
      </c>
      <c r="D34">
        <v>8022</v>
      </c>
      <c r="E34">
        <v>7621</v>
      </c>
      <c r="F34" s="4">
        <v>401</v>
      </c>
    </row>
    <row r="35" spans="1:6" x14ac:dyDescent="0.2">
      <c r="A35">
        <v>1994</v>
      </c>
      <c r="B35">
        <v>73263</v>
      </c>
      <c r="C35">
        <v>4088</v>
      </c>
      <c r="D35">
        <v>12749</v>
      </c>
      <c r="E35">
        <v>12369</v>
      </c>
      <c r="F35" s="4">
        <v>380</v>
      </c>
    </row>
    <row r="36" spans="1:6" x14ac:dyDescent="0.2">
      <c r="A36">
        <v>1995</v>
      </c>
      <c r="B36">
        <v>80007</v>
      </c>
      <c r="C36">
        <v>4064</v>
      </c>
      <c r="D36">
        <v>12794</v>
      </c>
      <c r="E36">
        <v>12027</v>
      </c>
      <c r="F36" s="4">
        <v>767</v>
      </c>
    </row>
    <row r="37" spans="1:6" x14ac:dyDescent="0.2">
      <c r="A37">
        <v>1996</v>
      </c>
      <c r="B37">
        <v>88244</v>
      </c>
      <c r="C37">
        <v>4449</v>
      </c>
      <c r="D37">
        <v>12525</v>
      </c>
      <c r="E37">
        <v>11530</v>
      </c>
      <c r="F37" s="4">
        <v>995</v>
      </c>
    </row>
    <row r="38" spans="1:6" x14ac:dyDescent="0.2">
      <c r="A38">
        <v>1997</v>
      </c>
      <c r="B38">
        <v>93925</v>
      </c>
      <c r="C38">
        <v>5116</v>
      </c>
      <c r="D38">
        <v>17167</v>
      </c>
      <c r="E38">
        <v>15498</v>
      </c>
      <c r="F38" s="4">
        <v>1669</v>
      </c>
    </row>
    <row r="39" spans="1:6" x14ac:dyDescent="0.2">
      <c r="A39">
        <v>1998</v>
      </c>
      <c r="B39">
        <v>104535</v>
      </c>
      <c r="C39">
        <v>6151</v>
      </c>
      <c r="D39">
        <v>16257</v>
      </c>
      <c r="E39">
        <v>14843</v>
      </c>
      <c r="F39" s="4">
        <v>1414</v>
      </c>
    </row>
    <row r="40" spans="1:6" x14ac:dyDescent="0.2">
      <c r="A40">
        <v>1999</v>
      </c>
      <c r="B40">
        <v>111486</v>
      </c>
      <c r="C40">
        <v>6859</v>
      </c>
      <c r="D40">
        <v>15580</v>
      </c>
      <c r="E40">
        <v>13208</v>
      </c>
      <c r="F40" s="4">
        <v>2372</v>
      </c>
    </row>
    <row r="41" spans="1:6" x14ac:dyDescent="0.2">
      <c r="A41">
        <v>2000</v>
      </c>
      <c r="B41">
        <v>119167</v>
      </c>
      <c r="C41">
        <v>8580</v>
      </c>
      <c r="D41">
        <v>21373</v>
      </c>
      <c r="E41">
        <v>17203</v>
      </c>
      <c r="F41" s="4">
        <v>4170</v>
      </c>
    </row>
    <row r="42" spans="1:6" x14ac:dyDescent="0.2">
      <c r="A42">
        <v>2001</v>
      </c>
      <c r="B42">
        <v>128463</v>
      </c>
      <c r="C42">
        <v>11893</v>
      </c>
      <c r="D42">
        <v>25445</v>
      </c>
      <c r="E42">
        <v>19858</v>
      </c>
      <c r="F42" s="4">
        <v>5587</v>
      </c>
    </row>
    <row r="43" spans="1:6" x14ac:dyDescent="0.2">
      <c r="A43">
        <v>2002</v>
      </c>
      <c r="B43">
        <v>140017</v>
      </c>
      <c r="C43">
        <v>16490</v>
      </c>
      <c r="D43">
        <v>22830</v>
      </c>
      <c r="E43">
        <v>16354</v>
      </c>
      <c r="F43" s="4">
        <v>6476</v>
      </c>
    </row>
    <row r="44" spans="1:6" x14ac:dyDescent="0.2">
      <c r="A44">
        <v>2003</v>
      </c>
      <c r="B44">
        <v>145614</v>
      </c>
      <c r="C44">
        <v>19635</v>
      </c>
      <c r="D44">
        <v>26173</v>
      </c>
      <c r="E44">
        <v>21335</v>
      </c>
      <c r="F44" s="4">
        <v>4838</v>
      </c>
    </row>
    <row r="45" spans="1:6" x14ac:dyDescent="0.2">
      <c r="A45">
        <v>2004</v>
      </c>
      <c r="B45">
        <v>164503</v>
      </c>
      <c r="C45">
        <v>22189</v>
      </c>
      <c r="D45">
        <v>31308</v>
      </c>
      <c r="E45">
        <v>25319</v>
      </c>
      <c r="F45" s="4">
        <v>5989</v>
      </c>
    </row>
    <row r="46" spans="1:6" x14ac:dyDescent="0.2">
      <c r="A46">
        <v>2005</v>
      </c>
      <c r="B46">
        <v>191300</v>
      </c>
      <c r="C46">
        <v>25951</v>
      </c>
      <c r="D46">
        <v>41771</v>
      </c>
      <c r="E46">
        <v>32331</v>
      </c>
      <c r="F46" s="4">
        <v>9440</v>
      </c>
    </row>
    <row r="47" spans="1:6" x14ac:dyDescent="0.2">
      <c r="A47">
        <v>2006</v>
      </c>
      <c r="B47">
        <v>228146</v>
      </c>
      <c r="C47">
        <v>33578</v>
      </c>
      <c r="D47">
        <v>48025</v>
      </c>
      <c r="E47">
        <v>36263</v>
      </c>
      <c r="F47" s="4">
        <v>11762</v>
      </c>
    </row>
    <row r="48" spans="1:6" x14ac:dyDescent="0.2">
      <c r="A48">
        <v>2007</v>
      </c>
      <c r="B48">
        <v>261105</v>
      </c>
      <c r="C48">
        <v>42111</v>
      </c>
      <c r="D48">
        <v>46881</v>
      </c>
      <c r="E48">
        <v>30807</v>
      </c>
      <c r="F48" s="4">
        <v>16074</v>
      </c>
    </row>
    <row r="49" spans="1:6" x14ac:dyDescent="0.2">
      <c r="A49">
        <v>2008</v>
      </c>
      <c r="B49">
        <v>288304</v>
      </c>
      <c r="C49">
        <v>55772</v>
      </c>
      <c r="D49">
        <v>50483</v>
      </c>
      <c r="E49">
        <v>30816</v>
      </c>
      <c r="F49" s="4">
        <v>19667</v>
      </c>
    </row>
    <row r="50" spans="1:6" x14ac:dyDescent="0.2">
      <c r="A50">
        <v>2009</v>
      </c>
      <c r="B50">
        <v>303062</v>
      </c>
      <c r="C50">
        <v>71407</v>
      </c>
      <c r="D50">
        <v>30891</v>
      </c>
      <c r="E50">
        <v>20738</v>
      </c>
      <c r="F50" s="4">
        <v>10153</v>
      </c>
    </row>
    <row r="51" spans="1:6" x14ac:dyDescent="0.2">
      <c r="A51">
        <v>2010</v>
      </c>
      <c r="B51">
        <v>314681</v>
      </c>
      <c r="C51">
        <v>74551</v>
      </c>
      <c r="D51">
        <v>49039</v>
      </c>
      <c r="E51">
        <v>31891</v>
      </c>
      <c r="F51" s="4">
        <v>17148</v>
      </c>
    </row>
    <row r="52" spans="1:6" x14ac:dyDescent="0.2">
      <c r="A52">
        <v>2011</v>
      </c>
      <c r="B52">
        <v>330231</v>
      </c>
      <c r="C52">
        <v>84487</v>
      </c>
      <c r="D52">
        <v>59525</v>
      </c>
      <c r="E52">
        <v>36710</v>
      </c>
      <c r="F52" s="4">
        <v>22815</v>
      </c>
    </row>
    <row r="53" spans="1:6" x14ac:dyDescent="0.2">
      <c r="A53">
        <v>2012</v>
      </c>
      <c r="B53">
        <v>351261</v>
      </c>
      <c r="C53">
        <v>100471</v>
      </c>
      <c r="D53">
        <v>66261</v>
      </c>
      <c r="E53">
        <v>38931</v>
      </c>
      <c r="F53" s="4">
        <v>27330</v>
      </c>
    </row>
    <row r="54" spans="1:6" x14ac:dyDescent="0.2">
      <c r="A54">
        <v>2013</v>
      </c>
      <c r="B54">
        <v>375105</v>
      </c>
      <c r="C54">
        <v>121401</v>
      </c>
      <c r="D54">
        <v>72661</v>
      </c>
      <c r="E54">
        <v>42689</v>
      </c>
      <c r="F54" s="4">
        <v>29972</v>
      </c>
    </row>
    <row r="55" spans="1:6" x14ac:dyDescent="0.2">
      <c r="A55">
        <v>2014</v>
      </c>
      <c r="B55">
        <v>403201</v>
      </c>
      <c r="C55">
        <v>143577</v>
      </c>
      <c r="D55">
        <v>82116</v>
      </c>
      <c r="E55">
        <v>45784</v>
      </c>
      <c r="F55" s="4">
        <v>36332</v>
      </c>
    </row>
    <row r="56" spans="1:6" x14ac:dyDescent="0.2">
      <c r="A56">
        <v>2015</v>
      </c>
      <c r="B56">
        <v>412556</v>
      </c>
      <c r="C56">
        <v>167205</v>
      </c>
      <c r="D56">
        <v>55000</v>
      </c>
      <c r="E56">
        <v>30700</v>
      </c>
      <c r="F56" s="4">
        <v>24300</v>
      </c>
    </row>
    <row r="57" spans="1:6" x14ac:dyDescent="0.2">
      <c r="A57">
        <v>2016</v>
      </c>
      <c r="B57">
        <v>419544</v>
      </c>
      <c r="C57">
        <v>179471</v>
      </c>
      <c r="D57">
        <v>42621</v>
      </c>
      <c r="E57">
        <v>25385</v>
      </c>
      <c r="F57" s="4">
        <v>17236</v>
      </c>
    </row>
    <row r="58" spans="1:6" x14ac:dyDescent="0.2">
      <c r="A58">
        <v>2017</v>
      </c>
      <c r="B58">
        <v>414338</v>
      </c>
      <c r="C58">
        <v>179530</v>
      </c>
      <c r="D58">
        <v>43644</v>
      </c>
      <c r="E58">
        <v>28546</v>
      </c>
      <c r="F58" s="4">
        <v>15098</v>
      </c>
    </row>
    <row r="59" spans="1:6" x14ac:dyDescent="0.2">
      <c r="A59">
        <v>2018</v>
      </c>
      <c r="B59">
        <v>418737</v>
      </c>
      <c r="C59">
        <v>182494</v>
      </c>
      <c r="D59">
        <v>40159</v>
      </c>
      <c r="E59">
        <v>27162</v>
      </c>
      <c r="F59" s="4">
        <v>12997</v>
      </c>
    </row>
    <row r="60" spans="1:6" x14ac:dyDescent="0.2">
      <c r="F60" s="4"/>
    </row>
    <row r="61" spans="1:6" x14ac:dyDescent="0.2">
      <c r="F61" s="4"/>
    </row>
    <row r="62" spans="1:6" x14ac:dyDescent="0.2">
      <c r="F62" s="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D76BC-180D-544B-891F-8975E97F5D6D}">
  <sheetPr codeName="Sheet18"/>
  <dimension ref="A1:K59"/>
  <sheetViews>
    <sheetView tabSelected="1" workbookViewId="0">
      <selection activeCell="I2" sqref="I2:K59"/>
    </sheetView>
  </sheetViews>
  <sheetFormatPr baseColWidth="10" defaultRowHeight="16" x14ac:dyDescent="0.2"/>
  <sheetData>
    <row r="1" spans="1:11" x14ac:dyDescent="0.2">
      <c r="A1" t="s">
        <v>0</v>
      </c>
      <c r="B1" t="s">
        <v>22</v>
      </c>
      <c r="C1" t="s">
        <v>23</v>
      </c>
      <c r="D1" t="s">
        <v>26</v>
      </c>
      <c r="E1" t="s">
        <v>27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</row>
    <row r="2" spans="1:11" x14ac:dyDescent="0.2">
      <c r="A2">
        <v>3</v>
      </c>
      <c r="B2">
        <f>Oil!F2/Agg!F2*100</f>
        <v>1.6750963341711862</v>
      </c>
      <c r="C2">
        <f>Oil!K2/Agg!K2*100</f>
        <v>5.997125294351509</v>
      </c>
      <c r="D2">
        <f>'Oil Type Capital'!B2/Oil!J2*100</f>
        <v>93.77868434472208</v>
      </c>
      <c r="E2">
        <f>'Oil Type Capital'!C2/Oil!J2*100</f>
        <v>6.2213156552779196</v>
      </c>
      <c r="F2">
        <f>'Oil Type Capital'!E2/'Oil Type Capital'!D2*100</f>
        <v>93.446601941747574</v>
      </c>
      <c r="G2">
        <f>'Oil Type Capital'!F2/'Oil Type Capital'!D2*100</f>
        <v>6.5533980582524274</v>
      </c>
      <c r="H2">
        <f>'Mining excl Oil'!K2/Agg!K2*100</f>
        <v>4.101042845346953</v>
      </c>
      <c r="I2">
        <f>Agriculture!$K2/Agg!$K2*100</f>
        <v>12.410165448484662</v>
      </c>
      <c r="J2">
        <f>Manufacturing!$K2/Agg!$K2*100</f>
        <v>20.566378176702653</v>
      </c>
      <c r="K2">
        <f>Services!$K2/Agg!$K2*100</f>
        <v>61.026331080461169</v>
      </c>
    </row>
    <row r="3" spans="1:11" x14ac:dyDescent="0.2">
      <c r="A3">
        <v>1962</v>
      </c>
      <c r="B3">
        <f>Oil!F3/Agg!F3*100</f>
        <v>1.8942217084482262</v>
      </c>
      <c r="C3">
        <f>Oil!K3/Agg!K3*100</f>
        <v>6.5539049860273577</v>
      </c>
      <c r="D3">
        <f>'Oil Type Capital'!B3/Oil!J3*100</f>
        <v>93.985637342908433</v>
      </c>
      <c r="E3">
        <f>'Oil Type Capital'!C3/Oil!J3*100</f>
        <v>6.0143626570915618</v>
      </c>
      <c r="F3">
        <f>'Oil Type Capital'!E3/'Oil Type Capital'!D3*100</f>
        <v>94.025974025974023</v>
      </c>
      <c r="G3">
        <f>'Oil Type Capital'!F3/'Oil Type Capital'!D3*100</f>
        <v>5.9740259740259738</v>
      </c>
      <c r="H3">
        <f>'Mining excl Oil'!K3/Agg!K3*100</f>
        <v>4.0888365936167093</v>
      </c>
      <c r="I3">
        <f>Agriculture!$K3/Agg!$K3*100</f>
        <v>12.269451389910282</v>
      </c>
      <c r="J3">
        <f>Manufacturing!$K3/Agg!$K3*100</f>
        <v>20.158846889248423</v>
      </c>
      <c r="K3">
        <f>Services!$K3/Agg!$K3*100</f>
        <v>61.017796734813942</v>
      </c>
    </row>
    <row r="4" spans="1:11" x14ac:dyDescent="0.2">
      <c r="A4">
        <v>1963</v>
      </c>
      <c r="B4">
        <f>Oil!F4/Agg!F4*100</f>
        <v>1.9171214385858404</v>
      </c>
      <c r="C4">
        <f>Oil!K4/Agg!K4*100</f>
        <v>6.9137661758143691</v>
      </c>
      <c r="D4">
        <f>'Oil Type Capital'!B4/Oil!J4*100</f>
        <v>94.231544977813627</v>
      </c>
      <c r="E4">
        <f>'Oil Type Capital'!C4/Oil!J4*100</f>
        <v>5.7684550221863651</v>
      </c>
      <c r="F4">
        <f>'Oil Type Capital'!E4/'Oil Type Capital'!D4*100</f>
        <v>93.03482587064677</v>
      </c>
      <c r="G4">
        <f>'Oil Type Capital'!F4/'Oil Type Capital'!D4*100</f>
        <v>6.9651741293532341</v>
      </c>
      <c r="H4">
        <f>'Mining excl Oil'!K4/Agg!K4*100</f>
        <v>4.222445336903168</v>
      </c>
      <c r="I4">
        <f>Agriculture!$K4/Agg!$K4*100</f>
        <v>12.103971441320839</v>
      </c>
      <c r="J4">
        <f>Manufacturing!$K4/Agg!$K4*100</f>
        <v>20.38152610441767</v>
      </c>
      <c r="K4">
        <f>Services!$K4/Agg!$K4*100</f>
        <v>60.600736278447123</v>
      </c>
    </row>
    <row r="5" spans="1:11" x14ac:dyDescent="0.2">
      <c r="A5">
        <v>1964</v>
      </c>
      <c r="B5">
        <f>Oil!F5/Agg!F5*100</f>
        <v>1.9503400569036904</v>
      </c>
      <c r="C5">
        <f>Oil!K5/Agg!K5*100</f>
        <v>7.2171430068372926</v>
      </c>
      <c r="D5">
        <f>'Oil Type Capital'!B5/Oil!J5*100</f>
        <v>94.264972776769511</v>
      </c>
      <c r="E5">
        <f>'Oil Type Capital'!C5/Oil!J5*100</f>
        <v>5.7350272232304897</v>
      </c>
      <c r="F5">
        <f>'Oil Type Capital'!E5/'Oil Type Capital'!D5*100</f>
        <v>93.30453563714903</v>
      </c>
      <c r="G5">
        <f>'Oil Type Capital'!F5/'Oil Type Capital'!D5*100</f>
        <v>6.6954643628509727</v>
      </c>
      <c r="H5">
        <f>'Mining excl Oil'!K5/Agg!K5*100</f>
        <v>4.3119482356639507</v>
      </c>
      <c r="I5">
        <f>Agriculture!$K5/Agg!$K5*100</f>
        <v>11.98491080082781</v>
      </c>
      <c r="J5">
        <f>Manufacturing!$K5/Agg!$K5*100</f>
        <v>20.281350692898123</v>
      </c>
      <c r="K5">
        <f>Services!$K5/Agg!$K5*100</f>
        <v>60.516595499436775</v>
      </c>
    </row>
    <row r="6" spans="1:11" x14ac:dyDescent="0.2">
      <c r="A6">
        <v>1965</v>
      </c>
      <c r="B6">
        <f>Oil!F6/Agg!F6*100</f>
        <v>1.9000650460502693</v>
      </c>
      <c r="C6">
        <f>Oil!K6/Agg!K6*100</f>
        <v>7.4895615866388319</v>
      </c>
      <c r="D6">
        <f>'Oil Type Capital'!B6/Oil!J6*100</f>
        <v>94.298384542286982</v>
      </c>
      <c r="E6">
        <f>'Oil Type Capital'!C6/Oil!J6*100</f>
        <v>5.7016154577130189</v>
      </c>
      <c r="F6">
        <f>'Oil Type Capital'!E6/'Oil Type Capital'!D6*100</f>
        <v>94.268774703557312</v>
      </c>
      <c r="G6">
        <f>'Oil Type Capital'!F6/'Oil Type Capital'!D6*100</f>
        <v>5.7312252964426875</v>
      </c>
      <c r="H6">
        <f>'Mining excl Oil'!K6/Agg!K6*100</f>
        <v>4.4126020117669391</v>
      </c>
      <c r="I6">
        <f>Agriculture!$K6/Agg!$K6*100</f>
        <v>11.752704498007214</v>
      </c>
      <c r="J6">
        <f>Manufacturing!$K6/Agg!$K6*100</f>
        <v>20.651451888403873</v>
      </c>
      <c r="K6">
        <f>Services!$K6/Agg!$K6*100</f>
        <v>60.106282026950083</v>
      </c>
    </row>
    <row r="7" spans="1:11" x14ac:dyDescent="0.2">
      <c r="A7">
        <v>1966</v>
      </c>
      <c r="B7">
        <f>Oil!F7/Agg!F7*100</f>
        <v>1.897880147959542</v>
      </c>
      <c r="C7">
        <f>Oil!K7/Agg!K7*100</f>
        <v>7.5026065493542138</v>
      </c>
      <c r="D7">
        <f>'Oil Type Capital'!B7/Oil!J7*100</f>
        <v>94.611457742484404</v>
      </c>
      <c r="E7">
        <f>'Oil Type Capital'!C7/Oil!J7*100</f>
        <v>5.3885422575155983</v>
      </c>
      <c r="F7">
        <f>'Oil Type Capital'!E7/'Oil Type Capital'!D7*100</f>
        <v>93.643410852713188</v>
      </c>
      <c r="G7">
        <f>'Oil Type Capital'!F7/'Oil Type Capital'!D7*100</f>
        <v>6.3565891472868215</v>
      </c>
      <c r="H7">
        <f>'Mining excl Oil'!K7/Agg!K7*100</f>
        <v>4.3619805519501247</v>
      </c>
      <c r="I7">
        <f>Agriculture!$K7/Agg!$K7*100</f>
        <v>11.504989680192352</v>
      </c>
      <c r="J7">
        <f>Manufacturing!$K7/Agg!$K7*100</f>
        <v>21.182203119348046</v>
      </c>
      <c r="K7">
        <f>Services!$K7/Agg!$K7*100</f>
        <v>59.810200651105397</v>
      </c>
    </row>
    <row r="8" spans="1:11" x14ac:dyDescent="0.2">
      <c r="A8">
        <v>1967</v>
      </c>
      <c r="B8">
        <f>Oil!F8/Agg!F8*100</f>
        <v>2.0548529502062194</v>
      </c>
      <c r="C8">
        <f>Oil!K8/Agg!K8*100</f>
        <v>7.7148958889482113</v>
      </c>
      <c r="D8">
        <f>'Oil Type Capital'!B8/Oil!J8*100</f>
        <v>94.71082550667326</v>
      </c>
      <c r="E8">
        <f>'Oil Type Capital'!C8/Oil!J8*100</f>
        <v>5.2891744933267422</v>
      </c>
      <c r="F8">
        <f>'Oil Type Capital'!E8/'Oil Type Capital'!D8*100</f>
        <v>92.142857142857139</v>
      </c>
      <c r="G8">
        <f>'Oil Type Capital'!F8/'Oil Type Capital'!D8*100</f>
        <v>7.8571428571428568</v>
      </c>
      <c r="H8">
        <f>'Mining excl Oil'!K8/Agg!K8*100</f>
        <v>4.4771565860727636</v>
      </c>
      <c r="I8">
        <f>Agriculture!$K8/Agg!$K8*100</f>
        <v>11.190984669361605</v>
      </c>
      <c r="J8">
        <f>Manufacturing!$K8/Agg!$K8*100</f>
        <v>21.65929372282816</v>
      </c>
      <c r="K8">
        <f>Services!$K8/Agg!$K8*100</f>
        <v>59.434825718862015</v>
      </c>
    </row>
    <row r="9" spans="1:11" x14ac:dyDescent="0.2">
      <c r="A9">
        <v>1968</v>
      </c>
      <c r="B9">
        <f>Oil!F9/Agg!F9*100</f>
        <v>2.1544278208902439</v>
      </c>
      <c r="C9">
        <f>Oil!K9/Agg!K9*100</f>
        <v>7.8425454093499756</v>
      </c>
      <c r="D9">
        <f>'Oil Type Capital'!B9/Oil!J9*100</f>
        <v>94.498528412949966</v>
      </c>
      <c r="E9">
        <f>'Oil Type Capital'!C9/Oil!J9*100</f>
        <v>5.5014715870500339</v>
      </c>
      <c r="F9">
        <f>'Oil Type Capital'!E9/'Oil Type Capital'!D9*100</f>
        <v>93.877551020408163</v>
      </c>
      <c r="G9">
        <f>'Oil Type Capital'!F9/'Oil Type Capital'!D9*100</f>
        <v>6.1224489795918364</v>
      </c>
      <c r="H9">
        <f>'Mining excl Oil'!K9/Agg!K9*100</f>
        <v>4.6448038919763492</v>
      </c>
      <c r="I9">
        <f>Agriculture!$K9/Agg!$K9*100</f>
        <v>11.175227712576126</v>
      </c>
      <c r="J9">
        <f>Manufacturing!$K9/Agg!$K9*100</f>
        <v>21.483993537046572</v>
      </c>
      <c r="K9">
        <f>Services!$K9/Agg!$K9*100</f>
        <v>59.498233341027316</v>
      </c>
    </row>
    <row r="10" spans="1:11" x14ac:dyDescent="0.2">
      <c r="A10">
        <v>1969</v>
      </c>
      <c r="B10">
        <f>Oil!F10/Agg!F10*100</f>
        <v>2.0234188867247873</v>
      </c>
      <c r="C10">
        <f>Oil!K10/Agg!K10*100</f>
        <v>8.0592640833604676</v>
      </c>
      <c r="D10">
        <f>'Oil Type Capital'!B10/Oil!J10*100</f>
        <v>94.666666666666671</v>
      </c>
      <c r="E10">
        <f>'Oil Type Capital'!C10/Oil!J10*100</f>
        <v>5.3333333333333339</v>
      </c>
      <c r="F10">
        <f>'Oil Type Capital'!E10/'Oil Type Capital'!D10*100</f>
        <v>92.447916666666657</v>
      </c>
      <c r="G10">
        <f>'Oil Type Capital'!F10/'Oil Type Capital'!D10*100</f>
        <v>7.552083333333333</v>
      </c>
      <c r="H10">
        <f>'Mining excl Oil'!K10/Agg!K10*100</f>
        <v>4.90882448713774</v>
      </c>
      <c r="I10">
        <f>Agriculture!$K10/Agg!$K10*100</f>
        <v>10.919895799413872</v>
      </c>
      <c r="J10">
        <f>Manufacturing!$K10/Agg!$K10*100</f>
        <v>21.015955714750895</v>
      </c>
      <c r="K10">
        <f>Services!$K10/Agg!$K10*100</f>
        <v>60.004884402474765</v>
      </c>
    </row>
    <row r="11" spans="1:11" x14ac:dyDescent="0.2">
      <c r="A11">
        <v>1970</v>
      </c>
      <c r="B11">
        <f>Oil!F11/Agg!F11*100</f>
        <v>2.1342751968436451</v>
      </c>
      <c r="C11">
        <f>Oil!K11/Agg!K11*100</f>
        <v>8.2573845925486111</v>
      </c>
      <c r="D11">
        <f>'Oil Type Capital'!B11/Oil!J11*100</f>
        <v>94.589250404458028</v>
      </c>
      <c r="E11">
        <f>'Oil Type Capital'!C11/Oil!J11*100</f>
        <v>5.4107495955419731</v>
      </c>
      <c r="F11">
        <f>'Oil Type Capital'!E11/'Oil Type Capital'!D11*100</f>
        <v>93.163383545770571</v>
      </c>
      <c r="G11">
        <f>'Oil Type Capital'!F11/'Oil Type Capital'!D11*100</f>
        <v>6.836616454229433</v>
      </c>
      <c r="H11">
        <f>'Mining excl Oil'!K11/Agg!K11*100</f>
        <v>5.1298797684429269</v>
      </c>
      <c r="I11">
        <f>Agriculture!$K11/Agg!$K11*100</f>
        <v>10.375538073326407</v>
      </c>
      <c r="J11">
        <f>Manufacturing!$K11/Agg!$K11*100</f>
        <v>21.162238385037849</v>
      </c>
      <c r="K11">
        <f>Services!$K11/Agg!$K11*100</f>
        <v>60.204838949087133</v>
      </c>
    </row>
    <row r="12" spans="1:11" x14ac:dyDescent="0.2">
      <c r="A12">
        <v>1971</v>
      </c>
      <c r="B12">
        <f>Oil!F12/Agg!F12*100</f>
        <v>2.267056112519251</v>
      </c>
      <c r="C12">
        <f>Oil!K12/Agg!K12*100</f>
        <v>8.5038493394343444</v>
      </c>
      <c r="D12">
        <f>'Oil Type Capital'!B12/Oil!J12*100</f>
        <v>94.58725850231518</v>
      </c>
      <c r="E12">
        <f>'Oil Type Capital'!C12/Oil!J12*100</f>
        <v>5.4127414976848156</v>
      </c>
      <c r="F12">
        <f>'Oil Type Capital'!E12/'Oil Type Capital'!D12*100</f>
        <v>93.445878848063558</v>
      </c>
      <c r="G12">
        <f>'Oil Type Capital'!F12/'Oil Type Capital'!D12*100</f>
        <v>6.5541211519364442</v>
      </c>
      <c r="H12">
        <f>'Mining excl Oil'!K12/Agg!K12*100</f>
        <v>5.4230200002715589</v>
      </c>
      <c r="I12">
        <f>Agriculture!$K12/Agg!$K12*100</f>
        <v>9.5697158141997853</v>
      </c>
      <c r="J12">
        <f>Manufacturing!$K12/Agg!$K12*100</f>
        <v>21.439530747192766</v>
      </c>
      <c r="K12">
        <f>Services!$K12/Agg!$K12*100</f>
        <v>60.48690409917311</v>
      </c>
    </row>
    <row r="13" spans="1:11" x14ac:dyDescent="0.2">
      <c r="A13">
        <v>1972</v>
      </c>
      <c r="B13">
        <f>Oil!F13/Agg!F13*100</f>
        <v>2.4038125471147498</v>
      </c>
      <c r="C13">
        <f>Oil!K13/Agg!K13*100</f>
        <v>8.7911135327917584</v>
      </c>
      <c r="D13">
        <f>'Oil Type Capital'!B13/Oil!J13*100</f>
        <v>94.773911818565992</v>
      </c>
      <c r="E13">
        <f>'Oil Type Capital'!C13/Oil!J13*100</f>
        <v>5.2260881814340046</v>
      </c>
      <c r="F13">
        <f>'Oil Type Capital'!E13/'Oil Type Capital'!D13*100</f>
        <v>94.219653179190757</v>
      </c>
      <c r="G13">
        <f>'Oil Type Capital'!F13/'Oil Type Capital'!D13*100</f>
        <v>5.7803468208092488</v>
      </c>
      <c r="H13">
        <f>'Mining excl Oil'!K13/Agg!K13*100</f>
        <v>5.8326728749752332</v>
      </c>
      <c r="I13">
        <f>Agriculture!$K13/Agg!$K13*100</f>
        <v>9.1774816722805639</v>
      </c>
      <c r="J13">
        <f>Manufacturing!$K13/Agg!$K13*100</f>
        <v>20.829205468595209</v>
      </c>
      <c r="K13">
        <f>Services!$K13/Agg!$K13*100</f>
        <v>61.202199326332476</v>
      </c>
    </row>
    <row r="14" spans="1:11" x14ac:dyDescent="0.2">
      <c r="A14">
        <v>1973</v>
      </c>
      <c r="B14">
        <f>Oil!F14/Agg!F14*100</f>
        <v>2.8638540927907425</v>
      </c>
      <c r="C14">
        <f>Oil!K14/Agg!K14*100</f>
        <v>8.9790262089900263</v>
      </c>
      <c r="D14">
        <f>'Oil Type Capital'!B14/Oil!J14*100</f>
        <v>94.965703086722201</v>
      </c>
      <c r="E14">
        <f>'Oil Type Capital'!C14/Oil!J14*100</f>
        <v>5.0342969132778048</v>
      </c>
      <c r="F14">
        <f>'Oil Type Capital'!E14/'Oil Type Capital'!D14*100</f>
        <v>94.694244604316552</v>
      </c>
      <c r="G14">
        <f>'Oil Type Capital'!F14/'Oil Type Capital'!D14*100</f>
        <v>5.3057553956834536</v>
      </c>
      <c r="H14">
        <f>'Mining excl Oil'!K14/Agg!K14*100</f>
        <v>5.9390913190281891</v>
      </c>
      <c r="I14">
        <f>Agriculture!$K14/Agg!$K14*100</f>
        <v>8.95592974274936</v>
      </c>
      <c r="J14">
        <f>Manufacturing!$K14/Agg!$K14*100</f>
        <v>20.789019280050152</v>
      </c>
      <c r="K14">
        <f>Services!$K14/Agg!$K14*100</f>
        <v>61.276024768210469</v>
      </c>
    </row>
    <row r="15" spans="1:11" x14ac:dyDescent="0.2">
      <c r="A15">
        <v>1974</v>
      </c>
      <c r="B15">
        <f>Oil!F15/Agg!F15*100</f>
        <v>4.0048745413065214</v>
      </c>
      <c r="C15">
        <f>Oil!K15/Agg!K15*100</f>
        <v>8.8563706838305905</v>
      </c>
      <c r="D15">
        <f>'Oil Type Capital'!B15/Oil!J15*100</f>
        <v>95.161614133708099</v>
      </c>
      <c r="E15">
        <f>'Oil Type Capital'!C15/Oil!J15*100</f>
        <v>4.838385866291909</v>
      </c>
      <c r="F15">
        <f>'Oil Type Capital'!E15/'Oil Type Capital'!D15*100</f>
        <v>91.112618724559027</v>
      </c>
      <c r="G15">
        <f>'Oil Type Capital'!F15/'Oil Type Capital'!D15*100</f>
        <v>8.8873812754409762</v>
      </c>
      <c r="H15">
        <f>'Mining excl Oil'!K15/Agg!K15*100</f>
        <v>5.7963799295899854</v>
      </c>
      <c r="I15">
        <f>Agriculture!$K15/Agg!$K15*100</f>
        <v>8.9159347107144136</v>
      </c>
      <c r="J15">
        <f>Manufacturing!$K15/Agg!$K15*100</f>
        <v>20.628711638988655</v>
      </c>
      <c r="K15">
        <f>Services!$K15/Agg!$K15*100</f>
        <v>61.598982966466345</v>
      </c>
    </row>
    <row r="16" spans="1:11" x14ac:dyDescent="0.2">
      <c r="A16">
        <v>1975</v>
      </c>
      <c r="B16">
        <f>Oil!F16/Agg!F16*100</f>
        <v>4.4248853913869155</v>
      </c>
      <c r="C16">
        <f>Oil!K16/Agg!K16*100</f>
        <v>8.9774732536418593</v>
      </c>
      <c r="D16">
        <f>'Oil Type Capital'!B16/Oil!J16*100</f>
        <v>94.89267209474464</v>
      </c>
      <c r="E16">
        <f>'Oil Type Capital'!C16/Oil!J16*100</f>
        <v>5.1073279052553664</v>
      </c>
      <c r="F16">
        <f>'Oil Type Capital'!E16/'Oil Type Capital'!D16*100</f>
        <v>92.505353319057818</v>
      </c>
      <c r="G16">
        <f>'Oil Type Capital'!F16/'Oil Type Capital'!D16*100</f>
        <v>7.4946466809421839</v>
      </c>
      <c r="H16">
        <f>'Mining excl Oil'!K16/Agg!K16*100</f>
        <v>5.5825869948833047</v>
      </c>
      <c r="I16">
        <f>Agriculture!$K16/Agg!$K16*100</f>
        <v>8.8652456087242228</v>
      </c>
      <c r="J16">
        <f>Manufacturing!$K16/Agg!$K16*100</f>
        <v>20.271856703017594</v>
      </c>
      <c r="K16">
        <f>Services!$K16/Agg!$K16*100</f>
        <v>61.885424434616318</v>
      </c>
    </row>
    <row r="17" spans="1:11" x14ac:dyDescent="0.2">
      <c r="A17">
        <v>1976</v>
      </c>
      <c r="B17">
        <f>Oil!F17/Agg!F17*100</f>
        <v>4.5161855072141712</v>
      </c>
      <c r="C17">
        <f>Oil!K17/Agg!K17*100</f>
        <v>9.3862533270706123</v>
      </c>
      <c r="D17">
        <f>'Oil Type Capital'!B17/Oil!J17*100</f>
        <v>94.863775368362525</v>
      </c>
      <c r="E17">
        <f>'Oil Type Capital'!C17/Oil!J17*100</f>
        <v>5.136224631637476</v>
      </c>
      <c r="F17">
        <f>'Oil Type Capital'!E17/'Oil Type Capital'!D17*100</f>
        <v>85.324514262091782</v>
      </c>
      <c r="G17">
        <f>'Oil Type Capital'!F17/'Oil Type Capital'!D17*100</f>
        <v>14.675485737908225</v>
      </c>
      <c r="H17">
        <f>'Mining excl Oil'!K17/Agg!K17*100</f>
        <v>5.4629194718438496</v>
      </c>
      <c r="I17">
        <f>Agriculture!$K17/Agg!$K17*100</f>
        <v>8.9713480507280412</v>
      </c>
      <c r="J17">
        <f>Manufacturing!$K17/Agg!$K17*100</f>
        <v>19.726919263086479</v>
      </c>
      <c r="K17">
        <f>Services!$K17/Agg!$K17*100</f>
        <v>61.915479359114876</v>
      </c>
    </row>
    <row r="18" spans="1:11" x14ac:dyDescent="0.2">
      <c r="A18">
        <v>1977</v>
      </c>
      <c r="B18">
        <f>Oil!F18/Agg!F18*100</f>
        <v>5.1807853539901281</v>
      </c>
      <c r="C18">
        <f>Oil!K18/Agg!K18*100</f>
        <v>9.779777684758848</v>
      </c>
      <c r="D18">
        <f>'Oil Type Capital'!B18/Oil!J18*100</f>
        <v>93.520389965521346</v>
      </c>
      <c r="E18">
        <f>'Oil Type Capital'!C18/Oil!J18*100</f>
        <v>6.4796100344786582</v>
      </c>
      <c r="F18">
        <f>'Oil Type Capital'!E18/'Oil Type Capital'!D18*100</f>
        <v>87.745786516853926</v>
      </c>
      <c r="G18">
        <f>'Oil Type Capital'!F18/'Oil Type Capital'!D18*100</f>
        <v>12.254213483146067</v>
      </c>
      <c r="H18">
        <f>'Mining excl Oil'!K18/Agg!K18*100</f>
        <v>5.4532347332682205</v>
      </c>
      <c r="I18">
        <f>Agriculture!$K18/Agg!$K18*100</f>
        <v>9.1164364448165216</v>
      </c>
      <c r="J18">
        <f>Manufacturing!$K18/Agg!$K18*100</f>
        <v>19.257825217431748</v>
      </c>
      <c r="K18">
        <f>Services!$K18/Agg!$K18*100</f>
        <v>61.845960652992879</v>
      </c>
    </row>
    <row r="19" spans="1:11" x14ac:dyDescent="0.2">
      <c r="A19">
        <v>1978</v>
      </c>
      <c r="B19">
        <f>Oil!F19/Agg!F19*100</f>
        <v>5.2966952483098062</v>
      </c>
      <c r="C19">
        <f>Oil!K19/Agg!K19*100</f>
        <v>10.045241458371718</v>
      </c>
      <c r="D19">
        <f>'Oil Type Capital'!B19/Oil!J19*100</f>
        <v>92.770531893213786</v>
      </c>
      <c r="E19">
        <f>'Oil Type Capital'!C19/Oil!J19*100</f>
        <v>7.2294681067862241</v>
      </c>
      <c r="F19">
        <f>'Oil Type Capital'!E19/'Oil Type Capital'!D19*100</f>
        <v>90.106221547799692</v>
      </c>
      <c r="G19">
        <f>'Oil Type Capital'!F19/'Oil Type Capital'!D19*100</f>
        <v>9.8937784522003032</v>
      </c>
      <c r="H19">
        <f>'Mining excl Oil'!K19/Agg!K19*100</f>
        <v>5.3650023541935354</v>
      </c>
      <c r="I19">
        <f>Agriculture!$K19/Agg!$K19*100</f>
        <v>9.2652869045425703</v>
      </c>
      <c r="J19">
        <f>Manufacturing!$K19/Agg!$K19*100</f>
        <v>18.99834182890131</v>
      </c>
      <c r="K19">
        <f>Services!$K19/Agg!$K19*100</f>
        <v>61.691129808184407</v>
      </c>
    </row>
    <row r="20" spans="1:11" x14ac:dyDescent="0.2">
      <c r="A20">
        <v>1979</v>
      </c>
      <c r="B20">
        <f>Oil!F20/Agg!F20*100</f>
        <v>5.9164609757270874</v>
      </c>
      <c r="C20">
        <f>Oil!K20/Agg!K20*100</f>
        <v>10.310478365007949</v>
      </c>
      <c r="D20">
        <f>'Oil Type Capital'!B20/Oil!J20*100</f>
        <v>92.69648284845853</v>
      </c>
      <c r="E20">
        <f>'Oil Type Capital'!C20/Oil!J20*100</f>
        <v>7.3035171515414676</v>
      </c>
      <c r="F20">
        <f>'Oil Type Capital'!E20/'Oil Type Capital'!D20*100</f>
        <v>91.639451338994121</v>
      </c>
      <c r="G20">
        <f>'Oil Type Capital'!F20/'Oil Type Capital'!D20*100</f>
        <v>8.360548661005879</v>
      </c>
      <c r="H20">
        <f>'Mining excl Oil'!K20/Agg!K20*100</f>
        <v>5.1189756676292175</v>
      </c>
      <c r="I20">
        <f>Agriculture!$K20/Agg!$K20*100</f>
        <v>9.4468694737313381</v>
      </c>
      <c r="J20">
        <f>Manufacturing!$K20/Agg!$K20*100</f>
        <v>18.518568262709021</v>
      </c>
      <c r="K20">
        <f>Services!$K20/Agg!$K20*100</f>
        <v>61.724083898551704</v>
      </c>
    </row>
    <row r="21" spans="1:11" x14ac:dyDescent="0.2">
      <c r="A21">
        <v>1980</v>
      </c>
      <c r="B21">
        <f>Oil!F21/Agg!F21*100</f>
        <v>6.5584428987451133</v>
      </c>
      <c r="C21">
        <f>Oil!K21/Agg!K21*100</f>
        <v>10.900109262707559</v>
      </c>
      <c r="D21">
        <f>'Oil Type Capital'!B21/Oil!J21*100</f>
        <v>92.905548496399831</v>
      </c>
      <c r="E21">
        <f>'Oil Type Capital'!C21/Oil!J21*100</f>
        <v>7.094451503600169</v>
      </c>
      <c r="F21">
        <f>'Oil Type Capital'!E21/'Oil Type Capital'!D21*100</f>
        <v>93.784223767944354</v>
      </c>
      <c r="G21">
        <f>'Oil Type Capital'!F21/'Oil Type Capital'!D21*100</f>
        <v>6.2157762320556458</v>
      </c>
      <c r="H21">
        <f>'Mining excl Oil'!K21/Agg!K21*100</f>
        <v>5.0595558701774364</v>
      </c>
      <c r="I21">
        <f>Agriculture!$K21/Agg!$K21*100</f>
        <v>9.506240285621951</v>
      </c>
      <c r="J21">
        <f>Manufacturing!$K21/Agg!$K21*100</f>
        <v>18.222634308490175</v>
      </c>
      <c r="K21">
        <f>Services!$K21/Agg!$K21*100</f>
        <v>61.371016143180313</v>
      </c>
    </row>
    <row r="22" spans="1:11" x14ac:dyDescent="0.2">
      <c r="A22">
        <v>1981</v>
      </c>
      <c r="B22">
        <f>Oil!F22/Agg!F22*100</f>
        <v>5.9871920960949625</v>
      </c>
      <c r="C22">
        <f>Oil!K22/Agg!K22*100</f>
        <v>11.916143598859</v>
      </c>
      <c r="D22">
        <f>'Oil Type Capital'!B22/Oil!J22*100</f>
        <v>93.427294414434186</v>
      </c>
      <c r="E22">
        <f>'Oil Type Capital'!C22/Oil!J22*100</f>
        <v>6.5727055855658234</v>
      </c>
      <c r="F22">
        <f>'Oil Type Capital'!E22/'Oil Type Capital'!D22*100</f>
        <v>92.937814668662398</v>
      </c>
      <c r="G22">
        <f>'Oil Type Capital'!F22/'Oil Type Capital'!D22*100</f>
        <v>7.0621853313375977</v>
      </c>
      <c r="H22">
        <f>'Mining excl Oil'!K22/Agg!K22*100</f>
        <v>5.218806261783322</v>
      </c>
      <c r="I22">
        <f>Agriculture!$K22/Agg!$K22*100</f>
        <v>9.1668926668126129</v>
      </c>
      <c r="J22">
        <f>Manufacturing!$K22/Agg!$K22*100</f>
        <v>17.831901636023225</v>
      </c>
      <c r="K22">
        <f>Services!$K22/Agg!$K22*100</f>
        <v>61.085062098305166</v>
      </c>
    </row>
    <row r="23" spans="1:11" x14ac:dyDescent="0.2">
      <c r="A23">
        <v>1982</v>
      </c>
      <c r="B23">
        <f>Oil!F23/Agg!F23*100</f>
        <v>7.1388181905588199</v>
      </c>
      <c r="C23">
        <f>Oil!K23/Agg!K23*100</f>
        <v>12.717634277718687</v>
      </c>
      <c r="D23">
        <f>'Oil Type Capital'!B23/Oil!J23*100</f>
        <v>93.664743503734513</v>
      </c>
      <c r="E23">
        <f>'Oil Type Capital'!C23/Oil!J23*100</f>
        <v>6.3352564962654858</v>
      </c>
      <c r="F23">
        <f>'Oil Type Capital'!E23/'Oil Type Capital'!D23*100</f>
        <v>95.214395099540582</v>
      </c>
      <c r="G23">
        <f>'Oil Type Capital'!F23/'Oil Type Capital'!D23*100</f>
        <v>4.7856049004594183</v>
      </c>
      <c r="H23">
        <f>'Mining excl Oil'!K23/Agg!K23*100</f>
        <v>5.4271348209156427</v>
      </c>
      <c r="I23">
        <f>Agriculture!$K23/Agg!$K23*100</f>
        <v>8.5825119019856544</v>
      </c>
      <c r="J23">
        <f>Manufacturing!$K23/Agg!$K23*100</f>
        <v>17.829089192371352</v>
      </c>
      <c r="K23">
        <f>Services!$K23/Agg!$K23*100</f>
        <v>60.870764627924302</v>
      </c>
    </row>
    <row r="24" spans="1:11" x14ac:dyDescent="0.2">
      <c r="A24">
        <v>1983</v>
      </c>
      <c r="B24">
        <f>Oil!F24/Agg!F24*100</f>
        <v>7.7749638385279027</v>
      </c>
      <c r="C24">
        <f>Oil!K24/Agg!K24*100</f>
        <v>13.331791484692671</v>
      </c>
      <c r="D24">
        <f>'Oil Type Capital'!B24/Oil!J24*100</f>
        <v>94.069471900593044</v>
      </c>
      <c r="E24">
        <f>'Oil Type Capital'!C24/Oil!J24*100</f>
        <v>5.9305280994069474</v>
      </c>
      <c r="F24">
        <f>'Oil Type Capital'!E24/'Oil Type Capital'!D24*100</f>
        <v>94.509803921568619</v>
      </c>
      <c r="G24">
        <f>'Oil Type Capital'!F24/'Oil Type Capital'!D24*100</f>
        <v>5.4901960784313726</v>
      </c>
      <c r="H24">
        <f>'Mining excl Oil'!K24/Agg!K24*100</f>
        <v>5.4912222198317595</v>
      </c>
      <c r="I24">
        <f>Agriculture!$K24/Agg!$K24*100</f>
        <v>8.4246789010563461</v>
      </c>
      <c r="J24">
        <f>Manufacturing!$K24/Agg!$K24*100</f>
        <v>17.549106086357867</v>
      </c>
      <c r="K24">
        <f>Services!$K24/Agg!$K24*100</f>
        <v>60.694423527893115</v>
      </c>
    </row>
    <row r="25" spans="1:11" x14ac:dyDescent="0.2">
      <c r="A25">
        <v>1984</v>
      </c>
      <c r="B25">
        <f>Oil!F25/Agg!F25*100</f>
        <v>7.7523948557003663</v>
      </c>
      <c r="C25">
        <f>Oil!K25/Agg!K25*100</f>
        <v>14.07627273405369</v>
      </c>
      <c r="D25">
        <f>'Oil Type Capital'!B25/Oil!J25*100</f>
        <v>94.249639117802914</v>
      </c>
      <c r="E25">
        <f>'Oil Type Capital'!C25/Oil!J25*100</f>
        <v>5.7503608821970875</v>
      </c>
      <c r="F25">
        <f>'Oil Type Capital'!E25/'Oil Type Capital'!D25*100</f>
        <v>94.20735456893371</v>
      </c>
      <c r="G25">
        <f>'Oil Type Capital'!F25/'Oil Type Capital'!D25*100</f>
        <v>5.7926454310662896</v>
      </c>
      <c r="H25">
        <f>'Mining excl Oil'!K25/Agg!K25*100</f>
        <v>5.5706308563256677</v>
      </c>
      <c r="I25">
        <f>Agriculture!$K25/Agg!$K25*100</f>
        <v>8.0830476170879315</v>
      </c>
      <c r="J25">
        <f>Manufacturing!$K25/Agg!$K25*100</f>
        <v>16.984534027454483</v>
      </c>
      <c r="K25">
        <f>Services!$K25/Agg!$K25*100</f>
        <v>60.856145621403904</v>
      </c>
    </row>
    <row r="26" spans="1:11" x14ac:dyDescent="0.2">
      <c r="A26">
        <v>1985</v>
      </c>
      <c r="B26">
        <f>Oil!F26/Agg!F26*100</f>
        <v>7.5495021758664027</v>
      </c>
      <c r="C26">
        <f>Oil!K26/Agg!K26*100</f>
        <v>14.653128960379657</v>
      </c>
      <c r="D26">
        <f>'Oil Type Capital'!B26/Oil!J26*100</f>
        <v>94.359034411228407</v>
      </c>
      <c r="E26">
        <f>'Oil Type Capital'!C26/Oil!J26*100</f>
        <v>5.6409655887716008</v>
      </c>
      <c r="F26">
        <f>'Oil Type Capital'!E26/'Oil Type Capital'!D26*100</f>
        <v>89.334617030380826</v>
      </c>
      <c r="G26">
        <f>'Oil Type Capital'!F26/'Oil Type Capital'!D26*100</f>
        <v>10.66538296961917</v>
      </c>
      <c r="H26">
        <f>'Mining excl Oil'!K26/Agg!K26*100</f>
        <v>5.5186090349971932</v>
      </c>
      <c r="I26">
        <f>Agriculture!$K26/Agg!$K26*100</f>
        <v>7.6980588164639041</v>
      </c>
      <c r="J26">
        <f>Manufacturing!$K26/Agg!$K26*100</f>
        <v>16.584017041429401</v>
      </c>
      <c r="K26">
        <f>Services!$K26/Agg!$K26*100</f>
        <v>61.064795181727035</v>
      </c>
    </row>
    <row r="27" spans="1:11" x14ac:dyDescent="0.2">
      <c r="A27">
        <v>1986</v>
      </c>
      <c r="B27">
        <f>Oil!F27/Agg!F27*100</f>
        <v>3.9141469214080642</v>
      </c>
      <c r="C27">
        <f>Oil!K27/Agg!K27*100</f>
        <v>14.992757851860292</v>
      </c>
      <c r="D27">
        <f>'Oil Type Capital'!B27/Oil!J27*100</f>
        <v>93.742924930606165</v>
      </c>
      <c r="E27">
        <f>'Oil Type Capital'!C27/Oil!J27*100</f>
        <v>6.2570750693938315</v>
      </c>
      <c r="F27">
        <f>'Oil Type Capital'!E27/'Oil Type Capital'!D27*100</f>
        <v>91.796502384737678</v>
      </c>
      <c r="G27">
        <f>'Oil Type Capital'!F27/'Oil Type Capital'!D27*100</f>
        <v>8.2034976152623216</v>
      </c>
      <c r="H27">
        <f>'Mining excl Oil'!K27/Agg!K27*100</f>
        <v>5.2801420995487316</v>
      </c>
      <c r="I27">
        <f>Agriculture!$K27/Agg!$K27*100</f>
        <v>7.2944590010717913</v>
      </c>
      <c r="J27">
        <f>Manufacturing!$K27/Agg!$K27*100</f>
        <v>16.382134329642124</v>
      </c>
      <c r="K27">
        <f>Services!$K27/Agg!$K27*100</f>
        <v>61.330648817425804</v>
      </c>
    </row>
    <row r="28" spans="1:11" x14ac:dyDescent="0.2">
      <c r="A28">
        <v>1987</v>
      </c>
      <c r="B28">
        <f>Oil!F28/Agg!F28*100</f>
        <v>3.9017545324922533</v>
      </c>
      <c r="C28">
        <f>Oil!K28/Agg!K28*100</f>
        <v>14.656552471492255</v>
      </c>
      <c r="D28">
        <f>'Oil Type Capital'!B28/Oil!J28*100</f>
        <v>93.970455691174905</v>
      </c>
      <c r="E28">
        <f>'Oil Type Capital'!C28/Oil!J28*100</f>
        <v>6.029544308825102</v>
      </c>
      <c r="F28">
        <f>'Oil Type Capital'!E28/'Oil Type Capital'!D28*100</f>
        <v>90.111367127496152</v>
      </c>
      <c r="G28">
        <f>'Oil Type Capital'!F28/'Oil Type Capital'!D28*100</f>
        <v>9.8886328725038393</v>
      </c>
      <c r="H28">
        <f>'Mining excl Oil'!K28/Agg!K28*100</f>
        <v>5.0690387857592256</v>
      </c>
      <c r="I28">
        <f>Agriculture!$K28/Agg!$K28*100</f>
        <v>6.7883474799219936</v>
      </c>
      <c r="J28">
        <f>Manufacturing!$K28/Agg!$K28*100</f>
        <v>16.623267873175514</v>
      </c>
      <c r="K28">
        <f>Services!$K28/Agg!$K28*100</f>
        <v>61.931832175410229</v>
      </c>
    </row>
    <row r="29" spans="1:11" x14ac:dyDescent="0.2">
      <c r="A29">
        <v>1988</v>
      </c>
      <c r="B29">
        <f>Oil!F29/Agg!F29*100</f>
        <v>2.8856609615837048</v>
      </c>
      <c r="C29">
        <f>Oil!K29/Agg!K29*100</f>
        <v>14.264390334919302</v>
      </c>
      <c r="D29">
        <f>'Oil Type Capital'!B29/Oil!J29*100</f>
        <v>94.006778048635482</v>
      </c>
      <c r="E29">
        <f>'Oil Type Capital'!C29/Oil!J29*100</f>
        <v>5.9932219513645277</v>
      </c>
      <c r="F29">
        <f>'Oil Type Capital'!E29/'Oil Type Capital'!D29*100</f>
        <v>88.123300090661829</v>
      </c>
      <c r="G29">
        <f>'Oil Type Capital'!F29/'Oil Type Capital'!D29*100</f>
        <v>11.87669990933817</v>
      </c>
      <c r="H29">
        <f>'Mining excl Oil'!K29/Agg!K29*100</f>
        <v>5.0288782026817289</v>
      </c>
      <c r="I29">
        <f>Agriculture!$K29/Agg!$K29*100</f>
        <v>6.3833125545971896</v>
      </c>
      <c r="J29">
        <f>Manufacturing!$K29/Agg!$K29*100</f>
        <v>16.59054864344537</v>
      </c>
      <c r="K29">
        <f>Services!$K29/Agg!$K29*100</f>
        <v>62.761748467038146</v>
      </c>
    </row>
    <row r="30" spans="1:11" x14ac:dyDescent="0.2">
      <c r="A30">
        <v>1989</v>
      </c>
      <c r="B30">
        <f>Oil!F30/Agg!F30*100</f>
        <v>2.8404765884500938</v>
      </c>
      <c r="C30">
        <f>Oil!K30/Agg!K30*100</f>
        <v>13.799406841827116</v>
      </c>
      <c r="D30">
        <f>'Oil Type Capital'!B30/Oil!J30*100</f>
        <v>93.748124437331199</v>
      </c>
      <c r="E30">
        <f>'Oil Type Capital'!C30/Oil!J30*100</f>
        <v>6.2518755626688005</v>
      </c>
      <c r="F30">
        <f>'Oil Type Capital'!E30/'Oil Type Capital'!D30*100</f>
        <v>93.53016220156735</v>
      </c>
      <c r="G30">
        <f>'Oil Type Capital'!F30/'Oil Type Capital'!D30*100</f>
        <v>6.4698377984326596</v>
      </c>
      <c r="H30">
        <f>'Mining excl Oil'!K30/Agg!K30*100</f>
        <v>5.0085187609935407</v>
      </c>
      <c r="I30">
        <f>Agriculture!$K30/Agg!$K30*100</f>
        <v>5.9122567617665389</v>
      </c>
      <c r="J30">
        <f>Manufacturing!$K30/Agg!$K30*100</f>
        <v>16.757704351667073</v>
      </c>
      <c r="K30">
        <f>Services!$K30/Agg!$K30*100</f>
        <v>63.530632044739278</v>
      </c>
    </row>
    <row r="31" spans="1:11" x14ac:dyDescent="0.2">
      <c r="A31">
        <v>1990</v>
      </c>
      <c r="B31">
        <f>Oil!F31/Agg!F31*100</f>
        <v>3.400998457209254</v>
      </c>
      <c r="C31">
        <f>Oil!K31/Agg!K31*100</f>
        <v>13.210794043519602</v>
      </c>
      <c r="D31">
        <f>'Oil Type Capital'!B31/Oil!J31*100</f>
        <v>94.061412458594802</v>
      </c>
      <c r="E31">
        <f>'Oil Type Capital'!C31/Oil!J31*100</f>
        <v>5.938587541405191</v>
      </c>
      <c r="F31">
        <f>'Oil Type Capital'!E31/'Oil Type Capital'!D31*100</f>
        <v>92.122320093069632</v>
      </c>
      <c r="G31">
        <f>'Oil Type Capital'!F31/'Oil Type Capital'!D31*100</f>
        <v>7.8776799069303642</v>
      </c>
      <c r="H31">
        <f>'Mining excl Oil'!K31/Agg!K31*100</f>
        <v>4.825746175647855</v>
      </c>
      <c r="I31">
        <f>Agriculture!$K31/Agg!$K31*100</f>
        <v>5.5290392267284592</v>
      </c>
      <c r="J31">
        <f>Manufacturing!$K31/Agg!$K31*100</f>
        <v>17.05868776484273</v>
      </c>
      <c r="K31">
        <f>Services!$K31/Agg!$K31*100</f>
        <v>64.201478964909214</v>
      </c>
    </row>
    <row r="32" spans="1:11" x14ac:dyDescent="0.2">
      <c r="A32">
        <v>1991</v>
      </c>
      <c r="B32">
        <f>Oil!F32/Agg!F32*100</f>
        <v>2.8044011325418889</v>
      </c>
      <c r="C32">
        <f>Oil!K32/Agg!K32*100</f>
        <v>13.207322545491177</v>
      </c>
      <c r="D32">
        <f>'Oil Type Capital'!B32/Oil!J32*100</f>
        <v>94.261544862016365</v>
      </c>
      <c r="E32">
        <f>'Oil Type Capital'!C32/Oil!J32*100</f>
        <v>5.7384551379836362</v>
      </c>
      <c r="F32">
        <f>'Oil Type Capital'!E32/'Oil Type Capital'!D32*100</f>
        <v>93.041808243462839</v>
      </c>
      <c r="G32">
        <f>'Oil Type Capital'!F32/'Oil Type Capital'!D32*100</f>
        <v>6.9581917565371549</v>
      </c>
      <c r="H32">
        <f>'Mining excl Oil'!K32/Agg!K32*100</f>
        <v>4.7191772667747287</v>
      </c>
      <c r="I32">
        <f>Agriculture!$K32/Agg!$K32*100</f>
        <v>5.2188246929860718</v>
      </c>
      <c r="J32">
        <f>Manufacturing!$K32/Agg!$K32*100</f>
        <v>17.323736000073264</v>
      </c>
      <c r="K32">
        <f>Services!$K32/Agg!$K32*100</f>
        <v>64.25011676144949</v>
      </c>
    </row>
    <row r="33" spans="1:11" x14ac:dyDescent="0.2">
      <c r="A33">
        <v>1992</v>
      </c>
      <c r="B33">
        <f>Oil!F33/Agg!F33*100</f>
        <v>3.0506800527033571</v>
      </c>
      <c r="C33">
        <f>Oil!K33/Agg!K33*100</f>
        <v>12.695401969766376</v>
      </c>
      <c r="D33">
        <f>'Oil Type Capital'!B33/Oil!J33*100</f>
        <v>94.259175734340644</v>
      </c>
      <c r="E33">
        <f>'Oil Type Capital'!C33/Oil!J33*100</f>
        <v>5.7408242656593567</v>
      </c>
      <c r="F33">
        <f>'Oil Type Capital'!E33/'Oil Type Capital'!D33*100</f>
        <v>94.274661508704057</v>
      </c>
      <c r="G33">
        <f>'Oil Type Capital'!F33/'Oil Type Capital'!D33*100</f>
        <v>5.725338491295938</v>
      </c>
      <c r="H33">
        <f>'Mining excl Oil'!K33/Agg!K33*100</f>
        <v>4.3786503664681629</v>
      </c>
      <c r="I33">
        <f>Agriculture!$K33/Agg!$K33*100</f>
        <v>5.0604099862574436</v>
      </c>
      <c r="J33">
        <f>Manufacturing!$K33/Agg!$K33*100</f>
        <v>17.706782524049473</v>
      </c>
      <c r="K33">
        <f>Services!$K33/Agg!$K33*100</f>
        <v>64.537405519926722</v>
      </c>
    </row>
    <row r="34" spans="1:11" x14ac:dyDescent="0.2">
      <c r="A34">
        <v>1993</v>
      </c>
      <c r="B34">
        <f>Oil!F34/Agg!F34*100</f>
        <v>3.2656977641331011</v>
      </c>
      <c r="C34">
        <f>Oil!K34/Agg!K34*100</f>
        <v>12.735231599846491</v>
      </c>
      <c r="D34">
        <f>'Oil Type Capital'!B34/Oil!J34*100</f>
        <v>94.512555899552808</v>
      </c>
      <c r="E34">
        <f>'Oil Type Capital'!C34/Oil!J34*100</f>
        <v>5.4874441004471963</v>
      </c>
      <c r="F34">
        <f>'Oil Type Capital'!E34/'Oil Type Capital'!D34*100</f>
        <v>95.001246571927197</v>
      </c>
      <c r="G34">
        <f>'Oil Type Capital'!F34/'Oil Type Capital'!D34*100</f>
        <v>4.9987534280727992</v>
      </c>
      <c r="H34">
        <f>'Mining excl Oil'!K34/Agg!K34*100</f>
        <v>4.138358850525969</v>
      </c>
      <c r="I34">
        <f>Agriculture!$K34/Agg!$K34*100</f>
        <v>4.9889514089801121</v>
      </c>
      <c r="J34">
        <f>Manufacturing!$K34/Agg!$K34*100</f>
        <v>17.306597086536488</v>
      </c>
      <c r="K34">
        <f>Services!$K34/Agg!$K34*100</f>
        <v>64.969219904636901</v>
      </c>
    </row>
    <row r="35" spans="1:11" x14ac:dyDescent="0.2">
      <c r="A35">
        <v>1994</v>
      </c>
      <c r="B35">
        <f>Oil!F35/Agg!F35*100</f>
        <v>3.3320770601844503</v>
      </c>
      <c r="C35">
        <f>Oil!K35/Agg!K35*100</f>
        <v>13.071015166237169</v>
      </c>
      <c r="D35">
        <f>'Oil Type Capital'!B35/Oil!J35*100</f>
        <v>94.71500045248284</v>
      </c>
      <c r="E35">
        <f>'Oil Type Capital'!C35/Oil!J35*100</f>
        <v>5.2849995475171623</v>
      </c>
      <c r="F35">
        <f>'Oil Type Capital'!E35/'Oil Type Capital'!D35*100</f>
        <v>97.019374068554399</v>
      </c>
      <c r="G35">
        <f>'Oil Type Capital'!F35/'Oil Type Capital'!D35*100</f>
        <v>2.9806259314456036</v>
      </c>
      <c r="H35">
        <f>'Mining excl Oil'!K35/Agg!K35*100</f>
        <v>3.976004393561742</v>
      </c>
      <c r="I35">
        <f>Agriculture!$K35/Agg!$K35*100</f>
        <v>5.0302902285497018</v>
      </c>
      <c r="J35">
        <f>Manufacturing!$K35/Agg!$K35*100</f>
        <v>17.015419711883741</v>
      </c>
      <c r="K35">
        <f>Services!$K35/Agg!$K35*100</f>
        <v>64.8832748933294</v>
      </c>
    </row>
    <row r="36" spans="1:11" x14ac:dyDescent="0.2">
      <c r="A36">
        <v>1995</v>
      </c>
      <c r="B36">
        <f>Oil!F36/Agg!F36*100</f>
        <v>3.0230273333647428</v>
      </c>
      <c r="C36">
        <f>Oil!K36/Agg!K36*100</f>
        <v>13.749672903310216</v>
      </c>
      <c r="D36">
        <f>'Oil Type Capital'!B36/Oil!J36*100</f>
        <v>95.165990650759483</v>
      </c>
      <c r="E36">
        <f>'Oil Type Capital'!C36/Oil!J36*100</f>
        <v>4.8340093492405227</v>
      </c>
      <c r="F36">
        <f>'Oil Type Capital'!E36/'Oil Type Capital'!D36*100</f>
        <v>94.00500234484916</v>
      </c>
      <c r="G36">
        <f>'Oil Type Capital'!F36/'Oil Type Capital'!D36*100</f>
        <v>5.9949976551508524</v>
      </c>
      <c r="H36">
        <f>'Mining excl Oil'!K36/Agg!K36*100</f>
        <v>3.8442038466570709</v>
      </c>
      <c r="I36">
        <f>Agriculture!$K36/Agg!$K36*100</f>
        <v>4.9535522700510271</v>
      </c>
      <c r="J36">
        <f>Manufacturing!$K36/Agg!$K36*100</f>
        <v>16.935921758471807</v>
      </c>
      <c r="K36">
        <f>Services!$K36/Agg!$K36*100</f>
        <v>64.360853068166946</v>
      </c>
    </row>
    <row r="37" spans="1:11" x14ac:dyDescent="0.2">
      <c r="A37">
        <v>1996</v>
      </c>
      <c r="B37">
        <f>Oil!F37/Agg!F37*100</f>
        <v>3.7981481578332721</v>
      </c>
      <c r="C37">
        <f>Oil!K37/Agg!K37*100</f>
        <v>14.607306410995863</v>
      </c>
      <c r="D37">
        <f>'Oil Type Capital'!B37/Oil!J37*100</f>
        <v>95.200284811150794</v>
      </c>
      <c r="E37">
        <f>'Oil Type Capital'!C37/Oil!J37*100</f>
        <v>4.7997151888492118</v>
      </c>
      <c r="F37">
        <f>'Oil Type Capital'!E37/'Oil Type Capital'!D37*100</f>
        <v>92.055888223552898</v>
      </c>
      <c r="G37">
        <f>'Oil Type Capital'!F37/'Oil Type Capital'!D37*100</f>
        <v>7.9441117764471061</v>
      </c>
      <c r="H37">
        <f>'Mining excl Oil'!K37/Agg!K37*100</f>
        <v>3.8582275129773733</v>
      </c>
      <c r="I37">
        <f>Agriculture!$K37/Agg!$K37*100</f>
        <v>4.8648997897775805</v>
      </c>
      <c r="J37">
        <f>Manufacturing!$K37/Agg!$K37*100</f>
        <v>16.832922028599071</v>
      </c>
      <c r="K37">
        <f>Services!$K37/Agg!$K37*100</f>
        <v>63.694871770627493</v>
      </c>
    </row>
    <row r="38" spans="1:11" x14ac:dyDescent="0.2">
      <c r="A38">
        <v>1997</v>
      </c>
      <c r="B38">
        <f>Oil!F38/Agg!F38*100</f>
        <v>3.4337301802164042</v>
      </c>
      <c r="C38">
        <f>Oil!K38/Agg!K38*100</f>
        <v>14.963385099314234</v>
      </c>
      <c r="D38">
        <f>'Oil Type Capital'!B38/Oil!J38*100</f>
        <v>94.834462495330214</v>
      </c>
      <c r="E38">
        <f>'Oil Type Capital'!C38/Oil!J38*100</f>
        <v>5.1655375046697829</v>
      </c>
      <c r="F38">
        <f>'Oil Type Capital'!E38/'Oil Type Capital'!D38*100</f>
        <v>90.277858682355685</v>
      </c>
      <c r="G38">
        <f>'Oil Type Capital'!F38/'Oil Type Capital'!D38*100</f>
        <v>9.7221413176443168</v>
      </c>
      <c r="H38">
        <f>'Mining excl Oil'!K38/Agg!K38*100</f>
        <v>3.9709075086608174</v>
      </c>
      <c r="I38">
        <f>Agriculture!$K38/Agg!$K38*100</f>
        <v>4.7867542745082634</v>
      </c>
      <c r="J38">
        <f>Manufacturing!$K38/Agg!$K38*100</f>
        <v>17.08594643512734</v>
      </c>
      <c r="K38">
        <f>Services!$K38/Agg!$K38*100</f>
        <v>63.163914191050161</v>
      </c>
    </row>
    <row r="39" spans="1:11" x14ac:dyDescent="0.2">
      <c r="A39">
        <v>1998</v>
      </c>
      <c r="B39">
        <f>Oil!F39/Agg!F39*100</f>
        <v>2.3992680851818835</v>
      </c>
      <c r="C39">
        <f>Oil!K39/Agg!K39*100</f>
        <v>15.700899050450662</v>
      </c>
      <c r="D39">
        <f>'Oil Type Capital'!B39/Oil!J39*100</f>
        <v>94.44283829933326</v>
      </c>
      <c r="E39">
        <f>'Oil Type Capital'!C39/Oil!J39*100</f>
        <v>5.5571617006667511</v>
      </c>
      <c r="F39">
        <f>'Oil Type Capital'!E39/'Oil Type Capital'!D39*100</f>
        <v>91.302208279510367</v>
      </c>
      <c r="G39">
        <f>'Oil Type Capital'!F39/'Oil Type Capital'!D39*100</f>
        <v>8.6977917204896347</v>
      </c>
      <c r="H39">
        <f>'Mining excl Oil'!K39/Agg!K39*100</f>
        <v>4.0403366970889376</v>
      </c>
      <c r="I39">
        <f>Agriculture!$K39/Agg!$K39*100</f>
        <v>4.6966804072820532</v>
      </c>
      <c r="J39">
        <f>Manufacturing!$K39/Agg!$K39*100</f>
        <v>17.249484372295971</v>
      </c>
      <c r="K39">
        <f>Services!$K39/Agg!$K39*100</f>
        <v>62.352936169971315</v>
      </c>
    </row>
    <row r="40" spans="1:11" x14ac:dyDescent="0.2">
      <c r="A40">
        <v>1999</v>
      </c>
      <c r="B40">
        <f>Oil!F40/Agg!F40*100</f>
        <v>3.2743847604414094</v>
      </c>
      <c r="C40">
        <f>Oil!K40/Agg!K40*100</f>
        <v>16.070029452781178</v>
      </c>
      <c r="D40">
        <f>'Oil Type Capital'!B40/Oil!J40*100</f>
        <v>94.204233385440872</v>
      </c>
      <c r="E40">
        <f>'Oil Type Capital'!C40/Oil!J40*100</f>
        <v>5.7957666145591276</v>
      </c>
      <c r="F40">
        <f>'Oil Type Capital'!E40/'Oil Type Capital'!D40*100</f>
        <v>84.775353016688058</v>
      </c>
      <c r="G40">
        <f>'Oil Type Capital'!F40/'Oil Type Capital'!D40*100</f>
        <v>15.224646983311937</v>
      </c>
      <c r="H40">
        <f>'Mining excl Oil'!K40/Agg!K40*100</f>
        <v>3.9825754685083368</v>
      </c>
      <c r="I40">
        <f>Agriculture!$K40/Agg!$K40*100</f>
        <v>4.7216786863163387</v>
      </c>
      <c r="J40">
        <f>Manufacturing!$K40/Agg!$K40*100</f>
        <v>17.232389097175169</v>
      </c>
      <c r="K40">
        <f>Services!$K40/Agg!$K40*100</f>
        <v>61.975902763727333</v>
      </c>
    </row>
    <row r="41" spans="1:11" x14ac:dyDescent="0.2">
      <c r="A41">
        <v>2000</v>
      </c>
      <c r="B41">
        <f>Oil!F41/Agg!F41*100</f>
        <v>6.0083463843751757</v>
      </c>
      <c r="C41">
        <f>Oil!K41/Agg!K41*100</f>
        <v>16.39347838640753</v>
      </c>
      <c r="D41">
        <f>'Oil Type Capital'!B41/Oil!J41*100</f>
        <v>93.283599614863761</v>
      </c>
      <c r="E41">
        <f>'Oil Type Capital'!C41/Oil!J41*100</f>
        <v>6.7164003851362448</v>
      </c>
      <c r="F41">
        <f>'Oil Type Capital'!E41/'Oil Type Capital'!D41*100</f>
        <v>80.489402517194591</v>
      </c>
      <c r="G41">
        <f>'Oil Type Capital'!F41/'Oil Type Capital'!D41*100</f>
        <v>19.510597482805409</v>
      </c>
      <c r="H41">
        <f>'Mining excl Oil'!K41/Agg!K41*100</f>
        <v>3.8221121455749398</v>
      </c>
      <c r="I41">
        <f>Agriculture!$K41/Agg!$K41*100</f>
        <v>4.4465547221384529</v>
      </c>
      <c r="J41">
        <f>Manufacturing!$K41/Agg!$K41*100</f>
        <v>16.980064292176504</v>
      </c>
      <c r="K41">
        <f>Services!$K41/Agg!$K41*100</f>
        <v>62.179902599277511</v>
      </c>
    </row>
    <row r="42" spans="1:11" x14ac:dyDescent="0.2">
      <c r="A42">
        <v>2001</v>
      </c>
      <c r="B42">
        <f>Oil!F42/Agg!F42*100</f>
        <v>5.6539242793034088</v>
      </c>
      <c r="C42">
        <f>Oil!K42/Agg!K42*100</f>
        <v>17.08566448037941</v>
      </c>
      <c r="D42">
        <f>'Oil Type Capital'!B42/Oil!J42*100</f>
        <v>91.526546781042498</v>
      </c>
      <c r="E42">
        <f>'Oil Type Capital'!C42/Oil!J42*100</f>
        <v>8.4734532189575074</v>
      </c>
      <c r="F42">
        <f>'Oil Type Capital'!E42/'Oil Type Capital'!D42*100</f>
        <v>78.042837492631165</v>
      </c>
      <c r="G42">
        <f>'Oil Type Capital'!F42/'Oil Type Capital'!D42*100</f>
        <v>21.957162507368835</v>
      </c>
      <c r="H42">
        <f>'Mining excl Oil'!K42/Agg!K42*100</f>
        <v>3.7247225752418789</v>
      </c>
      <c r="I42">
        <f>Agriculture!$K42/Agg!$K42*100</f>
        <v>4.2907713357776895</v>
      </c>
      <c r="J42">
        <f>Manufacturing!$K42/Agg!$K42*100</f>
        <v>16.967342029789986</v>
      </c>
      <c r="K42">
        <f>Services!$K42/Agg!$K42*100</f>
        <v>61.656222154052912</v>
      </c>
    </row>
    <row r="43" spans="1:11" x14ac:dyDescent="0.2">
      <c r="A43">
        <v>2002</v>
      </c>
      <c r="B43">
        <f>Oil!F43/Agg!F43*100</f>
        <v>4.8152219640670166</v>
      </c>
      <c r="C43">
        <f>Oil!K43/Agg!K43*100</f>
        <v>18.329651951288639</v>
      </c>
      <c r="D43">
        <f>'Oil Type Capital'!B43/Oil!J43*100</f>
        <v>89.463730056802575</v>
      </c>
      <c r="E43">
        <f>'Oil Type Capital'!C43/Oil!J43*100</f>
        <v>10.536269943197428</v>
      </c>
      <c r="F43">
        <f>'Oil Type Capital'!E43/'Oil Type Capital'!D43*100</f>
        <v>71.633815155497146</v>
      </c>
      <c r="G43">
        <f>'Oil Type Capital'!F43/'Oil Type Capital'!D43*100</f>
        <v>28.366184844502847</v>
      </c>
      <c r="H43">
        <f>'Mining excl Oil'!K43/Agg!K43*100</f>
        <v>3.6259465992696573</v>
      </c>
      <c r="I43">
        <f>Agriculture!$K43/Agg!$K43*100</f>
        <v>4.1626944437287285</v>
      </c>
      <c r="J43">
        <f>Manufacturing!$K43/Agg!$K43*100</f>
        <v>16.417011967029183</v>
      </c>
      <c r="K43">
        <f>Services!$K43/Agg!$K43*100</f>
        <v>61.090641637953446</v>
      </c>
    </row>
    <row r="44" spans="1:11" x14ac:dyDescent="0.2">
      <c r="A44">
        <v>2003</v>
      </c>
      <c r="B44">
        <f>Oil!F44/Agg!F44*100</f>
        <v>6.4593318660045096</v>
      </c>
      <c r="C44">
        <f>Oil!K44/Agg!K44*100</f>
        <v>19.281836225334558</v>
      </c>
      <c r="D44">
        <f>'Oil Type Capital'!B44/Oil!J44*100</f>
        <v>88.117931122124787</v>
      </c>
      <c r="E44">
        <f>'Oil Type Capital'!C44/Oil!J44*100</f>
        <v>11.882068877875207</v>
      </c>
      <c r="F44">
        <f>'Oil Type Capital'!E44/'Oil Type Capital'!D44*100</f>
        <v>81.515302028808307</v>
      </c>
      <c r="G44">
        <f>'Oil Type Capital'!F44/'Oil Type Capital'!D44*100</f>
        <v>18.484697971191686</v>
      </c>
      <c r="H44">
        <f>'Mining excl Oil'!K44/Agg!K44*100</f>
        <v>3.4904710397319079</v>
      </c>
      <c r="I44">
        <f>Agriculture!$K44/Agg!$K44*100</f>
        <v>4.1272130489522398</v>
      </c>
      <c r="J44">
        <f>Manufacturing!$K44/Agg!$K44*100</f>
        <v>15.638043030551247</v>
      </c>
      <c r="K44">
        <f>Services!$K44/Agg!$K44*100</f>
        <v>60.952907695161954</v>
      </c>
    </row>
    <row r="45" spans="1:11" x14ac:dyDescent="0.2">
      <c r="A45">
        <v>2004</v>
      </c>
      <c r="B45">
        <f>Oil!F45/Agg!F45*100</f>
        <v>7.0327198626325211</v>
      </c>
      <c r="C45">
        <f>Oil!K45/Agg!K45*100</f>
        <v>20.853127153677487</v>
      </c>
      <c r="D45">
        <f>'Oil Type Capital'!B45/Oil!J45*100</f>
        <v>88.114648726244297</v>
      </c>
      <c r="E45">
        <f>'Oil Type Capital'!C45/Oil!J45*100</f>
        <v>11.885351273755704</v>
      </c>
      <c r="F45">
        <f>'Oil Type Capital'!E45/'Oil Type Capital'!D45*100</f>
        <v>80.870703973425321</v>
      </c>
      <c r="G45">
        <f>'Oil Type Capital'!F45/'Oil Type Capital'!D45*100</f>
        <v>19.129296026574679</v>
      </c>
      <c r="H45">
        <f>'Mining excl Oil'!K45/Agg!K45*100</f>
        <v>3.4232092852331863</v>
      </c>
      <c r="I45">
        <f>Agriculture!$K45/Agg!$K45*100</f>
        <v>3.9414881080700703</v>
      </c>
      <c r="J45">
        <f>Manufacturing!$K45/Agg!$K45*100</f>
        <v>15.080573368287368</v>
      </c>
      <c r="K45">
        <f>Services!$K45/Agg!$K45*100</f>
        <v>60.124811369965073</v>
      </c>
    </row>
    <row r="46" spans="1:11" x14ac:dyDescent="0.2">
      <c r="A46">
        <v>2005</v>
      </c>
      <c r="B46">
        <f>Oil!F46/Agg!F46*100</f>
        <v>8.6371120370090733</v>
      </c>
      <c r="C46">
        <f>Oil!K46/Agg!K46*100</f>
        <v>22.850702767630722</v>
      </c>
      <c r="D46">
        <f>'Oil Type Capital'!B46/Oil!J46*100</f>
        <v>88.054830587661286</v>
      </c>
      <c r="E46">
        <f>'Oil Type Capital'!C46/Oil!J46*100</f>
        <v>11.945169412338723</v>
      </c>
      <c r="F46">
        <f>'Oil Type Capital'!E46/'Oil Type Capital'!D46*100</f>
        <v>77.400588925330965</v>
      </c>
      <c r="G46">
        <f>'Oil Type Capital'!F46/'Oil Type Capital'!D46*100</f>
        <v>22.599411074669028</v>
      </c>
      <c r="H46">
        <f>'Mining excl Oil'!K46/Agg!K46*100</f>
        <v>3.4335323710663577</v>
      </c>
      <c r="I46">
        <f>Agriculture!$K46/Agg!$K46*100</f>
        <v>3.7905170808874344</v>
      </c>
      <c r="J46">
        <f>Manufacturing!$K46/Agg!$K46*100</f>
        <v>14.155695399693503</v>
      </c>
      <c r="K46">
        <f>Services!$K46/Agg!$K46*100</f>
        <v>59.203084751788346</v>
      </c>
    </row>
    <row r="47" spans="1:11" x14ac:dyDescent="0.2">
      <c r="A47">
        <v>2006</v>
      </c>
      <c r="B47">
        <f>Oil!F47/Agg!F47*100</f>
        <v>8.1440647378186188</v>
      </c>
      <c r="C47">
        <f>Oil!K47/Agg!K47*100</f>
        <v>25.297584239416725</v>
      </c>
      <c r="D47">
        <f>'Oil Type Capital'!B47/Oil!J47*100</f>
        <v>87.170454371780963</v>
      </c>
      <c r="E47">
        <f>'Oil Type Capital'!C47/Oil!J47*100</f>
        <v>12.829545628219041</v>
      </c>
      <c r="F47">
        <f>'Oil Type Capital'!E47/'Oil Type Capital'!D47*100</f>
        <v>75.508589276418533</v>
      </c>
      <c r="G47">
        <f>'Oil Type Capital'!F47/'Oil Type Capital'!D47*100</f>
        <v>24.49141072358147</v>
      </c>
      <c r="H47">
        <f>'Mining excl Oil'!K47/Agg!K47*100</f>
        <v>3.4927183081846662</v>
      </c>
      <c r="I47">
        <f>Agriculture!$K47/Agg!$K47*100</f>
        <v>3.4879820913007302</v>
      </c>
      <c r="J47">
        <f>Manufacturing!$K47/Agg!$K47*100</f>
        <v>13.226320607086347</v>
      </c>
      <c r="K47">
        <f>Services!$K47/Agg!$K47*100</f>
        <v>57.988113062196192</v>
      </c>
    </row>
    <row r="48" spans="1:11" x14ac:dyDescent="0.2">
      <c r="A48">
        <v>2007</v>
      </c>
      <c r="B48">
        <f>Oil!F48/Agg!F48*100</f>
        <v>7.9323068731433075</v>
      </c>
      <c r="C48">
        <f>Oil!K48/Agg!K48*100</f>
        <v>26.895538698438155</v>
      </c>
      <c r="D48">
        <f>'Oil Type Capital'!B48/Oil!J48*100</f>
        <v>86.111880639544097</v>
      </c>
      <c r="E48">
        <f>'Oil Type Capital'!C48/Oil!J48*100</f>
        <v>13.888119360455914</v>
      </c>
      <c r="F48">
        <f>'Oil Type Capital'!E48/'Oil Type Capital'!D48*100</f>
        <v>65.713188711844879</v>
      </c>
      <c r="G48">
        <f>'Oil Type Capital'!F48/'Oil Type Capital'!D48*100</f>
        <v>34.286811288155114</v>
      </c>
      <c r="H48">
        <f>'Mining excl Oil'!K48/Agg!K48*100</f>
        <v>3.7038843907665888</v>
      </c>
      <c r="I48">
        <f>Agriculture!$K48/Agg!$K48*100</f>
        <v>3.1965151181851086</v>
      </c>
      <c r="J48">
        <f>Manufacturing!$K48/Agg!$K48*100</f>
        <v>12.368279131156733</v>
      </c>
      <c r="K48">
        <f>Services!$K48/Agg!$K48*100</f>
        <v>57.539667052219997</v>
      </c>
    </row>
    <row r="49" spans="1:11" x14ac:dyDescent="0.2">
      <c r="A49">
        <v>2008</v>
      </c>
      <c r="B49">
        <f>Oil!F49/Agg!F49*100</f>
        <v>10.073055981426341</v>
      </c>
      <c r="C49">
        <f>Oil!K49/Agg!K49*100</f>
        <v>27.732118547963953</v>
      </c>
      <c r="D49">
        <f>'Oil Type Capital'!B49/Oil!J49*100</f>
        <v>83.790790406770597</v>
      </c>
      <c r="E49">
        <f>'Oil Type Capital'!C49/Oil!J49*100</f>
        <v>16.209209593229403</v>
      </c>
      <c r="F49">
        <f>'Oil Type Capital'!E49/'Oil Type Capital'!D49*100</f>
        <v>61.042331081750291</v>
      </c>
      <c r="G49">
        <f>'Oil Type Capital'!F49/'Oil Type Capital'!D49*100</f>
        <v>38.957668918249709</v>
      </c>
      <c r="H49">
        <f>'Mining excl Oil'!K49/Agg!K49*100</f>
        <v>4.0290542615415488</v>
      </c>
      <c r="I49">
        <f>Agriculture!$K49/Agg!$K49*100</f>
        <v>3.147142006249632</v>
      </c>
      <c r="J49">
        <f>Manufacturing!$K49/Agg!$K49*100</f>
        <v>11.759286797188391</v>
      </c>
      <c r="K49">
        <f>Services!$K49/Agg!$K49*100</f>
        <v>57.361452648598018</v>
      </c>
    </row>
    <row r="50" spans="1:11" x14ac:dyDescent="0.2">
      <c r="A50">
        <v>2009</v>
      </c>
      <c r="B50">
        <f>Oil!F50/Agg!F50*100</f>
        <v>5.8980489352440157</v>
      </c>
      <c r="C50">
        <f>Oil!K50/Agg!K50*100</f>
        <v>28.52949332910752</v>
      </c>
      <c r="D50">
        <f>'Oil Type Capital'!B50/Oil!J50*100</f>
        <v>80.93113181598477</v>
      </c>
      <c r="E50">
        <f>'Oil Type Capital'!C50/Oil!J50*100</f>
        <v>19.068868184015233</v>
      </c>
      <c r="F50">
        <f>'Oil Type Capital'!E50/'Oil Type Capital'!D50*100</f>
        <v>67.132821857498953</v>
      </c>
      <c r="G50">
        <f>'Oil Type Capital'!F50/'Oil Type Capital'!D50*100</f>
        <v>32.867178142501054</v>
      </c>
      <c r="H50">
        <f>'Mining excl Oil'!K50/Agg!K50*100</f>
        <v>4.4185901225688875</v>
      </c>
      <c r="I50">
        <f>Agriculture!$K50/Agg!$K50*100</f>
        <v>3.0313096159589445</v>
      </c>
      <c r="J50">
        <f>Manufacturing!$K50/Agg!$K50*100</f>
        <v>11.16246929682881</v>
      </c>
      <c r="K50">
        <f>Services!$K50/Agg!$K50*100</f>
        <v>57.27672775810472</v>
      </c>
    </row>
    <row r="51" spans="1:11" x14ac:dyDescent="0.2">
      <c r="A51">
        <v>2010</v>
      </c>
      <c r="B51">
        <f>Oil!F51/Agg!F51*100</f>
        <v>6.6356635670993036</v>
      </c>
      <c r="C51">
        <f>Oil!K51/Agg!K51*100</f>
        <v>29.556731045229018</v>
      </c>
      <c r="D51">
        <f>'Oil Type Capital'!B51/Oil!J51*100</f>
        <v>80.846641591647142</v>
      </c>
      <c r="E51">
        <f>'Oil Type Capital'!C51/Oil!J51*100</f>
        <v>19.153358408352858</v>
      </c>
      <c r="F51">
        <f>'Oil Type Capital'!E51/'Oil Type Capital'!D51*100</f>
        <v>65.031913375068825</v>
      </c>
      <c r="G51">
        <f>'Oil Type Capital'!F51/'Oil Type Capital'!D51*100</f>
        <v>34.968086624931175</v>
      </c>
      <c r="H51">
        <f>'Mining excl Oil'!K51/Agg!K51*100</f>
        <v>4.6093167428305</v>
      </c>
      <c r="I51">
        <f>Agriculture!$K51/Agg!$K51*100</f>
        <v>2.9640868161391389</v>
      </c>
      <c r="J51">
        <f>Manufacturing!$K51/Agg!$K51*100</f>
        <v>10.323806399584477</v>
      </c>
      <c r="K51">
        <f>Services!$K51/Agg!$K51*100</f>
        <v>57.155375739047365</v>
      </c>
    </row>
    <row r="52" spans="1:11" x14ac:dyDescent="0.2">
      <c r="A52">
        <v>2011</v>
      </c>
      <c r="B52">
        <f>Oil!F52/Agg!F52*100</f>
        <v>7.2255998279284501</v>
      </c>
      <c r="C52">
        <f>Oil!K52/Agg!K52*100</f>
        <v>30.316418914226606</v>
      </c>
      <c r="D52">
        <f>'Oil Type Capital'!B52/Oil!J52*100</f>
        <v>79.627843498473666</v>
      </c>
      <c r="E52">
        <f>'Oil Type Capital'!C52/Oil!J52*100</f>
        <v>20.372156501526341</v>
      </c>
      <c r="F52">
        <f>'Oil Type Capital'!E52/'Oil Type Capital'!D52*100</f>
        <v>61.671566568668624</v>
      </c>
      <c r="G52">
        <f>'Oil Type Capital'!F52/'Oil Type Capital'!D52*100</f>
        <v>38.328433431331369</v>
      </c>
      <c r="H52">
        <f>'Mining excl Oil'!K52/Agg!K52*100</f>
        <v>4.9114560679549557</v>
      </c>
      <c r="I52">
        <f>Agriculture!$K52/Agg!$K52*100</f>
        <v>2.93063053513796</v>
      </c>
      <c r="J52">
        <f>Manufacturing!$K52/Agg!$K52*100</f>
        <v>9.8158944125032441</v>
      </c>
      <c r="K52">
        <f>Services!$K52/Agg!$K52*100</f>
        <v>56.937056138132192</v>
      </c>
    </row>
    <row r="53" spans="1:11" x14ac:dyDescent="0.2">
      <c r="A53">
        <v>2012</v>
      </c>
      <c r="B53">
        <f>Oil!F53/Agg!F53*100</f>
        <v>6.1838286696188876</v>
      </c>
      <c r="C53">
        <f>Oil!K53/Agg!K53*100</f>
        <v>31.184341143708416</v>
      </c>
      <c r="D53">
        <f>'Oil Type Capital'!B53/Oil!J53*100</f>
        <v>77.758715344496295</v>
      </c>
      <c r="E53">
        <f>'Oil Type Capital'!C53/Oil!J53*100</f>
        <v>22.241284655503708</v>
      </c>
      <c r="F53">
        <f>'Oil Type Capital'!E53/'Oil Type Capital'!D53*100</f>
        <v>58.754018200751581</v>
      </c>
      <c r="G53">
        <f>'Oil Type Capital'!F53/'Oil Type Capital'!D53*100</f>
        <v>41.245981799248426</v>
      </c>
      <c r="H53">
        <f>'Mining excl Oil'!K53/Agg!K53*100</f>
        <v>5.4244621996899038</v>
      </c>
      <c r="I53">
        <f>Agriculture!$K53/Agg!$K53*100</f>
        <v>2.8596852378802504</v>
      </c>
      <c r="J53">
        <f>Manufacturing!$K53/Agg!$K53*100</f>
        <v>9.3460105233655444</v>
      </c>
      <c r="K53">
        <f>Services!$K53/Agg!$K53*100</f>
        <v>56.609963095045792</v>
      </c>
    </row>
    <row r="54" spans="1:11" x14ac:dyDescent="0.2">
      <c r="A54">
        <v>2013</v>
      </c>
      <c r="B54">
        <f>Oil!F54/Agg!F54*100</f>
        <v>6.800171565176834</v>
      </c>
      <c r="C54">
        <f>Oil!K54/Agg!K54*100</f>
        <v>32.081802762297066</v>
      </c>
      <c r="D54">
        <f>'Oil Type Capital'!B54/Oil!J54*100</f>
        <v>75.548935964520069</v>
      </c>
      <c r="E54">
        <f>'Oil Type Capital'!C54/Oil!J54*100</f>
        <v>24.451064035479934</v>
      </c>
      <c r="F54">
        <f>'Oil Type Capital'!E54/'Oil Type Capital'!D54*100</f>
        <v>58.750911768348914</v>
      </c>
      <c r="G54">
        <f>'Oil Type Capital'!F54/'Oil Type Capital'!D54*100</f>
        <v>41.249088231651093</v>
      </c>
      <c r="H54">
        <f>'Mining excl Oil'!K54/Agg!K54*100</f>
        <v>6.0508844196753087</v>
      </c>
      <c r="I54">
        <f>Agriculture!$K54/Agg!$K54*100</f>
        <v>2.839641385994669</v>
      </c>
      <c r="J54">
        <f>Manufacturing!$K54/Agg!$K54*100</f>
        <v>8.9006703820369903</v>
      </c>
      <c r="K54">
        <f>Services!$K54/Agg!$K54*100</f>
        <v>56.17788546967126</v>
      </c>
    </row>
    <row r="55" spans="1:11" x14ac:dyDescent="0.2">
      <c r="A55">
        <v>2014</v>
      </c>
      <c r="B55">
        <f>Oil!F55/Agg!F55*100</f>
        <v>7.9095286719607509</v>
      </c>
      <c r="C55">
        <f>Oil!K55/Agg!K55*100</f>
        <v>32.942998126246408</v>
      </c>
      <c r="D55">
        <f>'Oil Type Capital'!B55/Oil!J55*100</f>
        <v>73.74126245020831</v>
      </c>
      <c r="E55">
        <f>'Oil Type Capital'!C55/Oil!J55*100</f>
        <v>26.25873754979169</v>
      </c>
      <c r="F55">
        <f>'Oil Type Capital'!E55/'Oil Type Capital'!D55*100</f>
        <v>55.755273028398854</v>
      </c>
      <c r="G55">
        <f>'Oil Type Capital'!F55/'Oil Type Capital'!D55*100</f>
        <v>44.244726971601153</v>
      </c>
      <c r="H55">
        <f>'Mining excl Oil'!K55/Agg!K55*100</f>
        <v>6.4055260668646863</v>
      </c>
      <c r="I55">
        <f>Agriculture!$K55/Agg!$K55*100</f>
        <v>2.7712273387276549</v>
      </c>
      <c r="J55">
        <f>Manufacturing!$K55/Agg!$K55*100</f>
        <v>8.5464853564048031</v>
      </c>
      <c r="K55">
        <f>Services!$K55/Agg!$K55*100</f>
        <v>55.739289178621135</v>
      </c>
    </row>
    <row r="56" spans="1:11" x14ac:dyDescent="0.2">
      <c r="A56">
        <v>2015</v>
      </c>
      <c r="B56">
        <f>Oil!F56/Agg!F56*100</f>
        <v>3.6414078612850682</v>
      </c>
      <c r="C56">
        <f>Oil!K56/Agg!K56*100</f>
        <v>32.793395628761488</v>
      </c>
      <c r="D56">
        <f>'Oil Type Capital'!B56/Oil!J56*100</f>
        <v>71.15966751816697</v>
      </c>
      <c r="E56">
        <f>'Oil Type Capital'!C56/Oil!J56*100</f>
        <v>28.84033248183303</v>
      </c>
      <c r="F56">
        <f>'Oil Type Capital'!E56/'Oil Type Capital'!D56*100</f>
        <v>55.81818181818182</v>
      </c>
      <c r="G56">
        <f>'Oil Type Capital'!F56/'Oil Type Capital'!D56*100</f>
        <v>44.18181818181818</v>
      </c>
      <c r="H56">
        <f>'Mining excl Oil'!K56/Agg!K56*100</f>
        <v>6.2170233947237437</v>
      </c>
      <c r="I56">
        <f>Agriculture!$K56/Agg!$K56*100</f>
        <v>2.8397212543554007</v>
      </c>
      <c r="J56">
        <f>Manufacturing!$K56/Agg!$K56*100</f>
        <v>8.6187723426399394</v>
      </c>
      <c r="K56">
        <f>Services!$K56/Agg!$K56*100</f>
        <v>55.748110774243173</v>
      </c>
    </row>
    <row r="57" spans="1:11" x14ac:dyDescent="0.2">
      <c r="A57">
        <v>2016</v>
      </c>
      <c r="B57">
        <f>Oil!F57/Agg!F57*100</f>
        <v>3.0317316716002565</v>
      </c>
      <c r="C57">
        <f>Oil!K57/Agg!K57*100</f>
        <v>32.592449514254078</v>
      </c>
      <c r="D57">
        <f>'Oil Type Capital'!B57/Oil!J57*100</f>
        <v>70.038980659916689</v>
      </c>
      <c r="E57">
        <f>'Oil Type Capital'!C57/Oil!J57*100</f>
        <v>29.961019340083304</v>
      </c>
      <c r="F57">
        <f>'Oil Type Capital'!E57/'Oil Type Capital'!D57*100</f>
        <v>59.559841392740665</v>
      </c>
      <c r="G57">
        <f>'Oil Type Capital'!F57/'Oil Type Capital'!D57*100</f>
        <v>40.440158607259328</v>
      </c>
      <c r="H57">
        <f>'Mining excl Oil'!K57/Agg!K57*100</f>
        <v>5.9881549272401298</v>
      </c>
      <c r="I57">
        <f>Agriculture!$K57/Agg!$K57*100</f>
        <v>2.7890603108447429</v>
      </c>
      <c r="J57">
        <f>Manufacturing!$K57/Agg!$K57*100</f>
        <v>8.4192513718139494</v>
      </c>
      <c r="K57">
        <f>Services!$K57/Agg!$K57*100</f>
        <v>56.199238803087226</v>
      </c>
    </row>
    <row r="58" spans="1:11" x14ac:dyDescent="0.2">
      <c r="A58">
        <v>2017</v>
      </c>
      <c r="B58">
        <f>Oil!F58/Agg!F58*100</f>
        <v>4.2942966199533155</v>
      </c>
      <c r="C58">
        <f>Oil!K58/Agg!K58*100</f>
        <v>32.088536496936051</v>
      </c>
      <c r="D58">
        <f>'Oil Type Capital'!B58/Oil!J58*100</f>
        <v>69.769376359729776</v>
      </c>
      <c r="E58">
        <f>'Oil Type Capital'!C58/Oil!J58*100</f>
        <v>30.230623640270228</v>
      </c>
      <c r="F58">
        <f>'Oil Type Capital'!E58/'Oil Type Capital'!D58*100</f>
        <v>65.406470534323162</v>
      </c>
      <c r="G58">
        <f>'Oil Type Capital'!F58/'Oil Type Capital'!D58*100</f>
        <v>34.593529465676845</v>
      </c>
      <c r="H58">
        <f>'Mining excl Oil'!K58/Agg!K58*100</f>
        <v>5.7739784094488789</v>
      </c>
      <c r="I58">
        <f>Agriculture!$K58/Agg!$K58*100</f>
        <v>2.7486104034274286</v>
      </c>
      <c r="J58">
        <f>Manufacturing!$K58/Agg!$K58*100</f>
        <v>8.1697525877808452</v>
      </c>
      <c r="K58">
        <f>Services!$K58/Agg!$K58*100</f>
        <v>56.99310051185568</v>
      </c>
    </row>
    <row r="59" spans="1:11" x14ac:dyDescent="0.2">
      <c r="A59">
        <v>2018</v>
      </c>
      <c r="B59">
        <f>Oil!F59/Agg!F59*100</f>
        <v>4.7346533490792746</v>
      </c>
      <c r="C59">
        <f>Oil!K59/Agg!K59*100</f>
        <v>31.392743595808458</v>
      </c>
      <c r="D59">
        <f>'Oil Type Capital'!B59/Oil!J59*100</f>
        <v>69.646608375150322</v>
      </c>
      <c r="E59">
        <f>'Oil Type Capital'!C59/Oil!J59*100</f>
        <v>30.353391624849685</v>
      </c>
      <c r="F59">
        <f>'Oil Type Capital'!E59/'Oil Type Capital'!D59*100</f>
        <v>67.636146318384434</v>
      </c>
      <c r="G59">
        <f>'Oil Type Capital'!F59/'Oil Type Capital'!D59*100</f>
        <v>32.363853681615581</v>
      </c>
      <c r="H59">
        <f>'Mining excl Oil'!K59/Agg!K59*100</f>
        <v>5.5757363103732214</v>
      </c>
      <c r="I59">
        <f>Agriculture!$K59/Agg!$K59*100</f>
        <v>2.8112078638631868</v>
      </c>
      <c r="J59">
        <f>Manufacturing!$K59/Agg!$K59*100</f>
        <v>8.059039542270197</v>
      </c>
      <c r="K59">
        <f>Services!$K59/Agg!$K59*100</f>
        <v>57.737008998058158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6F475-A9E9-E44F-9240-9729CCB497FE}">
  <sheetPr codeName="Sheet2"/>
  <dimension ref="A1:V62"/>
  <sheetViews>
    <sheetView workbookViewId="0">
      <selection activeCell="I2" sqref="I2:I59"/>
    </sheetView>
  </sheetViews>
  <sheetFormatPr baseColWidth="10" defaultRowHeight="16" x14ac:dyDescent="0.2"/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15</v>
      </c>
      <c r="Q1" t="s">
        <v>16</v>
      </c>
      <c r="R1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x14ac:dyDescent="0.2">
      <c r="A2">
        <v>1961</v>
      </c>
      <c r="B2" s="1">
        <v>2119.19</v>
      </c>
      <c r="E2">
        <v>0.14174808379677714</v>
      </c>
      <c r="F2">
        <f>B2/E2</f>
        <v>14950.396105800361</v>
      </c>
      <c r="G2" s="1">
        <v>1877.981</v>
      </c>
      <c r="H2" s="1">
        <v>1447.519</v>
      </c>
      <c r="I2">
        <v>10902</v>
      </c>
      <c r="J2">
        <v>4058</v>
      </c>
      <c r="K2">
        <f t="shared" ref="K2:K59" si="0">J2/E2</f>
        <v>28628.252963319879</v>
      </c>
      <c r="L2">
        <f>H2/B2</f>
        <v>0.68305295891354711</v>
      </c>
      <c r="M2">
        <f>1-AVERAGE($L$2:$L$60)</f>
        <v>0.48976998031676477</v>
      </c>
      <c r="N2">
        <f>1-M2</f>
        <v>0.51023001968323523</v>
      </c>
      <c r="O2">
        <f>(F2/((K2^M2)*(G2^N2)))^(1/N2)</f>
        <v>4.2671032998625398</v>
      </c>
      <c r="P2">
        <f>F2/I2</f>
        <v>1.3713443501926583</v>
      </c>
      <c r="Q2">
        <f>(K2/F2)^(M2/N2)</f>
        <v>1.8656421652139219</v>
      </c>
      <c r="R2">
        <f>G2/I2</f>
        <v>0.1722602274811961</v>
      </c>
      <c r="S2">
        <f>O2/O$2*100</f>
        <v>100</v>
      </c>
      <c r="T2">
        <f t="shared" ref="T2:V17" si="1">P2/P$2*100</f>
        <v>100</v>
      </c>
      <c r="U2">
        <f t="shared" si="1"/>
        <v>100</v>
      </c>
      <c r="V2">
        <f t="shared" si="1"/>
        <v>100</v>
      </c>
    </row>
    <row r="3" spans="1:22" x14ac:dyDescent="0.2">
      <c r="A3">
        <v>1962</v>
      </c>
      <c r="B3" s="1">
        <v>2724.48</v>
      </c>
      <c r="E3">
        <v>0.14206666234447696</v>
      </c>
      <c r="F3">
        <f t="shared" ref="F3:F59" si="2">B3/E3</f>
        <v>19177.475947128267</v>
      </c>
      <c r="G3" s="1">
        <v>1843.4549999999999</v>
      </c>
      <c r="H3" s="1">
        <v>1828.1410000000001</v>
      </c>
      <c r="I3">
        <v>11106</v>
      </c>
      <c r="J3">
        <v>4171</v>
      </c>
      <c r="K3">
        <f t="shared" si="0"/>
        <v>29359.456547844729</v>
      </c>
      <c r="L3">
        <f t="shared" ref="L3:L59" si="3">H3/B3</f>
        <v>0.67100547627437168</v>
      </c>
      <c r="M3">
        <f t="shared" ref="M3:M59" si="4">1-AVERAGE($L$2:$L$60)</f>
        <v>0.48976998031676477</v>
      </c>
      <c r="N3">
        <f t="shared" ref="N3:N59" si="5">1-M3</f>
        <v>0.51023001968323523</v>
      </c>
      <c r="O3">
        <f t="shared" ref="O3:O59" si="6">(F3/((K3^M3)*(G3^N3)))^(1/N3)</f>
        <v>6.9122435482827127</v>
      </c>
      <c r="P3">
        <f t="shared" ref="P3:P59" si="7">F3/I3</f>
        <v>1.7267671481296836</v>
      </c>
      <c r="Q3">
        <f>(K3/F3)^(M3/N3)</f>
        <v>1.5050116933946045</v>
      </c>
      <c r="R3">
        <f t="shared" ref="R3:R59" si="8">G3/I3</f>
        <v>0.16598730415991356</v>
      </c>
      <c r="S3">
        <f t="shared" ref="S3:V59" si="9">O3/O$2*100</f>
        <v>161.98913085852371</v>
      </c>
      <c r="T3">
        <f t="shared" si="1"/>
        <v>125.91783733145452</v>
      </c>
      <c r="U3">
        <f t="shared" si="1"/>
        <v>80.669901305646889</v>
      </c>
      <c r="V3">
        <f t="shared" si="1"/>
        <v>96.358461025504397</v>
      </c>
    </row>
    <row r="4" spans="1:22" x14ac:dyDescent="0.2">
      <c r="A4">
        <v>1963</v>
      </c>
      <c r="B4" s="1">
        <v>2977.2890000000002</v>
      </c>
      <c r="E4">
        <v>0.14419354901662768</v>
      </c>
      <c r="F4">
        <f t="shared" si="2"/>
        <v>20647.865457952452</v>
      </c>
      <c r="G4" s="1">
        <v>1787.9079999999999</v>
      </c>
      <c r="H4" s="1">
        <v>1819.683</v>
      </c>
      <c r="I4">
        <v>11323</v>
      </c>
      <c r="J4">
        <v>4340</v>
      </c>
      <c r="K4">
        <f t="shared" si="0"/>
        <v>30098.433873068294</v>
      </c>
      <c r="L4">
        <f t="shared" si="3"/>
        <v>0.61118789610279678</v>
      </c>
      <c r="M4">
        <f t="shared" si="4"/>
        <v>0.48976998031676477</v>
      </c>
      <c r="N4">
        <f t="shared" si="5"/>
        <v>0.51023001968323523</v>
      </c>
      <c r="O4">
        <f t="shared" si="6"/>
        <v>8.0431156723211217</v>
      </c>
      <c r="P4">
        <f t="shared" si="7"/>
        <v>1.8235331147180476</v>
      </c>
      <c r="Q4">
        <f t="shared" ref="Q4:Q59" si="10">(K4/F4)^(M4/N4)</f>
        <v>1.4358387820628764</v>
      </c>
      <c r="R4">
        <f t="shared" si="8"/>
        <v>0.15790055638964937</v>
      </c>
      <c r="S4">
        <f t="shared" si="9"/>
        <v>188.4912341489418</v>
      </c>
      <c r="T4">
        <f t="shared" si="1"/>
        <v>132.97412239762113</v>
      </c>
      <c r="U4">
        <f t="shared" si="1"/>
        <v>76.962174678242093</v>
      </c>
      <c r="V4">
        <f t="shared" si="1"/>
        <v>91.663966023083162</v>
      </c>
    </row>
    <row r="5" spans="1:22" x14ac:dyDescent="0.2">
      <c r="A5">
        <v>1964</v>
      </c>
      <c r="B5" s="1">
        <v>2858.7359999999999</v>
      </c>
      <c r="E5">
        <v>0.1468210302898649</v>
      </c>
      <c r="F5">
        <f t="shared" si="2"/>
        <v>19470.889111430919</v>
      </c>
      <c r="G5" s="1">
        <v>1737.5609999999999</v>
      </c>
      <c r="H5" s="1">
        <v>1851.163</v>
      </c>
      <c r="I5">
        <v>11577</v>
      </c>
      <c r="J5">
        <v>4575</v>
      </c>
      <c r="K5">
        <f t="shared" si="0"/>
        <v>31160.386158356861</v>
      </c>
      <c r="L5">
        <f t="shared" si="3"/>
        <v>0.64754597836246508</v>
      </c>
      <c r="M5">
        <f t="shared" si="4"/>
        <v>0.48976998031676477</v>
      </c>
      <c r="N5">
        <f t="shared" si="5"/>
        <v>0.51023001968323523</v>
      </c>
      <c r="O5">
        <f t="shared" si="6"/>
        <v>7.135389836196639</v>
      </c>
      <c r="P5">
        <f t="shared" si="7"/>
        <v>1.6818596451093477</v>
      </c>
      <c r="Q5">
        <f t="shared" si="10"/>
        <v>1.5704641171531586</v>
      </c>
      <c r="R5">
        <f t="shared" si="8"/>
        <v>0.15008732832339983</v>
      </c>
      <c r="S5">
        <f t="shared" si="9"/>
        <v>167.21858682039635</v>
      </c>
      <c r="T5">
        <f t="shared" si="1"/>
        <v>122.64313079884461</v>
      </c>
      <c r="U5">
        <f t="shared" si="1"/>
        <v>84.178206648383878</v>
      </c>
      <c r="V5">
        <f t="shared" si="1"/>
        <v>87.128253873798784</v>
      </c>
    </row>
    <row r="6" spans="1:22" x14ac:dyDescent="0.2">
      <c r="A6">
        <v>1965</v>
      </c>
      <c r="B6" s="1">
        <v>3100.739</v>
      </c>
      <c r="E6">
        <v>0.1516181564427273</v>
      </c>
      <c r="F6">
        <f t="shared" si="2"/>
        <v>20450.97416265764</v>
      </c>
      <c r="G6" s="1">
        <v>1604.9380000000001</v>
      </c>
      <c r="H6" s="1">
        <v>1910.655</v>
      </c>
      <c r="I6">
        <v>11850</v>
      </c>
      <c r="J6">
        <v>4954</v>
      </c>
      <c r="K6">
        <f t="shared" si="0"/>
        <v>32674.187025030467</v>
      </c>
      <c r="L6">
        <f t="shared" si="3"/>
        <v>0.61619343001781191</v>
      </c>
      <c r="M6">
        <f t="shared" si="4"/>
        <v>0.48976998031676477</v>
      </c>
      <c r="N6">
        <f t="shared" si="5"/>
        <v>0.51023001968323523</v>
      </c>
      <c r="O6">
        <f t="shared" si="6"/>
        <v>8.1268988927838741</v>
      </c>
      <c r="P6">
        <f t="shared" si="7"/>
        <v>1.7258206044436826</v>
      </c>
      <c r="Q6">
        <f t="shared" si="10"/>
        <v>1.5679452125259463</v>
      </c>
      <c r="R6">
        <f t="shared" si="8"/>
        <v>0.135437805907173</v>
      </c>
      <c r="S6">
        <f t="shared" si="9"/>
        <v>190.45470244523196</v>
      </c>
      <c r="T6">
        <f t="shared" si="1"/>
        <v>125.84881428222054</v>
      </c>
      <c r="U6">
        <f t="shared" si="1"/>
        <v>84.04319122719653</v>
      </c>
      <c r="V6">
        <f t="shared" si="1"/>
        <v>78.623956259408374</v>
      </c>
    </row>
    <row r="7" spans="1:22" x14ac:dyDescent="0.2">
      <c r="A7">
        <v>1966</v>
      </c>
      <c r="B7" s="1">
        <v>3752.5720000000001</v>
      </c>
      <c r="E7">
        <v>0.15844119314836477</v>
      </c>
      <c r="F7">
        <f t="shared" si="2"/>
        <v>23684.320506764179</v>
      </c>
      <c r="G7" s="1">
        <v>1586.4</v>
      </c>
      <c r="H7" s="1">
        <v>2046.2380000000001</v>
      </c>
      <c r="I7">
        <v>12204</v>
      </c>
      <c r="J7">
        <v>5407</v>
      </c>
      <c r="K7">
        <f t="shared" si="0"/>
        <v>34126.226220329394</v>
      </c>
      <c r="L7">
        <f t="shared" si="3"/>
        <v>0.54528947079496404</v>
      </c>
      <c r="M7">
        <f t="shared" si="4"/>
        <v>0.48976998031676477</v>
      </c>
      <c r="N7">
        <f t="shared" si="5"/>
        <v>0.51023001968323523</v>
      </c>
      <c r="O7">
        <f t="shared" si="6"/>
        <v>10.5143345456886</v>
      </c>
      <c r="P7">
        <f t="shared" si="7"/>
        <v>1.9407014508984086</v>
      </c>
      <c r="Q7">
        <f t="shared" si="10"/>
        <v>1.4199283719083629</v>
      </c>
      <c r="R7">
        <f t="shared" si="8"/>
        <v>0.12999016715830877</v>
      </c>
      <c r="S7">
        <f t="shared" si="9"/>
        <v>246.40449988701488</v>
      </c>
      <c r="T7">
        <f t="shared" si="1"/>
        <v>141.51817161209453</v>
      </c>
      <c r="U7">
        <f t="shared" si="1"/>
        <v>76.109363220012142</v>
      </c>
      <c r="V7">
        <f t="shared" si="1"/>
        <v>75.461509054664674</v>
      </c>
    </row>
    <row r="8" spans="1:22" x14ac:dyDescent="0.2">
      <c r="A8">
        <v>1967</v>
      </c>
      <c r="B8" s="1">
        <v>3103.0709999999999</v>
      </c>
      <c r="E8">
        <v>0.16397160707627903</v>
      </c>
      <c r="F8">
        <f t="shared" si="2"/>
        <v>18924.440976884871</v>
      </c>
      <c r="G8" s="1">
        <v>1566.4739999999999</v>
      </c>
      <c r="H8" s="1">
        <v>2091.7269999999999</v>
      </c>
      <c r="I8">
        <v>12547</v>
      </c>
      <c r="J8">
        <v>5869</v>
      </c>
      <c r="K8">
        <f t="shared" si="0"/>
        <v>35792.782083728445</v>
      </c>
      <c r="L8">
        <f t="shared" si="3"/>
        <v>0.67408286822956998</v>
      </c>
      <c r="M8">
        <f t="shared" si="4"/>
        <v>0.48976998031676477</v>
      </c>
      <c r="N8">
        <f t="shared" si="5"/>
        <v>0.51023001968323523</v>
      </c>
      <c r="O8">
        <f t="shared" si="6"/>
        <v>6.552785389950543</v>
      </c>
      <c r="P8">
        <f t="shared" si="7"/>
        <v>1.5082841298226566</v>
      </c>
      <c r="Q8">
        <f t="shared" si="10"/>
        <v>1.843630668104187</v>
      </c>
      <c r="R8">
        <f t="shared" si="8"/>
        <v>0.12484848967880768</v>
      </c>
      <c r="S8">
        <f t="shared" si="9"/>
        <v>153.56519234398741</v>
      </c>
      <c r="T8">
        <f t="shared" si="1"/>
        <v>109.98580550616333</v>
      </c>
      <c r="U8">
        <f t="shared" si="1"/>
        <v>98.820165114181421</v>
      </c>
      <c r="V8">
        <f t="shared" si="1"/>
        <v>72.476677585042736</v>
      </c>
    </row>
    <row r="9" spans="1:22" x14ac:dyDescent="0.2">
      <c r="A9">
        <v>1968</v>
      </c>
      <c r="B9" s="1">
        <v>3328.4580000000001</v>
      </c>
      <c r="E9">
        <v>0.16866327142507584</v>
      </c>
      <c r="F9">
        <f t="shared" si="2"/>
        <v>19734.337961531706</v>
      </c>
      <c r="G9" s="1">
        <v>1484.624</v>
      </c>
      <c r="H9" s="1">
        <v>2138.7249999999999</v>
      </c>
      <c r="I9">
        <v>12879</v>
      </c>
      <c r="J9">
        <v>6294</v>
      </c>
      <c r="K9">
        <f t="shared" si="0"/>
        <v>37316.956719862639</v>
      </c>
      <c r="L9">
        <f t="shared" si="3"/>
        <v>0.64255730431328861</v>
      </c>
      <c r="M9">
        <f t="shared" si="4"/>
        <v>0.48976998031676477</v>
      </c>
      <c r="N9">
        <f t="shared" si="5"/>
        <v>0.51023001968323523</v>
      </c>
      <c r="O9">
        <f t="shared" si="6"/>
        <v>7.211362742559472</v>
      </c>
      <c r="P9">
        <f t="shared" si="7"/>
        <v>1.5322880628567208</v>
      </c>
      <c r="Q9">
        <f t="shared" si="10"/>
        <v>1.8432690998237455</v>
      </c>
      <c r="R9">
        <f t="shared" si="8"/>
        <v>0.11527478841524963</v>
      </c>
      <c r="S9">
        <f t="shared" si="9"/>
        <v>168.99901961107383</v>
      </c>
      <c r="T9">
        <f t="shared" si="1"/>
        <v>111.73619978391653</v>
      </c>
      <c r="U9">
        <f t="shared" si="1"/>
        <v>98.800784748150733</v>
      </c>
      <c r="V9">
        <f t="shared" si="1"/>
        <v>66.918980719349747</v>
      </c>
    </row>
    <row r="10" spans="1:22" x14ac:dyDescent="0.2">
      <c r="A10">
        <v>1969</v>
      </c>
      <c r="B10" s="1">
        <v>3610.7469999999998</v>
      </c>
      <c r="E10">
        <v>0.1747792537938456</v>
      </c>
      <c r="F10">
        <f t="shared" si="2"/>
        <v>20658.899277936744</v>
      </c>
      <c r="G10" s="1">
        <v>1451.761</v>
      </c>
      <c r="H10" s="1">
        <v>2239.3879999999999</v>
      </c>
      <c r="I10">
        <v>13192</v>
      </c>
      <c r="J10">
        <v>6707</v>
      </c>
      <c r="K10">
        <f t="shared" si="0"/>
        <v>38374.119664745762</v>
      </c>
      <c r="L10">
        <f t="shared" si="3"/>
        <v>0.62020075070338632</v>
      </c>
      <c r="M10">
        <f t="shared" si="4"/>
        <v>0.48976998031676477</v>
      </c>
      <c r="N10">
        <f t="shared" si="5"/>
        <v>0.51023001968323523</v>
      </c>
      <c r="O10">
        <f t="shared" si="6"/>
        <v>7.8535289943011568</v>
      </c>
      <c r="P10">
        <f t="shared" si="7"/>
        <v>1.566017228467006</v>
      </c>
      <c r="Q10">
        <f t="shared" si="10"/>
        <v>1.8119541392714393</v>
      </c>
      <c r="R10">
        <f t="shared" si="8"/>
        <v>0.11004859005457852</v>
      </c>
      <c r="S10">
        <f t="shared" si="9"/>
        <v>184.04825105954546</v>
      </c>
      <c r="T10">
        <f t="shared" si="1"/>
        <v>114.19576915506293</v>
      </c>
      <c r="U10">
        <f t="shared" si="1"/>
        <v>97.122276343045328</v>
      </c>
      <c r="V10">
        <f t="shared" si="1"/>
        <v>63.885083436680944</v>
      </c>
    </row>
    <row r="11" spans="1:22" x14ac:dyDescent="0.2">
      <c r="A11">
        <v>1970</v>
      </c>
      <c r="B11" s="1">
        <v>3427.1</v>
      </c>
      <c r="E11">
        <v>0.18095621493122097</v>
      </c>
      <c r="F11">
        <f t="shared" si="2"/>
        <v>18938.835570265408</v>
      </c>
      <c r="G11" s="1">
        <v>1362.4559999999999</v>
      </c>
      <c r="H11" s="1">
        <v>2245.5360000000001</v>
      </c>
      <c r="I11">
        <v>13511</v>
      </c>
      <c r="J11">
        <v>6990</v>
      </c>
      <c r="K11">
        <f t="shared" si="0"/>
        <v>38628.128924208577</v>
      </c>
      <c r="L11">
        <f t="shared" si="3"/>
        <v>0.65522920253275363</v>
      </c>
      <c r="M11">
        <f t="shared" si="4"/>
        <v>0.48976998031676477</v>
      </c>
      <c r="N11">
        <f t="shared" si="5"/>
        <v>0.51023001968323523</v>
      </c>
      <c r="O11">
        <f t="shared" si="6"/>
        <v>7.0128289797706627</v>
      </c>
      <c r="P11">
        <f t="shared" si="7"/>
        <v>1.4017345548268381</v>
      </c>
      <c r="Q11">
        <f t="shared" si="10"/>
        <v>1.9821546684256521</v>
      </c>
      <c r="R11">
        <f t="shared" si="8"/>
        <v>0.10084050033306194</v>
      </c>
      <c r="S11">
        <f t="shared" si="9"/>
        <v>164.34636067977482</v>
      </c>
      <c r="T11">
        <f t="shared" si="1"/>
        <v>102.2160885141584</v>
      </c>
      <c r="U11">
        <f t="shared" si="1"/>
        <v>106.24516884235248</v>
      </c>
      <c r="V11">
        <f t="shared" si="1"/>
        <v>58.539630306751846</v>
      </c>
    </row>
    <row r="12" spans="1:22" x14ac:dyDescent="0.2">
      <c r="A12">
        <v>1971</v>
      </c>
      <c r="B12" s="1">
        <v>3509.6550000000002</v>
      </c>
      <c r="E12">
        <v>0.1895049435813051</v>
      </c>
      <c r="F12">
        <f t="shared" si="2"/>
        <v>18520.123716425474</v>
      </c>
      <c r="G12" s="1">
        <v>1345.7929999999999</v>
      </c>
      <c r="H12" s="1">
        <v>2281.4290000000001</v>
      </c>
      <c r="I12">
        <v>13767</v>
      </c>
      <c r="J12">
        <v>7048</v>
      </c>
      <c r="K12">
        <f t="shared" si="0"/>
        <v>37191.641900234281</v>
      </c>
      <c r="L12">
        <f t="shared" si="3"/>
        <v>0.65004366526054558</v>
      </c>
      <c r="M12">
        <f t="shared" si="4"/>
        <v>0.48976998031676477</v>
      </c>
      <c r="N12">
        <f t="shared" si="5"/>
        <v>0.51023001968323523</v>
      </c>
      <c r="O12">
        <f t="shared" si="6"/>
        <v>7.0470342096899454</v>
      </c>
      <c r="P12">
        <f t="shared" si="7"/>
        <v>1.3452548642714808</v>
      </c>
      <c r="Q12">
        <f t="shared" si="10"/>
        <v>1.9528066200485195</v>
      </c>
      <c r="R12">
        <f t="shared" si="8"/>
        <v>9.7754993825815345E-2</v>
      </c>
      <c r="S12">
        <f t="shared" si="9"/>
        <v>165.14796372323488</v>
      </c>
      <c r="T12">
        <f t="shared" si="1"/>
        <v>98.097524818072699</v>
      </c>
      <c r="U12">
        <f t="shared" si="1"/>
        <v>104.6720885955428</v>
      </c>
      <c r="V12">
        <f t="shared" si="1"/>
        <v>56.748441155104281</v>
      </c>
    </row>
    <row r="13" spans="1:22" x14ac:dyDescent="0.2">
      <c r="A13">
        <v>1972</v>
      </c>
      <c r="B13" s="1">
        <v>3718.0630000000001</v>
      </c>
      <c r="E13">
        <v>0.19917777790302796</v>
      </c>
      <c r="F13">
        <f t="shared" si="2"/>
        <v>18667.057335131947</v>
      </c>
      <c r="G13" s="1">
        <v>1252.8150000000001</v>
      </c>
      <c r="H13" s="1">
        <v>2326.0160000000001</v>
      </c>
      <c r="I13">
        <v>14071</v>
      </c>
      <c r="J13">
        <v>7411</v>
      </c>
      <c r="K13">
        <f t="shared" si="0"/>
        <v>37207.966059387072</v>
      </c>
      <c r="L13">
        <f t="shared" si="3"/>
        <v>0.62559886693689704</v>
      </c>
      <c r="M13">
        <f t="shared" si="4"/>
        <v>0.48976998031676477</v>
      </c>
      <c r="N13">
        <f t="shared" si="5"/>
        <v>0.51023001968323523</v>
      </c>
      <c r="O13">
        <f t="shared" si="6"/>
        <v>7.6849509226061299</v>
      </c>
      <c r="P13">
        <f t="shared" si="7"/>
        <v>1.3266333121407112</v>
      </c>
      <c r="Q13">
        <f t="shared" si="10"/>
        <v>1.9388661051368248</v>
      </c>
      <c r="R13">
        <f t="shared" si="8"/>
        <v>8.903524980456258E-2</v>
      </c>
      <c r="S13">
        <f t="shared" si="9"/>
        <v>180.09760679695034</v>
      </c>
      <c r="T13">
        <f t="shared" si="1"/>
        <v>96.739619917807971</v>
      </c>
      <c r="U13">
        <f t="shared" si="1"/>
        <v>103.92486519056064</v>
      </c>
      <c r="V13">
        <f t="shared" si="1"/>
        <v>51.68648103305312</v>
      </c>
    </row>
    <row r="14" spans="1:22" x14ac:dyDescent="0.2">
      <c r="A14">
        <v>1973</v>
      </c>
      <c r="B14" s="1">
        <v>5827.0709999999999</v>
      </c>
      <c r="E14">
        <v>0.22095858600807508</v>
      </c>
      <c r="F14">
        <f t="shared" si="2"/>
        <v>26371.779007433754</v>
      </c>
      <c r="G14" s="1">
        <v>1281.826</v>
      </c>
      <c r="H14" s="1">
        <v>2757.85</v>
      </c>
      <c r="I14">
        <v>14398</v>
      </c>
      <c r="J14">
        <v>8143</v>
      </c>
      <c r="K14">
        <f t="shared" si="0"/>
        <v>36853.059874769511</v>
      </c>
      <c r="L14">
        <f t="shared" si="3"/>
        <v>0.47328237462697809</v>
      </c>
      <c r="M14">
        <f t="shared" si="4"/>
        <v>0.48976998031676477</v>
      </c>
      <c r="N14">
        <f t="shared" si="5"/>
        <v>0.51023001968323523</v>
      </c>
      <c r="O14">
        <f t="shared" si="6"/>
        <v>14.921211017141561</v>
      </c>
      <c r="P14">
        <f t="shared" si="7"/>
        <v>1.8316279349516429</v>
      </c>
      <c r="Q14">
        <f t="shared" si="10"/>
        <v>1.3788158880435826</v>
      </c>
      <c r="R14">
        <f t="shared" si="8"/>
        <v>8.9028059452701772E-2</v>
      </c>
      <c r="S14">
        <f t="shared" si="9"/>
        <v>349.68009838482772</v>
      </c>
      <c r="T14">
        <f t="shared" si="1"/>
        <v>133.56440595641203</v>
      </c>
      <c r="U14">
        <f t="shared" si="1"/>
        <v>73.905699268191768</v>
      </c>
      <c r="V14">
        <f t="shared" si="1"/>
        <v>51.682306911164424</v>
      </c>
    </row>
    <row r="15" spans="1:22" x14ac:dyDescent="0.2">
      <c r="A15">
        <v>1974</v>
      </c>
      <c r="B15" s="1">
        <v>7098.9589999999998</v>
      </c>
      <c r="E15">
        <v>0.25579766115323616</v>
      </c>
      <c r="F15">
        <f t="shared" si="2"/>
        <v>27752.243581880732</v>
      </c>
      <c r="G15" s="1">
        <v>1306.6320000000001</v>
      </c>
      <c r="H15" s="1">
        <v>3312.652</v>
      </c>
      <c r="I15">
        <v>14760</v>
      </c>
      <c r="J15">
        <v>10029</v>
      </c>
      <c r="K15">
        <f t="shared" si="0"/>
        <v>39206.769736616574</v>
      </c>
      <c r="L15">
        <f t="shared" si="3"/>
        <v>0.46663912272207803</v>
      </c>
      <c r="M15">
        <f t="shared" si="4"/>
        <v>0.48976998031676477</v>
      </c>
      <c r="N15">
        <f t="shared" si="5"/>
        <v>0.51023001968323523</v>
      </c>
      <c r="O15">
        <f t="shared" si="6"/>
        <v>15.244013187523775</v>
      </c>
      <c r="P15">
        <f t="shared" si="7"/>
        <v>1.8802333050054696</v>
      </c>
      <c r="Q15">
        <f t="shared" si="10"/>
        <v>1.3933027452314952</v>
      </c>
      <c r="R15">
        <f t="shared" si="8"/>
        <v>8.852520325203253E-2</v>
      </c>
      <c r="S15">
        <f t="shared" si="9"/>
        <v>357.24500009209635</v>
      </c>
      <c r="T15">
        <f t="shared" si="1"/>
        <v>137.10876518660817</v>
      </c>
      <c r="U15">
        <f t="shared" si="1"/>
        <v>74.682207081856646</v>
      </c>
      <c r="V15">
        <f t="shared" si="1"/>
        <v>51.390390310320434</v>
      </c>
    </row>
    <row r="16" spans="1:22" x14ac:dyDescent="0.2">
      <c r="A16">
        <v>1975</v>
      </c>
      <c r="B16" s="1">
        <v>7629.9549999999999</v>
      </c>
      <c r="E16">
        <v>0.28721446240395099</v>
      </c>
      <c r="F16">
        <f t="shared" si="2"/>
        <v>26565.357942417599</v>
      </c>
      <c r="G16" s="1">
        <v>1270.394</v>
      </c>
      <c r="H16" s="1">
        <v>3628.7510000000002</v>
      </c>
      <c r="I16">
        <v>15127</v>
      </c>
      <c r="J16">
        <v>12007</v>
      </c>
      <c r="K16">
        <f t="shared" si="0"/>
        <v>41804.997908193182</v>
      </c>
      <c r="L16">
        <f t="shared" si="3"/>
        <v>0.47559271319424562</v>
      </c>
      <c r="M16">
        <f t="shared" si="4"/>
        <v>0.48976998031676477</v>
      </c>
      <c r="N16">
        <f t="shared" si="5"/>
        <v>0.51023001968323523</v>
      </c>
      <c r="O16">
        <f t="shared" si="6"/>
        <v>13.531963741180533</v>
      </c>
      <c r="P16">
        <f t="shared" si="7"/>
        <v>1.7561550831240562</v>
      </c>
      <c r="Q16">
        <f t="shared" si="10"/>
        <v>1.5453128380352732</v>
      </c>
      <c r="R16">
        <f t="shared" si="8"/>
        <v>8.3981886692668734E-2</v>
      </c>
      <c r="S16">
        <f t="shared" si="9"/>
        <v>317.12294712003927</v>
      </c>
      <c r="T16">
        <f t="shared" si="1"/>
        <v>128.06083919602952</v>
      </c>
      <c r="U16">
        <f t="shared" si="1"/>
        <v>82.830076787961175</v>
      </c>
      <c r="V16">
        <f t="shared" si="1"/>
        <v>48.752917560053831</v>
      </c>
    </row>
    <row r="17" spans="1:22" x14ac:dyDescent="0.2">
      <c r="A17">
        <v>1976</v>
      </c>
      <c r="B17" s="1">
        <v>7877.8</v>
      </c>
      <c r="E17">
        <v>0.3064662807235265</v>
      </c>
      <c r="F17">
        <f t="shared" si="2"/>
        <v>25705.274920952324</v>
      </c>
      <c r="G17" s="1">
        <v>1225.3140000000001</v>
      </c>
      <c r="H17" s="1">
        <v>4173.8010000000004</v>
      </c>
      <c r="I17">
        <v>15466</v>
      </c>
      <c r="J17">
        <v>13752</v>
      </c>
      <c r="K17">
        <f t="shared" si="0"/>
        <v>44872.799603053689</v>
      </c>
      <c r="L17">
        <f t="shared" si="3"/>
        <v>0.52981809642285926</v>
      </c>
      <c r="M17">
        <f t="shared" si="4"/>
        <v>0.48976998031676477</v>
      </c>
      <c r="N17">
        <f t="shared" si="5"/>
        <v>0.51023001968323523</v>
      </c>
      <c r="O17">
        <f t="shared" si="6"/>
        <v>12.288998457895916</v>
      </c>
      <c r="P17">
        <f t="shared" si="7"/>
        <v>1.6620506220711448</v>
      </c>
      <c r="Q17">
        <f t="shared" si="10"/>
        <v>1.7070976626079439</v>
      </c>
      <c r="R17">
        <f t="shared" si="8"/>
        <v>7.9226302857881806E-2</v>
      </c>
      <c r="S17">
        <f t="shared" si="9"/>
        <v>287.99392923747109</v>
      </c>
      <c r="T17">
        <f t="shared" si="1"/>
        <v>121.19863416053347</v>
      </c>
      <c r="U17">
        <f t="shared" si="1"/>
        <v>91.501880394743409</v>
      </c>
      <c r="V17">
        <f t="shared" si="1"/>
        <v>45.992220036125367</v>
      </c>
    </row>
    <row r="18" spans="1:22" x14ac:dyDescent="0.2">
      <c r="A18">
        <v>1977</v>
      </c>
      <c r="B18" s="1">
        <v>7688.2569999999996</v>
      </c>
      <c r="E18">
        <v>0.32295373301053854</v>
      </c>
      <c r="F18">
        <f t="shared" si="2"/>
        <v>23806.063265876906</v>
      </c>
      <c r="G18" s="1">
        <v>1186.6300000000001</v>
      </c>
      <c r="H18" s="1">
        <v>4431.518</v>
      </c>
      <c r="I18">
        <v>15770</v>
      </c>
      <c r="J18">
        <v>15681</v>
      </c>
      <c r="K18">
        <f t="shared" si="0"/>
        <v>48554.942696662692</v>
      </c>
      <c r="L18">
        <f t="shared" si="3"/>
        <v>0.57640086693251802</v>
      </c>
      <c r="M18">
        <f t="shared" si="4"/>
        <v>0.48976998031676477</v>
      </c>
      <c r="N18">
        <f t="shared" si="5"/>
        <v>0.51023001968323523</v>
      </c>
      <c r="O18">
        <f t="shared" si="6"/>
        <v>10.121364708403325</v>
      </c>
      <c r="P18">
        <f t="shared" si="7"/>
        <v>1.5095791544627082</v>
      </c>
      <c r="Q18">
        <f t="shared" si="10"/>
        <v>1.9821347948061216</v>
      </c>
      <c r="R18">
        <f t="shared" si="8"/>
        <v>7.5246036778693723E-2</v>
      </c>
      <c r="S18">
        <f t="shared" si="9"/>
        <v>237.19521176647808</v>
      </c>
      <c r="T18">
        <f t="shared" si="9"/>
        <v>110.0802401855252</v>
      </c>
      <c r="U18">
        <f t="shared" si="9"/>
        <v>106.24410359951541</v>
      </c>
      <c r="V18">
        <f t="shared" si="9"/>
        <v>43.68160769258683</v>
      </c>
    </row>
    <row r="19" spans="1:22" x14ac:dyDescent="0.2">
      <c r="A19">
        <v>1978</v>
      </c>
      <c r="B19" s="1">
        <v>9191.9719999999998</v>
      </c>
      <c r="E19">
        <v>0.34412443863456499</v>
      </c>
      <c r="F19">
        <f t="shared" si="2"/>
        <v>26711.186326877534</v>
      </c>
      <c r="G19" s="1">
        <v>1186.058</v>
      </c>
      <c r="H19" s="1">
        <v>4844.5309999999999</v>
      </c>
      <c r="I19">
        <v>16054</v>
      </c>
      <c r="J19">
        <v>18104</v>
      </c>
      <c r="K19">
        <f t="shared" si="0"/>
        <v>52608.876230453148</v>
      </c>
      <c r="L19">
        <f t="shared" si="3"/>
        <v>0.52703935564642712</v>
      </c>
      <c r="M19">
        <f t="shared" si="4"/>
        <v>0.48976998031676477</v>
      </c>
      <c r="N19">
        <f t="shared" si="5"/>
        <v>0.51023001968323523</v>
      </c>
      <c r="O19">
        <f t="shared" si="6"/>
        <v>11.749661784173311</v>
      </c>
      <c r="P19">
        <f t="shared" si="7"/>
        <v>1.6638337066698352</v>
      </c>
      <c r="Q19">
        <f t="shared" si="10"/>
        <v>1.9167341651295062</v>
      </c>
      <c r="R19">
        <f t="shared" si="8"/>
        <v>7.3879282421826342E-2</v>
      </c>
      <c r="S19">
        <f t="shared" si="9"/>
        <v>275.35451941254416</v>
      </c>
      <c r="T19">
        <f t="shared" si="9"/>
        <v>121.32865873083485</v>
      </c>
      <c r="U19">
        <f t="shared" si="9"/>
        <v>102.73857446343287</v>
      </c>
      <c r="V19">
        <f t="shared" si="9"/>
        <v>42.888183478041093</v>
      </c>
    </row>
    <row r="20" spans="1:22" x14ac:dyDescent="0.2">
      <c r="A20">
        <v>1979</v>
      </c>
      <c r="B20" s="1">
        <v>10940.718000000001</v>
      </c>
      <c r="E20">
        <v>0.38290951419956143</v>
      </c>
      <c r="F20">
        <f t="shared" si="2"/>
        <v>28572.59377028175</v>
      </c>
      <c r="G20" s="1">
        <v>1239.588</v>
      </c>
      <c r="H20" s="1">
        <v>5383.308</v>
      </c>
      <c r="I20">
        <v>16326</v>
      </c>
      <c r="J20">
        <v>21101</v>
      </c>
      <c r="K20">
        <f t="shared" si="0"/>
        <v>55107.014105172551</v>
      </c>
      <c r="L20">
        <f t="shared" si="3"/>
        <v>0.49204339239892664</v>
      </c>
      <c r="M20">
        <f t="shared" si="4"/>
        <v>0.48976998031676477</v>
      </c>
      <c r="N20">
        <f t="shared" si="5"/>
        <v>0.51023001968323523</v>
      </c>
      <c r="O20">
        <f t="shared" si="6"/>
        <v>12.270261012197368</v>
      </c>
      <c r="P20">
        <f t="shared" si="7"/>
        <v>1.7501282475978042</v>
      </c>
      <c r="Q20">
        <f t="shared" si="10"/>
        <v>1.8785315879237714</v>
      </c>
      <c r="R20">
        <f t="shared" si="8"/>
        <v>7.592723263506064E-2</v>
      </c>
      <c r="S20">
        <f t="shared" si="9"/>
        <v>287.55481529103457</v>
      </c>
      <c r="T20">
        <f t="shared" si="9"/>
        <v>127.62135544963094</v>
      </c>
      <c r="U20">
        <f t="shared" si="9"/>
        <v>100.6908839728315</v>
      </c>
      <c r="V20">
        <f t="shared" si="9"/>
        <v>44.077053505196865</v>
      </c>
    </row>
    <row r="21" spans="1:22" x14ac:dyDescent="0.2">
      <c r="A21">
        <v>1980</v>
      </c>
      <c r="B21" s="1">
        <v>11641.371999999999</v>
      </c>
      <c r="E21">
        <v>0.42420502897807</v>
      </c>
      <c r="F21">
        <f t="shared" si="2"/>
        <v>27442.795829282401</v>
      </c>
      <c r="G21" s="1">
        <v>1172.43</v>
      </c>
      <c r="H21" s="1">
        <v>5623.3119999999999</v>
      </c>
      <c r="I21">
        <v>16638</v>
      </c>
      <c r="J21">
        <v>24709</v>
      </c>
      <c r="K21">
        <f t="shared" si="0"/>
        <v>58247.7771645592</v>
      </c>
      <c r="L21">
        <f t="shared" si="3"/>
        <v>0.48304546921101743</v>
      </c>
      <c r="M21">
        <f t="shared" si="4"/>
        <v>0.48976998031676477</v>
      </c>
      <c r="N21">
        <f t="shared" si="5"/>
        <v>0.51023001968323523</v>
      </c>
      <c r="O21">
        <f t="shared" si="6"/>
        <v>11.365722202246939</v>
      </c>
      <c r="P21">
        <f t="shared" si="7"/>
        <v>1.6494047258854669</v>
      </c>
      <c r="Q21">
        <f t="shared" si="10"/>
        <v>2.0594174817602751</v>
      </c>
      <c r="R21">
        <f t="shared" si="8"/>
        <v>7.0467003245582402E-2</v>
      </c>
      <c r="S21">
        <f t="shared" si="9"/>
        <v>266.35685624515048</v>
      </c>
      <c r="T21">
        <f t="shared" si="9"/>
        <v>120.27648093301615</v>
      </c>
      <c r="U21">
        <f t="shared" si="9"/>
        <v>110.38652106815641</v>
      </c>
      <c r="V21">
        <f t="shared" si="9"/>
        <v>40.90729721883978</v>
      </c>
    </row>
    <row r="22" spans="1:22" x14ac:dyDescent="0.2">
      <c r="A22">
        <v>1981</v>
      </c>
      <c r="B22" s="1">
        <v>12867.380999999999</v>
      </c>
      <c r="E22">
        <v>0.45649766043455009</v>
      </c>
      <c r="F22">
        <f t="shared" si="2"/>
        <v>28187.178413469323</v>
      </c>
      <c r="G22" s="1">
        <v>1199.183</v>
      </c>
      <c r="H22" s="1">
        <v>6038.9080000000004</v>
      </c>
      <c r="I22">
        <v>16911</v>
      </c>
      <c r="J22">
        <v>28055</v>
      </c>
      <c r="K22">
        <f t="shared" si="0"/>
        <v>61457.051002832814</v>
      </c>
      <c r="L22">
        <f t="shared" si="3"/>
        <v>0.46931912562470951</v>
      </c>
      <c r="M22">
        <f t="shared" si="4"/>
        <v>0.48976998031676477</v>
      </c>
      <c r="N22">
        <f t="shared" si="5"/>
        <v>0.51023001968323523</v>
      </c>
      <c r="O22">
        <f t="shared" si="6"/>
        <v>11.122964799616934</v>
      </c>
      <c r="P22">
        <f t="shared" si="7"/>
        <v>1.6667954830269838</v>
      </c>
      <c r="Q22">
        <f t="shared" si="10"/>
        <v>2.1132242142621886</v>
      </c>
      <c r="R22">
        <f t="shared" si="8"/>
        <v>7.0911418603275975E-2</v>
      </c>
      <c r="S22">
        <f t="shared" si="9"/>
        <v>260.66781181452177</v>
      </c>
      <c r="T22">
        <f t="shared" si="9"/>
        <v>121.54463485358859</v>
      </c>
      <c r="U22">
        <f t="shared" si="9"/>
        <v>113.27060749722484</v>
      </c>
      <c r="V22">
        <f t="shared" si="9"/>
        <v>41.165287913611195</v>
      </c>
    </row>
    <row r="23" spans="1:22" x14ac:dyDescent="0.2">
      <c r="A23">
        <v>1982</v>
      </c>
      <c r="B23" s="1">
        <v>12397.492</v>
      </c>
      <c r="E23">
        <v>0.48911950470651189</v>
      </c>
      <c r="F23">
        <f t="shared" si="2"/>
        <v>25346.550036762306</v>
      </c>
      <c r="G23" s="1">
        <v>1184.9000000000001</v>
      </c>
      <c r="H23" s="1">
        <v>5471.165</v>
      </c>
      <c r="I23">
        <v>17150</v>
      </c>
      <c r="J23">
        <v>30178</v>
      </c>
      <c r="K23">
        <f t="shared" si="0"/>
        <v>61698.623157765527</v>
      </c>
      <c r="L23">
        <f t="shared" si="3"/>
        <v>0.44131224283105003</v>
      </c>
      <c r="M23">
        <f t="shared" si="4"/>
        <v>0.48976998031676477</v>
      </c>
      <c r="N23">
        <f t="shared" si="5"/>
        <v>0.51023001968323523</v>
      </c>
      <c r="O23">
        <f t="shared" si="6"/>
        <v>9.1069572699553873</v>
      </c>
      <c r="P23">
        <f t="shared" si="7"/>
        <v>1.4779329467499887</v>
      </c>
      <c r="Q23">
        <f t="shared" si="10"/>
        <v>2.3488963701830037</v>
      </c>
      <c r="R23">
        <f t="shared" si="8"/>
        <v>6.9090379008746358E-2</v>
      </c>
      <c r="S23">
        <f t="shared" si="9"/>
        <v>213.42247023288041</v>
      </c>
      <c r="T23">
        <f t="shared" si="9"/>
        <v>107.77256248894422</v>
      </c>
      <c r="U23">
        <f t="shared" si="9"/>
        <v>125.90283463676273</v>
      </c>
      <c r="V23">
        <f t="shared" si="9"/>
        <v>40.108143370638622</v>
      </c>
    </row>
    <row r="24" spans="1:22" x14ac:dyDescent="0.2">
      <c r="A24">
        <v>1983</v>
      </c>
      <c r="B24" s="1">
        <v>11958.705</v>
      </c>
      <c r="E24">
        <v>0.51839475193844275</v>
      </c>
      <c r="F24">
        <f t="shared" si="2"/>
        <v>23068.723121294344</v>
      </c>
      <c r="G24" s="1">
        <v>1163.8499999999999</v>
      </c>
      <c r="H24" s="1">
        <v>5450.4830000000002</v>
      </c>
      <c r="I24">
        <v>17344</v>
      </c>
      <c r="J24">
        <v>31327</v>
      </c>
      <c r="K24">
        <f t="shared" si="0"/>
        <v>60430.781528667852</v>
      </c>
      <c r="L24">
        <f t="shared" si="3"/>
        <v>0.45577535360225041</v>
      </c>
      <c r="M24">
        <f t="shared" si="4"/>
        <v>0.48976998031676477</v>
      </c>
      <c r="N24">
        <f t="shared" si="5"/>
        <v>0.51023001968323523</v>
      </c>
      <c r="O24">
        <f t="shared" si="6"/>
        <v>7.8643521070479849</v>
      </c>
      <c r="P24">
        <f t="shared" si="7"/>
        <v>1.3300693681558087</v>
      </c>
      <c r="Q24">
        <f t="shared" si="10"/>
        <v>2.5203659046031874</v>
      </c>
      <c r="R24">
        <f t="shared" si="8"/>
        <v>6.7103897601476004E-2</v>
      </c>
      <c r="S24">
        <f t="shared" si="9"/>
        <v>184.30189180799366</v>
      </c>
      <c r="T24">
        <f t="shared" si="9"/>
        <v>96.990181056198537</v>
      </c>
      <c r="U24">
        <f t="shared" si="9"/>
        <v>135.09374689300037</v>
      </c>
      <c r="V24">
        <f t="shared" si="9"/>
        <v>38.95495703371288</v>
      </c>
    </row>
    <row r="25" spans="1:22" x14ac:dyDescent="0.2">
      <c r="A25">
        <v>1984</v>
      </c>
      <c r="B25" s="1">
        <v>13141.367</v>
      </c>
      <c r="E25">
        <v>0.53435584316658002</v>
      </c>
      <c r="F25">
        <f t="shared" si="2"/>
        <v>24592.913445326194</v>
      </c>
      <c r="G25" s="1">
        <v>1162.768</v>
      </c>
      <c r="H25" s="1">
        <v>5999.8760000000002</v>
      </c>
      <c r="I25">
        <v>17525</v>
      </c>
      <c r="J25">
        <v>31426</v>
      </c>
      <c r="K25">
        <f t="shared" si="0"/>
        <v>58810.997206974047</v>
      </c>
      <c r="L25">
        <f t="shared" si="3"/>
        <v>0.45656406978056391</v>
      </c>
      <c r="M25">
        <f t="shared" si="4"/>
        <v>0.48976998031676477</v>
      </c>
      <c r="N25">
        <f t="shared" si="5"/>
        <v>0.51023001968323523</v>
      </c>
      <c r="O25">
        <f t="shared" si="6"/>
        <v>9.1590835012311462</v>
      </c>
      <c r="P25">
        <f t="shared" si="7"/>
        <v>1.4033046188488556</v>
      </c>
      <c r="Q25">
        <f t="shared" si="10"/>
        <v>2.3092177742841873</v>
      </c>
      <c r="R25">
        <f t="shared" si="8"/>
        <v>6.6349101283880177E-2</v>
      </c>
      <c r="S25">
        <f t="shared" si="9"/>
        <v>214.64405376654923</v>
      </c>
      <c r="T25">
        <f t="shared" si="9"/>
        <v>102.33057938013215</v>
      </c>
      <c r="U25">
        <f t="shared" si="9"/>
        <v>123.7760282942256</v>
      </c>
      <c r="V25">
        <f t="shared" si="9"/>
        <v>38.516784898082662</v>
      </c>
    </row>
    <row r="26" spans="1:22" x14ac:dyDescent="0.2">
      <c r="A26">
        <v>1985</v>
      </c>
      <c r="B26" s="1">
        <v>14123.593000000001</v>
      </c>
      <c r="E26">
        <v>0.54926182587405403</v>
      </c>
      <c r="F26">
        <f t="shared" si="2"/>
        <v>25713.771346706602</v>
      </c>
      <c r="G26" s="1">
        <v>1311.376</v>
      </c>
      <c r="H26" s="1">
        <v>6939.5209999999997</v>
      </c>
      <c r="I26">
        <v>17689</v>
      </c>
      <c r="J26">
        <v>31404</v>
      </c>
      <c r="K26">
        <f t="shared" si="0"/>
        <v>57174.918264210391</v>
      </c>
      <c r="L26">
        <f t="shared" si="3"/>
        <v>0.49134246505120893</v>
      </c>
      <c r="M26">
        <f t="shared" si="4"/>
        <v>0.48976998031676477</v>
      </c>
      <c r="N26">
        <f t="shared" si="5"/>
        <v>0.51023001968323523</v>
      </c>
      <c r="O26">
        <f t="shared" si="6"/>
        <v>9.1057336218189882</v>
      </c>
      <c r="P26">
        <f t="shared" si="7"/>
        <v>1.4536588471200522</v>
      </c>
      <c r="Q26">
        <f t="shared" si="10"/>
        <v>2.1533945281729037</v>
      </c>
      <c r="R26">
        <f t="shared" si="8"/>
        <v>7.4135112216631799E-2</v>
      </c>
      <c r="S26">
        <f t="shared" si="9"/>
        <v>213.3937939143006</v>
      </c>
      <c r="T26">
        <f t="shared" si="9"/>
        <v>106.00246735371969</v>
      </c>
      <c r="U26">
        <f t="shared" si="9"/>
        <v>115.42377034161784</v>
      </c>
      <c r="V26">
        <f t="shared" si="9"/>
        <v>43.036697037175557</v>
      </c>
    </row>
    <row r="27" spans="1:22" x14ac:dyDescent="0.2">
      <c r="A27">
        <v>1986</v>
      </c>
      <c r="B27" s="1">
        <v>15074.814</v>
      </c>
      <c r="E27">
        <v>0.55802542930126176</v>
      </c>
      <c r="F27">
        <f t="shared" si="2"/>
        <v>27014.564585123135</v>
      </c>
      <c r="G27" s="1">
        <v>1231.45</v>
      </c>
      <c r="H27" s="1">
        <v>7712.7860000000001</v>
      </c>
      <c r="I27">
        <v>17876</v>
      </c>
      <c r="J27">
        <v>31375</v>
      </c>
      <c r="K27">
        <f t="shared" si="0"/>
        <v>56225.036266333926</v>
      </c>
      <c r="L27">
        <f t="shared" si="3"/>
        <v>0.5116339080535256</v>
      </c>
      <c r="M27">
        <f t="shared" si="4"/>
        <v>0.48976998031676477</v>
      </c>
      <c r="N27">
        <f t="shared" si="5"/>
        <v>0.51023001968323523</v>
      </c>
      <c r="O27">
        <f t="shared" si="6"/>
        <v>10.854614541658934</v>
      </c>
      <c r="P27">
        <f t="shared" si="7"/>
        <v>1.5112197686911577</v>
      </c>
      <c r="Q27">
        <f t="shared" si="10"/>
        <v>2.0210021855340097</v>
      </c>
      <c r="R27">
        <f t="shared" si="8"/>
        <v>6.8888453792794804E-2</v>
      </c>
      <c r="S27">
        <f t="shared" si="9"/>
        <v>254.37899621526867</v>
      </c>
      <c r="T27">
        <f t="shared" si="9"/>
        <v>110.19987565332139</v>
      </c>
      <c r="U27">
        <f t="shared" si="9"/>
        <v>108.32742865791059</v>
      </c>
      <c r="V27">
        <f t="shared" si="9"/>
        <v>39.990922338886762</v>
      </c>
    </row>
    <row r="28" spans="1:22" x14ac:dyDescent="0.2">
      <c r="A28">
        <v>1987</v>
      </c>
      <c r="B28" s="1">
        <v>14263.294</v>
      </c>
      <c r="E28">
        <v>0.58136567903851011</v>
      </c>
      <c r="F28">
        <f t="shared" si="2"/>
        <v>24534.11770641381</v>
      </c>
      <c r="G28" s="1">
        <v>1207.4269999999999</v>
      </c>
      <c r="H28" s="1">
        <v>6592.1570000000002</v>
      </c>
      <c r="I28">
        <v>18083</v>
      </c>
      <c r="J28">
        <v>30319</v>
      </c>
      <c r="K28">
        <f t="shared" si="0"/>
        <v>52151.341390057612</v>
      </c>
      <c r="L28">
        <f t="shared" si="3"/>
        <v>0.46217633878962322</v>
      </c>
      <c r="M28">
        <f t="shared" si="4"/>
        <v>0.48976998031676477</v>
      </c>
      <c r="N28">
        <f t="shared" si="5"/>
        <v>0.51023001968323523</v>
      </c>
      <c r="O28">
        <f t="shared" si="6"/>
        <v>9.8525116073266243</v>
      </c>
      <c r="P28">
        <f t="shared" si="7"/>
        <v>1.3567504123438483</v>
      </c>
      <c r="Q28">
        <f t="shared" si="10"/>
        <v>2.0623511168630433</v>
      </c>
      <c r="R28">
        <f t="shared" si="8"/>
        <v>6.6771387491013648E-2</v>
      </c>
      <c r="S28">
        <f t="shared" si="9"/>
        <v>230.89461198757508</v>
      </c>
      <c r="T28">
        <f t="shared" si="9"/>
        <v>98.935793344191069</v>
      </c>
      <c r="U28">
        <f t="shared" si="9"/>
        <v>110.5437663940537</v>
      </c>
      <c r="V28">
        <f t="shared" si="9"/>
        <v>38.761929243534993</v>
      </c>
    </row>
    <row r="29" spans="1:22" x14ac:dyDescent="0.2">
      <c r="A29">
        <v>1988</v>
      </c>
      <c r="B29" s="1">
        <v>15079.226000000001</v>
      </c>
      <c r="E29">
        <v>0.60726655196620016</v>
      </c>
      <c r="F29">
        <f t="shared" si="2"/>
        <v>24831.313286030112</v>
      </c>
      <c r="G29" s="1">
        <v>1186.049</v>
      </c>
      <c r="H29" s="1">
        <v>8021.0479999999998</v>
      </c>
      <c r="I29">
        <v>18288</v>
      </c>
      <c r="J29">
        <v>30106</v>
      </c>
      <c r="K29">
        <f t="shared" si="0"/>
        <v>49576.252639838574</v>
      </c>
      <c r="L29">
        <f t="shared" si="3"/>
        <v>0.5319270365733626</v>
      </c>
      <c r="M29">
        <f t="shared" si="4"/>
        <v>0.48976998031676477</v>
      </c>
      <c r="N29">
        <f t="shared" si="5"/>
        <v>0.51023001968323523</v>
      </c>
      <c r="O29">
        <f t="shared" si="6"/>
        <v>10.78112123297476</v>
      </c>
      <c r="P29">
        <f t="shared" si="7"/>
        <v>1.3577927212396168</v>
      </c>
      <c r="Q29">
        <f t="shared" si="10"/>
        <v>1.9419280186435297</v>
      </c>
      <c r="R29">
        <f t="shared" si="8"/>
        <v>6.4853947944006993E-2</v>
      </c>
      <c r="S29">
        <f t="shared" si="9"/>
        <v>252.65667304848378</v>
      </c>
      <c r="T29">
        <f t="shared" si="9"/>
        <v>99.011799702158129</v>
      </c>
      <c r="U29">
        <f t="shared" si="9"/>
        <v>104.08898634754327</v>
      </c>
      <c r="V29">
        <f t="shared" si="9"/>
        <v>37.648822884020888</v>
      </c>
    </row>
    <row r="30" spans="1:22" x14ac:dyDescent="0.2">
      <c r="A30">
        <v>1989</v>
      </c>
      <c r="B30" s="1">
        <v>15911.574000000001</v>
      </c>
      <c r="E30">
        <v>0.62819693725369541</v>
      </c>
      <c r="F30">
        <f t="shared" si="2"/>
        <v>25328.958255608559</v>
      </c>
      <c r="G30" s="1">
        <v>1195.018</v>
      </c>
      <c r="H30" s="1">
        <v>7086.6719999999996</v>
      </c>
      <c r="I30">
        <v>18594</v>
      </c>
      <c r="J30">
        <v>29982</v>
      </c>
      <c r="K30">
        <f t="shared" si="0"/>
        <v>47727.071276522096</v>
      </c>
      <c r="L30">
        <f t="shared" si="3"/>
        <v>0.44537843961885853</v>
      </c>
      <c r="M30">
        <f t="shared" si="4"/>
        <v>0.48976998031676477</v>
      </c>
      <c r="N30">
        <f t="shared" si="5"/>
        <v>0.51023001968323523</v>
      </c>
      <c r="O30">
        <f t="shared" si="6"/>
        <v>11.537952268648588</v>
      </c>
      <c r="P30">
        <f t="shared" si="7"/>
        <v>1.362211372249573</v>
      </c>
      <c r="Q30">
        <f t="shared" si="10"/>
        <v>1.8370210945008834</v>
      </c>
      <c r="R30">
        <f t="shared" si="8"/>
        <v>6.4269011509088952E-2</v>
      </c>
      <c r="S30">
        <f t="shared" si="9"/>
        <v>270.39308537527722</v>
      </c>
      <c r="T30">
        <f t="shared" si="9"/>
        <v>99.334012792497944</v>
      </c>
      <c r="U30">
        <f t="shared" si="9"/>
        <v>98.465886371636728</v>
      </c>
      <c r="V30">
        <f t="shared" si="9"/>
        <v>37.309257307293727</v>
      </c>
    </row>
    <row r="31" spans="1:22" x14ac:dyDescent="0.2">
      <c r="A31">
        <v>1990</v>
      </c>
      <c r="B31" s="1">
        <v>15935.393</v>
      </c>
      <c r="E31">
        <v>0.64431065039214908</v>
      </c>
      <c r="F31">
        <f t="shared" si="2"/>
        <v>24732.468709466753</v>
      </c>
      <c r="G31" s="1">
        <v>1179.0039999999999</v>
      </c>
      <c r="H31" s="1">
        <v>7175.3789999999999</v>
      </c>
      <c r="I31">
        <v>18837.27</v>
      </c>
      <c r="J31">
        <v>29945</v>
      </c>
      <c r="K31">
        <f t="shared" si="0"/>
        <v>46476.028266449524</v>
      </c>
      <c r="L31">
        <f t="shared" si="3"/>
        <v>0.45027938752436164</v>
      </c>
      <c r="M31">
        <f t="shared" si="4"/>
        <v>0.48976998031676477</v>
      </c>
      <c r="N31">
        <f t="shared" si="5"/>
        <v>0.51023001968323523</v>
      </c>
      <c r="O31">
        <f t="shared" si="6"/>
        <v>11.449233419827456</v>
      </c>
      <c r="P31">
        <f t="shared" si="7"/>
        <v>1.312953984811321</v>
      </c>
      <c r="Q31">
        <f t="shared" si="10"/>
        <v>1.832212240375839</v>
      </c>
      <c r="R31">
        <f t="shared" si="8"/>
        <v>6.2588899559224864E-2</v>
      </c>
      <c r="S31">
        <f t="shared" si="9"/>
        <v>268.31395012621988</v>
      </c>
      <c r="T31">
        <f t="shared" si="9"/>
        <v>95.742107708167239</v>
      </c>
      <c r="U31">
        <f t="shared" si="9"/>
        <v>98.208127718090594</v>
      </c>
      <c r="V31">
        <f t="shared" si="9"/>
        <v>36.333923665610541</v>
      </c>
    </row>
    <row r="32" spans="1:22" x14ac:dyDescent="0.2">
      <c r="A32">
        <v>1991</v>
      </c>
      <c r="B32" s="1">
        <v>15333.014999999999</v>
      </c>
      <c r="E32">
        <v>0.66027554985479942</v>
      </c>
      <c r="F32">
        <f t="shared" si="2"/>
        <v>23222.145668383251</v>
      </c>
      <c r="G32" s="1">
        <v>1160.904</v>
      </c>
      <c r="H32" s="1">
        <v>7170</v>
      </c>
      <c r="I32">
        <v>19029.37</v>
      </c>
      <c r="J32">
        <v>28494</v>
      </c>
      <c r="K32">
        <f t="shared" si="0"/>
        <v>43154.710190716723</v>
      </c>
      <c r="L32">
        <f t="shared" si="3"/>
        <v>0.46761840381686187</v>
      </c>
      <c r="M32">
        <f t="shared" si="4"/>
        <v>0.48976998031676477</v>
      </c>
      <c r="N32">
        <f t="shared" si="5"/>
        <v>0.51023001968323523</v>
      </c>
      <c r="O32">
        <f t="shared" si="6"/>
        <v>11.034992126929719</v>
      </c>
      <c r="P32">
        <f t="shared" si="7"/>
        <v>1.2203318169956889</v>
      </c>
      <c r="Q32">
        <f t="shared" si="10"/>
        <v>1.8127337044902343</v>
      </c>
      <c r="R32">
        <f t="shared" si="8"/>
        <v>6.1005908235532764E-2</v>
      </c>
      <c r="S32">
        <f t="shared" si="9"/>
        <v>258.6061632790844</v>
      </c>
      <c r="T32">
        <f t="shared" si="9"/>
        <v>88.987993192537402</v>
      </c>
      <c r="U32">
        <f t="shared" si="9"/>
        <v>97.164061698958164</v>
      </c>
      <c r="V32">
        <f t="shared" si="9"/>
        <v>35.414970203840099</v>
      </c>
    </row>
    <row r="33" spans="1:22" x14ac:dyDescent="0.2">
      <c r="A33">
        <v>1992</v>
      </c>
      <c r="B33" s="1">
        <v>15503.153</v>
      </c>
      <c r="E33">
        <v>0.6625044831806689</v>
      </c>
      <c r="F33">
        <f t="shared" si="2"/>
        <v>23400.827305454171</v>
      </c>
      <c r="G33" s="1">
        <v>1125.4690000000001</v>
      </c>
      <c r="H33" s="1">
        <v>7177.6040000000003</v>
      </c>
      <c r="I33">
        <v>19207.62</v>
      </c>
      <c r="J33">
        <v>28280</v>
      </c>
      <c r="K33">
        <f t="shared" si="0"/>
        <v>42686.503590478911</v>
      </c>
      <c r="L33">
        <f t="shared" si="3"/>
        <v>0.46297704731418182</v>
      </c>
      <c r="M33">
        <f t="shared" si="4"/>
        <v>0.48976998031676477</v>
      </c>
      <c r="N33">
        <f t="shared" si="5"/>
        <v>0.51023001968323523</v>
      </c>
      <c r="O33">
        <f t="shared" si="6"/>
        <v>11.676338821204093</v>
      </c>
      <c r="P33">
        <f t="shared" si="7"/>
        <v>1.2183095722142656</v>
      </c>
      <c r="Q33">
        <f t="shared" si="10"/>
        <v>1.7807009302429107</v>
      </c>
      <c r="R33">
        <f t="shared" si="8"/>
        <v>5.859492222357586E-2</v>
      </c>
      <c r="S33">
        <f t="shared" si="9"/>
        <v>273.63618831492158</v>
      </c>
      <c r="T33">
        <f t="shared" si="9"/>
        <v>88.840528787908511</v>
      </c>
      <c r="U33">
        <f t="shared" si="9"/>
        <v>95.447077871909499</v>
      </c>
      <c r="V33">
        <f t="shared" si="9"/>
        <v>34.01535170384706</v>
      </c>
    </row>
    <row r="34" spans="1:22" x14ac:dyDescent="0.2">
      <c r="A34">
        <v>1993</v>
      </c>
      <c r="B34" s="1">
        <v>16549.626</v>
      </c>
      <c r="E34">
        <v>0.66936855495906711</v>
      </c>
      <c r="F34">
        <f t="shared" si="2"/>
        <v>24724.235815069074</v>
      </c>
      <c r="G34" s="1">
        <v>1140.7729999999999</v>
      </c>
      <c r="H34" s="1">
        <v>7842.1869999999999</v>
      </c>
      <c r="I34">
        <v>19392.560000000001</v>
      </c>
      <c r="J34">
        <v>28470</v>
      </c>
      <c r="K34">
        <f t="shared" si="0"/>
        <v>42532.622408205272</v>
      </c>
      <c r="L34">
        <f t="shared" si="3"/>
        <v>0.4738588654510984</v>
      </c>
      <c r="M34">
        <f t="shared" si="4"/>
        <v>0.48976998031676477</v>
      </c>
      <c r="N34">
        <f t="shared" si="5"/>
        <v>0.51023001968323523</v>
      </c>
      <c r="O34">
        <f t="shared" si="6"/>
        <v>12.875728371856074</v>
      </c>
      <c r="P34">
        <f t="shared" si="7"/>
        <v>1.2749340889015721</v>
      </c>
      <c r="Q34">
        <f t="shared" si="10"/>
        <v>1.6832624575981829</v>
      </c>
      <c r="R34">
        <f t="shared" si="8"/>
        <v>5.8825291761376519E-2</v>
      </c>
      <c r="S34">
        <f t="shared" si="9"/>
        <v>301.74400446951569</v>
      </c>
      <c r="T34">
        <f t="shared" si="9"/>
        <v>92.9696533713402</v>
      </c>
      <c r="U34">
        <f t="shared" si="9"/>
        <v>90.224293221051497</v>
      </c>
      <c r="V34">
        <f t="shared" si="9"/>
        <v>34.149085149558324</v>
      </c>
    </row>
    <row r="35" spans="1:22" x14ac:dyDescent="0.2">
      <c r="A35">
        <v>1994</v>
      </c>
      <c r="B35" s="1">
        <v>17100.61</v>
      </c>
      <c r="E35">
        <v>0.67844331994013107</v>
      </c>
      <c r="F35">
        <f t="shared" si="2"/>
        <v>25205.657565482459</v>
      </c>
      <c r="G35" s="1">
        <v>1140.115</v>
      </c>
      <c r="H35" s="1">
        <v>7495.5159999999996</v>
      </c>
      <c r="I35">
        <v>19605.2</v>
      </c>
      <c r="J35">
        <v>29768</v>
      </c>
      <c r="K35">
        <f t="shared" si="0"/>
        <v>43876.915174913745</v>
      </c>
      <c r="L35">
        <f t="shared" si="3"/>
        <v>0.43831863307800129</v>
      </c>
      <c r="M35">
        <f t="shared" si="4"/>
        <v>0.48976998031676477</v>
      </c>
      <c r="N35">
        <f t="shared" si="5"/>
        <v>0.51023001968323523</v>
      </c>
      <c r="O35">
        <f t="shared" si="6"/>
        <v>12.985683891932107</v>
      </c>
      <c r="P35">
        <f t="shared" si="7"/>
        <v>1.2856618430560494</v>
      </c>
      <c r="Q35">
        <f t="shared" si="10"/>
        <v>1.7024899055040383</v>
      </c>
      <c r="R35">
        <f t="shared" si="8"/>
        <v>5.815370411931528E-2</v>
      </c>
      <c r="S35">
        <f t="shared" si="9"/>
        <v>304.320823270213</v>
      </c>
      <c r="T35">
        <f t="shared" si="9"/>
        <v>93.751933485956926</v>
      </c>
      <c r="U35">
        <f t="shared" si="9"/>
        <v>91.254900711832065</v>
      </c>
      <c r="V35">
        <f t="shared" si="9"/>
        <v>33.75921706922356</v>
      </c>
    </row>
    <row r="36" spans="1:22" x14ac:dyDescent="0.2">
      <c r="A36">
        <v>1995</v>
      </c>
      <c r="B36" s="1">
        <v>18911.003000000001</v>
      </c>
      <c r="E36">
        <v>0.69664382968069372</v>
      </c>
      <c r="F36">
        <f t="shared" si="2"/>
        <v>27145.870234245594</v>
      </c>
      <c r="G36" s="1">
        <v>1117.8910000000001</v>
      </c>
      <c r="H36" s="1">
        <v>9667.5120000000006</v>
      </c>
      <c r="I36">
        <v>19821.32</v>
      </c>
      <c r="J36">
        <v>30288</v>
      </c>
      <c r="K36">
        <f t="shared" si="0"/>
        <v>43477.023278714012</v>
      </c>
      <c r="L36">
        <f t="shared" si="3"/>
        <v>0.51121096009555922</v>
      </c>
      <c r="M36">
        <f t="shared" si="4"/>
        <v>0.48976998031676477</v>
      </c>
      <c r="N36">
        <f t="shared" si="5"/>
        <v>0.51023001968323523</v>
      </c>
      <c r="O36">
        <f t="shared" si="6"/>
        <v>15.450797437026049</v>
      </c>
      <c r="P36">
        <f t="shared" si="7"/>
        <v>1.3695288827507752</v>
      </c>
      <c r="Q36">
        <f t="shared" si="10"/>
        <v>1.5716412178896517</v>
      </c>
      <c r="R36">
        <f t="shared" si="8"/>
        <v>5.639841342554381E-2</v>
      </c>
      <c r="S36">
        <f t="shared" si="9"/>
        <v>362.09101001899302</v>
      </c>
      <c r="T36">
        <f t="shared" si="9"/>
        <v>99.867614035699489</v>
      </c>
      <c r="U36">
        <f t="shared" si="9"/>
        <v>84.241300244703737</v>
      </c>
      <c r="V36">
        <f t="shared" si="9"/>
        <v>32.74024088450728</v>
      </c>
    </row>
    <row r="37" spans="1:22" x14ac:dyDescent="0.2">
      <c r="A37">
        <v>1996</v>
      </c>
      <c r="B37" s="1">
        <v>20202.683000000001</v>
      </c>
      <c r="E37">
        <v>0.7114952434847146</v>
      </c>
      <c r="F37">
        <f t="shared" si="2"/>
        <v>28394.684553409843</v>
      </c>
      <c r="G37" s="1">
        <v>1124.576</v>
      </c>
      <c r="H37" s="1">
        <v>10807.477000000001</v>
      </c>
      <c r="I37">
        <v>20045.150000000001</v>
      </c>
      <c r="J37">
        <v>30871</v>
      </c>
      <c r="K37">
        <f t="shared" si="0"/>
        <v>43388.905664080121</v>
      </c>
      <c r="L37">
        <f t="shared" si="3"/>
        <v>0.5349525605089186</v>
      </c>
      <c r="M37">
        <f t="shared" si="4"/>
        <v>0.48976998031676477</v>
      </c>
      <c r="N37">
        <f t="shared" si="5"/>
        <v>0.51023001968323523</v>
      </c>
      <c r="O37">
        <f t="shared" si="6"/>
        <v>16.807015579980032</v>
      </c>
      <c r="P37">
        <f t="shared" si="7"/>
        <v>1.4165363967548181</v>
      </c>
      <c r="Q37">
        <f t="shared" si="10"/>
        <v>1.5023033470331104</v>
      </c>
      <c r="R37">
        <f t="shared" si="8"/>
        <v>5.6102149397734613E-2</v>
      </c>
      <c r="S37">
        <f t="shared" si="9"/>
        <v>393.8741201911248</v>
      </c>
      <c r="T37">
        <f t="shared" si="9"/>
        <v>103.29545577343946</v>
      </c>
      <c r="U37">
        <f t="shared" si="9"/>
        <v>80.524731647070723</v>
      </c>
      <c r="V37">
        <f t="shared" si="9"/>
        <v>32.568254563496794</v>
      </c>
    </row>
    <row r="38" spans="1:22" x14ac:dyDescent="0.2">
      <c r="A38">
        <v>1997</v>
      </c>
      <c r="B38" s="1">
        <v>17823.197</v>
      </c>
      <c r="E38">
        <v>0.71841973726084174</v>
      </c>
      <c r="F38">
        <f t="shared" si="2"/>
        <v>24808.891064095034</v>
      </c>
      <c r="G38" s="1">
        <v>1113.5640000000001</v>
      </c>
      <c r="H38" s="1">
        <v>10414.668</v>
      </c>
      <c r="I38">
        <v>20273.66</v>
      </c>
      <c r="J38">
        <v>31683</v>
      </c>
      <c r="K38">
        <f t="shared" si="0"/>
        <v>44100.95986616335</v>
      </c>
      <c r="L38">
        <f t="shared" si="3"/>
        <v>0.5843322048227374</v>
      </c>
      <c r="M38">
        <f t="shared" si="4"/>
        <v>0.48976998031676477</v>
      </c>
      <c r="N38">
        <f t="shared" si="5"/>
        <v>0.51023001968323523</v>
      </c>
      <c r="O38">
        <f t="shared" si="6"/>
        <v>12.825372900614589</v>
      </c>
      <c r="P38">
        <f t="shared" si="7"/>
        <v>1.2237006571134681</v>
      </c>
      <c r="Q38">
        <f t="shared" si="10"/>
        <v>1.7370893937338681</v>
      </c>
      <c r="R38">
        <f t="shared" si="8"/>
        <v>5.4926638801282061E-2</v>
      </c>
      <c r="S38">
        <f t="shared" si="9"/>
        <v>300.5639188774208</v>
      </c>
      <c r="T38">
        <f t="shared" si="9"/>
        <v>89.23365287074337</v>
      </c>
      <c r="U38">
        <f t="shared" si="9"/>
        <v>93.109462581999821</v>
      </c>
      <c r="V38">
        <f t="shared" si="9"/>
        <v>31.885850613588584</v>
      </c>
    </row>
    <row r="39" spans="1:22" x14ac:dyDescent="0.2">
      <c r="A39">
        <v>1998</v>
      </c>
      <c r="B39" s="1">
        <v>19218.326000000001</v>
      </c>
      <c r="E39">
        <v>0.71440622246062668</v>
      </c>
      <c r="F39">
        <f t="shared" si="2"/>
        <v>26901.117873534742</v>
      </c>
      <c r="G39" s="1">
        <v>1097.2860000000001</v>
      </c>
      <c r="H39" s="1">
        <v>10426.772999999999</v>
      </c>
      <c r="I39">
        <v>20472.3</v>
      </c>
      <c r="J39">
        <v>33110</v>
      </c>
      <c r="K39">
        <f t="shared" si="0"/>
        <v>46346.180868861069</v>
      </c>
      <c r="L39">
        <f t="shared" si="3"/>
        <v>0.54254324752322336</v>
      </c>
      <c r="M39">
        <f t="shared" si="4"/>
        <v>0.48976998031676477</v>
      </c>
      <c r="N39">
        <f t="shared" si="5"/>
        <v>0.51023001968323523</v>
      </c>
      <c r="O39">
        <f t="shared" si="6"/>
        <v>14.543875510402513</v>
      </c>
      <c r="P39">
        <f t="shared" si="7"/>
        <v>1.3140251888422279</v>
      </c>
      <c r="Q39">
        <f t="shared" si="10"/>
        <v>1.6856613951315365</v>
      </c>
      <c r="R39">
        <f t="shared" si="8"/>
        <v>5.3598569774768838E-2</v>
      </c>
      <c r="S39">
        <f t="shared" si="9"/>
        <v>340.83720239139814</v>
      </c>
      <c r="T39">
        <f t="shared" si="9"/>
        <v>95.820221132469186</v>
      </c>
      <c r="U39">
        <f t="shared" si="9"/>
        <v>90.352878304412243</v>
      </c>
      <c r="V39">
        <f t="shared" si="9"/>
        <v>31.114883893102746</v>
      </c>
    </row>
    <row r="40" spans="1:22" x14ac:dyDescent="0.2">
      <c r="A40">
        <v>1999</v>
      </c>
      <c r="B40" s="1">
        <v>19823.003000000001</v>
      </c>
      <c r="E40">
        <v>0.72869630805409524</v>
      </c>
      <c r="F40">
        <f t="shared" si="2"/>
        <v>27203.380586537056</v>
      </c>
      <c r="G40" s="1">
        <v>1060.577</v>
      </c>
      <c r="H40" s="1">
        <v>10632.275</v>
      </c>
      <c r="I40">
        <v>20696.25</v>
      </c>
      <c r="J40">
        <v>34772</v>
      </c>
      <c r="K40">
        <f t="shared" si="0"/>
        <v>47718.09547499269</v>
      </c>
      <c r="L40">
        <f t="shared" si="3"/>
        <v>0.53636045961351064</v>
      </c>
      <c r="M40">
        <f t="shared" si="4"/>
        <v>0.48976998031676477</v>
      </c>
      <c r="N40">
        <f t="shared" si="5"/>
        <v>0.51023001968323523</v>
      </c>
      <c r="O40">
        <f t="shared" si="6"/>
        <v>14.955714823253111</v>
      </c>
      <c r="P40">
        <f t="shared" si="7"/>
        <v>1.3144110931466839</v>
      </c>
      <c r="Q40">
        <f t="shared" si="10"/>
        <v>1.7150370141560234</v>
      </c>
      <c r="R40">
        <f t="shared" si="8"/>
        <v>5.1244887358821045E-2</v>
      </c>
      <c r="S40">
        <f t="shared" si="9"/>
        <v>350.488698591733</v>
      </c>
      <c r="T40">
        <f t="shared" si="9"/>
        <v>95.84836171615278</v>
      </c>
      <c r="U40">
        <f t="shared" si="9"/>
        <v>91.92743636126869</v>
      </c>
      <c r="V40">
        <f t="shared" si="9"/>
        <v>29.748531107922126</v>
      </c>
    </row>
    <row r="41" spans="1:22" x14ac:dyDescent="0.2">
      <c r="A41">
        <v>2000</v>
      </c>
      <c r="B41" s="1">
        <v>20143.7</v>
      </c>
      <c r="E41">
        <v>0.76219994494219512</v>
      </c>
      <c r="F41">
        <f t="shared" si="2"/>
        <v>26428.36716752543</v>
      </c>
      <c r="G41">
        <v>978.16200000000003</v>
      </c>
      <c r="H41" s="1">
        <v>10390.445</v>
      </c>
      <c r="I41">
        <v>20950.259999999998</v>
      </c>
      <c r="J41">
        <v>34650</v>
      </c>
      <c r="K41">
        <f t="shared" si="0"/>
        <v>45460.512336599342</v>
      </c>
      <c r="L41">
        <f t="shared" si="3"/>
        <v>0.51581611124073523</v>
      </c>
      <c r="M41">
        <f t="shared" si="4"/>
        <v>0.48976998031676477</v>
      </c>
      <c r="N41">
        <f t="shared" si="5"/>
        <v>0.51023001968323523</v>
      </c>
      <c r="O41">
        <f t="shared" si="6"/>
        <v>16.05245945138487</v>
      </c>
      <c r="P41">
        <f t="shared" si="7"/>
        <v>1.2614815838813185</v>
      </c>
      <c r="Q41">
        <f t="shared" si="10"/>
        <v>1.6831311710599226</v>
      </c>
      <c r="R41">
        <f t="shared" si="8"/>
        <v>4.6689730819569786E-2</v>
      </c>
      <c r="S41">
        <f t="shared" si="9"/>
        <v>376.19102054318631</v>
      </c>
      <c r="T41">
        <f t="shared" si="9"/>
        <v>91.988681304159286</v>
      </c>
      <c r="U41">
        <f t="shared" si="9"/>
        <v>90.217256151418951</v>
      </c>
      <c r="V41">
        <f t="shared" si="9"/>
        <v>27.104185047396641</v>
      </c>
    </row>
    <row r="42" spans="1:22" x14ac:dyDescent="0.2">
      <c r="A42">
        <v>2001</v>
      </c>
      <c r="B42" s="1">
        <v>20593.572</v>
      </c>
      <c r="E42">
        <v>0.77559148284828427</v>
      </c>
      <c r="F42">
        <f t="shared" si="2"/>
        <v>26552.086317879755</v>
      </c>
      <c r="G42">
        <v>899.19799999999998</v>
      </c>
      <c r="H42" s="1">
        <v>10133.244000000001</v>
      </c>
      <c r="I42">
        <v>21242.400000000001</v>
      </c>
      <c r="J42">
        <v>35248</v>
      </c>
      <c r="K42">
        <f t="shared" si="0"/>
        <v>45446.605306385194</v>
      </c>
      <c r="L42">
        <f t="shared" si="3"/>
        <v>0.49205858993281987</v>
      </c>
      <c r="M42">
        <f t="shared" si="4"/>
        <v>0.48976998031676477</v>
      </c>
      <c r="N42">
        <f t="shared" si="5"/>
        <v>0.51023001968323523</v>
      </c>
      <c r="O42">
        <f t="shared" si="6"/>
        <v>17.627872045520817</v>
      </c>
      <c r="P42">
        <f t="shared" si="7"/>
        <v>1.2499569878111585</v>
      </c>
      <c r="Q42">
        <f t="shared" si="10"/>
        <v>1.6751103789658579</v>
      </c>
      <c r="R42">
        <f t="shared" si="8"/>
        <v>4.2330339321357283E-2</v>
      </c>
      <c r="S42">
        <f t="shared" si="9"/>
        <v>413.1109749812872</v>
      </c>
      <c r="T42">
        <f t="shared" si="9"/>
        <v>91.148294564786283</v>
      </c>
      <c r="U42">
        <f t="shared" si="9"/>
        <v>89.787334902659808</v>
      </c>
      <c r="V42">
        <f t="shared" si="9"/>
        <v>24.57348393202259</v>
      </c>
    </row>
    <row r="43" spans="1:22" x14ac:dyDescent="0.2">
      <c r="A43">
        <v>2002</v>
      </c>
      <c r="B43" s="1">
        <v>20764.766</v>
      </c>
      <c r="E43">
        <v>0.77794852910494672</v>
      </c>
      <c r="F43">
        <f t="shared" si="2"/>
        <v>26691.696459520903</v>
      </c>
      <c r="G43">
        <v>896.83399999999995</v>
      </c>
      <c r="H43" s="1">
        <v>10576.322</v>
      </c>
      <c r="I43">
        <v>21532.36</v>
      </c>
      <c r="J43">
        <v>35543</v>
      </c>
      <c r="K43">
        <f t="shared" si="0"/>
        <v>45688.112606746996</v>
      </c>
      <c r="L43">
        <f t="shared" si="3"/>
        <v>0.50933981148643814</v>
      </c>
      <c r="M43">
        <f t="shared" si="4"/>
        <v>0.48976998031676477</v>
      </c>
      <c r="N43">
        <f t="shared" si="5"/>
        <v>0.51023001968323523</v>
      </c>
      <c r="O43">
        <f t="shared" si="6"/>
        <v>17.766317236109749</v>
      </c>
      <c r="P43">
        <f t="shared" si="7"/>
        <v>1.2396084989996872</v>
      </c>
      <c r="Q43">
        <f t="shared" si="10"/>
        <v>1.6752001385284252</v>
      </c>
      <c r="R43">
        <f t="shared" si="8"/>
        <v>4.1650520426000676E-2</v>
      </c>
      <c r="S43">
        <f t="shared" si="9"/>
        <v>416.35545210921123</v>
      </c>
      <c r="T43">
        <f t="shared" si="9"/>
        <v>90.39367091318357</v>
      </c>
      <c r="U43">
        <f t="shared" si="9"/>
        <v>89.792146091227536</v>
      </c>
      <c r="V43">
        <f t="shared" si="9"/>
        <v>24.178837468763497</v>
      </c>
    </row>
    <row r="44" spans="1:22" x14ac:dyDescent="0.2">
      <c r="A44">
        <v>2003</v>
      </c>
      <c r="B44" s="1">
        <v>21012.639999999999</v>
      </c>
      <c r="E44">
        <v>0.8066007962545868</v>
      </c>
      <c r="F44">
        <f t="shared" si="2"/>
        <v>26050.854521308698</v>
      </c>
      <c r="G44">
        <v>895.36199999999997</v>
      </c>
      <c r="H44" s="1">
        <v>10768.651</v>
      </c>
      <c r="I44">
        <v>21779.62</v>
      </c>
      <c r="J44">
        <v>35371</v>
      </c>
      <c r="K44">
        <f t="shared" si="0"/>
        <v>43851.927947807133</v>
      </c>
      <c r="L44">
        <f t="shared" si="3"/>
        <v>0.51248443793830767</v>
      </c>
      <c r="M44">
        <f t="shared" si="4"/>
        <v>0.48976998031676477</v>
      </c>
      <c r="N44">
        <f t="shared" si="5"/>
        <v>0.51023001968323523</v>
      </c>
      <c r="O44">
        <f t="shared" si="6"/>
        <v>17.649231532170958</v>
      </c>
      <c r="P44">
        <f t="shared" si="7"/>
        <v>1.1961115263401612</v>
      </c>
      <c r="Q44">
        <f t="shared" si="10"/>
        <v>1.6485325042639183</v>
      </c>
      <c r="R44">
        <f t="shared" si="8"/>
        <v>4.1110083647005781E-2</v>
      </c>
      <c r="S44">
        <f t="shared" si="9"/>
        <v>413.61153672421079</v>
      </c>
      <c r="T44">
        <f t="shared" si="9"/>
        <v>87.221821869329972</v>
      </c>
      <c r="U44">
        <f t="shared" si="9"/>
        <v>88.36273831079987</v>
      </c>
      <c r="V44">
        <f t="shared" si="9"/>
        <v>23.865104701254008</v>
      </c>
    </row>
    <row r="45" spans="1:22" x14ac:dyDescent="0.2">
      <c r="A45">
        <v>2004</v>
      </c>
      <c r="B45" s="1">
        <v>23244.798999999999</v>
      </c>
      <c r="E45">
        <v>0.83672718245794997</v>
      </c>
      <c r="F45">
        <f t="shared" si="2"/>
        <v>27780.618924936356</v>
      </c>
      <c r="G45">
        <v>894.71699999999998</v>
      </c>
      <c r="H45" s="1">
        <v>10982.043</v>
      </c>
      <c r="I45">
        <v>22044.57</v>
      </c>
      <c r="J45">
        <v>35287</v>
      </c>
      <c r="K45">
        <f t="shared" si="0"/>
        <v>42172.646879167645</v>
      </c>
      <c r="L45">
        <f t="shared" si="3"/>
        <v>0.47245162240379018</v>
      </c>
      <c r="M45">
        <f t="shared" si="4"/>
        <v>0.48976998031676477</v>
      </c>
      <c r="N45">
        <f t="shared" si="5"/>
        <v>0.51023001968323523</v>
      </c>
      <c r="O45">
        <f t="shared" si="6"/>
        <v>20.798734290378611</v>
      </c>
      <c r="P45">
        <f t="shared" si="7"/>
        <v>1.2602023502811057</v>
      </c>
      <c r="Q45">
        <f t="shared" si="10"/>
        <v>1.4928608236994028</v>
      </c>
      <c r="R45">
        <f t="shared" si="8"/>
        <v>4.0586729521147384E-2</v>
      </c>
      <c r="S45">
        <f t="shared" si="9"/>
        <v>487.42045431730281</v>
      </c>
      <c r="T45">
        <f t="shared" si="9"/>
        <v>91.895398125500833</v>
      </c>
      <c r="U45">
        <f t="shared" si="9"/>
        <v>80.018604399854226</v>
      </c>
      <c r="V45">
        <f t="shared" si="9"/>
        <v>23.561288705239765</v>
      </c>
    </row>
    <row r="46" spans="1:22" x14ac:dyDescent="0.2">
      <c r="A46">
        <v>2005</v>
      </c>
      <c r="B46" s="1">
        <v>20786.175999999999</v>
      </c>
      <c r="E46">
        <v>0.86791954497046719</v>
      </c>
      <c r="F46">
        <f t="shared" si="2"/>
        <v>23949.427248705746</v>
      </c>
      <c r="G46">
        <v>896.37599999999998</v>
      </c>
      <c r="H46" s="1">
        <v>11401.668</v>
      </c>
      <c r="I46">
        <v>22326.77</v>
      </c>
      <c r="J46">
        <v>36038</v>
      </c>
      <c r="K46">
        <f t="shared" si="0"/>
        <v>41522.281885271143</v>
      </c>
      <c r="L46">
        <f t="shared" si="3"/>
        <v>0.54852167132617369</v>
      </c>
      <c r="M46">
        <f t="shared" si="4"/>
        <v>0.48976998031676477</v>
      </c>
      <c r="N46">
        <f t="shared" si="5"/>
        <v>0.51023001968323523</v>
      </c>
      <c r="O46">
        <f t="shared" si="6"/>
        <v>15.754407927144355</v>
      </c>
      <c r="P46">
        <f t="shared" si="7"/>
        <v>1.0726776532703004</v>
      </c>
      <c r="Q46">
        <f t="shared" si="10"/>
        <v>1.6959100947294492</v>
      </c>
      <c r="R46">
        <f t="shared" si="8"/>
        <v>4.0148037535209971E-2</v>
      </c>
      <c r="S46">
        <f t="shared" si="9"/>
        <v>369.20615274656853</v>
      </c>
      <c r="T46">
        <f t="shared" si="9"/>
        <v>78.220882531772659</v>
      </c>
      <c r="U46">
        <f t="shared" si="9"/>
        <v>90.902217282111522</v>
      </c>
      <c r="V46">
        <f t="shared" si="9"/>
        <v>23.306620525386528</v>
      </c>
    </row>
    <row r="47" spans="1:22" x14ac:dyDescent="0.2">
      <c r="A47">
        <v>2006</v>
      </c>
      <c r="B47" s="1">
        <v>19696.388999999999</v>
      </c>
      <c r="E47">
        <v>0.89296730030178662</v>
      </c>
      <c r="F47">
        <f t="shared" si="2"/>
        <v>22057.234339200797</v>
      </c>
      <c r="G47">
        <v>847.41800000000001</v>
      </c>
      <c r="H47" s="1">
        <v>11323.25</v>
      </c>
      <c r="I47">
        <v>22599.46</v>
      </c>
      <c r="J47">
        <v>36086</v>
      </c>
      <c r="K47">
        <f t="shared" si="0"/>
        <v>40411.334197572971</v>
      </c>
      <c r="L47">
        <f t="shared" si="3"/>
        <v>0.57488964093875283</v>
      </c>
      <c r="M47">
        <f t="shared" si="4"/>
        <v>0.48976998031676477</v>
      </c>
      <c r="N47">
        <f t="shared" si="5"/>
        <v>0.51023001968323523</v>
      </c>
      <c r="O47">
        <f t="shared" si="6"/>
        <v>14.556116612869687</v>
      </c>
      <c r="P47">
        <f t="shared" si="7"/>
        <v>0.9760071408432236</v>
      </c>
      <c r="Q47">
        <f t="shared" si="10"/>
        <v>1.788166055344961</v>
      </c>
      <c r="R47">
        <f t="shared" si="8"/>
        <v>3.7497267633828421E-2</v>
      </c>
      <c r="S47">
        <f t="shared" si="9"/>
        <v>341.12407387321974</v>
      </c>
      <c r="T47">
        <f t="shared" si="9"/>
        <v>71.171558092327842</v>
      </c>
      <c r="U47">
        <f t="shared" si="9"/>
        <v>95.847214899322495</v>
      </c>
      <c r="V47">
        <f t="shared" si="9"/>
        <v>21.767803388000065</v>
      </c>
    </row>
    <row r="48" spans="1:22" x14ac:dyDescent="0.2">
      <c r="A48">
        <v>2007</v>
      </c>
      <c r="B48" s="1">
        <v>21408.105</v>
      </c>
      <c r="E48">
        <v>0.92333011369840901</v>
      </c>
      <c r="F48">
        <f t="shared" si="2"/>
        <v>23185.754133209841</v>
      </c>
      <c r="G48">
        <v>831.79899999999998</v>
      </c>
      <c r="H48" s="1">
        <v>11281.814</v>
      </c>
      <c r="I48">
        <v>22876.09</v>
      </c>
      <c r="J48">
        <v>36037</v>
      </c>
      <c r="K48">
        <f t="shared" si="0"/>
        <v>39029.377971496455</v>
      </c>
      <c r="L48">
        <f t="shared" si="3"/>
        <v>0.52698797955260401</v>
      </c>
      <c r="M48">
        <f t="shared" si="4"/>
        <v>0.48976998031676477</v>
      </c>
      <c r="N48">
        <f t="shared" si="5"/>
        <v>0.51023001968323523</v>
      </c>
      <c r="O48">
        <f t="shared" si="6"/>
        <v>16.908371454158921</v>
      </c>
      <c r="P48">
        <f t="shared" si="7"/>
        <v>1.0135365848451305</v>
      </c>
      <c r="Q48">
        <f t="shared" si="10"/>
        <v>1.6485459325370648</v>
      </c>
      <c r="R48">
        <f t="shared" si="8"/>
        <v>3.6361065199516172E-2</v>
      </c>
      <c r="S48">
        <f t="shared" si="9"/>
        <v>396.24940541522881</v>
      </c>
      <c r="T48">
        <f t="shared" si="9"/>
        <v>73.908248114541038</v>
      </c>
      <c r="U48">
        <f t="shared" si="9"/>
        <v>88.363458077612435</v>
      </c>
      <c r="V48">
        <f t="shared" si="9"/>
        <v>21.108218496626183</v>
      </c>
    </row>
    <row r="49" spans="1:22" x14ac:dyDescent="0.2">
      <c r="A49">
        <v>2008</v>
      </c>
      <c r="B49" s="1">
        <v>25648.447</v>
      </c>
      <c r="E49">
        <v>0.97250107178403189</v>
      </c>
      <c r="F49">
        <f t="shared" si="2"/>
        <v>26373.69535536705</v>
      </c>
      <c r="G49">
        <v>800.95500000000004</v>
      </c>
      <c r="H49" s="1">
        <v>11236.805</v>
      </c>
      <c r="I49">
        <v>23150.34</v>
      </c>
      <c r="J49">
        <v>39047</v>
      </c>
      <c r="K49">
        <f t="shared" si="0"/>
        <v>40151.112562137474</v>
      </c>
      <c r="L49">
        <f t="shared" si="3"/>
        <v>0.438108591915916</v>
      </c>
      <c r="M49">
        <f t="shared" si="4"/>
        <v>0.48976998031676477</v>
      </c>
      <c r="N49">
        <f t="shared" si="5"/>
        <v>0.51023001968323523</v>
      </c>
      <c r="O49">
        <f t="shared" si="6"/>
        <v>21.996598136590524</v>
      </c>
      <c r="P49">
        <f t="shared" si="7"/>
        <v>1.1392357673955134</v>
      </c>
      <c r="Q49">
        <f t="shared" si="10"/>
        <v>1.4969501835974512</v>
      </c>
      <c r="R49">
        <f t="shared" si="8"/>
        <v>3.4597979986471045E-2</v>
      </c>
      <c r="S49">
        <f t="shared" si="9"/>
        <v>515.49251543310709</v>
      </c>
      <c r="T49">
        <f t="shared" si="9"/>
        <v>83.074376412858214</v>
      </c>
      <c r="U49">
        <f t="shared" si="9"/>
        <v>80.237797553519869</v>
      </c>
      <c r="V49">
        <f t="shared" si="9"/>
        <v>20.084717460533806</v>
      </c>
    </row>
    <row r="50" spans="1:22" x14ac:dyDescent="0.2">
      <c r="A50">
        <v>2009</v>
      </c>
      <c r="B50" s="1">
        <v>20736.813999999998</v>
      </c>
      <c r="E50">
        <v>0.93320714895263435</v>
      </c>
      <c r="F50">
        <f t="shared" si="2"/>
        <v>22221.019227374683</v>
      </c>
      <c r="G50">
        <v>766.69299999999998</v>
      </c>
      <c r="H50" s="1">
        <v>10779.776</v>
      </c>
      <c r="I50">
        <v>23421.71</v>
      </c>
      <c r="J50">
        <v>39788</v>
      </c>
      <c r="K50">
        <f t="shared" si="0"/>
        <v>42635.764250901033</v>
      </c>
      <c r="L50">
        <f t="shared" si="3"/>
        <v>0.51983761825707653</v>
      </c>
      <c r="M50">
        <f t="shared" si="4"/>
        <v>0.48976998031676477</v>
      </c>
      <c r="N50">
        <f t="shared" si="5"/>
        <v>0.51023001968323523</v>
      </c>
      <c r="O50">
        <f t="shared" si="6"/>
        <v>15.505329573911768</v>
      </c>
      <c r="P50">
        <f t="shared" si="7"/>
        <v>0.94873599012944332</v>
      </c>
      <c r="Q50">
        <f t="shared" si="10"/>
        <v>1.869224545239897</v>
      </c>
      <c r="R50">
        <f t="shared" si="8"/>
        <v>3.2734287974703812E-2</v>
      </c>
      <c r="S50">
        <f t="shared" si="9"/>
        <v>363.3689761954264</v>
      </c>
      <c r="T50">
        <f t="shared" si="9"/>
        <v>69.182914560894687</v>
      </c>
      <c r="U50">
        <f t="shared" si="9"/>
        <v>100.1920186031797</v>
      </c>
      <c r="V50">
        <f t="shared" si="9"/>
        <v>19.002812461905684</v>
      </c>
    </row>
    <row r="51" spans="1:22" x14ac:dyDescent="0.2">
      <c r="A51">
        <v>2010</v>
      </c>
      <c r="B51" s="1">
        <v>21320.566999999999</v>
      </c>
      <c r="E51">
        <v>0.96191189435469515</v>
      </c>
      <c r="F51">
        <f t="shared" si="2"/>
        <v>22164.781540936285</v>
      </c>
      <c r="G51">
        <v>745.89200000000005</v>
      </c>
      <c r="H51" s="1">
        <v>10856.191000000001</v>
      </c>
      <c r="I51">
        <v>23674.48</v>
      </c>
      <c r="J51">
        <v>39034</v>
      </c>
      <c r="K51">
        <f t="shared" si="0"/>
        <v>40579.600095480899</v>
      </c>
      <c r="L51">
        <f t="shared" si="3"/>
        <v>0.50918866275929719</v>
      </c>
      <c r="M51">
        <f t="shared" si="4"/>
        <v>0.48976998031676477</v>
      </c>
      <c r="N51">
        <f t="shared" si="5"/>
        <v>0.51023001968323523</v>
      </c>
      <c r="O51">
        <f t="shared" si="6"/>
        <v>16.629344873413245</v>
      </c>
      <c r="P51">
        <f t="shared" si="7"/>
        <v>0.93623097702404801</v>
      </c>
      <c r="Q51">
        <f t="shared" si="10"/>
        <v>1.7869498559548498</v>
      </c>
      <c r="R51">
        <f t="shared" si="8"/>
        <v>3.1506161909364012E-2</v>
      </c>
      <c r="S51">
        <f t="shared" si="9"/>
        <v>389.7103891051558</v>
      </c>
      <c r="T51">
        <f t="shared" si="9"/>
        <v>68.271034688881613</v>
      </c>
      <c r="U51">
        <f t="shared" si="9"/>
        <v>95.782025582057486</v>
      </c>
      <c r="V51">
        <f t="shared" si="9"/>
        <v>18.289864334936642</v>
      </c>
    </row>
    <row r="52" spans="1:22" x14ac:dyDescent="0.2">
      <c r="A52">
        <v>2011</v>
      </c>
      <c r="B52" s="1">
        <v>27573.233</v>
      </c>
      <c r="E52">
        <v>0.99433393377591783</v>
      </c>
      <c r="F52">
        <f t="shared" si="2"/>
        <v>27730.355028005994</v>
      </c>
      <c r="G52">
        <v>749.63800000000003</v>
      </c>
      <c r="H52" s="1">
        <v>11306.26</v>
      </c>
      <c r="I52">
        <v>23865.71</v>
      </c>
      <c r="J52">
        <v>40090</v>
      </c>
      <c r="K52">
        <f t="shared" si="0"/>
        <v>40318.446990701457</v>
      </c>
      <c r="L52">
        <f t="shared" si="3"/>
        <v>0.41004477059327793</v>
      </c>
      <c r="M52">
        <f t="shared" si="4"/>
        <v>0.48976998031676477</v>
      </c>
      <c r="N52">
        <f t="shared" si="5"/>
        <v>0.51023001968323523</v>
      </c>
      <c r="O52">
        <f t="shared" si="6"/>
        <v>25.826978540727968</v>
      </c>
      <c r="P52">
        <f t="shared" si="7"/>
        <v>1.1619329585420251</v>
      </c>
      <c r="Q52">
        <f t="shared" si="10"/>
        <v>1.4322876091583869</v>
      </c>
      <c r="R52">
        <f t="shared" si="8"/>
        <v>3.1410672466899166E-2</v>
      </c>
      <c r="S52">
        <f t="shared" si="9"/>
        <v>605.2578699362623</v>
      </c>
      <c r="T52">
        <f t="shared" si="9"/>
        <v>84.729481576147279</v>
      </c>
      <c r="U52">
        <f t="shared" si="9"/>
        <v>76.771828803202197</v>
      </c>
      <c r="V52">
        <f t="shared" si="9"/>
        <v>18.234431084986202</v>
      </c>
    </row>
    <row r="53" spans="1:22" x14ac:dyDescent="0.2">
      <c r="A53">
        <v>2012</v>
      </c>
      <c r="B53" s="1">
        <v>29157.313999999998</v>
      </c>
      <c r="E53">
        <v>1</v>
      </c>
      <c r="F53">
        <f t="shared" si="2"/>
        <v>29157.313999999998</v>
      </c>
      <c r="G53">
        <v>748.48400000000004</v>
      </c>
      <c r="H53" s="1">
        <v>11916.701999999999</v>
      </c>
      <c r="I53">
        <v>24030.51</v>
      </c>
      <c r="J53">
        <v>41425</v>
      </c>
      <c r="K53">
        <f t="shared" si="0"/>
        <v>41425</v>
      </c>
      <c r="L53">
        <f t="shared" si="3"/>
        <v>0.40870369609491464</v>
      </c>
      <c r="M53">
        <f t="shared" si="4"/>
        <v>0.48976998031676477</v>
      </c>
      <c r="N53">
        <f t="shared" si="5"/>
        <v>0.51023001968323523</v>
      </c>
      <c r="O53">
        <f t="shared" si="6"/>
        <v>27.807745884157246</v>
      </c>
      <c r="P53">
        <f t="shared" si="7"/>
        <v>1.2133456177168109</v>
      </c>
      <c r="Q53">
        <f t="shared" si="10"/>
        <v>1.4008744251483767</v>
      </c>
      <c r="R53">
        <f t="shared" si="8"/>
        <v>3.1147237407778697E-2</v>
      </c>
      <c r="S53">
        <f t="shared" si="9"/>
        <v>651.67735416794437</v>
      </c>
      <c r="T53">
        <f t="shared" si="9"/>
        <v>88.47855154296947</v>
      </c>
      <c r="U53">
        <f t="shared" si="9"/>
        <v>75.08805553758198</v>
      </c>
      <c r="V53">
        <f t="shared" si="9"/>
        <v>18.081502540206923</v>
      </c>
    </row>
    <row r="54" spans="1:22" x14ac:dyDescent="0.2">
      <c r="A54">
        <v>2013</v>
      </c>
      <c r="B54" s="1">
        <v>31849.222000000002</v>
      </c>
      <c r="E54">
        <v>1.0113009880581321</v>
      </c>
      <c r="F54">
        <f t="shared" si="2"/>
        <v>31493.316407369344</v>
      </c>
      <c r="G54">
        <v>787.89099999999996</v>
      </c>
      <c r="H54" s="1">
        <v>12278.602000000001</v>
      </c>
      <c r="I54">
        <v>24172</v>
      </c>
      <c r="J54">
        <v>43947</v>
      </c>
      <c r="K54">
        <f t="shared" si="0"/>
        <v>43455.905332778944</v>
      </c>
      <c r="L54">
        <f t="shared" si="3"/>
        <v>0.38552282376002778</v>
      </c>
      <c r="M54">
        <f t="shared" si="4"/>
        <v>0.48976998031676477</v>
      </c>
      <c r="N54">
        <f t="shared" si="5"/>
        <v>0.51023001968323523</v>
      </c>
      <c r="O54">
        <f t="shared" si="6"/>
        <v>29.344654455980468</v>
      </c>
      <c r="P54">
        <f t="shared" si="7"/>
        <v>1.3028841803478961</v>
      </c>
      <c r="Q54">
        <f t="shared" si="10"/>
        <v>1.3621447377573084</v>
      </c>
      <c r="R54">
        <f t="shared" si="8"/>
        <v>3.2595192785040542E-2</v>
      </c>
      <c r="S54">
        <f t="shared" si="9"/>
        <v>687.69496292545284</v>
      </c>
      <c r="T54">
        <f t="shared" si="9"/>
        <v>95.007806038275916</v>
      </c>
      <c r="U54">
        <f t="shared" si="9"/>
        <v>73.012111494656295</v>
      </c>
      <c r="V54">
        <f t="shared" si="9"/>
        <v>18.922065331998141</v>
      </c>
    </row>
    <row r="55" spans="1:22" x14ac:dyDescent="0.2">
      <c r="A55">
        <v>2014</v>
      </c>
      <c r="B55" s="1">
        <v>30743.105</v>
      </c>
      <c r="E55">
        <v>1.0325474854772028</v>
      </c>
      <c r="F55">
        <f t="shared" si="2"/>
        <v>29774.035027349611</v>
      </c>
      <c r="G55">
        <v>735.36199999999997</v>
      </c>
      <c r="H55" s="1">
        <v>12294.287</v>
      </c>
      <c r="I55">
        <v>24299.599999999999</v>
      </c>
      <c r="J55">
        <v>45996</v>
      </c>
      <c r="K55">
        <f t="shared" si="0"/>
        <v>44546.135307997443</v>
      </c>
      <c r="L55">
        <f t="shared" si="3"/>
        <v>0.39990388088646217</v>
      </c>
      <c r="M55">
        <f t="shared" si="4"/>
        <v>0.48976998031676477</v>
      </c>
      <c r="N55">
        <f t="shared" si="5"/>
        <v>0.51023001968323523</v>
      </c>
      <c r="O55">
        <f t="shared" si="6"/>
        <v>27.503027409162087</v>
      </c>
      <c r="P55">
        <f t="shared" si="7"/>
        <v>1.2252891005345607</v>
      </c>
      <c r="Q55">
        <f t="shared" si="10"/>
        <v>1.4721633765987276</v>
      </c>
      <c r="R55">
        <f t="shared" si="8"/>
        <v>3.0262308844590035E-2</v>
      </c>
      <c r="S55">
        <f t="shared" si="9"/>
        <v>644.53624570204488</v>
      </c>
      <c r="T55">
        <f t="shared" si="9"/>
        <v>89.349483983539329</v>
      </c>
      <c r="U55">
        <f t="shared" si="9"/>
        <v>78.909203707342428</v>
      </c>
      <c r="V55">
        <f t="shared" si="9"/>
        <v>17.567786416567611</v>
      </c>
    </row>
    <row r="56" spans="1:22" x14ac:dyDescent="0.2">
      <c r="A56">
        <v>2015</v>
      </c>
      <c r="B56" s="1">
        <v>36304.565000000002</v>
      </c>
      <c r="E56">
        <v>1.0064993980937267</v>
      </c>
      <c r="F56">
        <f t="shared" si="2"/>
        <v>36070.130860246441</v>
      </c>
      <c r="G56">
        <v>734.82600000000002</v>
      </c>
      <c r="H56" s="1">
        <v>12926.341</v>
      </c>
      <c r="I56">
        <v>24418.7</v>
      </c>
      <c r="J56">
        <v>50204</v>
      </c>
      <c r="K56">
        <f t="shared" si="0"/>
        <v>49879.811249847298</v>
      </c>
      <c r="L56">
        <f t="shared" si="3"/>
        <v>0.35605277187593348</v>
      </c>
      <c r="M56">
        <f t="shared" si="4"/>
        <v>0.48976998031676477</v>
      </c>
      <c r="N56">
        <f t="shared" si="5"/>
        <v>0.51023001968323523</v>
      </c>
      <c r="O56">
        <f t="shared" si="6"/>
        <v>35.960956131571059</v>
      </c>
      <c r="P56">
        <f t="shared" si="7"/>
        <v>1.4771519720642967</v>
      </c>
      <c r="Q56">
        <f t="shared" si="10"/>
        <v>1.3649978688413404</v>
      </c>
      <c r="R56">
        <f t="shared" si="8"/>
        <v>3.0092756780664E-2</v>
      </c>
      <c r="S56">
        <f t="shared" si="9"/>
        <v>842.74866588604732</v>
      </c>
      <c r="T56">
        <f t="shared" si="9"/>
        <v>107.71561292076449</v>
      </c>
      <c r="U56">
        <f t="shared" si="9"/>
        <v>73.165041736973407</v>
      </c>
      <c r="V56">
        <f t="shared" si="9"/>
        <v>17.46935855169988</v>
      </c>
    </row>
    <row r="57" spans="1:22" x14ac:dyDescent="0.2">
      <c r="A57">
        <v>2016</v>
      </c>
      <c r="B57" s="1">
        <v>36804.889000000003</v>
      </c>
      <c r="E57">
        <v>1.0087494358448377</v>
      </c>
      <c r="F57">
        <f t="shared" si="2"/>
        <v>36485.660058065405</v>
      </c>
      <c r="G57">
        <v>739.56600000000003</v>
      </c>
      <c r="H57" s="1">
        <v>13175.611999999999</v>
      </c>
      <c r="I57">
        <v>24520.3</v>
      </c>
      <c r="J57">
        <v>51260</v>
      </c>
      <c r="K57">
        <f t="shared" si="0"/>
        <v>50815.393970524739</v>
      </c>
      <c r="L57">
        <f t="shared" si="3"/>
        <v>0.35798537525816199</v>
      </c>
      <c r="M57">
        <f t="shared" si="4"/>
        <v>0.48976998031676477</v>
      </c>
      <c r="N57">
        <f t="shared" si="5"/>
        <v>0.51023001968323523</v>
      </c>
      <c r="O57">
        <f t="shared" si="6"/>
        <v>35.895618395562806</v>
      </c>
      <c r="P57">
        <f t="shared" si="7"/>
        <v>1.4879777187907737</v>
      </c>
      <c r="Q57">
        <f t="shared" si="10"/>
        <v>1.3743705188338073</v>
      </c>
      <c r="R57">
        <f t="shared" si="8"/>
        <v>3.0161376492131013E-2</v>
      </c>
      <c r="S57">
        <f t="shared" si="9"/>
        <v>841.21746939473303</v>
      </c>
      <c r="T57">
        <f t="shared" si="9"/>
        <v>108.50503876591826</v>
      </c>
      <c r="U57">
        <f t="shared" si="9"/>
        <v>73.667423713926226</v>
      </c>
      <c r="V57">
        <f t="shared" si="9"/>
        <v>17.509193464535176</v>
      </c>
    </row>
    <row r="58" spans="1:22" x14ac:dyDescent="0.2">
      <c r="A58">
        <v>2017</v>
      </c>
      <c r="B58" s="1">
        <v>39508.131999999998</v>
      </c>
      <c r="E58">
        <v>1.0361415981584121</v>
      </c>
      <c r="F58">
        <f t="shared" si="2"/>
        <v>38130.051018335558</v>
      </c>
      <c r="G58">
        <v>732.01599999999996</v>
      </c>
      <c r="H58" s="1">
        <v>13499.526</v>
      </c>
      <c r="I58">
        <v>24612.799999999999</v>
      </c>
      <c r="J58">
        <v>50869</v>
      </c>
      <c r="K58">
        <f t="shared" si="0"/>
        <v>49094.641205808257</v>
      </c>
      <c r="L58">
        <f t="shared" si="3"/>
        <v>0.34168980705035612</v>
      </c>
      <c r="M58">
        <f t="shared" si="4"/>
        <v>0.48976998031676477</v>
      </c>
      <c r="N58">
        <f t="shared" si="5"/>
        <v>0.51023001968323523</v>
      </c>
      <c r="O58">
        <f t="shared" si="6"/>
        <v>40.867842754795824</v>
      </c>
      <c r="P58">
        <f t="shared" si="7"/>
        <v>1.549195988198643</v>
      </c>
      <c r="Q58">
        <f t="shared" si="10"/>
        <v>1.2745741287271213</v>
      </c>
      <c r="R58">
        <f t="shared" si="8"/>
        <v>2.9741272833647532E-2</v>
      </c>
      <c r="S58">
        <f t="shared" si="9"/>
        <v>957.7420531654891</v>
      </c>
      <c r="T58">
        <f t="shared" si="9"/>
        <v>112.96914505689242</v>
      </c>
      <c r="U58">
        <f t="shared" si="9"/>
        <v>68.318252690272658</v>
      </c>
      <c r="V58">
        <f t="shared" si="9"/>
        <v>17.265316125798151</v>
      </c>
    </row>
    <row r="59" spans="1:22" x14ac:dyDescent="0.2">
      <c r="A59">
        <v>2018</v>
      </c>
      <c r="B59" s="1">
        <v>37015.635999999999</v>
      </c>
      <c r="E59">
        <v>1.0554253488657452</v>
      </c>
      <c r="F59">
        <f t="shared" si="2"/>
        <v>35071.77086449584</v>
      </c>
      <c r="G59">
        <v>709.37599999999998</v>
      </c>
      <c r="H59" s="1">
        <v>14066.803</v>
      </c>
      <c r="I59">
        <v>24688.7</v>
      </c>
      <c r="J59">
        <v>53840</v>
      </c>
      <c r="K59">
        <f t="shared" si="0"/>
        <v>51012.608383777493</v>
      </c>
      <c r="L59">
        <f t="shared" si="3"/>
        <v>0.38002326908552919</v>
      </c>
      <c r="M59">
        <f t="shared" si="4"/>
        <v>0.48976998031676477</v>
      </c>
      <c r="N59">
        <f t="shared" si="5"/>
        <v>0.51023001968323523</v>
      </c>
      <c r="O59">
        <f t="shared" si="6"/>
        <v>34.505345089456199</v>
      </c>
      <c r="P59">
        <f t="shared" si="7"/>
        <v>1.4205596432576781</v>
      </c>
      <c r="Q59">
        <f t="shared" si="10"/>
        <v>1.4328305371716434</v>
      </c>
      <c r="R59">
        <f t="shared" si="8"/>
        <v>2.8732821088190141E-2</v>
      </c>
      <c r="S59">
        <f t="shared" si="9"/>
        <v>808.63627300908672</v>
      </c>
      <c r="T59">
        <f t="shared" si="9"/>
        <v>103.58883551444286</v>
      </c>
      <c r="U59">
        <f t="shared" si="9"/>
        <v>76.800930204498755</v>
      </c>
      <c r="V59">
        <f t="shared" si="9"/>
        <v>16.679892688128845</v>
      </c>
    </row>
    <row r="60" spans="1:22" x14ac:dyDescent="0.2">
      <c r="B60" s="1"/>
      <c r="H60" s="1"/>
    </row>
    <row r="61" spans="1:22" x14ac:dyDescent="0.2">
      <c r="H61" s="1"/>
    </row>
    <row r="62" spans="1:22" x14ac:dyDescent="0.2">
      <c r="H6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951BB-44A4-B74B-BE57-DA74D727FE87}">
  <sheetPr codeName="Sheet3"/>
  <dimension ref="A1:V62"/>
  <sheetViews>
    <sheetView workbookViewId="0">
      <selection activeCell="I2" sqref="I2:I59"/>
    </sheetView>
  </sheetViews>
  <sheetFormatPr baseColWidth="10" defaultRowHeight="16" x14ac:dyDescent="0.2"/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15</v>
      </c>
      <c r="Q1" t="s">
        <v>16</v>
      </c>
      <c r="R1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x14ac:dyDescent="0.2">
      <c r="A2">
        <v>1961</v>
      </c>
      <c r="B2" s="1">
        <v>8720.9150000000009</v>
      </c>
      <c r="E2">
        <v>0.14174808379677714</v>
      </c>
      <c r="F2">
        <f>B2/E2</f>
        <v>61524.041570135741</v>
      </c>
      <c r="G2" s="1">
        <v>2973.0340000000001</v>
      </c>
      <c r="H2" s="1">
        <v>5939.9620000000004</v>
      </c>
      <c r="I2">
        <v>10902</v>
      </c>
      <c r="J2">
        <v>6725</v>
      </c>
      <c r="K2">
        <f t="shared" ref="K2:K59" si="0">J2/E2</f>
        <v>47443.322123786646</v>
      </c>
      <c r="L2">
        <f>H2/B2</f>
        <v>0.68111683235073384</v>
      </c>
      <c r="M2">
        <f>1-AVERAGE($L$2:$L$60)</f>
        <v>0.3671378455105917</v>
      </c>
      <c r="N2">
        <f>1-M2</f>
        <v>0.6328621544894083</v>
      </c>
      <c r="O2">
        <f>(F2/((K2^M2)*(G2^N2)))^(1/N2)</f>
        <v>24.061534437272361</v>
      </c>
      <c r="P2">
        <f>F2/I2</f>
        <v>5.6433720023973342</v>
      </c>
      <c r="Q2">
        <f>(K2/F2)^(M2/N2)</f>
        <v>0.86004596291897584</v>
      </c>
      <c r="R2">
        <f>G2/I2</f>
        <v>0.27270537516052101</v>
      </c>
      <c r="S2">
        <f>O2/O$2*100</f>
        <v>100</v>
      </c>
      <c r="T2">
        <f t="shared" ref="T2:V17" si="1">P2/P$2*100</f>
        <v>100</v>
      </c>
      <c r="U2">
        <f t="shared" si="1"/>
        <v>100</v>
      </c>
      <c r="V2">
        <f t="shared" si="1"/>
        <v>100</v>
      </c>
    </row>
    <row r="3" spans="1:22" x14ac:dyDescent="0.2">
      <c r="A3">
        <v>1962</v>
      </c>
      <c r="B3" s="1">
        <v>9681.625</v>
      </c>
      <c r="E3">
        <v>0.14206666234447696</v>
      </c>
      <c r="F3">
        <f t="shared" ref="F3:F59" si="2">B3/E3</f>
        <v>68148.465236160919</v>
      </c>
      <c r="G3" s="1">
        <v>3091.5340000000001</v>
      </c>
      <c r="H3" s="1">
        <v>6400.348</v>
      </c>
      <c r="I3">
        <v>11106</v>
      </c>
      <c r="J3">
        <v>6853</v>
      </c>
      <c r="K3">
        <f t="shared" si="0"/>
        <v>48237.91793871492</v>
      </c>
      <c r="L3">
        <f t="shared" ref="L3:L59" si="3">H3/B3</f>
        <v>0.6610819981149858</v>
      </c>
      <c r="M3">
        <f t="shared" ref="M3:M59" si="4">1-AVERAGE($L$2:$L$60)</f>
        <v>0.3671378455105917</v>
      </c>
      <c r="N3">
        <f t="shared" ref="N3:N59" si="5">1-M3</f>
        <v>0.6328621544894083</v>
      </c>
      <c r="O3">
        <f t="shared" ref="O3:O59" si="6">(F3/((K3^M3)*(G3^N3)))^(1/N3)</f>
        <v>26.936406935823644</v>
      </c>
      <c r="P3">
        <f t="shared" ref="P3:P59" si="7">F3/I3</f>
        <v>6.1361845161319035</v>
      </c>
      <c r="Q3">
        <f>(K3/F3)^(M3/N3)</f>
        <v>0.81835622065745284</v>
      </c>
      <c r="R3">
        <f t="shared" ref="R3:R59" si="8">G3/I3</f>
        <v>0.27836610840986853</v>
      </c>
      <c r="S3">
        <f t="shared" ref="S3:V59" si="9">O3/O$2*100</f>
        <v>111.94800151272972</v>
      </c>
      <c r="T3">
        <f t="shared" si="1"/>
        <v>108.73258954974472</v>
      </c>
      <c r="U3">
        <f t="shared" si="1"/>
        <v>95.152614620731541</v>
      </c>
      <c r="V3">
        <f t="shared" si="1"/>
        <v>102.07576885714683</v>
      </c>
    </row>
    <row r="4" spans="1:22" x14ac:dyDescent="0.2">
      <c r="A4">
        <v>1963</v>
      </c>
      <c r="B4" s="1">
        <v>10492.102000000001</v>
      </c>
      <c r="E4">
        <v>0.14419354901662768</v>
      </c>
      <c r="F4">
        <f t="shared" si="2"/>
        <v>72764.018026840466</v>
      </c>
      <c r="G4" s="1">
        <v>3166.56</v>
      </c>
      <c r="H4" s="1">
        <v>6847.0879999999997</v>
      </c>
      <c r="I4">
        <v>11323</v>
      </c>
      <c r="J4">
        <v>7308</v>
      </c>
      <c r="K4">
        <f t="shared" si="0"/>
        <v>50681.878973360159</v>
      </c>
      <c r="L4">
        <f t="shared" si="3"/>
        <v>0.65259449441112938</v>
      </c>
      <c r="M4">
        <f t="shared" si="4"/>
        <v>0.3671378455105917</v>
      </c>
      <c r="N4">
        <f t="shared" si="5"/>
        <v>0.6328621544894083</v>
      </c>
      <c r="O4">
        <f t="shared" si="6"/>
        <v>28.342970098909468</v>
      </c>
      <c r="P4">
        <f t="shared" si="7"/>
        <v>6.4262137266484558</v>
      </c>
      <c r="Q4">
        <f t="shared" ref="Q4:Q59" si="10">(K4/F4)^(M4/N4)</f>
        <v>0.81074371885704011</v>
      </c>
      <c r="R4">
        <f t="shared" si="8"/>
        <v>0.27965733462863196</v>
      </c>
      <c r="S4">
        <f t="shared" si="9"/>
        <v>117.79369338559297</v>
      </c>
      <c r="T4">
        <f t="shared" si="1"/>
        <v>113.87187879726103</v>
      </c>
      <c r="U4">
        <f t="shared" si="1"/>
        <v>94.267487298631679</v>
      </c>
      <c r="V4">
        <f t="shared" si="1"/>
        <v>102.54925648752572</v>
      </c>
    </row>
    <row r="5" spans="1:22" x14ac:dyDescent="0.2">
      <c r="A5">
        <v>1964</v>
      </c>
      <c r="B5" s="1">
        <v>11659.808000000001</v>
      </c>
      <c r="E5">
        <v>0.1468210302898649</v>
      </c>
      <c r="F5">
        <f t="shared" si="2"/>
        <v>79415.108155693699</v>
      </c>
      <c r="G5" s="1">
        <v>3326.1019999999999</v>
      </c>
      <c r="H5" s="1">
        <v>7499.8270000000002</v>
      </c>
      <c r="I5">
        <v>11577</v>
      </c>
      <c r="J5">
        <v>7742</v>
      </c>
      <c r="K5">
        <f t="shared" si="0"/>
        <v>52730.865494644553</v>
      </c>
      <c r="L5">
        <f t="shared" si="3"/>
        <v>0.6432204544019936</v>
      </c>
      <c r="M5">
        <f t="shared" si="4"/>
        <v>0.3671378455105917</v>
      </c>
      <c r="N5">
        <f t="shared" si="5"/>
        <v>0.6328621544894083</v>
      </c>
      <c r="O5">
        <f t="shared" si="6"/>
        <v>30.278586986127628</v>
      </c>
      <c r="P5">
        <f t="shared" si="7"/>
        <v>6.8597312046034116</v>
      </c>
      <c r="Q5">
        <f t="shared" si="10"/>
        <v>0.78855495361857442</v>
      </c>
      <c r="R5">
        <f t="shared" si="8"/>
        <v>0.28730258270709164</v>
      </c>
      <c r="S5">
        <f t="shared" si="9"/>
        <v>125.83813831600359</v>
      </c>
      <c r="T5">
        <f t="shared" si="1"/>
        <v>121.55376611163258</v>
      </c>
      <c r="U5">
        <f t="shared" si="1"/>
        <v>91.687536203557926</v>
      </c>
      <c r="V5">
        <f t="shared" si="1"/>
        <v>105.35273921094455</v>
      </c>
    </row>
    <row r="6" spans="1:22" x14ac:dyDescent="0.2">
      <c r="A6">
        <v>1965</v>
      </c>
      <c r="B6" s="1">
        <v>12908.019</v>
      </c>
      <c r="E6">
        <v>0.1516181564427273</v>
      </c>
      <c r="F6">
        <f t="shared" si="2"/>
        <v>85135.047825726026</v>
      </c>
      <c r="G6" s="1">
        <v>3457.873</v>
      </c>
      <c r="H6" s="1">
        <v>8327.107</v>
      </c>
      <c r="I6">
        <v>11850</v>
      </c>
      <c r="J6">
        <v>8705</v>
      </c>
      <c r="K6">
        <f t="shared" si="0"/>
        <v>57413.968117256809</v>
      </c>
      <c r="L6">
        <f t="shared" si="3"/>
        <v>0.64511115144779374</v>
      </c>
      <c r="M6">
        <f t="shared" si="4"/>
        <v>0.3671378455105917</v>
      </c>
      <c r="N6">
        <f t="shared" si="5"/>
        <v>0.6328621544894083</v>
      </c>
      <c r="O6">
        <f t="shared" si="6"/>
        <v>30.942332837247456</v>
      </c>
      <c r="P6">
        <f t="shared" si="7"/>
        <v>7.1843922215802554</v>
      </c>
      <c r="Q6">
        <f t="shared" si="10"/>
        <v>0.79569438319676755</v>
      </c>
      <c r="R6">
        <f t="shared" si="8"/>
        <v>0.29180362869198312</v>
      </c>
      <c r="S6">
        <f t="shared" si="9"/>
        <v>128.59667332485844</v>
      </c>
      <c r="T6">
        <f t="shared" si="1"/>
        <v>127.30672758287575</v>
      </c>
      <c r="U6">
        <f t="shared" si="1"/>
        <v>92.517658067506005</v>
      </c>
      <c r="V6">
        <f t="shared" si="1"/>
        <v>107.00325526045111</v>
      </c>
    </row>
    <row r="7" spans="1:22" x14ac:dyDescent="0.2">
      <c r="A7">
        <v>1966</v>
      </c>
      <c r="B7" s="1">
        <v>13950.688</v>
      </c>
      <c r="E7">
        <v>0.15844119314836477</v>
      </c>
      <c r="F7">
        <f t="shared" si="2"/>
        <v>88049.627264145485</v>
      </c>
      <c r="G7" s="1">
        <v>3609.8939999999998</v>
      </c>
      <c r="H7" s="1">
        <v>9361.8639999999996</v>
      </c>
      <c r="I7">
        <v>12204</v>
      </c>
      <c r="J7">
        <v>9955</v>
      </c>
      <c r="K7">
        <f t="shared" si="0"/>
        <v>62830.882563968771</v>
      </c>
      <c r="L7">
        <f t="shared" si="3"/>
        <v>0.67106826559378285</v>
      </c>
      <c r="M7">
        <f t="shared" si="4"/>
        <v>0.3671378455105917</v>
      </c>
      <c r="N7">
        <f t="shared" si="5"/>
        <v>0.6328621544894083</v>
      </c>
      <c r="O7">
        <f t="shared" si="6"/>
        <v>29.665564546196904</v>
      </c>
      <c r="P7">
        <f t="shared" si="7"/>
        <v>7.2148170488483681</v>
      </c>
      <c r="Q7">
        <f t="shared" si="10"/>
        <v>0.8222056460204048</v>
      </c>
      <c r="R7">
        <f t="shared" si="8"/>
        <v>0.29579596853490658</v>
      </c>
      <c r="S7">
        <f t="shared" si="9"/>
        <v>123.29041035821746</v>
      </c>
      <c r="T7">
        <f t="shared" si="1"/>
        <v>127.84585254673048</v>
      </c>
      <c r="U7">
        <f t="shared" si="1"/>
        <v>95.600198299851101</v>
      </c>
      <c r="V7">
        <f t="shared" si="1"/>
        <v>108.46723074702649</v>
      </c>
    </row>
    <row r="8" spans="1:22" x14ac:dyDescent="0.2">
      <c r="A8">
        <v>1967</v>
      </c>
      <c r="B8" s="1">
        <v>14564.456</v>
      </c>
      <c r="E8">
        <v>0.16397160707627903</v>
      </c>
      <c r="F8">
        <f t="shared" si="2"/>
        <v>88823.036254225794</v>
      </c>
      <c r="G8" s="1">
        <v>3640.2530000000002</v>
      </c>
      <c r="H8" s="1">
        <v>9965.2450000000008</v>
      </c>
      <c r="I8">
        <v>12547</v>
      </c>
      <c r="J8">
        <v>11359</v>
      </c>
      <c r="K8">
        <f t="shared" si="0"/>
        <v>69274.18839479833</v>
      </c>
      <c r="L8">
        <f t="shared" si="3"/>
        <v>0.68421676717619939</v>
      </c>
      <c r="M8">
        <f t="shared" si="4"/>
        <v>0.3671378455105917</v>
      </c>
      <c r="N8">
        <f t="shared" si="5"/>
        <v>0.6328621544894083</v>
      </c>
      <c r="O8">
        <f t="shared" si="6"/>
        <v>28.185174911811693</v>
      </c>
      <c r="P8">
        <f t="shared" si="7"/>
        <v>7.0792250142843542</v>
      </c>
      <c r="Q8">
        <f t="shared" si="10"/>
        <v>0.86571174962284825</v>
      </c>
      <c r="R8">
        <f t="shared" si="8"/>
        <v>0.29012935363034992</v>
      </c>
      <c r="S8">
        <f t="shared" si="9"/>
        <v>117.13789486406002</v>
      </c>
      <c r="T8">
        <f t="shared" si="1"/>
        <v>125.44317495421286</v>
      </c>
      <c r="U8">
        <f t="shared" si="1"/>
        <v>100.65877719891189</v>
      </c>
      <c r="V8">
        <f t="shared" si="1"/>
        <v>106.38930510979945</v>
      </c>
    </row>
    <row r="9" spans="1:22" x14ac:dyDescent="0.2">
      <c r="A9">
        <v>1968</v>
      </c>
      <c r="B9" s="1">
        <v>15835.880999999999</v>
      </c>
      <c r="E9">
        <v>0.16866327142507584</v>
      </c>
      <c r="F9">
        <f t="shared" si="2"/>
        <v>93890.512535413902</v>
      </c>
      <c r="G9" s="1">
        <v>3662.3420000000001</v>
      </c>
      <c r="H9" s="1">
        <v>10665.619000000001</v>
      </c>
      <c r="I9">
        <v>12879</v>
      </c>
      <c r="J9">
        <v>12100</v>
      </c>
      <c r="K9">
        <f t="shared" si="0"/>
        <v>71740.574564718452</v>
      </c>
      <c r="L9">
        <f t="shared" si="3"/>
        <v>0.67350967085443503</v>
      </c>
      <c r="M9">
        <f t="shared" si="4"/>
        <v>0.3671378455105917</v>
      </c>
      <c r="N9">
        <f t="shared" si="5"/>
        <v>0.6328621544894083</v>
      </c>
      <c r="O9">
        <f t="shared" si="6"/>
        <v>29.967751276299339</v>
      </c>
      <c r="P9">
        <f t="shared" si="7"/>
        <v>7.2902020758920649</v>
      </c>
      <c r="Q9">
        <f t="shared" si="10"/>
        <v>0.8554776283624288</v>
      </c>
      <c r="R9">
        <f t="shared" si="8"/>
        <v>0.28436540104045344</v>
      </c>
      <c r="S9">
        <f t="shared" si="9"/>
        <v>124.54630170999398</v>
      </c>
      <c r="T9">
        <f t="shared" si="1"/>
        <v>129.18166785381416</v>
      </c>
      <c r="U9">
        <f t="shared" si="1"/>
        <v>99.468826696070735</v>
      </c>
      <c r="V9">
        <f t="shared" si="1"/>
        <v>104.27568612209019</v>
      </c>
    </row>
    <row r="10" spans="1:22" x14ac:dyDescent="0.2">
      <c r="A10">
        <v>1969</v>
      </c>
      <c r="B10" s="1">
        <v>17481.555</v>
      </c>
      <c r="E10">
        <v>0.1747792537938456</v>
      </c>
      <c r="F10">
        <f t="shared" si="2"/>
        <v>100020.76688472262</v>
      </c>
      <c r="G10" s="1">
        <v>3724.7179999999998</v>
      </c>
      <c r="H10" s="1">
        <v>11696.77</v>
      </c>
      <c r="I10">
        <v>13192</v>
      </c>
      <c r="J10">
        <v>12908</v>
      </c>
      <c r="K10">
        <f t="shared" si="0"/>
        <v>73853.158883634751</v>
      </c>
      <c r="L10">
        <f t="shared" si="3"/>
        <v>0.66909208019538313</v>
      </c>
      <c r="M10">
        <f t="shared" si="4"/>
        <v>0.3671378455105917</v>
      </c>
      <c r="N10">
        <f t="shared" si="5"/>
        <v>0.6328621544894083</v>
      </c>
      <c r="O10">
        <f t="shared" si="6"/>
        <v>32.019254411041551</v>
      </c>
      <c r="P10">
        <f t="shared" si="7"/>
        <v>7.5819259312251832</v>
      </c>
      <c r="Q10">
        <f t="shared" si="10"/>
        <v>0.83865930038906211</v>
      </c>
      <c r="R10">
        <f t="shared" si="8"/>
        <v>0.28234672528805338</v>
      </c>
      <c r="S10">
        <f t="shared" si="9"/>
        <v>133.07237115120282</v>
      </c>
      <c r="T10">
        <f t="shared" si="1"/>
        <v>134.35098604175556</v>
      </c>
      <c r="U10">
        <f t="shared" si="1"/>
        <v>97.513311677282005</v>
      </c>
      <c r="V10">
        <f t="shared" si="1"/>
        <v>103.53544557816554</v>
      </c>
    </row>
    <row r="11" spans="1:22" x14ac:dyDescent="0.2">
      <c r="A11">
        <v>1970</v>
      </c>
      <c r="B11" s="1">
        <v>17241.743999999999</v>
      </c>
      <c r="E11">
        <v>0.18095621493122097</v>
      </c>
      <c r="F11">
        <f t="shared" si="2"/>
        <v>95281.303306180198</v>
      </c>
      <c r="G11" s="1">
        <v>3661.2919999999999</v>
      </c>
      <c r="H11" s="1">
        <v>12248.77</v>
      </c>
      <c r="I11">
        <v>13511</v>
      </c>
      <c r="J11">
        <v>14257</v>
      </c>
      <c r="K11">
        <f t="shared" si="0"/>
        <v>78787.014888761318</v>
      </c>
      <c r="L11">
        <f t="shared" si="3"/>
        <v>0.71041363333082785</v>
      </c>
      <c r="M11">
        <f t="shared" si="4"/>
        <v>0.3671378455105917</v>
      </c>
      <c r="N11">
        <f t="shared" si="5"/>
        <v>0.6328621544894083</v>
      </c>
      <c r="O11">
        <f t="shared" si="6"/>
        <v>29.057900696339605</v>
      </c>
      <c r="P11">
        <f t="shared" si="7"/>
        <v>7.0521281404914662</v>
      </c>
      <c r="Q11">
        <f t="shared" si="10"/>
        <v>0.89558969359059515</v>
      </c>
      <c r="R11">
        <f t="shared" si="8"/>
        <v>0.27098601139812006</v>
      </c>
      <c r="S11">
        <f t="shared" si="9"/>
        <v>120.76495275932051</v>
      </c>
      <c r="T11">
        <f t="shared" si="1"/>
        <v>124.96302100048844</v>
      </c>
      <c r="U11">
        <f t="shared" si="1"/>
        <v>104.1327710615587</v>
      </c>
      <c r="V11">
        <f t="shared" si="1"/>
        <v>99.369515998212762</v>
      </c>
    </row>
    <row r="12" spans="1:22" x14ac:dyDescent="0.2">
      <c r="A12">
        <v>1971</v>
      </c>
      <c r="B12" s="1">
        <v>18975.188999999998</v>
      </c>
      <c r="E12">
        <v>0.1895049435813051</v>
      </c>
      <c r="F12">
        <f t="shared" si="2"/>
        <v>100130.31133332358</v>
      </c>
      <c r="G12" s="1">
        <v>3672.6410000000001</v>
      </c>
      <c r="H12" s="1">
        <v>13054.02</v>
      </c>
      <c r="I12">
        <v>13767</v>
      </c>
      <c r="J12">
        <v>15790</v>
      </c>
      <c r="K12">
        <f t="shared" si="0"/>
        <v>83322.364586364827</v>
      </c>
      <c r="L12">
        <f t="shared" si="3"/>
        <v>0.68795204095200324</v>
      </c>
      <c r="M12">
        <f t="shared" si="4"/>
        <v>0.3671378455105917</v>
      </c>
      <c r="N12">
        <f t="shared" si="5"/>
        <v>0.6328621544894083</v>
      </c>
      <c r="O12">
        <f t="shared" si="6"/>
        <v>30.330754018957492</v>
      </c>
      <c r="P12">
        <f t="shared" si="7"/>
        <v>7.2732121256136839</v>
      </c>
      <c r="Q12">
        <f t="shared" si="10"/>
        <v>0.89888447857940013</v>
      </c>
      <c r="R12">
        <f t="shared" si="8"/>
        <v>0.26677133725575652</v>
      </c>
      <c r="S12">
        <f t="shared" si="9"/>
        <v>126.05494507438328</v>
      </c>
      <c r="T12">
        <f t="shared" si="1"/>
        <v>128.88060759638006</v>
      </c>
      <c r="U12">
        <f t="shared" si="1"/>
        <v>104.51586512058115</v>
      </c>
      <c r="V12">
        <f t="shared" si="1"/>
        <v>97.824011389114872</v>
      </c>
    </row>
    <row r="13" spans="1:22" x14ac:dyDescent="0.2">
      <c r="A13">
        <v>1972</v>
      </c>
      <c r="B13" s="1">
        <v>21216.149000000001</v>
      </c>
      <c r="E13">
        <v>0.19917777790302796</v>
      </c>
      <c r="F13">
        <f t="shared" si="2"/>
        <v>106518.65495923613</v>
      </c>
      <c r="G13" s="1">
        <v>3792.0909999999999</v>
      </c>
      <c r="H13" s="1">
        <v>14462.177</v>
      </c>
      <c r="I13">
        <v>14071</v>
      </c>
      <c r="J13">
        <v>16820</v>
      </c>
      <c r="K13">
        <f t="shared" si="0"/>
        <v>84447.171652798614</v>
      </c>
      <c r="L13">
        <f t="shared" si="3"/>
        <v>0.68165890991810052</v>
      </c>
      <c r="M13">
        <f t="shared" si="4"/>
        <v>0.3671378455105917</v>
      </c>
      <c r="N13">
        <f t="shared" si="5"/>
        <v>0.6328621544894083</v>
      </c>
      <c r="O13">
        <f t="shared" si="6"/>
        <v>32.140072128238032</v>
      </c>
      <c r="P13">
        <f t="shared" si="7"/>
        <v>7.5700842128659032</v>
      </c>
      <c r="Q13">
        <f t="shared" si="10"/>
        <v>0.87397714570754803</v>
      </c>
      <c r="R13">
        <f t="shared" si="8"/>
        <v>0.26949690853528535</v>
      </c>
      <c r="S13">
        <f t="shared" si="9"/>
        <v>133.57449090383724</v>
      </c>
      <c r="T13">
        <f t="shared" si="1"/>
        <v>134.14115195046671</v>
      </c>
      <c r="U13">
        <f t="shared" si="1"/>
        <v>101.61981840380834</v>
      </c>
      <c r="V13">
        <f t="shared" si="1"/>
        <v>98.823467772372624</v>
      </c>
    </row>
    <row r="14" spans="1:22" x14ac:dyDescent="0.2">
      <c r="A14">
        <v>1973</v>
      </c>
      <c r="B14" s="1">
        <v>24765.73</v>
      </c>
      <c r="E14">
        <v>0.22095858600807508</v>
      </c>
      <c r="F14">
        <f t="shared" si="2"/>
        <v>112083.13036133803</v>
      </c>
      <c r="G14" s="1">
        <v>3931.741</v>
      </c>
      <c r="H14" s="1">
        <v>16315.16</v>
      </c>
      <c r="I14">
        <v>14398</v>
      </c>
      <c r="J14">
        <v>18902</v>
      </c>
      <c r="K14">
        <f t="shared" si="0"/>
        <v>85545.442435575751</v>
      </c>
      <c r="L14">
        <f t="shared" si="3"/>
        <v>0.65877969274477277</v>
      </c>
      <c r="M14">
        <f t="shared" si="4"/>
        <v>0.3671378455105917</v>
      </c>
      <c r="N14">
        <f t="shared" si="5"/>
        <v>0.6328621544894083</v>
      </c>
      <c r="O14">
        <f t="shared" si="6"/>
        <v>33.344862636636783</v>
      </c>
      <c r="P14">
        <f t="shared" si="7"/>
        <v>7.7846319184149211</v>
      </c>
      <c r="Q14">
        <f t="shared" si="10"/>
        <v>0.854921851820728</v>
      </c>
      <c r="R14">
        <f t="shared" si="8"/>
        <v>0.27307549659674957</v>
      </c>
      <c r="S14">
        <f t="shared" si="9"/>
        <v>138.58161341940084</v>
      </c>
      <c r="T14">
        <f t="shared" si="1"/>
        <v>137.94291631152382</v>
      </c>
      <c r="U14">
        <f t="shared" si="1"/>
        <v>99.404204970527772</v>
      </c>
      <c r="V14">
        <f t="shared" si="1"/>
        <v>100.13572209055677</v>
      </c>
    </row>
    <row r="15" spans="1:22" x14ac:dyDescent="0.2">
      <c r="A15">
        <v>1974</v>
      </c>
      <c r="B15" s="1">
        <v>29054.800999999999</v>
      </c>
      <c r="E15">
        <v>0.25579766115323616</v>
      </c>
      <c r="F15">
        <f t="shared" si="2"/>
        <v>113585.09248680994</v>
      </c>
      <c r="G15" s="1">
        <v>3932.2829999999999</v>
      </c>
      <c r="H15" s="1">
        <v>19061.538</v>
      </c>
      <c r="I15">
        <v>14760</v>
      </c>
      <c r="J15">
        <v>23204</v>
      </c>
      <c r="K15">
        <f t="shared" si="0"/>
        <v>90712.322760838666</v>
      </c>
      <c r="L15">
        <f t="shared" si="3"/>
        <v>0.65605467406230045</v>
      </c>
      <c r="M15">
        <f t="shared" si="4"/>
        <v>0.3671378455105917</v>
      </c>
      <c r="N15">
        <f t="shared" si="5"/>
        <v>0.6328621544894083</v>
      </c>
      <c r="O15">
        <f t="shared" si="6"/>
        <v>32.910047020301967</v>
      </c>
      <c r="P15">
        <f t="shared" si="7"/>
        <v>7.6954669706510801</v>
      </c>
      <c r="Q15">
        <f t="shared" si="10"/>
        <v>0.87770397949829049</v>
      </c>
      <c r="R15">
        <f t="shared" si="8"/>
        <v>0.26641483739837396</v>
      </c>
      <c r="S15">
        <f t="shared" si="9"/>
        <v>136.77451496743646</v>
      </c>
      <c r="T15">
        <f t="shared" si="1"/>
        <v>136.3629221568595</v>
      </c>
      <c r="U15">
        <f t="shared" si="1"/>
        <v>102.05314801076256</v>
      </c>
      <c r="V15">
        <f t="shared" si="1"/>
        <v>97.693284278520622</v>
      </c>
    </row>
    <row r="16" spans="1:22" x14ac:dyDescent="0.2">
      <c r="A16">
        <v>1975</v>
      </c>
      <c r="B16" s="1">
        <v>30896.455999999998</v>
      </c>
      <c r="E16">
        <v>0.28721446240395099</v>
      </c>
      <c r="F16">
        <f t="shared" si="2"/>
        <v>107572.77242030337</v>
      </c>
      <c r="G16" s="1">
        <v>3762.732</v>
      </c>
      <c r="H16" s="1">
        <v>21068.690999999999</v>
      </c>
      <c r="I16">
        <v>15127</v>
      </c>
      <c r="J16">
        <v>27456</v>
      </c>
      <c r="K16">
        <f t="shared" si="0"/>
        <v>95594.072005276248</v>
      </c>
      <c r="L16">
        <f t="shared" si="3"/>
        <v>0.68191287052469707</v>
      </c>
      <c r="M16">
        <f t="shared" si="4"/>
        <v>0.3671378455105917</v>
      </c>
      <c r="N16">
        <f t="shared" si="5"/>
        <v>0.6328621544894083</v>
      </c>
      <c r="O16">
        <f t="shared" si="6"/>
        <v>30.615601011288149</v>
      </c>
      <c r="P16">
        <f t="shared" si="7"/>
        <v>7.111309077827948</v>
      </c>
      <c r="Q16">
        <f t="shared" si="10"/>
        <v>0.93380519420359709</v>
      </c>
      <c r="R16">
        <f t="shared" si="8"/>
        <v>0.24874277781450385</v>
      </c>
      <c r="S16">
        <f t="shared" si="9"/>
        <v>127.23877228653903</v>
      </c>
      <c r="T16">
        <f t="shared" si="1"/>
        <v>126.01170142260739</v>
      </c>
      <c r="U16">
        <f t="shared" si="1"/>
        <v>108.57619644353474</v>
      </c>
      <c r="V16">
        <f t="shared" si="1"/>
        <v>91.213008789462918</v>
      </c>
    </row>
    <row r="17" spans="1:22" x14ac:dyDescent="0.2">
      <c r="A17">
        <v>1976</v>
      </c>
      <c r="B17" s="1">
        <v>34612.574999999997</v>
      </c>
      <c r="E17">
        <v>0.3064662807235265</v>
      </c>
      <c r="F17">
        <f t="shared" si="2"/>
        <v>112940.89163181107</v>
      </c>
      <c r="G17" s="1">
        <v>3746.5940000000001</v>
      </c>
      <c r="H17" s="1">
        <v>24190.784</v>
      </c>
      <c r="I17">
        <v>15466</v>
      </c>
      <c r="J17">
        <v>30239</v>
      </c>
      <c r="K17">
        <f t="shared" si="0"/>
        <v>98669.908900286537</v>
      </c>
      <c r="L17">
        <f t="shared" si="3"/>
        <v>0.69890159862419954</v>
      </c>
      <c r="M17">
        <f t="shared" si="4"/>
        <v>0.3671378455105917</v>
      </c>
      <c r="N17">
        <f t="shared" si="5"/>
        <v>0.6328621544894083</v>
      </c>
      <c r="O17">
        <f t="shared" si="6"/>
        <v>32.602308425512469</v>
      </c>
      <c r="P17">
        <f t="shared" si="7"/>
        <v>7.3025275851423164</v>
      </c>
      <c r="Q17">
        <f t="shared" si="10"/>
        <v>0.92462626763467215</v>
      </c>
      <c r="R17">
        <f t="shared" si="8"/>
        <v>0.24224712272080692</v>
      </c>
      <c r="S17">
        <f t="shared" si="9"/>
        <v>135.49555000536492</v>
      </c>
      <c r="T17">
        <f t="shared" si="1"/>
        <v>129.40007467237965</v>
      </c>
      <c r="U17">
        <f t="shared" si="1"/>
        <v>107.5089364406191</v>
      </c>
      <c r="V17">
        <f t="shared" si="1"/>
        <v>88.83107734059675</v>
      </c>
    </row>
    <row r="18" spans="1:22" x14ac:dyDescent="0.2">
      <c r="A18">
        <v>1977</v>
      </c>
      <c r="B18" s="1">
        <v>38053.053999999996</v>
      </c>
      <c r="E18">
        <v>0.32295373301053854</v>
      </c>
      <c r="F18">
        <f t="shared" si="2"/>
        <v>117828.1905747727</v>
      </c>
      <c r="G18" s="1">
        <v>3658.81</v>
      </c>
      <c r="H18" s="1">
        <v>26270.385999999999</v>
      </c>
      <c r="I18">
        <v>15770</v>
      </c>
      <c r="J18">
        <v>33125</v>
      </c>
      <c r="K18">
        <f t="shared" si="0"/>
        <v>102568.87168082084</v>
      </c>
      <c r="L18">
        <f t="shared" si="3"/>
        <v>0.6903620928822165</v>
      </c>
      <c r="M18">
        <f t="shared" si="4"/>
        <v>0.3671378455105917</v>
      </c>
      <c r="N18">
        <f t="shared" si="5"/>
        <v>0.6328621544894083</v>
      </c>
      <c r="O18">
        <f t="shared" si="6"/>
        <v>34.902156465352924</v>
      </c>
      <c r="P18">
        <f t="shared" si="7"/>
        <v>7.4716671258574952</v>
      </c>
      <c r="Q18">
        <f t="shared" si="10"/>
        <v>0.92269271134369801</v>
      </c>
      <c r="R18">
        <f t="shared" si="8"/>
        <v>0.23201077996195307</v>
      </c>
      <c r="S18">
        <f t="shared" si="9"/>
        <v>145.05374358539649</v>
      </c>
      <c r="T18">
        <f t="shared" si="9"/>
        <v>132.39721079318343</v>
      </c>
      <c r="U18">
        <f t="shared" si="9"/>
        <v>107.28411632932972</v>
      </c>
      <c r="V18">
        <f t="shared" si="9"/>
        <v>85.077450279586856</v>
      </c>
    </row>
    <row r="19" spans="1:22" x14ac:dyDescent="0.2">
      <c r="A19">
        <v>1978</v>
      </c>
      <c r="B19" s="1">
        <v>43187.074000000001</v>
      </c>
      <c r="E19">
        <v>0.34412443863456499</v>
      </c>
      <c r="F19">
        <f t="shared" si="2"/>
        <v>125498.42194108602</v>
      </c>
      <c r="G19" s="1">
        <v>3811.95</v>
      </c>
      <c r="H19" s="1">
        <v>29252.65</v>
      </c>
      <c r="I19">
        <v>16054</v>
      </c>
      <c r="J19">
        <v>37122</v>
      </c>
      <c r="K19">
        <f t="shared" si="0"/>
        <v>107873.76841730457</v>
      </c>
      <c r="L19">
        <f t="shared" si="3"/>
        <v>0.6773473470325867</v>
      </c>
      <c r="M19">
        <f t="shared" si="4"/>
        <v>0.3671378455105917</v>
      </c>
      <c r="N19">
        <f t="shared" si="5"/>
        <v>0.6328621544894083</v>
      </c>
      <c r="O19">
        <f t="shared" si="6"/>
        <v>35.943316641398042</v>
      </c>
      <c r="P19">
        <f t="shared" si="7"/>
        <v>7.8172680915090336</v>
      </c>
      <c r="Q19">
        <f t="shared" si="10"/>
        <v>0.91595243295630402</v>
      </c>
      <c r="R19">
        <f t="shared" si="8"/>
        <v>0.23744549644948298</v>
      </c>
      <c r="S19">
        <f t="shared" si="9"/>
        <v>149.38081665199326</v>
      </c>
      <c r="T19">
        <f t="shared" si="9"/>
        <v>138.52122610716106</v>
      </c>
      <c r="U19">
        <f t="shared" si="9"/>
        <v>106.50040491412609</v>
      </c>
      <c r="V19">
        <f t="shared" si="9"/>
        <v>87.070339669585465</v>
      </c>
    </row>
    <row r="20" spans="1:22" x14ac:dyDescent="0.2">
      <c r="A20">
        <v>1979</v>
      </c>
      <c r="B20" s="1">
        <v>50429.745000000003</v>
      </c>
      <c r="E20">
        <v>0.38290951419956143</v>
      </c>
      <c r="F20">
        <f t="shared" si="2"/>
        <v>131701.46765723213</v>
      </c>
      <c r="G20" s="1">
        <v>3959.4250000000002</v>
      </c>
      <c r="H20" s="1">
        <v>33168.258000000002</v>
      </c>
      <c r="I20">
        <v>16326</v>
      </c>
      <c r="J20">
        <v>41364</v>
      </c>
      <c r="K20">
        <f t="shared" si="0"/>
        <v>108025.52160780803</v>
      </c>
      <c r="L20">
        <f t="shared" si="3"/>
        <v>0.65771218950244548</v>
      </c>
      <c r="M20">
        <f t="shared" si="4"/>
        <v>0.3671378455105917</v>
      </c>
      <c r="N20">
        <f t="shared" si="5"/>
        <v>0.6328621544894083</v>
      </c>
      <c r="O20">
        <f t="shared" si="6"/>
        <v>37.315248158039921</v>
      </c>
      <c r="P20">
        <f t="shared" si="7"/>
        <v>8.0669770707602684</v>
      </c>
      <c r="Q20">
        <f t="shared" si="10"/>
        <v>0.89139903504095885</v>
      </c>
      <c r="R20">
        <f t="shared" si="8"/>
        <v>0.24252266323655519</v>
      </c>
      <c r="S20">
        <f t="shared" si="9"/>
        <v>155.08257902387547</v>
      </c>
      <c r="T20">
        <f t="shared" si="9"/>
        <v>142.94604479969377</v>
      </c>
      <c r="U20">
        <f t="shared" si="9"/>
        <v>103.64551122542002</v>
      </c>
      <c r="V20">
        <f t="shared" si="9"/>
        <v>88.932116975618996</v>
      </c>
    </row>
    <row r="21" spans="1:22" x14ac:dyDescent="0.2">
      <c r="A21">
        <v>1980</v>
      </c>
      <c r="B21" s="1">
        <v>53815.243999999999</v>
      </c>
      <c r="E21">
        <v>0.42420502897807</v>
      </c>
      <c r="F21">
        <f t="shared" si="2"/>
        <v>126861.40032248903</v>
      </c>
      <c r="G21" s="1">
        <v>3954.9670000000001</v>
      </c>
      <c r="H21" s="1">
        <v>36356.239999999998</v>
      </c>
      <c r="I21">
        <v>16638</v>
      </c>
      <c r="J21">
        <v>47365</v>
      </c>
      <c r="K21">
        <f t="shared" si="0"/>
        <v>111655.91344851458</v>
      </c>
      <c r="L21">
        <f t="shared" si="3"/>
        <v>0.67557512142841902</v>
      </c>
      <c r="M21">
        <f t="shared" si="4"/>
        <v>0.3671378455105917</v>
      </c>
      <c r="N21">
        <f t="shared" si="5"/>
        <v>0.6328621544894083</v>
      </c>
      <c r="O21">
        <f t="shared" si="6"/>
        <v>34.54245183039162</v>
      </c>
      <c r="P21">
        <f t="shared" si="7"/>
        <v>7.6247986730670174</v>
      </c>
      <c r="Q21">
        <f t="shared" si="10"/>
        <v>0.92861025654521057</v>
      </c>
      <c r="R21">
        <f t="shared" si="8"/>
        <v>0.23770687582642144</v>
      </c>
      <c r="S21">
        <f t="shared" si="9"/>
        <v>143.55880719262802</v>
      </c>
      <c r="T21">
        <f t="shared" si="9"/>
        <v>135.11068683453726</v>
      </c>
      <c r="U21">
        <f t="shared" si="9"/>
        <v>107.97216620766746</v>
      </c>
      <c r="V21">
        <f t="shared" si="9"/>
        <v>87.166186470105842</v>
      </c>
    </row>
    <row r="22" spans="1:22" x14ac:dyDescent="0.2">
      <c r="A22">
        <v>1981</v>
      </c>
      <c r="B22" s="1">
        <v>59201.438999999998</v>
      </c>
      <c r="E22">
        <v>0.45649766043455009</v>
      </c>
      <c r="F22">
        <f t="shared" si="2"/>
        <v>129686.18271481361</v>
      </c>
      <c r="G22" s="1">
        <v>3933.2570000000001</v>
      </c>
      <c r="H22" s="1">
        <v>40650.97</v>
      </c>
      <c r="I22">
        <v>16911</v>
      </c>
      <c r="J22">
        <v>54574</v>
      </c>
      <c r="K22">
        <f t="shared" si="0"/>
        <v>119549.3531074175</v>
      </c>
      <c r="L22">
        <f t="shared" si="3"/>
        <v>0.68665509971809979</v>
      </c>
      <c r="M22">
        <f t="shared" si="4"/>
        <v>0.3671378455105917</v>
      </c>
      <c r="N22">
        <f t="shared" si="5"/>
        <v>0.6328621544894083</v>
      </c>
      <c r="O22">
        <f t="shared" si="6"/>
        <v>34.56580569470384</v>
      </c>
      <c r="P22">
        <f t="shared" si="7"/>
        <v>7.6687471299635508</v>
      </c>
      <c r="Q22">
        <f t="shared" si="10"/>
        <v>0.95388209862279372</v>
      </c>
      <c r="R22">
        <f t="shared" si="8"/>
        <v>0.2325857134409556</v>
      </c>
      <c r="S22">
        <f t="shared" si="9"/>
        <v>143.65586610785681</v>
      </c>
      <c r="T22">
        <f t="shared" si="9"/>
        <v>135.88944919289082</v>
      </c>
      <c r="U22">
        <f t="shared" si="9"/>
        <v>110.91059545065943</v>
      </c>
      <c r="V22">
        <f t="shared" si="9"/>
        <v>85.288276149324162</v>
      </c>
    </row>
    <row r="23" spans="1:22" x14ac:dyDescent="0.2">
      <c r="A23">
        <v>1982</v>
      </c>
      <c r="B23" s="1">
        <v>55990.16</v>
      </c>
      <c r="E23">
        <v>0.48911950470651189</v>
      </c>
      <c r="F23">
        <f t="shared" si="2"/>
        <v>114471.329524256</v>
      </c>
      <c r="G23" s="1">
        <v>3470.2130000000002</v>
      </c>
      <c r="H23" s="1">
        <v>41519.675000000003</v>
      </c>
      <c r="I23">
        <v>17150</v>
      </c>
      <c r="J23">
        <v>62691</v>
      </c>
      <c r="K23">
        <f t="shared" si="0"/>
        <v>128171.13077021269</v>
      </c>
      <c r="L23">
        <f t="shared" si="3"/>
        <v>0.74155306932503851</v>
      </c>
      <c r="M23">
        <f t="shared" si="4"/>
        <v>0.3671378455105917</v>
      </c>
      <c r="N23">
        <f t="shared" si="5"/>
        <v>0.6328621544894083</v>
      </c>
      <c r="O23">
        <f t="shared" si="6"/>
        <v>30.893017902206111</v>
      </c>
      <c r="P23">
        <f t="shared" si="7"/>
        <v>6.674713091793353</v>
      </c>
      <c r="Q23">
        <f t="shared" si="10"/>
        <v>1.0677762540081623</v>
      </c>
      <c r="R23">
        <f t="shared" si="8"/>
        <v>0.20234478134110789</v>
      </c>
      <c r="S23">
        <f t="shared" si="9"/>
        <v>128.39171991604778</v>
      </c>
      <c r="T23">
        <f t="shared" si="9"/>
        <v>118.27526324612127</v>
      </c>
      <c r="U23">
        <f t="shared" si="9"/>
        <v>124.15339412607145</v>
      </c>
      <c r="V23">
        <f t="shared" si="9"/>
        <v>74.199044012976572</v>
      </c>
    </row>
    <row r="24" spans="1:22" x14ac:dyDescent="0.2">
      <c r="A24">
        <v>1983</v>
      </c>
      <c r="B24" s="1">
        <v>63250.303999999996</v>
      </c>
      <c r="E24">
        <v>0.51839475193844275</v>
      </c>
      <c r="F24">
        <f t="shared" si="2"/>
        <v>122011.85248015533</v>
      </c>
      <c r="G24" s="1">
        <v>3420.7950000000001</v>
      </c>
      <c r="H24" s="1">
        <v>44058.909</v>
      </c>
      <c r="I24">
        <v>17344</v>
      </c>
      <c r="J24">
        <v>65256</v>
      </c>
      <c r="K24">
        <f t="shared" si="0"/>
        <v>125880.90399446961</v>
      </c>
      <c r="L24">
        <f t="shared" si="3"/>
        <v>0.69658019351179723</v>
      </c>
      <c r="M24">
        <f t="shared" si="4"/>
        <v>0.3671378455105917</v>
      </c>
      <c r="N24">
        <f t="shared" si="5"/>
        <v>0.6328621544894083</v>
      </c>
      <c r="O24">
        <f t="shared" si="6"/>
        <v>35.027550106022268</v>
      </c>
      <c r="P24">
        <f t="shared" si="7"/>
        <v>7.0348162177211329</v>
      </c>
      <c r="Q24">
        <f t="shared" si="10"/>
        <v>1.0182752997584987</v>
      </c>
      <c r="R24">
        <f t="shared" si="8"/>
        <v>0.1972321840405904</v>
      </c>
      <c r="S24">
        <f t="shared" si="9"/>
        <v>145.57488092597731</v>
      </c>
      <c r="T24">
        <f t="shared" si="9"/>
        <v>124.65625542198362</v>
      </c>
      <c r="U24">
        <f t="shared" si="9"/>
        <v>118.3977768237521</v>
      </c>
      <c r="V24">
        <f t="shared" si="9"/>
        <v>72.324274475519502</v>
      </c>
    </row>
    <row r="25" spans="1:22" x14ac:dyDescent="0.2">
      <c r="A25">
        <v>1984</v>
      </c>
      <c r="B25" s="1">
        <v>73988.601999999999</v>
      </c>
      <c r="E25">
        <v>0.53435584316658002</v>
      </c>
      <c r="F25">
        <f t="shared" si="2"/>
        <v>138463.16634538007</v>
      </c>
      <c r="G25" s="1">
        <v>3513.3359999999998</v>
      </c>
      <c r="H25" s="1">
        <v>47644.559000000001</v>
      </c>
      <c r="I25">
        <v>17525</v>
      </c>
      <c r="J25">
        <v>66034</v>
      </c>
      <c r="K25">
        <f t="shared" si="0"/>
        <v>123576.82777207803</v>
      </c>
      <c r="L25">
        <f t="shared" si="3"/>
        <v>0.64394457676062056</v>
      </c>
      <c r="M25">
        <f t="shared" si="4"/>
        <v>0.3671378455105917</v>
      </c>
      <c r="N25">
        <f t="shared" si="5"/>
        <v>0.6328621544894083</v>
      </c>
      <c r="O25">
        <f t="shared" si="6"/>
        <v>42.09892735681084</v>
      </c>
      <c r="P25">
        <f t="shared" si="7"/>
        <v>7.9008939426750402</v>
      </c>
      <c r="Q25">
        <f t="shared" si="10"/>
        <v>0.93614590609874748</v>
      </c>
      <c r="R25">
        <f t="shared" si="8"/>
        <v>0.20047566333808844</v>
      </c>
      <c r="S25">
        <f t="shared" si="9"/>
        <v>174.96360203694147</v>
      </c>
      <c r="T25">
        <f t="shared" si="9"/>
        <v>140.00306801179681</v>
      </c>
      <c r="U25">
        <f t="shared" si="9"/>
        <v>108.84835769956878</v>
      </c>
      <c r="V25">
        <f t="shared" si="9"/>
        <v>73.513645713834435</v>
      </c>
    </row>
    <row r="26" spans="1:22" x14ac:dyDescent="0.2">
      <c r="A26">
        <v>1985</v>
      </c>
      <c r="B26" s="1">
        <v>80354.856</v>
      </c>
      <c r="E26">
        <v>0.54926182587405403</v>
      </c>
      <c r="F26">
        <f t="shared" si="2"/>
        <v>146296.08724787913</v>
      </c>
      <c r="G26" s="1">
        <v>3586.7629999999999</v>
      </c>
      <c r="H26" s="1">
        <v>51082.137000000002</v>
      </c>
      <c r="I26">
        <v>17689</v>
      </c>
      <c r="J26">
        <v>67654</v>
      </c>
      <c r="K26">
        <f t="shared" si="0"/>
        <v>123172.58693946281</v>
      </c>
      <c r="L26">
        <f t="shared" si="3"/>
        <v>0.63570690737097457</v>
      </c>
      <c r="M26">
        <f t="shared" si="4"/>
        <v>0.3671378455105917</v>
      </c>
      <c r="N26">
        <f t="shared" si="5"/>
        <v>0.6328621544894083</v>
      </c>
      <c r="O26">
        <f t="shared" si="6"/>
        <v>45.068803729871235</v>
      </c>
      <c r="P26">
        <f t="shared" si="7"/>
        <v>8.2704554948204603</v>
      </c>
      <c r="Q26">
        <f t="shared" si="10"/>
        <v>0.90501129441129091</v>
      </c>
      <c r="R26">
        <f t="shared" si="8"/>
        <v>0.20276799140708915</v>
      </c>
      <c r="S26">
        <f t="shared" si="9"/>
        <v>187.30644069007377</v>
      </c>
      <c r="T26">
        <f t="shared" si="9"/>
        <v>146.55166257526756</v>
      </c>
      <c r="U26">
        <f t="shared" si="9"/>
        <v>105.22824749269257</v>
      </c>
      <c r="V26">
        <f t="shared" si="9"/>
        <v>74.354233497500729</v>
      </c>
    </row>
    <row r="27" spans="1:22" x14ac:dyDescent="0.2">
      <c r="A27">
        <v>1986</v>
      </c>
      <c r="B27" s="1">
        <v>85542.735000000001</v>
      </c>
      <c r="E27">
        <v>0.55802542930126176</v>
      </c>
      <c r="F27">
        <f t="shared" si="2"/>
        <v>153295.40646044278</v>
      </c>
      <c r="G27" s="1">
        <v>3715.0369999999998</v>
      </c>
      <c r="H27" s="1">
        <v>53435.146999999997</v>
      </c>
      <c r="I27">
        <v>17876</v>
      </c>
      <c r="J27">
        <v>70463</v>
      </c>
      <c r="K27">
        <f t="shared" si="0"/>
        <v>126272.02328078685</v>
      </c>
      <c r="L27">
        <f t="shared" si="3"/>
        <v>0.62466025899218669</v>
      </c>
      <c r="M27">
        <f t="shared" si="4"/>
        <v>0.3671378455105917</v>
      </c>
      <c r="N27">
        <f t="shared" si="5"/>
        <v>0.6328621544894083</v>
      </c>
      <c r="O27">
        <f t="shared" si="6"/>
        <v>46.17693595085445</v>
      </c>
      <c r="P27">
        <f t="shared" si="7"/>
        <v>8.5754870474626745</v>
      </c>
      <c r="Q27">
        <f t="shared" si="10"/>
        <v>0.89359532017545795</v>
      </c>
      <c r="R27">
        <f t="shared" si="8"/>
        <v>0.20782261132244348</v>
      </c>
      <c r="S27">
        <f t="shared" si="9"/>
        <v>191.9118503071208</v>
      </c>
      <c r="T27">
        <f t="shared" si="9"/>
        <v>151.956791858126</v>
      </c>
      <c r="U27">
        <f t="shared" si="9"/>
        <v>103.90087956957747</v>
      </c>
      <c r="V27">
        <f t="shared" si="9"/>
        <v>76.207742953403113</v>
      </c>
    </row>
    <row r="28" spans="1:22" x14ac:dyDescent="0.2">
      <c r="A28">
        <v>1987</v>
      </c>
      <c r="B28" s="1">
        <v>93028.498999999996</v>
      </c>
      <c r="E28">
        <v>0.58136567903851011</v>
      </c>
      <c r="F28">
        <f t="shared" si="2"/>
        <v>160017.1842855514</v>
      </c>
      <c r="G28" s="1">
        <v>3859.91</v>
      </c>
      <c r="H28" s="1">
        <v>57225.097000000002</v>
      </c>
      <c r="I28">
        <v>18083</v>
      </c>
      <c r="J28">
        <v>74245</v>
      </c>
      <c r="K28">
        <f t="shared" si="0"/>
        <v>127707.91719729632</v>
      </c>
      <c r="L28">
        <f t="shared" si="3"/>
        <v>0.61513512112024948</v>
      </c>
      <c r="M28">
        <f t="shared" si="4"/>
        <v>0.3671378455105917</v>
      </c>
      <c r="N28">
        <f t="shared" si="5"/>
        <v>0.6328621544894083</v>
      </c>
      <c r="O28">
        <f t="shared" si="6"/>
        <v>47.251085656148938</v>
      </c>
      <c r="P28">
        <f t="shared" si="7"/>
        <v>8.8490396662916222</v>
      </c>
      <c r="Q28">
        <f t="shared" si="10"/>
        <v>0.87735964389132404</v>
      </c>
      <c r="R28">
        <f t="shared" si="8"/>
        <v>0.21345517889730686</v>
      </c>
      <c r="S28">
        <f t="shared" si="9"/>
        <v>196.37602821769735</v>
      </c>
      <c r="T28">
        <f t="shared" si="9"/>
        <v>156.80411751223389</v>
      </c>
      <c r="U28">
        <f t="shared" si="9"/>
        <v>102.01311112647818</v>
      </c>
      <c r="V28">
        <f t="shared" si="9"/>
        <v>78.273183567306631</v>
      </c>
    </row>
    <row r="29" spans="1:22" x14ac:dyDescent="0.2">
      <c r="A29">
        <v>1988</v>
      </c>
      <c r="B29" s="1">
        <v>104450.20699999999</v>
      </c>
      <c r="E29">
        <v>0.60726655196620016</v>
      </c>
      <c r="F29">
        <f t="shared" si="2"/>
        <v>172000.59292218945</v>
      </c>
      <c r="G29" s="1">
        <v>4034.4749999999999</v>
      </c>
      <c r="H29" s="1">
        <v>62288.156999999999</v>
      </c>
      <c r="I29">
        <v>18288</v>
      </c>
      <c r="J29">
        <v>78247</v>
      </c>
      <c r="K29">
        <f t="shared" si="0"/>
        <v>128851.16057627878</v>
      </c>
      <c r="L29">
        <f t="shared" si="3"/>
        <v>0.59634306899937506</v>
      </c>
      <c r="M29">
        <f t="shared" si="4"/>
        <v>0.3671378455105917</v>
      </c>
      <c r="N29">
        <f t="shared" si="5"/>
        <v>0.6328621544894083</v>
      </c>
      <c r="O29">
        <f t="shared" si="6"/>
        <v>50.40974133366921</v>
      </c>
      <c r="P29">
        <f t="shared" si="7"/>
        <v>9.4051067870838505</v>
      </c>
      <c r="Q29">
        <f t="shared" si="10"/>
        <v>0.84572359338014602</v>
      </c>
      <c r="R29">
        <f t="shared" si="8"/>
        <v>0.22060777559055117</v>
      </c>
      <c r="S29">
        <f t="shared" si="9"/>
        <v>209.50343572262932</v>
      </c>
      <c r="T29">
        <f t="shared" si="9"/>
        <v>166.65757251318027</v>
      </c>
      <c r="U29">
        <f t="shared" si="9"/>
        <v>98.334697195691717</v>
      </c>
      <c r="V29">
        <f t="shared" si="9"/>
        <v>80.896012944627898</v>
      </c>
    </row>
    <row r="30" spans="1:22" x14ac:dyDescent="0.2">
      <c r="A30">
        <v>1989</v>
      </c>
      <c r="B30" s="1">
        <v>107695.019</v>
      </c>
      <c r="E30">
        <v>0.62819693725369541</v>
      </c>
      <c r="F30">
        <f t="shared" si="2"/>
        <v>171435.122671583</v>
      </c>
      <c r="G30" s="1">
        <v>4069.462</v>
      </c>
      <c r="H30" s="1">
        <v>66057.732999999993</v>
      </c>
      <c r="I30">
        <v>18594</v>
      </c>
      <c r="J30">
        <v>84981</v>
      </c>
      <c r="K30">
        <f t="shared" si="0"/>
        <v>135277.64138983804</v>
      </c>
      <c r="L30">
        <f t="shared" si="3"/>
        <v>0.61337779233782386</v>
      </c>
      <c r="M30">
        <f t="shared" si="4"/>
        <v>0.3671378455105917</v>
      </c>
      <c r="N30">
        <f t="shared" si="5"/>
        <v>0.6328621544894083</v>
      </c>
      <c r="O30">
        <f t="shared" si="6"/>
        <v>48.332832067287704</v>
      </c>
      <c r="P30">
        <f t="shared" si="7"/>
        <v>9.2199162456482195</v>
      </c>
      <c r="Q30">
        <f t="shared" si="10"/>
        <v>0.87160670334845936</v>
      </c>
      <c r="R30">
        <f t="shared" si="8"/>
        <v>0.21885887920834679</v>
      </c>
      <c r="S30">
        <f t="shared" si="9"/>
        <v>200.87177812075879</v>
      </c>
      <c r="T30">
        <f t="shared" si="9"/>
        <v>163.37601422928617</v>
      </c>
      <c r="U30">
        <f t="shared" si="9"/>
        <v>101.3442003018358</v>
      </c>
      <c r="V30">
        <f t="shared" si="9"/>
        <v>80.254699446067434</v>
      </c>
    </row>
    <row r="31" spans="1:22" x14ac:dyDescent="0.2">
      <c r="A31">
        <v>1990</v>
      </c>
      <c r="B31" s="1">
        <v>104208.433</v>
      </c>
      <c r="E31">
        <v>0.64431065039214908</v>
      </c>
      <c r="F31">
        <f t="shared" si="2"/>
        <v>161736.31917550214</v>
      </c>
      <c r="G31" s="1">
        <v>3857.5419999999999</v>
      </c>
      <c r="H31" s="1">
        <v>66602.061000000002</v>
      </c>
      <c r="I31">
        <v>18837.27</v>
      </c>
      <c r="J31">
        <v>92389</v>
      </c>
      <c r="K31">
        <f t="shared" si="0"/>
        <v>143392.01120417449</v>
      </c>
      <c r="L31">
        <f t="shared" si="3"/>
        <v>0.63912352467674083</v>
      </c>
      <c r="M31">
        <f t="shared" si="4"/>
        <v>0.3671378455105917</v>
      </c>
      <c r="N31">
        <f t="shared" si="5"/>
        <v>0.6328621544894083</v>
      </c>
      <c r="O31">
        <f t="shared" si="6"/>
        <v>44.960095621958779</v>
      </c>
      <c r="P31">
        <f t="shared" si="7"/>
        <v>8.5859744631521515</v>
      </c>
      <c r="Q31">
        <f t="shared" si="10"/>
        <v>0.93254471605715517</v>
      </c>
      <c r="R31">
        <f t="shared" si="8"/>
        <v>0.20478243397265103</v>
      </c>
      <c r="S31">
        <f t="shared" si="9"/>
        <v>186.8546486059245</v>
      </c>
      <c r="T31">
        <f t="shared" si="9"/>
        <v>152.1426278385473</v>
      </c>
      <c r="U31">
        <f t="shared" si="9"/>
        <v>108.42963705010837</v>
      </c>
      <c r="V31">
        <f t="shared" si="9"/>
        <v>75.092921748282777</v>
      </c>
    </row>
    <row r="32" spans="1:22" x14ac:dyDescent="0.2">
      <c r="A32">
        <v>1991</v>
      </c>
      <c r="B32" s="1">
        <v>97879.024000000005</v>
      </c>
      <c r="E32">
        <v>0.66027554985479942</v>
      </c>
      <c r="F32">
        <f t="shared" si="2"/>
        <v>148239.66148909269</v>
      </c>
      <c r="G32" s="1">
        <v>3535.9290000000001</v>
      </c>
      <c r="H32" s="1">
        <v>66100.292000000001</v>
      </c>
      <c r="I32">
        <v>19029.37</v>
      </c>
      <c r="J32">
        <v>94585</v>
      </c>
      <c r="K32">
        <f t="shared" si="0"/>
        <v>143250.79888358747</v>
      </c>
      <c r="L32">
        <f t="shared" si="3"/>
        <v>0.67532643153450322</v>
      </c>
      <c r="M32">
        <f t="shared" si="4"/>
        <v>0.3671378455105917</v>
      </c>
      <c r="N32">
        <f t="shared" si="5"/>
        <v>0.6328621544894083</v>
      </c>
      <c r="O32">
        <f t="shared" si="6"/>
        <v>42.764734110156596</v>
      </c>
      <c r="P32">
        <f t="shared" si="7"/>
        <v>7.7900456761885808</v>
      </c>
      <c r="Q32">
        <f t="shared" si="10"/>
        <v>0.98033634158891925</v>
      </c>
      <c r="R32">
        <f t="shared" si="8"/>
        <v>0.18581429653215006</v>
      </c>
      <c r="S32">
        <f t="shared" si="9"/>
        <v>177.7307021779632</v>
      </c>
      <c r="T32">
        <f t="shared" si="9"/>
        <v>138.03884756984525</v>
      </c>
      <c r="U32">
        <f t="shared" si="9"/>
        <v>113.98650582134944</v>
      </c>
      <c r="V32">
        <f t="shared" si="9"/>
        <v>68.137379552117466</v>
      </c>
    </row>
    <row r="33" spans="1:22" x14ac:dyDescent="0.2">
      <c r="A33">
        <v>1992</v>
      </c>
      <c r="B33" s="1">
        <v>97824.004000000001</v>
      </c>
      <c r="E33">
        <v>0.6625044831806689</v>
      </c>
      <c r="F33">
        <f t="shared" si="2"/>
        <v>147657.87475180422</v>
      </c>
      <c r="G33" s="1">
        <v>3422.49</v>
      </c>
      <c r="H33" s="1">
        <v>67214.016000000003</v>
      </c>
      <c r="I33">
        <v>19207.62</v>
      </c>
      <c r="J33">
        <v>98954</v>
      </c>
      <c r="K33">
        <f t="shared" si="0"/>
        <v>149363.51754923092</v>
      </c>
      <c r="L33">
        <f t="shared" si="3"/>
        <v>0.68709123785201021</v>
      </c>
      <c r="M33">
        <f t="shared" si="4"/>
        <v>0.3671378455105917</v>
      </c>
      <c r="N33">
        <f t="shared" si="5"/>
        <v>0.6328621544894083</v>
      </c>
      <c r="O33">
        <f t="shared" si="6"/>
        <v>42.856906442279183</v>
      </c>
      <c r="P33">
        <f t="shared" si="7"/>
        <v>7.6874633479735763</v>
      </c>
      <c r="Q33">
        <f t="shared" si="10"/>
        <v>1.0066850207679363</v>
      </c>
      <c r="R33">
        <f t="shared" si="8"/>
        <v>0.17818397073661391</v>
      </c>
      <c r="S33">
        <f t="shared" si="9"/>
        <v>178.11377139727205</v>
      </c>
      <c r="T33">
        <f t="shared" si="9"/>
        <v>136.22109874571268</v>
      </c>
      <c r="U33">
        <f t="shared" si="9"/>
        <v>117.05014198907125</v>
      </c>
      <c r="V33">
        <f t="shared" si="9"/>
        <v>65.339368771785473</v>
      </c>
    </row>
    <row r="34" spans="1:22" x14ac:dyDescent="0.2">
      <c r="A34">
        <v>1993</v>
      </c>
      <c r="B34" s="1">
        <v>105661.90300000001</v>
      </c>
      <c r="E34">
        <v>0.66936855495906711</v>
      </c>
      <c r="F34">
        <f t="shared" si="2"/>
        <v>157853.102326358</v>
      </c>
      <c r="G34" s="1">
        <v>3461.143</v>
      </c>
      <c r="H34" s="1">
        <v>68859.942999999999</v>
      </c>
      <c r="I34">
        <v>19392.560000000001</v>
      </c>
      <c r="J34">
        <v>98762</v>
      </c>
      <c r="K34">
        <f t="shared" si="0"/>
        <v>147545.02473758935</v>
      </c>
      <c r="L34">
        <f t="shared" si="3"/>
        <v>0.65170076484425987</v>
      </c>
      <c r="M34">
        <f t="shared" si="4"/>
        <v>0.3671378455105917</v>
      </c>
      <c r="N34">
        <f t="shared" si="5"/>
        <v>0.6328621544894083</v>
      </c>
      <c r="O34">
        <f t="shared" si="6"/>
        <v>47.429412393638053</v>
      </c>
      <c r="P34">
        <f t="shared" si="7"/>
        <v>8.1398795376349486</v>
      </c>
      <c r="Q34">
        <f t="shared" si="10"/>
        <v>0.96158091378954436</v>
      </c>
      <c r="R34">
        <f t="shared" si="8"/>
        <v>0.17847788017672755</v>
      </c>
      <c r="S34">
        <f t="shared" si="9"/>
        <v>197.1171560869694</v>
      </c>
      <c r="T34">
        <f t="shared" si="9"/>
        <v>144.23786938335954</v>
      </c>
      <c r="U34">
        <f t="shared" si="9"/>
        <v>111.80575867433424</v>
      </c>
      <c r="V34">
        <f t="shared" si="9"/>
        <v>65.44714421990075</v>
      </c>
    </row>
    <row r="35" spans="1:22" x14ac:dyDescent="0.2">
      <c r="A35">
        <v>1994</v>
      </c>
      <c r="B35" s="1">
        <v>121336.693</v>
      </c>
      <c r="E35">
        <v>0.67844331994013107</v>
      </c>
      <c r="F35">
        <f t="shared" si="2"/>
        <v>178845.73321571993</v>
      </c>
      <c r="G35" s="1">
        <v>3547.4079999999999</v>
      </c>
      <c r="H35" s="1">
        <v>72838.441999999995</v>
      </c>
      <c r="I35">
        <v>19605.2</v>
      </c>
      <c r="J35">
        <v>100693</v>
      </c>
      <c r="K35">
        <f t="shared" si="0"/>
        <v>148417.70423634743</v>
      </c>
      <c r="L35">
        <f t="shared" si="3"/>
        <v>0.60030020762144887</v>
      </c>
      <c r="M35">
        <f t="shared" si="4"/>
        <v>0.3671378455105917</v>
      </c>
      <c r="N35">
        <f t="shared" si="5"/>
        <v>0.6328621544894083</v>
      </c>
      <c r="O35">
        <f t="shared" si="6"/>
        <v>56.176317348196498</v>
      </c>
      <c r="P35">
        <f t="shared" si="7"/>
        <v>9.1223620884112346</v>
      </c>
      <c r="Q35">
        <f t="shared" si="10"/>
        <v>0.89745809016750411</v>
      </c>
      <c r="R35">
        <f t="shared" si="8"/>
        <v>0.18094219900842631</v>
      </c>
      <c r="S35">
        <f t="shared" si="9"/>
        <v>233.46938864038921</v>
      </c>
      <c r="T35">
        <f t="shared" si="9"/>
        <v>161.64736410316399</v>
      </c>
      <c r="U35">
        <f t="shared" si="9"/>
        <v>104.35001486682786</v>
      </c>
      <c r="V35">
        <f t="shared" si="9"/>
        <v>66.350800347048292</v>
      </c>
    </row>
    <row r="36" spans="1:22" x14ac:dyDescent="0.2">
      <c r="A36">
        <v>1995</v>
      </c>
      <c r="B36" s="1">
        <v>136813.905</v>
      </c>
      <c r="E36">
        <v>0.69664382968069372</v>
      </c>
      <c r="F36">
        <f t="shared" si="2"/>
        <v>196390.03343029474</v>
      </c>
      <c r="G36" s="1">
        <v>3673.8679999999999</v>
      </c>
      <c r="H36" s="1">
        <v>76655.451000000001</v>
      </c>
      <c r="I36">
        <v>19821.32</v>
      </c>
      <c r="J36">
        <v>103553</v>
      </c>
      <c r="K36">
        <f t="shared" si="0"/>
        <v>148645.54251124777</v>
      </c>
      <c r="L36">
        <f t="shared" si="3"/>
        <v>0.56028991351427326</v>
      </c>
      <c r="M36">
        <f t="shared" si="4"/>
        <v>0.3671378455105917</v>
      </c>
      <c r="N36">
        <f t="shared" si="5"/>
        <v>0.6328621544894083</v>
      </c>
      <c r="O36">
        <f t="shared" si="6"/>
        <v>62.830707067029621</v>
      </c>
      <c r="P36">
        <f t="shared" si="7"/>
        <v>9.9080199214933593</v>
      </c>
      <c r="Q36">
        <f t="shared" si="10"/>
        <v>0.85079307961982387</v>
      </c>
      <c r="R36">
        <f t="shared" si="8"/>
        <v>0.18534931074217056</v>
      </c>
      <c r="S36">
        <f t="shared" si="9"/>
        <v>261.12510501284629</v>
      </c>
      <c r="T36">
        <f t="shared" si="9"/>
        <v>175.56914407351456</v>
      </c>
      <c r="U36">
        <f t="shared" si="9"/>
        <v>98.924140836874813</v>
      </c>
      <c r="V36">
        <f t="shared" si="9"/>
        <v>67.966871072148635</v>
      </c>
    </row>
    <row r="37" spans="1:22" x14ac:dyDescent="0.2">
      <c r="A37">
        <v>1996</v>
      </c>
      <c r="B37" s="1">
        <v>138467.98699999999</v>
      </c>
      <c r="E37">
        <v>0.7114952434847146</v>
      </c>
      <c r="F37">
        <f t="shared" si="2"/>
        <v>194615.47813281309</v>
      </c>
      <c r="G37" s="1">
        <v>3744.5030000000002</v>
      </c>
      <c r="H37" s="1">
        <v>79569.448000000004</v>
      </c>
      <c r="I37">
        <v>20045.150000000001</v>
      </c>
      <c r="J37">
        <v>106816</v>
      </c>
      <c r="K37">
        <f t="shared" si="0"/>
        <v>150128.90244612686</v>
      </c>
      <c r="L37">
        <f t="shared" si="3"/>
        <v>0.57464147290593603</v>
      </c>
      <c r="M37">
        <f t="shared" si="4"/>
        <v>0.3671378455105917</v>
      </c>
      <c r="N37">
        <f t="shared" si="5"/>
        <v>0.6328621544894083</v>
      </c>
      <c r="O37">
        <f t="shared" si="6"/>
        <v>60.418596087109449</v>
      </c>
      <c r="P37">
        <f t="shared" si="7"/>
        <v>9.7088561638507613</v>
      </c>
      <c r="Q37">
        <f t="shared" si="10"/>
        <v>0.86022600057712106</v>
      </c>
      <c r="R37">
        <f t="shared" si="8"/>
        <v>0.18680344123142006</v>
      </c>
      <c r="S37">
        <f t="shared" si="9"/>
        <v>251.10034542734076</v>
      </c>
      <c r="T37">
        <f t="shared" si="9"/>
        <v>172.03998176491621</v>
      </c>
      <c r="U37">
        <f t="shared" si="9"/>
        <v>100.02093349261638</v>
      </c>
      <c r="V37">
        <f t="shared" si="9"/>
        <v>68.500095064669338</v>
      </c>
    </row>
    <row r="38" spans="1:22" x14ac:dyDescent="0.2">
      <c r="A38">
        <v>1997</v>
      </c>
      <c r="B38" s="1">
        <v>145433.57399999999</v>
      </c>
      <c r="E38">
        <v>0.71841973726084174</v>
      </c>
      <c r="F38">
        <f t="shared" si="2"/>
        <v>202435.38207135364</v>
      </c>
      <c r="G38" s="1">
        <v>3793.373</v>
      </c>
      <c r="H38" s="1">
        <v>85145.372000000003</v>
      </c>
      <c r="I38">
        <v>20273.66</v>
      </c>
      <c r="J38">
        <v>113090</v>
      </c>
      <c r="K38">
        <f t="shared" si="0"/>
        <v>157414.94022865299</v>
      </c>
      <c r="L38">
        <f t="shared" si="3"/>
        <v>0.5854588432241925</v>
      </c>
      <c r="M38">
        <f t="shared" si="4"/>
        <v>0.3671378455105917</v>
      </c>
      <c r="N38">
        <f t="shared" si="5"/>
        <v>0.6328621544894083</v>
      </c>
      <c r="O38">
        <f t="shared" si="6"/>
        <v>61.749546990994226</v>
      </c>
      <c r="P38">
        <f t="shared" si="7"/>
        <v>9.9851424001070175</v>
      </c>
      <c r="Q38">
        <f t="shared" si="10"/>
        <v>0.86422554094838477</v>
      </c>
      <c r="R38">
        <f t="shared" si="8"/>
        <v>0.18710844514507988</v>
      </c>
      <c r="S38">
        <f t="shared" si="9"/>
        <v>256.6317919248803</v>
      </c>
      <c r="T38">
        <f t="shared" si="9"/>
        <v>176.93574685250726</v>
      </c>
      <c r="U38">
        <f t="shared" si="9"/>
        <v>100.48597147241102</v>
      </c>
      <c r="V38">
        <f t="shared" si="9"/>
        <v>68.611938813066402</v>
      </c>
    </row>
    <row r="39" spans="1:22" x14ac:dyDescent="0.2">
      <c r="A39">
        <v>1998</v>
      </c>
      <c r="B39" s="1">
        <v>154065.12599999999</v>
      </c>
      <c r="E39">
        <v>0.71440622246062668</v>
      </c>
      <c r="F39">
        <f t="shared" si="2"/>
        <v>215654.79296828358</v>
      </c>
      <c r="G39" s="1">
        <v>3798.9</v>
      </c>
      <c r="H39" s="1">
        <v>89960.702000000005</v>
      </c>
      <c r="I39">
        <v>20472.3</v>
      </c>
      <c r="J39">
        <v>121603</v>
      </c>
      <c r="K39">
        <f t="shared" si="0"/>
        <v>170215.48269997319</v>
      </c>
      <c r="L39">
        <f t="shared" si="3"/>
        <v>0.58391346786682929</v>
      </c>
      <c r="M39">
        <f t="shared" si="4"/>
        <v>0.3671378455105917</v>
      </c>
      <c r="N39">
        <f t="shared" si="5"/>
        <v>0.6328621544894083</v>
      </c>
      <c r="O39">
        <f t="shared" si="6"/>
        <v>65.120048700892482</v>
      </c>
      <c r="P39">
        <f t="shared" si="7"/>
        <v>10.53397971738806</v>
      </c>
      <c r="Q39">
        <f t="shared" si="10"/>
        <v>0.87173912172164836</v>
      </c>
      <c r="R39">
        <f t="shared" si="8"/>
        <v>0.18556293137556601</v>
      </c>
      <c r="S39">
        <f t="shared" si="9"/>
        <v>270.63963385484971</v>
      </c>
      <c r="T39">
        <f t="shared" si="9"/>
        <v>186.6610904422599</v>
      </c>
      <c r="U39">
        <f t="shared" si="9"/>
        <v>101.35959696421179</v>
      </c>
      <c r="V39">
        <f t="shared" si="9"/>
        <v>68.045204927236639</v>
      </c>
    </row>
    <row r="40" spans="1:22" x14ac:dyDescent="0.2">
      <c r="A40">
        <v>1999</v>
      </c>
      <c r="B40" s="1">
        <v>175188.81099999999</v>
      </c>
      <c r="E40">
        <v>0.72869630805409524</v>
      </c>
      <c r="F40">
        <f t="shared" si="2"/>
        <v>240414.02304867274</v>
      </c>
      <c r="G40" s="1">
        <v>3875.7350000000001</v>
      </c>
      <c r="H40" s="1">
        <v>94661.194000000003</v>
      </c>
      <c r="I40">
        <v>20696.25</v>
      </c>
      <c r="J40">
        <v>126905</v>
      </c>
      <c r="K40">
        <f t="shared" si="0"/>
        <v>174153.48286707545</v>
      </c>
      <c r="L40">
        <f t="shared" si="3"/>
        <v>0.54033812695948946</v>
      </c>
      <c r="M40">
        <f t="shared" si="4"/>
        <v>0.3671378455105917</v>
      </c>
      <c r="N40">
        <f t="shared" si="5"/>
        <v>0.6328621544894083</v>
      </c>
      <c r="O40">
        <f t="shared" si="6"/>
        <v>74.78921254869806</v>
      </c>
      <c r="P40">
        <f t="shared" si="7"/>
        <v>11.616308415711675</v>
      </c>
      <c r="Q40">
        <f t="shared" si="10"/>
        <v>0.8294052125664424</v>
      </c>
      <c r="R40">
        <f t="shared" si="8"/>
        <v>0.18726750015099355</v>
      </c>
      <c r="S40">
        <f t="shared" si="9"/>
        <v>310.82478444452954</v>
      </c>
      <c r="T40">
        <f t="shared" si="9"/>
        <v>205.83984913234508</v>
      </c>
      <c r="U40">
        <f t="shared" si="9"/>
        <v>96.437312460773668</v>
      </c>
      <c r="V40">
        <f t="shared" si="9"/>
        <v>68.670263664866653</v>
      </c>
    </row>
    <row r="41" spans="1:22" x14ac:dyDescent="0.2">
      <c r="A41">
        <v>2000</v>
      </c>
      <c r="B41" s="1">
        <v>192293.46100000001</v>
      </c>
      <c r="E41">
        <v>0.76219994494219512</v>
      </c>
      <c r="F41">
        <f t="shared" si="2"/>
        <v>252287.42441667776</v>
      </c>
      <c r="G41" s="1">
        <v>3960.7539999999999</v>
      </c>
      <c r="H41" s="1">
        <v>101916.88099999999</v>
      </c>
      <c r="I41">
        <v>20950.259999999998</v>
      </c>
      <c r="J41">
        <v>132318</v>
      </c>
      <c r="K41">
        <f t="shared" si="0"/>
        <v>173600.11749939833</v>
      </c>
      <c r="L41">
        <f t="shared" si="3"/>
        <v>0.53000700320225647</v>
      </c>
      <c r="M41">
        <f t="shared" si="4"/>
        <v>0.3671378455105917</v>
      </c>
      <c r="N41">
        <f t="shared" si="5"/>
        <v>0.6328621544894083</v>
      </c>
      <c r="O41">
        <f t="shared" si="6"/>
        <v>79.12215940271868</v>
      </c>
      <c r="P41">
        <f t="shared" si="7"/>
        <v>12.042209710842624</v>
      </c>
      <c r="Q41">
        <f t="shared" si="10"/>
        <v>0.80504397136283423</v>
      </c>
      <c r="R41">
        <f t="shared" si="8"/>
        <v>0.18905512389822371</v>
      </c>
      <c r="S41">
        <f t="shared" si="9"/>
        <v>328.83255890844197</v>
      </c>
      <c r="T41">
        <f t="shared" si="9"/>
        <v>213.38677843188486</v>
      </c>
      <c r="U41">
        <f t="shared" si="9"/>
        <v>93.604761381651485</v>
      </c>
      <c r="V41">
        <f t="shared" si="9"/>
        <v>69.325778337497482</v>
      </c>
    </row>
    <row r="42" spans="1:22" x14ac:dyDescent="0.2">
      <c r="A42">
        <v>2001</v>
      </c>
      <c r="B42" s="1">
        <v>185029.98800000001</v>
      </c>
      <c r="E42">
        <v>0.77559148284828427</v>
      </c>
      <c r="F42">
        <f t="shared" si="2"/>
        <v>238566.29693829975</v>
      </c>
      <c r="G42" s="1">
        <v>3867.232</v>
      </c>
      <c r="H42" s="1">
        <v>102436.636</v>
      </c>
      <c r="I42">
        <v>21242.400000000001</v>
      </c>
      <c r="J42">
        <v>139384</v>
      </c>
      <c r="K42">
        <f t="shared" si="0"/>
        <v>179713.16483276198</v>
      </c>
      <c r="L42">
        <f t="shared" si="3"/>
        <v>0.55362180534757421</v>
      </c>
      <c r="M42">
        <f t="shared" si="4"/>
        <v>0.3671378455105917</v>
      </c>
      <c r="N42">
        <f t="shared" si="5"/>
        <v>0.6328621544894083</v>
      </c>
      <c r="O42">
        <f t="shared" si="6"/>
        <v>72.707786055238088</v>
      </c>
      <c r="P42">
        <f t="shared" si="7"/>
        <v>11.23066588230613</v>
      </c>
      <c r="Q42">
        <f t="shared" si="10"/>
        <v>0.84845329790452373</v>
      </c>
      <c r="R42">
        <f t="shared" si="8"/>
        <v>0.18205249877603283</v>
      </c>
      <c r="S42">
        <f t="shared" si="9"/>
        <v>302.17435319756902</v>
      </c>
      <c r="T42">
        <f t="shared" si="9"/>
        <v>199.00630115355295</v>
      </c>
      <c r="U42">
        <f t="shared" si="9"/>
        <v>98.652087735508132</v>
      </c>
      <c r="V42">
        <f t="shared" si="9"/>
        <v>66.757942951756007</v>
      </c>
    </row>
    <row r="43" spans="1:22" x14ac:dyDescent="0.2">
      <c r="A43">
        <v>2002</v>
      </c>
      <c r="B43" s="1">
        <v>188265.55300000001</v>
      </c>
      <c r="E43">
        <v>0.77794852910494672</v>
      </c>
      <c r="F43">
        <f t="shared" si="2"/>
        <v>242002.58237727531</v>
      </c>
      <c r="G43" s="1">
        <v>3845.2559999999999</v>
      </c>
      <c r="H43" s="1">
        <v>104397.546</v>
      </c>
      <c r="I43">
        <v>21532.36</v>
      </c>
      <c r="J43">
        <v>140176</v>
      </c>
      <c r="K43">
        <f t="shared" si="0"/>
        <v>180186.72798478932</v>
      </c>
      <c r="L43">
        <f t="shared" si="3"/>
        <v>0.55452282340784875</v>
      </c>
      <c r="M43">
        <f t="shared" si="4"/>
        <v>0.3671378455105917</v>
      </c>
      <c r="N43">
        <f t="shared" si="5"/>
        <v>0.6328621544894083</v>
      </c>
      <c r="O43">
        <f t="shared" si="6"/>
        <v>74.680439509042458</v>
      </c>
      <c r="P43">
        <f t="shared" si="7"/>
        <v>11.239018035053999</v>
      </c>
      <c r="Q43">
        <f t="shared" si="10"/>
        <v>0.84272887871289925</v>
      </c>
      <c r="R43">
        <f t="shared" si="8"/>
        <v>0.17858033211408317</v>
      </c>
      <c r="S43">
        <f t="shared" si="9"/>
        <v>310.37272250334632</v>
      </c>
      <c r="T43">
        <f t="shared" si="9"/>
        <v>199.15430048346281</v>
      </c>
      <c r="U43">
        <f t="shared" si="9"/>
        <v>97.986493169818175</v>
      </c>
      <c r="V43">
        <f t="shared" si="9"/>
        <v>65.484712946698039</v>
      </c>
    </row>
    <row r="44" spans="1:22" x14ac:dyDescent="0.2">
      <c r="A44">
        <v>2003</v>
      </c>
      <c r="B44" s="1">
        <v>185614.49</v>
      </c>
      <c r="E44">
        <v>0.8066007962545868</v>
      </c>
      <c r="F44">
        <f t="shared" si="2"/>
        <v>230119.39842099365</v>
      </c>
      <c r="G44" s="1">
        <v>3855.9560000000001</v>
      </c>
      <c r="H44" s="1">
        <v>106643.855</v>
      </c>
      <c r="I44">
        <v>21779.62</v>
      </c>
      <c r="J44">
        <v>134021</v>
      </c>
      <c r="K44">
        <f t="shared" si="0"/>
        <v>166155.30336979614</v>
      </c>
      <c r="L44">
        <f t="shared" si="3"/>
        <v>0.57454488062866216</v>
      </c>
      <c r="M44">
        <f t="shared" si="4"/>
        <v>0.3671378455105917</v>
      </c>
      <c r="N44">
        <f t="shared" si="5"/>
        <v>0.6328621544894083</v>
      </c>
      <c r="O44">
        <f t="shared" si="6"/>
        <v>72.089693670565808</v>
      </c>
      <c r="P44">
        <f t="shared" si="7"/>
        <v>10.565813288799054</v>
      </c>
      <c r="Q44">
        <f t="shared" si="10"/>
        <v>0.82784299905517678</v>
      </c>
      <c r="R44">
        <f t="shared" si="8"/>
        <v>0.17704422758523797</v>
      </c>
      <c r="S44">
        <f t="shared" si="9"/>
        <v>299.60555449404649</v>
      </c>
      <c r="T44">
        <f t="shared" si="9"/>
        <v>187.22517821456111</v>
      </c>
      <c r="U44">
        <f t="shared" si="9"/>
        <v>96.25566943486335</v>
      </c>
      <c r="V44">
        <f t="shared" si="9"/>
        <v>64.921429392810992</v>
      </c>
    </row>
    <row r="45" spans="1:22" x14ac:dyDescent="0.2">
      <c r="A45">
        <v>2004</v>
      </c>
      <c r="B45" s="1">
        <v>191444.06400000001</v>
      </c>
      <c r="E45">
        <v>0.83672718245794997</v>
      </c>
      <c r="F45">
        <f t="shared" si="2"/>
        <v>228801.05727845302</v>
      </c>
      <c r="G45" s="1">
        <v>3864.49</v>
      </c>
      <c r="H45" s="1">
        <v>111182.111</v>
      </c>
      <c r="I45">
        <v>22044.57</v>
      </c>
      <c r="J45">
        <v>135012</v>
      </c>
      <c r="K45">
        <f t="shared" si="0"/>
        <v>161357.25339218925</v>
      </c>
      <c r="L45">
        <f t="shared" si="3"/>
        <v>0.58075507110003677</v>
      </c>
      <c r="M45">
        <f t="shared" si="4"/>
        <v>0.3671378455105917</v>
      </c>
      <c r="N45">
        <f t="shared" si="5"/>
        <v>0.6328621544894083</v>
      </c>
      <c r="O45">
        <f t="shared" si="6"/>
        <v>72.502471839428324</v>
      </c>
      <c r="P45">
        <f t="shared" si="7"/>
        <v>10.379021104900346</v>
      </c>
      <c r="Q45">
        <f t="shared" si="10"/>
        <v>0.81660686358691825</v>
      </c>
      <c r="R45">
        <f t="shared" si="8"/>
        <v>0.17530348743477417</v>
      </c>
      <c r="S45">
        <f t="shared" si="9"/>
        <v>301.32106507355093</v>
      </c>
      <c r="T45">
        <f t="shared" si="9"/>
        <v>183.91523898285072</v>
      </c>
      <c r="U45">
        <f t="shared" si="9"/>
        <v>94.949211878790024</v>
      </c>
      <c r="V45">
        <f t="shared" si="9"/>
        <v>64.28310675269465</v>
      </c>
    </row>
    <row r="46" spans="1:22" x14ac:dyDescent="0.2">
      <c r="A46">
        <v>2005</v>
      </c>
      <c r="B46" s="1">
        <v>189963.09</v>
      </c>
      <c r="E46">
        <v>0.86791954497046719</v>
      </c>
      <c r="F46">
        <f t="shared" si="2"/>
        <v>218871.7734274136</v>
      </c>
      <c r="G46" s="1">
        <v>3800.6619999999998</v>
      </c>
      <c r="H46" s="1">
        <v>114052.113</v>
      </c>
      <c r="I46">
        <v>22326.77</v>
      </c>
      <c r="J46">
        <v>134584</v>
      </c>
      <c r="K46">
        <f t="shared" si="0"/>
        <v>155065.06424461209</v>
      </c>
      <c r="L46">
        <f t="shared" si="3"/>
        <v>0.60039091278205681</v>
      </c>
      <c r="M46">
        <f t="shared" si="4"/>
        <v>0.3671378455105917</v>
      </c>
      <c r="N46">
        <f t="shared" si="5"/>
        <v>0.6328621544894083</v>
      </c>
      <c r="O46">
        <f t="shared" si="6"/>
        <v>70.333279397788161</v>
      </c>
      <c r="P46">
        <f t="shared" si="7"/>
        <v>9.80310960463218</v>
      </c>
      <c r="Q46">
        <f t="shared" si="10"/>
        <v>0.81878455269168948</v>
      </c>
      <c r="R46">
        <f t="shared" si="8"/>
        <v>0.17022892249976149</v>
      </c>
      <c r="S46">
        <f t="shared" si="9"/>
        <v>292.30587758708714</v>
      </c>
      <c r="T46">
        <f t="shared" si="9"/>
        <v>173.71014351823283</v>
      </c>
      <c r="U46">
        <f t="shared" si="9"/>
        <v>95.202418009469397</v>
      </c>
      <c r="V46">
        <f t="shared" si="9"/>
        <v>62.422283535687775</v>
      </c>
    </row>
    <row r="47" spans="1:22" x14ac:dyDescent="0.2">
      <c r="A47">
        <v>2006</v>
      </c>
      <c r="B47" s="1">
        <v>189173.91099999999</v>
      </c>
      <c r="E47">
        <v>0.89296730030178662</v>
      </c>
      <c r="F47">
        <f t="shared" si="2"/>
        <v>211848.64321019023</v>
      </c>
      <c r="G47" s="1">
        <v>3669.087</v>
      </c>
      <c r="H47" s="1">
        <v>114890.408</v>
      </c>
      <c r="I47">
        <v>22599.46</v>
      </c>
      <c r="J47">
        <v>136837</v>
      </c>
      <c r="K47">
        <f t="shared" si="0"/>
        <v>153238.53399083557</v>
      </c>
      <c r="L47">
        <f t="shared" si="3"/>
        <v>0.60732691623635138</v>
      </c>
      <c r="M47">
        <f t="shared" si="4"/>
        <v>0.3671378455105917</v>
      </c>
      <c r="N47">
        <f t="shared" si="5"/>
        <v>0.6328621544894083</v>
      </c>
      <c r="O47">
        <f t="shared" si="6"/>
        <v>69.673308341558197</v>
      </c>
      <c r="P47">
        <f t="shared" si="7"/>
        <v>9.3740577522732949</v>
      </c>
      <c r="Q47">
        <f t="shared" si="10"/>
        <v>0.82870745221913256</v>
      </c>
      <c r="R47">
        <f t="shared" si="8"/>
        <v>0.1623528615285498</v>
      </c>
      <c r="S47">
        <f t="shared" si="9"/>
        <v>289.56303066703521</v>
      </c>
      <c r="T47">
        <f t="shared" si="9"/>
        <v>166.1073866527166</v>
      </c>
      <c r="U47">
        <f t="shared" si="9"/>
        <v>96.35618187271281</v>
      </c>
      <c r="V47">
        <f t="shared" si="9"/>
        <v>59.534162622568388</v>
      </c>
    </row>
    <row r="48" spans="1:22" x14ac:dyDescent="0.2">
      <c r="A48">
        <v>2007</v>
      </c>
      <c r="B48" s="1">
        <v>187768.74400000001</v>
      </c>
      <c r="E48">
        <v>0.92333011369840901</v>
      </c>
      <c r="F48">
        <f t="shared" si="2"/>
        <v>203360.3596528334</v>
      </c>
      <c r="G48" s="1">
        <v>3570.8159999999998</v>
      </c>
      <c r="H48" s="1">
        <v>116477.83900000001</v>
      </c>
      <c r="I48">
        <v>22876.09</v>
      </c>
      <c r="J48">
        <v>139438</v>
      </c>
      <c r="K48">
        <f t="shared" si="0"/>
        <v>151016.41106611324</v>
      </c>
      <c r="L48">
        <f t="shared" si="3"/>
        <v>0.62032602721142982</v>
      </c>
      <c r="M48">
        <f t="shared" si="4"/>
        <v>0.3671378455105917</v>
      </c>
      <c r="N48">
        <f t="shared" si="5"/>
        <v>0.6328621544894083</v>
      </c>
      <c r="O48">
        <f t="shared" si="6"/>
        <v>67.682309136316945</v>
      </c>
      <c r="P48">
        <f t="shared" si="7"/>
        <v>8.8896467732393685</v>
      </c>
      <c r="Q48">
        <f t="shared" si="10"/>
        <v>0.84144098521841482</v>
      </c>
      <c r="R48">
        <f t="shared" si="8"/>
        <v>0.15609380798904007</v>
      </c>
      <c r="S48">
        <f t="shared" si="9"/>
        <v>281.28841621785398</v>
      </c>
      <c r="T48">
        <f t="shared" si="9"/>
        <v>157.52367147625569</v>
      </c>
      <c r="U48">
        <f t="shared" si="9"/>
        <v>97.836746115589435</v>
      </c>
      <c r="V48">
        <f t="shared" si="9"/>
        <v>57.238992043027928</v>
      </c>
    </row>
    <row r="49" spans="1:22" x14ac:dyDescent="0.2">
      <c r="A49">
        <v>2008</v>
      </c>
      <c r="B49" s="1">
        <v>175816.25899999999</v>
      </c>
      <c r="E49">
        <v>0.97250107178403189</v>
      </c>
      <c r="F49">
        <f t="shared" si="2"/>
        <v>180787.72774766092</v>
      </c>
      <c r="G49" s="1">
        <v>3325.123</v>
      </c>
      <c r="H49" s="1">
        <v>111904.489</v>
      </c>
      <c r="I49">
        <v>23150.34</v>
      </c>
      <c r="J49">
        <v>145899</v>
      </c>
      <c r="K49">
        <f t="shared" si="0"/>
        <v>150024.51332249073</v>
      </c>
      <c r="L49">
        <f t="shared" si="3"/>
        <v>0.63648544017763453</v>
      </c>
      <c r="M49">
        <f t="shared" si="4"/>
        <v>0.3671378455105917</v>
      </c>
      <c r="N49">
        <f t="shared" si="5"/>
        <v>0.6328621544894083</v>
      </c>
      <c r="O49">
        <f t="shared" si="6"/>
        <v>60.58360143406734</v>
      </c>
      <c r="P49">
        <f t="shared" si="7"/>
        <v>7.8092903926102561</v>
      </c>
      <c r="Q49">
        <f t="shared" si="10"/>
        <v>0.89744149191660538</v>
      </c>
      <c r="R49">
        <f t="shared" si="8"/>
        <v>0.14363171340032155</v>
      </c>
      <c r="S49">
        <f t="shared" si="9"/>
        <v>251.7861094520253</v>
      </c>
      <c r="T49">
        <f t="shared" si="9"/>
        <v>138.37986206283813</v>
      </c>
      <c r="U49">
        <f t="shared" si="9"/>
        <v>104.34808494079897</v>
      </c>
      <c r="V49">
        <f t="shared" si="9"/>
        <v>52.669190446200929</v>
      </c>
    </row>
    <row r="50" spans="1:22" x14ac:dyDescent="0.2">
      <c r="A50">
        <v>2009</v>
      </c>
      <c r="B50" s="1">
        <v>158071.26500000001</v>
      </c>
      <c r="E50">
        <v>0.93320714895263435</v>
      </c>
      <c r="F50">
        <f t="shared" si="2"/>
        <v>169384.97007594511</v>
      </c>
      <c r="G50" s="1">
        <v>2967.6280000000002</v>
      </c>
      <c r="H50" s="1">
        <v>102369.61500000001</v>
      </c>
      <c r="I50">
        <v>23421.71</v>
      </c>
      <c r="J50">
        <v>146515</v>
      </c>
      <c r="K50">
        <f t="shared" si="0"/>
        <v>157001.58337239278</v>
      </c>
      <c r="L50">
        <f t="shared" si="3"/>
        <v>0.64761685180415296</v>
      </c>
      <c r="M50">
        <f t="shared" si="4"/>
        <v>0.3671378455105917</v>
      </c>
      <c r="N50">
        <f t="shared" si="5"/>
        <v>0.6328621544894083</v>
      </c>
      <c r="O50">
        <f t="shared" si="6"/>
        <v>59.647541987030714</v>
      </c>
      <c r="P50">
        <f t="shared" si="7"/>
        <v>7.2319642791215974</v>
      </c>
      <c r="Q50">
        <f t="shared" si="10"/>
        <v>0.95691389338604649</v>
      </c>
      <c r="R50">
        <f t="shared" si="8"/>
        <v>0.12670415610132651</v>
      </c>
      <c r="S50">
        <f t="shared" si="9"/>
        <v>247.89583616344134</v>
      </c>
      <c r="T50">
        <f t="shared" si="9"/>
        <v>128.14969979029243</v>
      </c>
      <c r="U50">
        <f t="shared" si="9"/>
        <v>111.2631108851791</v>
      </c>
      <c r="V50">
        <f t="shared" si="9"/>
        <v>46.461921048217462</v>
      </c>
    </row>
    <row r="51" spans="1:22" x14ac:dyDescent="0.2">
      <c r="A51">
        <v>2010</v>
      </c>
      <c r="B51" s="1">
        <v>167030.019</v>
      </c>
      <c r="E51">
        <v>0.96191189435469515</v>
      </c>
      <c r="F51">
        <f t="shared" si="2"/>
        <v>173643.78170212061</v>
      </c>
      <c r="G51" s="1">
        <v>3026.5880000000002</v>
      </c>
      <c r="H51" s="1">
        <v>103306.325</v>
      </c>
      <c r="I51">
        <v>23674.48</v>
      </c>
      <c r="J51">
        <v>135954</v>
      </c>
      <c r="K51">
        <f t="shared" si="0"/>
        <v>141337.2688266898</v>
      </c>
      <c r="L51">
        <f t="shared" si="3"/>
        <v>0.61848957222473877</v>
      </c>
      <c r="M51">
        <f t="shared" si="4"/>
        <v>0.3671378455105917</v>
      </c>
      <c r="N51">
        <f t="shared" si="5"/>
        <v>0.6328621544894083</v>
      </c>
      <c r="O51">
        <f t="shared" si="6"/>
        <v>64.650277497915525</v>
      </c>
      <c r="P51">
        <f t="shared" si="7"/>
        <v>7.3346397345209109</v>
      </c>
      <c r="Q51">
        <f t="shared" si="10"/>
        <v>0.8874329225065033</v>
      </c>
      <c r="R51">
        <f t="shared" si="8"/>
        <v>0.12784179420202682</v>
      </c>
      <c r="S51">
        <f t="shared" si="9"/>
        <v>268.68725960290146</v>
      </c>
      <c r="T51">
        <f t="shared" si="9"/>
        <v>129.96909881902377</v>
      </c>
      <c r="U51">
        <f t="shared" si="9"/>
        <v>103.18435999566545</v>
      </c>
      <c r="V51">
        <f t="shared" si="9"/>
        <v>46.879088513299763</v>
      </c>
    </row>
    <row r="52" spans="1:22" x14ac:dyDescent="0.2">
      <c r="A52">
        <v>2011</v>
      </c>
      <c r="B52" s="1">
        <v>176585.71299999999</v>
      </c>
      <c r="E52">
        <v>0.99433393377591783</v>
      </c>
      <c r="F52">
        <f t="shared" si="2"/>
        <v>177591.96081081868</v>
      </c>
      <c r="G52" s="1">
        <v>3050.759</v>
      </c>
      <c r="H52" s="1">
        <v>106985.018</v>
      </c>
      <c r="I52">
        <v>23865.71</v>
      </c>
      <c r="J52">
        <v>134278</v>
      </c>
      <c r="K52">
        <f t="shared" si="0"/>
        <v>135043.1635075433</v>
      </c>
      <c r="L52">
        <f t="shared" si="3"/>
        <v>0.60585319266457305</v>
      </c>
      <c r="M52">
        <f t="shared" si="4"/>
        <v>0.3671378455105917</v>
      </c>
      <c r="N52">
        <f t="shared" si="5"/>
        <v>0.6328621544894083</v>
      </c>
      <c r="O52">
        <f t="shared" si="6"/>
        <v>68.237236300549029</v>
      </c>
      <c r="P52">
        <f t="shared" si="7"/>
        <v>7.4413022202489971</v>
      </c>
      <c r="Q52">
        <f t="shared" si="10"/>
        <v>0.85308827346360161</v>
      </c>
      <c r="R52">
        <f t="shared" si="8"/>
        <v>0.12783022168626035</v>
      </c>
      <c r="S52">
        <f t="shared" si="9"/>
        <v>283.59469957513011</v>
      </c>
      <c r="T52">
        <f t="shared" si="9"/>
        <v>131.85914763527714</v>
      </c>
      <c r="U52">
        <f t="shared" si="9"/>
        <v>99.191009579097383</v>
      </c>
      <c r="V52">
        <f t="shared" si="9"/>
        <v>46.87484491679578</v>
      </c>
    </row>
    <row r="53" spans="1:22" x14ac:dyDescent="0.2">
      <c r="A53">
        <v>2012</v>
      </c>
      <c r="B53" s="1">
        <v>183059.95699999999</v>
      </c>
      <c r="E53">
        <v>1</v>
      </c>
      <c r="F53">
        <f t="shared" si="2"/>
        <v>183059.95699999999</v>
      </c>
      <c r="G53" s="1">
        <v>3048.54</v>
      </c>
      <c r="H53" s="1">
        <v>110457.35</v>
      </c>
      <c r="I53">
        <v>24030.51</v>
      </c>
      <c r="J53">
        <v>135385</v>
      </c>
      <c r="K53">
        <f t="shared" si="0"/>
        <v>135385</v>
      </c>
      <c r="L53">
        <f t="shared" si="3"/>
        <v>0.60339438405964452</v>
      </c>
      <c r="M53">
        <f t="shared" si="4"/>
        <v>0.3671378455105917</v>
      </c>
      <c r="N53">
        <f t="shared" si="5"/>
        <v>0.6328621544894083</v>
      </c>
      <c r="O53">
        <f t="shared" si="6"/>
        <v>71.533717023670079</v>
      </c>
      <c r="P53">
        <f t="shared" si="7"/>
        <v>7.6178140622067536</v>
      </c>
      <c r="Q53">
        <f t="shared" si="10"/>
        <v>0.83944194447662568</v>
      </c>
      <c r="R53">
        <f t="shared" si="8"/>
        <v>0.12686122766433172</v>
      </c>
      <c r="S53">
        <f t="shared" si="9"/>
        <v>297.29490947535436</v>
      </c>
      <c r="T53">
        <f t="shared" si="9"/>
        <v>134.98692021313968</v>
      </c>
      <c r="U53">
        <f t="shared" si="9"/>
        <v>97.604311940210664</v>
      </c>
      <c r="V53">
        <f t="shared" si="9"/>
        <v>46.519518579220566</v>
      </c>
    </row>
    <row r="54" spans="1:22" x14ac:dyDescent="0.2">
      <c r="A54">
        <v>2013</v>
      </c>
      <c r="B54" s="1">
        <v>182366.94699999999</v>
      </c>
      <c r="E54">
        <v>1.0113009880581321</v>
      </c>
      <c r="F54">
        <f t="shared" si="2"/>
        <v>180329.05055316439</v>
      </c>
      <c r="G54" s="1">
        <v>2990.7710000000002</v>
      </c>
      <c r="H54" s="1">
        <v>111651.105</v>
      </c>
      <c r="I54">
        <v>24172</v>
      </c>
      <c r="J54">
        <v>137749</v>
      </c>
      <c r="K54">
        <f t="shared" si="0"/>
        <v>136209.69585375491</v>
      </c>
      <c r="L54">
        <f t="shared" si="3"/>
        <v>0.61223322996134821</v>
      </c>
      <c r="M54">
        <f t="shared" si="4"/>
        <v>0.3671378455105917</v>
      </c>
      <c r="N54">
        <f t="shared" si="5"/>
        <v>0.6328621544894083</v>
      </c>
      <c r="O54">
        <f t="shared" si="6"/>
        <v>70.953686560409395</v>
      </c>
      <c r="P54">
        <f t="shared" si="7"/>
        <v>7.4602453480541282</v>
      </c>
      <c r="Q54">
        <f t="shared" si="10"/>
        <v>0.84978208302830915</v>
      </c>
      <c r="R54">
        <f t="shared" si="8"/>
        <v>0.12372873572728778</v>
      </c>
      <c r="S54">
        <f t="shared" si="9"/>
        <v>294.88429653305508</v>
      </c>
      <c r="T54">
        <f t="shared" si="9"/>
        <v>132.19481800747809</v>
      </c>
      <c r="U54">
        <f t="shared" si="9"/>
        <v>98.806589376243181</v>
      </c>
      <c r="V54">
        <f t="shared" si="9"/>
        <v>45.370845974142618</v>
      </c>
    </row>
    <row r="55" spans="1:22" x14ac:dyDescent="0.2">
      <c r="A55">
        <v>2014</v>
      </c>
      <c r="B55" s="1">
        <v>188010.45800000001</v>
      </c>
      <c r="E55">
        <v>1.0325474854772028</v>
      </c>
      <c r="F55">
        <f t="shared" si="2"/>
        <v>182084.07908049767</v>
      </c>
      <c r="G55" s="1">
        <v>2979.5929999999998</v>
      </c>
      <c r="H55" s="1">
        <v>114774.376</v>
      </c>
      <c r="I55">
        <v>24299.599999999999</v>
      </c>
      <c r="J55">
        <v>141852</v>
      </c>
      <c r="K55">
        <f t="shared" si="0"/>
        <v>137380.60669862712</v>
      </c>
      <c r="L55">
        <f t="shared" si="3"/>
        <v>0.610468041091629</v>
      </c>
      <c r="M55">
        <f t="shared" si="4"/>
        <v>0.3671378455105917</v>
      </c>
      <c r="N55">
        <f t="shared" si="5"/>
        <v>0.6328621544894083</v>
      </c>
      <c r="O55">
        <f t="shared" si="6"/>
        <v>71.959984956350226</v>
      </c>
      <c r="P55">
        <f t="shared" si="7"/>
        <v>7.4932953250464074</v>
      </c>
      <c r="Q55">
        <f t="shared" si="10"/>
        <v>0.8492273349037377</v>
      </c>
      <c r="R55">
        <f t="shared" si="8"/>
        <v>0.12261901430476221</v>
      </c>
      <c r="S55">
        <f t="shared" si="9"/>
        <v>299.06648366066418</v>
      </c>
      <c r="T55">
        <f t="shared" si="9"/>
        <v>132.78046036772369</v>
      </c>
      <c r="U55">
        <f t="shared" si="9"/>
        <v>98.74208722769653</v>
      </c>
      <c r="V55">
        <f t="shared" si="9"/>
        <v>44.963915446325792</v>
      </c>
    </row>
    <row r="56" spans="1:22" x14ac:dyDescent="0.2">
      <c r="A56">
        <v>2015</v>
      </c>
      <c r="B56" s="1">
        <v>198519.07699999999</v>
      </c>
      <c r="E56">
        <v>1.0064993980937267</v>
      </c>
      <c r="F56">
        <f t="shared" si="2"/>
        <v>197237.15421587724</v>
      </c>
      <c r="G56" s="1">
        <v>3002.5709999999999</v>
      </c>
      <c r="H56" s="1">
        <v>117914.958</v>
      </c>
      <c r="I56">
        <v>24418.7</v>
      </c>
      <c r="J56">
        <v>152373</v>
      </c>
      <c r="K56">
        <f t="shared" si="0"/>
        <v>151389.06221761179</v>
      </c>
      <c r="L56">
        <f t="shared" si="3"/>
        <v>0.59397293087354019</v>
      </c>
      <c r="M56">
        <f t="shared" si="4"/>
        <v>0.3671378455105917</v>
      </c>
      <c r="N56">
        <f t="shared" si="5"/>
        <v>0.6328621544894083</v>
      </c>
      <c r="O56">
        <f t="shared" si="6"/>
        <v>76.585793880827339</v>
      </c>
      <c r="P56">
        <f t="shared" si="7"/>
        <v>8.077299537480588</v>
      </c>
      <c r="Q56">
        <f t="shared" si="10"/>
        <v>0.85772333103080356</v>
      </c>
      <c r="R56">
        <f t="shared" si="8"/>
        <v>0.12296195129142828</v>
      </c>
      <c r="S56">
        <f t="shared" si="9"/>
        <v>318.29139608899015</v>
      </c>
      <c r="T56">
        <f t="shared" si="9"/>
        <v>143.12895790051249</v>
      </c>
      <c r="U56">
        <f t="shared" si="9"/>
        <v>99.729940958005386</v>
      </c>
      <c r="V56">
        <f t="shared" si="9"/>
        <v>45.089669105000176</v>
      </c>
    </row>
    <row r="57" spans="1:22" x14ac:dyDescent="0.2">
      <c r="A57">
        <v>2016</v>
      </c>
      <c r="B57" s="1">
        <v>201057.84599999999</v>
      </c>
      <c r="E57">
        <v>1.0087494358448377</v>
      </c>
      <c r="F57">
        <f t="shared" si="2"/>
        <v>199313.96128277588</v>
      </c>
      <c r="G57" s="1">
        <v>2996.0369999999998</v>
      </c>
      <c r="H57" s="1">
        <v>117416.34600000001</v>
      </c>
      <c r="I57">
        <v>24520.3</v>
      </c>
      <c r="J57">
        <v>154737</v>
      </c>
      <c r="K57">
        <f t="shared" si="0"/>
        <v>153394.88132690376</v>
      </c>
      <c r="L57">
        <f t="shared" si="3"/>
        <v>0.58399285745854457</v>
      </c>
      <c r="M57">
        <f t="shared" si="4"/>
        <v>0.3671378455105917</v>
      </c>
      <c r="N57">
        <f t="shared" si="5"/>
        <v>0.6328621544894083</v>
      </c>
      <c r="O57">
        <f t="shared" si="6"/>
        <v>77.440135284928445</v>
      </c>
      <c r="P57">
        <f t="shared" si="7"/>
        <v>8.1285286592242301</v>
      </c>
      <c r="Q57">
        <f t="shared" si="10"/>
        <v>0.85906187432144621</v>
      </c>
      <c r="R57">
        <f t="shared" si="8"/>
        <v>0.12218598467392323</v>
      </c>
      <c r="S57">
        <f t="shared" si="9"/>
        <v>321.84204829834255</v>
      </c>
      <c r="T57">
        <f t="shared" si="9"/>
        <v>144.03673292795847</v>
      </c>
      <c r="U57">
        <f t="shared" si="9"/>
        <v>99.885577208665723</v>
      </c>
      <c r="V57">
        <f t="shared" si="9"/>
        <v>44.80512516557534</v>
      </c>
    </row>
    <row r="58" spans="1:22" x14ac:dyDescent="0.2">
      <c r="A58">
        <v>2017</v>
      </c>
      <c r="B58" s="1">
        <v>207257.28400000001</v>
      </c>
      <c r="E58">
        <v>1.0361415981584121</v>
      </c>
      <c r="F58">
        <f t="shared" si="2"/>
        <v>200027.95406377764</v>
      </c>
      <c r="G58" s="1">
        <v>3035.55</v>
      </c>
      <c r="H58" s="1">
        <v>121093.515</v>
      </c>
      <c r="I58">
        <v>24612.799999999999</v>
      </c>
      <c r="J58">
        <v>151199</v>
      </c>
      <c r="K58">
        <f t="shared" si="0"/>
        <v>145925.03598806745</v>
      </c>
      <c r="L58">
        <f t="shared" si="3"/>
        <v>0.58426663064831053</v>
      </c>
      <c r="M58">
        <f t="shared" si="4"/>
        <v>0.3671378455105917</v>
      </c>
      <c r="N58">
        <f t="shared" si="5"/>
        <v>0.6328621544894083</v>
      </c>
      <c r="O58">
        <f t="shared" si="6"/>
        <v>79.123857290519496</v>
      </c>
      <c r="P58">
        <f t="shared" si="7"/>
        <v>8.1269889676825731</v>
      </c>
      <c r="Q58">
        <f t="shared" si="10"/>
        <v>0.83280984628893528</v>
      </c>
      <c r="R58">
        <f t="shared" si="8"/>
        <v>0.12333216862770592</v>
      </c>
      <c r="S58">
        <f t="shared" si="9"/>
        <v>328.83961534869201</v>
      </c>
      <c r="T58">
        <f t="shared" si="9"/>
        <v>144.0094497444114</v>
      </c>
      <c r="U58">
        <f t="shared" si="9"/>
        <v>96.833178945738922</v>
      </c>
      <c r="V58">
        <f t="shared" si="9"/>
        <v>45.22542636173182</v>
      </c>
    </row>
    <row r="59" spans="1:22" x14ac:dyDescent="0.2">
      <c r="A59">
        <v>2018</v>
      </c>
      <c r="B59" s="1">
        <v>220521.74600000001</v>
      </c>
      <c r="E59">
        <v>1.0554253488657452</v>
      </c>
      <c r="F59">
        <f t="shared" si="2"/>
        <v>208941.11197631597</v>
      </c>
      <c r="G59" s="1">
        <v>3121.9560000000001</v>
      </c>
      <c r="H59" s="1">
        <v>127442.698</v>
      </c>
      <c r="I59">
        <v>24688.7</v>
      </c>
      <c r="J59">
        <v>154346</v>
      </c>
      <c r="K59">
        <f t="shared" si="0"/>
        <v>146240.56563154756</v>
      </c>
      <c r="L59">
        <f t="shared" si="3"/>
        <v>0.57791442482048916</v>
      </c>
      <c r="M59">
        <f t="shared" si="4"/>
        <v>0.3671378455105917</v>
      </c>
      <c r="N59">
        <f t="shared" si="5"/>
        <v>0.6328621544894083</v>
      </c>
      <c r="O59">
        <f t="shared" si="6"/>
        <v>82.317216619605574</v>
      </c>
      <c r="P59">
        <f t="shared" si="7"/>
        <v>8.4630260797982864</v>
      </c>
      <c r="Q59">
        <f t="shared" si="10"/>
        <v>0.81302976700750329</v>
      </c>
      <c r="R59">
        <f t="shared" si="8"/>
        <v>0.12645283064721918</v>
      </c>
      <c r="S59">
        <f t="shared" si="9"/>
        <v>342.11125160867812</v>
      </c>
      <c r="T59">
        <f t="shared" si="9"/>
        <v>149.96399450901251</v>
      </c>
      <c r="U59">
        <f t="shared" si="9"/>
        <v>94.533292644976711</v>
      </c>
      <c r="V59">
        <f t="shared" si="9"/>
        <v>46.369760982080379</v>
      </c>
    </row>
    <row r="60" spans="1:22" x14ac:dyDescent="0.2">
      <c r="B60" s="1"/>
      <c r="G60" s="1"/>
      <c r="H60" s="1"/>
    </row>
    <row r="61" spans="1:22" x14ac:dyDescent="0.2">
      <c r="G61" s="1"/>
      <c r="H61" s="1"/>
    </row>
    <row r="62" spans="1:22" x14ac:dyDescent="0.2">
      <c r="G62" s="1"/>
      <c r="H6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B27DC-6957-AC4F-956F-3D14A5E3F5FC}">
  <sheetPr codeName="Sheet4"/>
  <dimension ref="A1:V62"/>
  <sheetViews>
    <sheetView workbookViewId="0">
      <selection activeCell="I2" sqref="I2:I59"/>
    </sheetView>
  </sheetViews>
  <sheetFormatPr baseColWidth="10" defaultRowHeight="16" x14ac:dyDescent="0.2"/>
  <cols>
    <col min="15" max="15" width="11.1640625" bestFit="1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15</v>
      </c>
      <c r="Q1" t="s">
        <v>16</v>
      </c>
      <c r="R1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x14ac:dyDescent="0.2">
      <c r="A2">
        <v>1961</v>
      </c>
      <c r="B2">
        <v>514.25300000000004</v>
      </c>
      <c r="E2">
        <v>0.14174808379677714</v>
      </c>
      <c r="F2">
        <f>B2/E2</f>
        <v>3627.9361683455249</v>
      </c>
      <c r="G2">
        <v>9.4329999999999998</v>
      </c>
      <c r="H2">
        <v>28.931999999999999</v>
      </c>
      <c r="I2">
        <v>10902</v>
      </c>
      <c r="J2">
        <v>1961</v>
      </c>
      <c r="K2">
        <f t="shared" ref="K2:K59" si="0">J2/E2</f>
        <v>13834.402183605294</v>
      </c>
      <c r="L2">
        <f>H2/B2</f>
        <v>5.62602454433907E-2</v>
      </c>
      <c r="M2">
        <f>1-AVERAGE($L$2:$L$60)</f>
        <v>0.89225838314779915</v>
      </c>
      <c r="N2">
        <f>1-M2</f>
        <v>0.10774161685220085</v>
      </c>
      <c r="O2">
        <f>(F2/((K2^M2)*(G2^N2)))^(1/N2)</f>
        <v>5.9018498170560684E-3</v>
      </c>
      <c r="P2">
        <f>F2/I2</f>
        <v>0.33277712056003717</v>
      </c>
      <c r="Q2">
        <f>(K2/F2)^(M2/N2)</f>
        <v>65166.087754449385</v>
      </c>
      <c r="R2">
        <f>G2/I2</f>
        <v>8.6525408181984959E-4</v>
      </c>
      <c r="S2">
        <f>O2/O$2*100</f>
        <v>100</v>
      </c>
      <c r="T2">
        <f t="shared" ref="T2:V17" si="1">P2/P$2*100</f>
        <v>100</v>
      </c>
      <c r="U2">
        <f t="shared" si="1"/>
        <v>100</v>
      </c>
      <c r="V2">
        <f t="shared" si="1"/>
        <v>100</v>
      </c>
    </row>
    <row r="3" spans="1:22" x14ac:dyDescent="0.2">
      <c r="A3">
        <v>1962</v>
      </c>
      <c r="B3">
        <v>627.654</v>
      </c>
      <c r="E3">
        <v>0.14206666234447696</v>
      </c>
      <c r="F3">
        <f t="shared" ref="F3:F59" si="2">B3/E3</f>
        <v>4418.0245361018788</v>
      </c>
      <c r="G3">
        <v>11.333</v>
      </c>
      <c r="H3">
        <v>35.747999999999998</v>
      </c>
      <c r="I3">
        <v>11106</v>
      </c>
      <c r="J3">
        <v>2228</v>
      </c>
      <c r="K3">
        <f t="shared" si="0"/>
        <v>15682.778515607301</v>
      </c>
      <c r="L3">
        <f t="shared" ref="L3:L59" si="3">H3/B3</f>
        <v>5.6954946515118197E-2</v>
      </c>
      <c r="M3">
        <f t="shared" ref="M3:M59" si="4">1-AVERAGE($L$2:$L$60)</f>
        <v>0.89225838314779915</v>
      </c>
      <c r="N3">
        <f t="shared" ref="N3:N59" si="5">1-M3</f>
        <v>0.10774161685220085</v>
      </c>
      <c r="O3">
        <f>(F3/((K3^M3)*(G3^N3)))^(1/N3)</f>
        <v>1.0825894252615093E-2</v>
      </c>
      <c r="P3">
        <f t="shared" ref="P3:P59" si="6">F3/I3</f>
        <v>0.39780519864054376</v>
      </c>
      <c r="Q3">
        <f>(K3/F3)^(M3/N3)</f>
        <v>36009.695925728221</v>
      </c>
      <c r="R3">
        <f t="shared" ref="R3:R59" si="7">G3/I3</f>
        <v>1.0204394021249776E-3</v>
      </c>
      <c r="S3">
        <f t="shared" ref="S3:V59" si="8">O3/O$2*100</f>
        <v>183.4322218997977</v>
      </c>
      <c r="T3">
        <f t="shared" si="1"/>
        <v>119.54103033618104</v>
      </c>
      <c r="U3">
        <f t="shared" si="1"/>
        <v>55.25833630126057</v>
      </c>
      <c r="V3">
        <f t="shared" si="1"/>
        <v>117.93523123043046</v>
      </c>
    </row>
    <row r="4" spans="1:22" x14ac:dyDescent="0.2">
      <c r="A4">
        <v>1963</v>
      </c>
      <c r="B4">
        <v>682.01900000000001</v>
      </c>
      <c r="E4">
        <v>0.14419354901662768</v>
      </c>
      <c r="F4">
        <f t="shared" si="2"/>
        <v>4729.8856616765361</v>
      </c>
      <c r="G4">
        <v>10.93</v>
      </c>
      <c r="H4">
        <v>38.723999999999997</v>
      </c>
      <c r="I4">
        <v>11323</v>
      </c>
      <c r="J4">
        <v>2479</v>
      </c>
      <c r="K4">
        <f t="shared" si="0"/>
        <v>17192.169947312512</v>
      </c>
      <c r="L4">
        <f t="shared" si="3"/>
        <v>5.6778476845952969E-2</v>
      </c>
      <c r="M4">
        <f t="shared" si="4"/>
        <v>0.89225838314779915</v>
      </c>
      <c r="N4">
        <f t="shared" si="5"/>
        <v>0.10774161685220085</v>
      </c>
      <c r="O4">
        <f t="shared" ref="O4:O59" si="9">(F4/((K4^M4)*(G4^N4)))^(1/N4)</f>
        <v>9.8772211005002126E-3</v>
      </c>
      <c r="P4">
        <f t="shared" si="6"/>
        <v>0.41772371824397564</v>
      </c>
      <c r="Q4">
        <f t="shared" ref="Q4:Q59" si="10">(K4/F4)^(M4/N4)</f>
        <v>43812.264908789148</v>
      </c>
      <c r="R4">
        <f t="shared" si="7"/>
        <v>9.6529188377638428E-4</v>
      </c>
      <c r="S4">
        <f t="shared" si="8"/>
        <v>167.35805563800537</v>
      </c>
      <c r="T4">
        <f t="shared" si="1"/>
        <v>125.5265739246076</v>
      </c>
      <c r="U4">
        <f t="shared" si="1"/>
        <v>67.231694303756555</v>
      </c>
      <c r="V4">
        <f t="shared" si="1"/>
        <v>111.5616677295679</v>
      </c>
    </row>
    <row r="5" spans="1:22" x14ac:dyDescent="0.2">
      <c r="A5">
        <v>1964</v>
      </c>
      <c r="B5">
        <v>757.99900000000002</v>
      </c>
      <c r="E5">
        <v>0.1468210302898649</v>
      </c>
      <c r="F5">
        <f t="shared" si="2"/>
        <v>5162.7413218903484</v>
      </c>
      <c r="G5">
        <v>11.625999999999999</v>
      </c>
      <c r="H5">
        <v>42.131</v>
      </c>
      <c r="I5">
        <v>11577</v>
      </c>
      <c r="J5">
        <v>2755</v>
      </c>
      <c r="K5">
        <f t="shared" si="0"/>
        <v>18764.341828693585</v>
      </c>
      <c r="L5">
        <f t="shared" si="3"/>
        <v>5.5581867522252665E-2</v>
      </c>
      <c r="M5">
        <f t="shared" si="4"/>
        <v>0.89225838314779915</v>
      </c>
      <c r="N5">
        <f t="shared" si="5"/>
        <v>0.10774161685220085</v>
      </c>
      <c r="O5">
        <f t="shared" si="9"/>
        <v>1.0140949637371685E-2</v>
      </c>
      <c r="P5">
        <f t="shared" si="6"/>
        <v>0.44594811452797345</v>
      </c>
      <c r="Q5">
        <f t="shared" si="10"/>
        <v>43789.644639723942</v>
      </c>
      <c r="R5">
        <f t="shared" si="7"/>
        <v>1.0042325300164117E-3</v>
      </c>
      <c r="S5">
        <f t="shared" si="8"/>
        <v>171.82662981468653</v>
      </c>
      <c r="T5">
        <f t="shared" si="1"/>
        <v>134.00804531798298</v>
      </c>
      <c r="U5">
        <f t="shared" si="1"/>
        <v>67.196982585062557</v>
      </c>
      <c r="V5">
        <f t="shared" si="1"/>
        <v>116.06215458750049</v>
      </c>
    </row>
    <row r="6" spans="1:22" x14ac:dyDescent="0.2">
      <c r="A6">
        <v>1965</v>
      </c>
      <c r="B6">
        <v>815.54399999999998</v>
      </c>
      <c r="E6">
        <v>0.1516181564427273</v>
      </c>
      <c r="F6">
        <f t="shared" si="2"/>
        <v>5378.9336259873735</v>
      </c>
      <c r="G6">
        <v>13.842000000000001</v>
      </c>
      <c r="H6">
        <v>48.332999999999998</v>
      </c>
      <c r="I6">
        <v>11850</v>
      </c>
      <c r="J6">
        <v>3157</v>
      </c>
      <c r="K6">
        <f t="shared" si="0"/>
        <v>20822.044496976421</v>
      </c>
      <c r="L6">
        <f t="shared" si="3"/>
        <v>5.9264736176098405E-2</v>
      </c>
      <c r="M6">
        <f t="shared" si="4"/>
        <v>0.89225838314779915</v>
      </c>
      <c r="N6">
        <f t="shared" si="5"/>
        <v>0.10774161685220085</v>
      </c>
      <c r="O6">
        <f t="shared" si="9"/>
        <v>5.2653510586173711E-3</v>
      </c>
      <c r="P6">
        <f t="shared" si="6"/>
        <v>0.45391844945041127</v>
      </c>
      <c r="Q6">
        <f t="shared" si="10"/>
        <v>73802.318945878782</v>
      </c>
      <c r="R6">
        <f t="shared" si="7"/>
        <v>1.168101265822785E-3</v>
      </c>
      <c r="S6">
        <f t="shared" si="8"/>
        <v>89.21526676942463</v>
      </c>
      <c r="T6">
        <f t="shared" si="1"/>
        <v>136.40314234539409</v>
      </c>
      <c r="U6">
        <f t="shared" si="1"/>
        <v>113.25264641322548</v>
      </c>
      <c r="V6">
        <f t="shared" si="1"/>
        <v>135.00095409731793</v>
      </c>
    </row>
    <row r="7" spans="1:22" x14ac:dyDescent="0.2">
      <c r="A7">
        <v>1966</v>
      </c>
      <c r="B7">
        <v>908.73800000000006</v>
      </c>
      <c r="E7">
        <v>0.15844119314836477</v>
      </c>
      <c r="F7">
        <f t="shared" si="2"/>
        <v>5735.4907643813012</v>
      </c>
      <c r="G7">
        <v>10.465999999999999</v>
      </c>
      <c r="H7">
        <v>41.031999999999996</v>
      </c>
      <c r="I7">
        <v>12204</v>
      </c>
      <c r="J7">
        <v>3526</v>
      </c>
      <c r="K7">
        <f t="shared" si="0"/>
        <v>22254.313603270104</v>
      </c>
      <c r="L7">
        <f t="shared" si="3"/>
        <v>4.5152728289121834E-2</v>
      </c>
      <c r="M7">
        <f t="shared" si="4"/>
        <v>0.89225838314779915</v>
      </c>
      <c r="N7">
        <f t="shared" si="5"/>
        <v>0.10774161685220085</v>
      </c>
      <c r="O7">
        <f t="shared" si="9"/>
        <v>7.2828654082741917E-3</v>
      </c>
      <c r="P7">
        <f t="shared" si="6"/>
        <v>0.46996810589817284</v>
      </c>
      <c r="Q7">
        <f t="shared" si="10"/>
        <v>75246.719403262279</v>
      </c>
      <c r="R7">
        <f t="shared" si="7"/>
        <v>8.5758767617174689E-4</v>
      </c>
      <c r="S7">
        <f t="shared" si="8"/>
        <v>123.39970744811319</v>
      </c>
      <c r="T7">
        <f t="shared" si="1"/>
        <v>141.22608703003806</v>
      </c>
      <c r="U7">
        <f t="shared" si="1"/>
        <v>115.46913739366624</v>
      </c>
      <c r="V7">
        <f t="shared" si="1"/>
        <v>99.113970588618514</v>
      </c>
    </row>
    <row r="8" spans="1:22" x14ac:dyDescent="0.2">
      <c r="A8">
        <v>1967</v>
      </c>
      <c r="B8" s="1">
        <v>1040.105</v>
      </c>
      <c r="E8">
        <v>0.16397160707627903</v>
      </c>
      <c r="F8">
        <f t="shared" si="2"/>
        <v>6343.2018417441423</v>
      </c>
      <c r="G8">
        <v>10.991</v>
      </c>
      <c r="H8">
        <v>46.085000000000001</v>
      </c>
      <c r="I8">
        <v>12547</v>
      </c>
      <c r="J8">
        <v>4046</v>
      </c>
      <c r="K8">
        <f t="shared" si="0"/>
        <v>24675.003631072632</v>
      </c>
      <c r="L8">
        <f t="shared" si="3"/>
        <v>4.4308026593468927E-2</v>
      </c>
      <c r="M8">
        <f t="shared" si="4"/>
        <v>0.89225838314779915</v>
      </c>
      <c r="N8">
        <f t="shared" si="5"/>
        <v>0.10774161685220085</v>
      </c>
      <c r="O8">
        <f t="shared" si="9"/>
        <v>7.5098646610660532E-3</v>
      </c>
      <c r="P8">
        <f t="shared" si="6"/>
        <v>0.50555525956357239</v>
      </c>
      <c r="Q8">
        <f t="shared" si="10"/>
        <v>76849.175541135148</v>
      </c>
      <c r="R8">
        <f t="shared" si="7"/>
        <v>8.7598629154379533E-4</v>
      </c>
      <c r="S8">
        <f t="shared" si="8"/>
        <v>127.24594650583785</v>
      </c>
      <c r="T8">
        <f t="shared" si="1"/>
        <v>151.92007753200204</v>
      </c>
      <c r="U8">
        <f t="shared" si="1"/>
        <v>117.92817121492469</v>
      </c>
      <c r="V8">
        <f t="shared" si="1"/>
        <v>101.24035355041299</v>
      </c>
    </row>
    <row r="9" spans="1:22" x14ac:dyDescent="0.2">
      <c r="A9">
        <v>1968</v>
      </c>
      <c r="B9" s="1">
        <v>1185.2090000000001</v>
      </c>
      <c r="E9">
        <v>0.16866327142507584</v>
      </c>
      <c r="F9">
        <f t="shared" si="2"/>
        <v>7027.0722842376363</v>
      </c>
      <c r="G9">
        <v>19.215</v>
      </c>
      <c r="H9">
        <v>82.182000000000002</v>
      </c>
      <c r="I9">
        <v>12879</v>
      </c>
      <c r="J9">
        <v>4417</v>
      </c>
      <c r="K9">
        <f t="shared" si="0"/>
        <v>26188.274202674496</v>
      </c>
      <c r="L9">
        <f t="shared" si="3"/>
        <v>6.9339669206021887E-2</v>
      </c>
      <c r="M9">
        <f t="shared" si="4"/>
        <v>0.89225838314779915</v>
      </c>
      <c r="N9">
        <f t="shared" si="5"/>
        <v>0.10774161685220085</v>
      </c>
      <c r="O9">
        <f t="shared" si="9"/>
        <v>6.7867916402476521E-3</v>
      </c>
      <c r="P9">
        <f t="shared" si="6"/>
        <v>0.54562250828772707</v>
      </c>
      <c r="Q9">
        <f t="shared" si="10"/>
        <v>53885.202085124023</v>
      </c>
      <c r="R9">
        <f t="shared" si="7"/>
        <v>1.4919636617749825E-3</v>
      </c>
      <c r="S9">
        <f t="shared" si="8"/>
        <v>114.99431281077577</v>
      </c>
      <c r="T9">
        <f t="shared" si="1"/>
        <v>163.96034299758594</v>
      </c>
      <c r="U9">
        <f t="shared" si="1"/>
        <v>82.689024217883741</v>
      </c>
      <c r="V9">
        <f t="shared" si="1"/>
        <v>172.43069904241341</v>
      </c>
    </row>
    <row r="10" spans="1:22" x14ac:dyDescent="0.2">
      <c r="A10">
        <v>1969</v>
      </c>
      <c r="B10" s="1">
        <v>1212.54</v>
      </c>
      <c r="E10">
        <v>0.1747792537938456</v>
      </c>
      <c r="F10">
        <f t="shared" si="2"/>
        <v>6937.5510747414373</v>
      </c>
      <c r="G10">
        <v>21.535</v>
      </c>
      <c r="H10">
        <v>103.625</v>
      </c>
      <c r="I10">
        <v>13192</v>
      </c>
      <c r="J10">
        <v>4950</v>
      </c>
      <c r="K10">
        <f t="shared" si="0"/>
        <v>28321.439144251006</v>
      </c>
      <c r="L10">
        <f t="shared" si="3"/>
        <v>8.5461098190575152E-2</v>
      </c>
      <c r="M10">
        <f t="shared" si="4"/>
        <v>0.89225838314779915</v>
      </c>
      <c r="N10">
        <f t="shared" si="5"/>
        <v>0.10774161685220085</v>
      </c>
      <c r="O10">
        <f t="shared" si="9"/>
        <v>2.8108588870143802E-3</v>
      </c>
      <c r="P10">
        <f t="shared" si="6"/>
        <v>0.52589077279725871</v>
      </c>
      <c r="Q10">
        <f t="shared" si="10"/>
        <v>114609.93705081483</v>
      </c>
      <c r="R10">
        <f t="shared" si="7"/>
        <v>1.6324287446937537E-3</v>
      </c>
      <c r="S10">
        <f t="shared" si="8"/>
        <v>47.626743718403851</v>
      </c>
      <c r="T10">
        <f t="shared" si="1"/>
        <v>158.03092830186966</v>
      </c>
      <c r="U10">
        <f t="shared" si="1"/>
        <v>175.87358854911392</v>
      </c>
      <c r="V10">
        <f t="shared" si="1"/>
        <v>188.66466844748544</v>
      </c>
    </row>
    <row r="11" spans="1:22" x14ac:dyDescent="0.2">
      <c r="A11">
        <v>1970</v>
      </c>
      <c r="B11" s="1">
        <v>1363.2940000000001</v>
      </c>
      <c r="E11">
        <v>0.18095621493122097</v>
      </c>
      <c r="F11">
        <f t="shared" si="2"/>
        <v>7533.833532703864</v>
      </c>
      <c r="G11">
        <v>23.486999999999998</v>
      </c>
      <c r="H11">
        <v>112.611</v>
      </c>
      <c r="I11">
        <v>13511</v>
      </c>
      <c r="J11">
        <v>5563</v>
      </c>
      <c r="K11">
        <f t="shared" si="0"/>
        <v>30742.243377020357</v>
      </c>
      <c r="L11">
        <f t="shared" si="3"/>
        <v>8.2602138643608783E-2</v>
      </c>
      <c r="M11">
        <f t="shared" si="4"/>
        <v>0.89225838314779915</v>
      </c>
      <c r="N11">
        <f t="shared" si="5"/>
        <v>0.10774161685220085</v>
      </c>
      <c r="O11">
        <f t="shared" si="9"/>
        <v>2.8088999138817209E-3</v>
      </c>
      <c r="P11">
        <f t="shared" si="6"/>
        <v>0.55760739639581558</v>
      </c>
      <c r="Q11">
        <f t="shared" si="10"/>
        <v>114196.34585797097</v>
      </c>
      <c r="R11">
        <f t="shared" si="7"/>
        <v>1.7383613352083486E-3</v>
      </c>
      <c r="S11">
        <f t="shared" si="8"/>
        <v>47.593551190749253</v>
      </c>
      <c r="T11">
        <f t="shared" si="1"/>
        <v>167.56181899086303</v>
      </c>
      <c r="U11">
        <f t="shared" si="1"/>
        <v>175.23891611887336</v>
      </c>
      <c r="V11">
        <f t="shared" si="1"/>
        <v>200.90761450695874</v>
      </c>
    </row>
    <row r="12" spans="1:22" x14ac:dyDescent="0.2">
      <c r="A12">
        <v>1971</v>
      </c>
      <c r="B12" s="1">
        <v>1575.4670000000001</v>
      </c>
      <c r="E12">
        <v>0.1895049435813051</v>
      </c>
      <c r="F12">
        <f t="shared" si="2"/>
        <v>8313.5931455216232</v>
      </c>
      <c r="G12">
        <v>26.425999999999998</v>
      </c>
      <c r="H12">
        <v>133.11199999999999</v>
      </c>
      <c r="I12">
        <v>13767</v>
      </c>
      <c r="J12">
        <v>6263</v>
      </c>
      <c r="K12">
        <f t="shared" si="0"/>
        <v>33049.269753287073</v>
      </c>
      <c r="L12">
        <f t="shared" si="3"/>
        <v>8.4490503450722856E-2</v>
      </c>
      <c r="M12">
        <f t="shared" si="4"/>
        <v>0.89225838314779915</v>
      </c>
      <c r="N12">
        <f t="shared" si="5"/>
        <v>0.10774161685220085</v>
      </c>
      <c r="O12">
        <f t="shared" si="9"/>
        <v>3.4203475211494355E-3</v>
      </c>
      <c r="P12">
        <f t="shared" si="6"/>
        <v>0.60387834281409336</v>
      </c>
      <c r="Q12">
        <f t="shared" si="10"/>
        <v>91978.665026589515</v>
      </c>
      <c r="R12">
        <f t="shared" si="7"/>
        <v>1.9195176872230696E-3</v>
      </c>
      <c r="S12">
        <f t="shared" si="8"/>
        <v>57.953821719840995</v>
      </c>
      <c r="T12">
        <f t="shared" si="1"/>
        <v>181.46630447364126</v>
      </c>
      <c r="U12">
        <f t="shared" si="1"/>
        <v>141.14498536903412</v>
      </c>
      <c r="V12">
        <f t="shared" si="1"/>
        <v>221.84439548506205</v>
      </c>
    </row>
    <row r="13" spans="1:22" x14ac:dyDescent="0.2">
      <c r="A13">
        <v>1972</v>
      </c>
      <c r="B13" s="1">
        <v>1861.096</v>
      </c>
      <c r="E13">
        <v>0.19917777790302796</v>
      </c>
      <c r="F13">
        <f t="shared" si="2"/>
        <v>9343.8937796870923</v>
      </c>
      <c r="G13">
        <v>28.396999999999998</v>
      </c>
      <c r="H13">
        <v>154.89500000000001</v>
      </c>
      <c r="I13">
        <v>14071</v>
      </c>
      <c r="J13">
        <v>7099</v>
      </c>
      <c r="K13">
        <f t="shared" si="0"/>
        <v>35641.526252272139</v>
      </c>
      <c r="L13">
        <f t="shared" si="3"/>
        <v>8.3227839939476522E-2</v>
      </c>
      <c r="M13">
        <f t="shared" si="4"/>
        <v>0.89225838314779915</v>
      </c>
      <c r="N13">
        <f t="shared" si="5"/>
        <v>0.10774161685220085</v>
      </c>
      <c r="O13">
        <f t="shared" si="9"/>
        <v>5.0370554332776207E-3</v>
      </c>
      <c r="P13">
        <f t="shared" si="6"/>
        <v>0.66405328545853826</v>
      </c>
      <c r="Q13">
        <f t="shared" si="10"/>
        <v>65324.892092077011</v>
      </c>
      <c r="R13">
        <f t="shared" si="7"/>
        <v>2.0181223793618078E-3</v>
      </c>
      <c r="S13">
        <f t="shared" si="8"/>
        <v>85.347062182449434</v>
      </c>
      <c r="T13">
        <f t="shared" si="1"/>
        <v>199.54896068004612</v>
      </c>
      <c r="U13">
        <f t="shared" si="1"/>
        <v>100.24369168550675</v>
      </c>
      <c r="V13">
        <f t="shared" si="1"/>
        <v>233.24043443021759</v>
      </c>
    </row>
    <row r="14" spans="1:22" x14ac:dyDescent="0.2">
      <c r="A14">
        <v>1973</v>
      </c>
      <c r="B14" s="1">
        <v>2641.1979999999999</v>
      </c>
      <c r="E14">
        <v>0.22095858600807508</v>
      </c>
      <c r="F14">
        <f t="shared" si="2"/>
        <v>11953.362155854289</v>
      </c>
      <c r="G14">
        <v>28.018999999999998</v>
      </c>
      <c r="H14">
        <v>169.24100000000001</v>
      </c>
      <c r="I14">
        <v>14398</v>
      </c>
      <c r="J14">
        <v>8164</v>
      </c>
      <c r="K14">
        <f t="shared" si="0"/>
        <v>36948.100309175774</v>
      </c>
      <c r="L14">
        <f t="shared" si="3"/>
        <v>6.4077361863820889E-2</v>
      </c>
      <c r="M14">
        <f t="shared" si="4"/>
        <v>0.89225838314779915</v>
      </c>
      <c r="N14">
        <f t="shared" si="5"/>
        <v>0.10774161685220085</v>
      </c>
      <c r="O14">
        <f t="shared" si="9"/>
        <v>3.7262740750964189E-2</v>
      </c>
      <c r="P14">
        <f t="shared" si="6"/>
        <v>0.83020990108725445</v>
      </c>
      <c r="Q14">
        <f t="shared" si="10"/>
        <v>11448.870723128575</v>
      </c>
      <c r="R14">
        <f t="shared" si="7"/>
        <v>1.946034171412696E-3</v>
      </c>
      <c r="S14">
        <f t="shared" si="8"/>
        <v>631.37392353286623</v>
      </c>
      <c r="T14">
        <f t="shared" si="1"/>
        <v>249.4792609810668</v>
      </c>
      <c r="U14">
        <f t="shared" si="1"/>
        <v>17.568755648288668</v>
      </c>
      <c r="V14">
        <f t="shared" si="1"/>
        <v>224.90898480590707</v>
      </c>
    </row>
    <row r="15" spans="1:22" x14ac:dyDescent="0.2">
      <c r="A15">
        <v>1974</v>
      </c>
      <c r="B15" s="1">
        <v>4421.2060000000001</v>
      </c>
      <c r="E15">
        <v>0.25579766115323616</v>
      </c>
      <c r="F15">
        <f t="shared" si="2"/>
        <v>17283.996968805226</v>
      </c>
      <c r="G15">
        <v>32.33</v>
      </c>
      <c r="H15">
        <v>220.18700000000001</v>
      </c>
      <c r="I15">
        <v>14760</v>
      </c>
      <c r="J15">
        <v>9962</v>
      </c>
      <c r="K15">
        <f t="shared" si="0"/>
        <v>38944.843964121479</v>
      </c>
      <c r="L15">
        <f t="shared" si="3"/>
        <v>4.9802474709389248E-2</v>
      </c>
      <c r="M15">
        <f t="shared" si="4"/>
        <v>0.89225838314779915</v>
      </c>
      <c r="N15">
        <f t="shared" si="5"/>
        <v>0.10774161685220085</v>
      </c>
      <c r="O15">
        <f t="shared" si="9"/>
        <v>0.64016194411476457</v>
      </c>
      <c r="P15">
        <f t="shared" si="6"/>
        <v>1.1710025046616006</v>
      </c>
      <c r="Q15">
        <f t="shared" si="10"/>
        <v>835.11949875811899</v>
      </c>
      <c r="R15">
        <f t="shared" si="7"/>
        <v>2.1903794037940378E-3</v>
      </c>
      <c r="S15">
        <f t="shared" si="8"/>
        <v>10846.801663179001</v>
      </c>
      <c r="T15">
        <f t="shared" si="1"/>
        <v>351.88792507456566</v>
      </c>
      <c r="U15">
        <f t="shared" si="1"/>
        <v>1.2815246818328434</v>
      </c>
      <c r="V15">
        <f t="shared" si="1"/>
        <v>253.14869352446303</v>
      </c>
    </row>
    <row r="16" spans="1:22" x14ac:dyDescent="0.2">
      <c r="A16">
        <v>1975</v>
      </c>
      <c r="B16" s="1">
        <v>5556.25</v>
      </c>
      <c r="E16">
        <v>0.28721446240395099</v>
      </c>
      <c r="F16">
        <f t="shared" si="2"/>
        <v>19345.30021049374</v>
      </c>
      <c r="G16">
        <v>31.535</v>
      </c>
      <c r="H16">
        <v>258.23899999999998</v>
      </c>
      <c r="I16">
        <v>15127</v>
      </c>
      <c r="J16">
        <v>12159</v>
      </c>
      <c r="K16">
        <f t="shared" si="0"/>
        <v>42334.219169294651</v>
      </c>
      <c r="L16">
        <f t="shared" si="3"/>
        <v>4.6477210348706409E-2</v>
      </c>
      <c r="M16">
        <f t="shared" si="4"/>
        <v>0.89225838314779915</v>
      </c>
      <c r="N16">
        <f t="shared" si="5"/>
        <v>0.10774161685220085</v>
      </c>
      <c r="O16">
        <f t="shared" si="9"/>
        <v>0.93567143137891995</v>
      </c>
      <c r="P16">
        <f t="shared" si="6"/>
        <v>1.2788590077671542</v>
      </c>
      <c r="Q16">
        <f t="shared" si="10"/>
        <v>655.63068134012258</v>
      </c>
      <c r="R16">
        <f t="shared" si="7"/>
        <v>2.0846830171217029E-3</v>
      </c>
      <c r="S16">
        <f t="shared" si="8"/>
        <v>15853.867183723882</v>
      </c>
      <c r="T16">
        <f t="shared" si="1"/>
        <v>384.29895829825597</v>
      </c>
      <c r="U16">
        <f t="shared" si="1"/>
        <v>1.0060918246474873</v>
      </c>
      <c r="V16">
        <f t="shared" si="1"/>
        <v>240.93304624892193</v>
      </c>
    </row>
    <row r="17" spans="1:22" x14ac:dyDescent="0.2">
      <c r="A17">
        <v>1976</v>
      </c>
      <c r="B17" s="1">
        <v>6454.7020000000002</v>
      </c>
      <c r="E17">
        <v>0.3064662807235265</v>
      </c>
      <c r="F17">
        <f t="shared" si="2"/>
        <v>21061.703704437889</v>
      </c>
      <c r="G17">
        <v>31.382999999999999</v>
      </c>
      <c r="H17">
        <v>285.45699999999999</v>
      </c>
      <c r="I17">
        <v>15466</v>
      </c>
      <c r="J17">
        <v>14388</v>
      </c>
      <c r="K17">
        <f t="shared" si="0"/>
        <v>46948.068694643429</v>
      </c>
      <c r="L17">
        <f t="shared" si="3"/>
        <v>4.4224659790645639E-2</v>
      </c>
      <c r="M17">
        <f t="shared" si="4"/>
        <v>0.89225838314779915</v>
      </c>
      <c r="N17">
        <f t="shared" si="5"/>
        <v>0.10774161685220085</v>
      </c>
      <c r="O17">
        <f t="shared" si="9"/>
        <v>0.87865936601315242</v>
      </c>
      <c r="P17">
        <f t="shared" si="6"/>
        <v>1.3618067829068854</v>
      </c>
      <c r="Q17">
        <f t="shared" si="10"/>
        <v>763.7979691272493</v>
      </c>
      <c r="R17">
        <f t="shared" si="7"/>
        <v>2.0291607396870554E-3</v>
      </c>
      <c r="S17">
        <f t="shared" si="8"/>
        <v>14887.863860477577</v>
      </c>
      <c r="T17">
        <f t="shared" si="1"/>
        <v>409.22488319361435</v>
      </c>
      <c r="U17">
        <f t="shared" si="1"/>
        <v>1.172078907061747</v>
      </c>
      <c r="V17">
        <f t="shared" si="1"/>
        <v>234.51617072053725</v>
      </c>
    </row>
    <row r="18" spans="1:22" x14ac:dyDescent="0.2">
      <c r="A18">
        <v>1977</v>
      </c>
      <c r="B18" s="1">
        <v>8138.951</v>
      </c>
      <c r="E18">
        <v>0.32295373301053854</v>
      </c>
      <c r="F18">
        <f t="shared" si="2"/>
        <v>25201.600625977011</v>
      </c>
      <c r="G18">
        <v>34.975000000000001</v>
      </c>
      <c r="H18">
        <v>362.62400000000002</v>
      </c>
      <c r="I18">
        <v>15770</v>
      </c>
      <c r="J18">
        <v>16822</v>
      </c>
      <c r="K18">
        <f t="shared" si="0"/>
        <v>52087.956510634511</v>
      </c>
      <c r="L18">
        <f t="shared" si="3"/>
        <v>4.4554144631169301E-2</v>
      </c>
      <c r="M18">
        <f t="shared" si="4"/>
        <v>0.89225838314779915</v>
      </c>
      <c r="N18">
        <f t="shared" si="5"/>
        <v>0.10774161685220085</v>
      </c>
      <c r="O18">
        <f t="shared" si="9"/>
        <v>1.7637964946150799</v>
      </c>
      <c r="P18">
        <f t="shared" si="6"/>
        <v>1.5980723288507934</v>
      </c>
      <c r="Q18">
        <f t="shared" si="10"/>
        <v>408.52809288580369</v>
      </c>
      <c r="R18">
        <f t="shared" si="7"/>
        <v>2.217818642993025E-3</v>
      </c>
      <c r="S18">
        <f t="shared" si="8"/>
        <v>29885.485894910289</v>
      </c>
      <c r="T18">
        <f t="shared" si="8"/>
        <v>480.22301718380345</v>
      </c>
      <c r="U18">
        <f t="shared" si="8"/>
        <v>0.62690289836819357</v>
      </c>
      <c r="V18">
        <f t="shared" si="8"/>
        <v>256.3199283993423</v>
      </c>
    </row>
    <row r="19" spans="1:22" x14ac:dyDescent="0.2">
      <c r="A19">
        <v>1978</v>
      </c>
      <c r="B19" s="1">
        <v>9266.5650000000005</v>
      </c>
      <c r="E19">
        <v>0.34412443863456499</v>
      </c>
      <c r="F19">
        <f t="shared" si="2"/>
        <v>26927.94803173051</v>
      </c>
      <c r="G19">
        <v>43.570999999999998</v>
      </c>
      <c r="H19">
        <v>487.45800000000003</v>
      </c>
      <c r="I19">
        <v>16054</v>
      </c>
      <c r="J19">
        <v>19628</v>
      </c>
      <c r="K19">
        <f t="shared" si="0"/>
        <v>57037.506774819623</v>
      </c>
      <c r="L19">
        <f t="shared" si="3"/>
        <v>5.2603958424723728E-2</v>
      </c>
      <c r="M19">
        <f t="shared" si="4"/>
        <v>0.89225838314779915</v>
      </c>
      <c r="N19">
        <f t="shared" si="5"/>
        <v>0.10774161685220085</v>
      </c>
      <c r="O19">
        <f t="shared" si="9"/>
        <v>1.2348156492842652</v>
      </c>
      <c r="P19">
        <f t="shared" si="6"/>
        <v>1.677335743847671</v>
      </c>
      <c r="Q19">
        <f t="shared" si="10"/>
        <v>500.49945407240926</v>
      </c>
      <c r="R19">
        <f t="shared" si="7"/>
        <v>2.7140276566587763E-3</v>
      </c>
      <c r="S19">
        <f t="shared" si="8"/>
        <v>20922.518999309439</v>
      </c>
      <c r="T19">
        <f t="shared" si="8"/>
        <v>504.04178659423752</v>
      </c>
      <c r="U19">
        <f t="shared" si="8"/>
        <v>0.76803667569906608</v>
      </c>
      <c r="V19">
        <f t="shared" si="8"/>
        <v>313.66828700195038</v>
      </c>
    </row>
    <row r="20" spans="1:22" x14ac:dyDescent="0.2">
      <c r="A20">
        <v>1979</v>
      </c>
      <c r="B20" s="1">
        <v>12010.964</v>
      </c>
      <c r="E20">
        <v>0.38290951419956143</v>
      </c>
      <c r="F20">
        <f t="shared" si="2"/>
        <v>31367.63009168853</v>
      </c>
      <c r="G20">
        <v>48.493000000000002</v>
      </c>
      <c r="H20">
        <v>590.62900000000002</v>
      </c>
      <c r="I20">
        <v>16326</v>
      </c>
      <c r="J20">
        <v>23030</v>
      </c>
      <c r="K20">
        <f t="shared" si="0"/>
        <v>60144.757823900472</v>
      </c>
      <c r="L20">
        <f t="shared" si="3"/>
        <v>4.9174154547461803E-2</v>
      </c>
      <c r="M20">
        <f t="shared" si="4"/>
        <v>0.89225838314779915</v>
      </c>
      <c r="N20">
        <f t="shared" si="5"/>
        <v>0.10774161685220085</v>
      </c>
      <c r="O20">
        <f t="shared" si="9"/>
        <v>2.947810183733993</v>
      </c>
      <c r="P20">
        <f t="shared" si="6"/>
        <v>1.9213297863339784</v>
      </c>
      <c r="Q20">
        <f t="shared" si="10"/>
        <v>219.43360627026726</v>
      </c>
      <c r="R20">
        <f t="shared" si="7"/>
        <v>2.9702927845154971E-3</v>
      </c>
      <c r="S20">
        <f t="shared" si="8"/>
        <v>49947.224600920206</v>
      </c>
      <c r="T20">
        <f t="shared" si="8"/>
        <v>577.36234483324301</v>
      </c>
      <c r="U20">
        <f t="shared" si="8"/>
        <v>0.33672975290017293</v>
      </c>
      <c r="V20">
        <f t="shared" si="8"/>
        <v>343.28561366254581</v>
      </c>
    </row>
    <row r="21" spans="1:22" x14ac:dyDescent="0.2">
      <c r="A21">
        <v>1980</v>
      </c>
      <c r="B21" s="1">
        <v>15111.887000000001</v>
      </c>
      <c r="E21">
        <v>0.42420502897807</v>
      </c>
      <c r="F21">
        <f t="shared" si="2"/>
        <v>35624.016613865359</v>
      </c>
      <c r="G21">
        <v>52.933999999999997</v>
      </c>
      <c r="H21">
        <v>724.72500000000002</v>
      </c>
      <c r="I21">
        <v>16638</v>
      </c>
      <c r="J21">
        <v>28332</v>
      </c>
      <c r="K21">
        <f t="shared" si="0"/>
        <v>66788.458562721731</v>
      </c>
      <c r="L21">
        <f t="shared" si="3"/>
        <v>4.7957280252294107E-2</v>
      </c>
      <c r="M21">
        <f t="shared" si="4"/>
        <v>0.89225838314779915</v>
      </c>
      <c r="N21">
        <f t="shared" si="5"/>
        <v>0.10774161685220085</v>
      </c>
      <c r="O21">
        <f t="shared" si="9"/>
        <v>3.694126203296964</v>
      </c>
      <c r="P21">
        <f t="shared" si="6"/>
        <v>2.1411237296469143</v>
      </c>
      <c r="Q21">
        <f t="shared" si="10"/>
        <v>182.17821536135642</v>
      </c>
      <c r="R21">
        <f t="shared" si="7"/>
        <v>3.1815122009856952E-3</v>
      </c>
      <c r="S21">
        <f t="shared" si="8"/>
        <v>62592.683951752086</v>
      </c>
      <c r="T21">
        <f t="shared" si="8"/>
        <v>643.41073870811044</v>
      </c>
      <c r="U21">
        <f t="shared" si="8"/>
        <v>0.27955984721350369</v>
      </c>
      <c r="V21">
        <f t="shared" si="8"/>
        <v>367.69687284157794</v>
      </c>
    </row>
    <row r="22" spans="1:22" x14ac:dyDescent="0.2">
      <c r="A22">
        <v>1981</v>
      </c>
      <c r="B22" s="1">
        <v>15506.626</v>
      </c>
      <c r="E22">
        <v>0.45649766043455009</v>
      </c>
      <c r="F22">
        <f t="shared" si="2"/>
        <v>33968.686685576664</v>
      </c>
      <c r="G22">
        <v>56.343000000000004</v>
      </c>
      <c r="H22">
        <v>891.79200000000003</v>
      </c>
      <c r="I22">
        <v>16911</v>
      </c>
      <c r="J22">
        <v>36469</v>
      </c>
      <c r="K22">
        <f t="shared" si="0"/>
        <v>79888.689824356086</v>
      </c>
      <c r="L22">
        <f t="shared" si="3"/>
        <v>5.7510382980798018E-2</v>
      </c>
      <c r="M22">
        <f t="shared" si="4"/>
        <v>0.89225838314779915</v>
      </c>
      <c r="N22">
        <f t="shared" si="5"/>
        <v>0.10774161685220085</v>
      </c>
      <c r="O22">
        <f t="shared" si="9"/>
        <v>0.50634749349101871</v>
      </c>
      <c r="P22">
        <f t="shared" si="6"/>
        <v>2.0086740397124156</v>
      </c>
      <c r="Q22">
        <f t="shared" si="10"/>
        <v>1190.6664717209467</v>
      </c>
      <c r="R22">
        <f t="shared" si="7"/>
        <v>3.3317367394003904E-3</v>
      </c>
      <c r="S22">
        <f t="shared" si="8"/>
        <v>8579.470999544892</v>
      </c>
      <c r="T22">
        <f t="shared" si="8"/>
        <v>603.6094177183752</v>
      </c>
      <c r="U22">
        <f t="shared" si="8"/>
        <v>1.8271259066640084</v>
      </c>
      <c r="V22">
        <f t="shared" si="8"/>
        <v>385.05877168390816</v>
      </c>
    </row>
    <row r="23" spans="1:22" x14ac:dyDescent="0.2">
      <c r="A23">
        <v>1982</v>
      </c>
      <c r="B23" s="1">
        <v>19038.924999999999</v>
      </c>
      <c r="E23">
        <v>0.48911950470651189</v>
      </c>
      <c r="F23">
        <f t="shared" si="2"/>
        <v>38924.894257537315</v>
      </c>
      <c r="G23">
        <v>65.718000000000004</v>
      </c>
      <c r="H23" s="1">
        <v>1264.422</v>
      </c>
      <c r="I23">
        <v>17150</v>
      </c>
      <c r="J23">
        <v>44718</v>
      </c>
      <c r="K23">
        <f t="shared" si="0"/>
        <v>91425.509655012225</v>
      </c>
      <c r="L23">
        <f t="shared" si="3"/>
        <v>6.6412468140927078E-2</v>
      </c>
      <c r="M23">
        <f t="shared" si="4"/>
        <v>0.89225838314779915</v>
      </c>
      <c r="N23">
        <f t="shared" si="5"/>
        <v>0.10774161685220085</v>
      </c>
      <c r="O23">
        <f t="shared" si="9"/>
        <v>0.50285781808340069</v>
      </c>
      <c r="P23">
        <f t="shared" si="6"/>
        <v>2.2696731345502807</v>
      </c>
      <c r="Q23">
        <f t="shared" si="10"/>
        <v>1177.8714542473542</v>
      </c>
      <c r="R23">
        <f t="shared" si="7"/>
        <v>3.8319533527696797E-3</v>
      </c>
      <c r="S23">
        <f t="shared" si="8"/>
        <v>8520.3424971974928</v>
      </c>
      <c r="T23">
        <f t="shared" si="8"/>
        <v>682.04001847561017</v>
      </c>
      <c r="U23">
        <f t="shared" si="8"/>
        <v>1.807491434326487</v>
      </c>
      <c r="V23">
        <f t="shared" si="8"/>
        <v>442.87030056074468</v>
      </c>
    </row>
    <row r="24" spans="1:22" x14ac:dyDescent="0.2">
      <c r="A24">
        <v>1983</v>
      </c>
      <c r="B24" s="1">
        <v>22609.312999999998</v>
      </c>
      <c r="E24">
        <v>0.51839475193844275</v>
      </c>
      <c r="F24">
        <f t="shared" si="2"/>
        <v>43614.085434809262</v>
      </c>
      <c r="G24">
        <v>70.650000000000006</v>
      </c>
      <c r="H24" s="1">
        <v>1527.2080000000001</v>
      </c>
      <c r="I24">
        <v>17344</v>
      </c>
      <c r="J24">
        <v>49574</v>
      </c>
      <c r="K24">
        <f t="shared" si="0"/>
        <v>95629.826140459671</v>
      </c>
      <c r="L24">
        <f t="shared" si="3"/>
        <v>6.7547740172379411E-2</v>
      </c>
      <c r="M24">
        <f t="shared" si="4"/>
        <v>0.89225838314779915</v>
      </c>
      <c r="N24">
        <f t="shared" si="5"/>
        <v>0.10774161685220085</v>
      </c>
      <c r="O24">
        <f t="shared" si="9"/>
        <v>0.92642830607443993</v>
      </c>
      <c r="P24">
        <f t="shared" si="6"/>
        <v>2.5146497598483202</v>
      </c>
      <c r="Q24">
        <f t="shared" si="10"/>
        <v>666.35059182127713</v>
      </c>
      <c r="R24">
        <f t="shared" si="7"/>
        <v>4.0734547970479708E-3</v>
      </c>
      <c r="S24">
        <f t="shared" si="8"/>
        <v>15697.253145905303</v>
      </c>
      <c r="T24">
        <f t="shared" si="8"/>
        <v>755.65584425286409</v>
      </c>
      <c r="U24">
        <f t="shared" si="8"/>
        <v>1.0225419612914852</v>
      </c>
      <c r="V24">
        <f t="shared" si="8"/>
        <v>470.78134418972735</v>
      </c>
    </row>
    <row r="25" spans="1:22" x14ac:dyDescent="0.2">
      <c r="A25">
        <v>1984</v>
      </c>
      <c r="B25" s="1">
        <v>24841.674999999999</v>
      </c>
      <c r="E25">
        <v>0.53435584316658002</v>
      </c>
      <c r="F25">
        <f t="shared" si="2"/>
        <v>46489.011615909025</v>
      </c>
      <c r="G25">
        <v>74.659000000000006</v>
      </c>
      <c r="H25" s="1">
        <v>1588.7429999999999</v>
      </c>
      <c r="I25">
        <v>17525</v>
      </c>
      <c r="J25">
        <v>54727</v>
      </c>
      <c r="K25">
        <f t="shared" si="0"/>
        <v>102416.77095863517</v>
      </c>
      <c r="L25">
        <f t="shared" si="3"/>
        <v>6.3954745402634891E-2</v>
      </c>
      <c r="M25">
        <f t="shared" si="4"/>
        <v>0.89225838314779915</v>
      </c>
      <c r="N25">
        <f t="shared" si="5"/>
        <v>0.10774161685220085</v>
      </c>
      <c r="O25">
        <f t="shared" si="9"/>
        <v>0.89857394378646382</v>
      </c>
      <c r="P25">
        <f t="shared" si="6"/>
        <v>2.6527253418493024</v>
      </c>
      <c r="Q25">
        <f t="shared" si="10"/>
        <v>692.96982397309341</v>
      </c>
      <c r="R25">
        <f t="shared" si="7"/>
        <v>4.2601426533523537E-3</v>
      </c>
      <c r="S25">
        <f t="shared" si="8"/>
        <v>15225.293283296154</v>
      </c>
      <c r="T25">
        <f t="shared" si="8"/>
        <v>797.14775384346694</v>
      </c>
      <c r="U25">
        <f t="shared" si="8"/>
        <v>1.0633902507455331</v>
      </c>
      <c r="V25">
        <f t="shared" si="8"/>
        <v>492.35741764918225</v>
      </c>
    </row>
    <row r="26" spans="1:22" x14ac:dyDescent="0.2">
      <c r="A26">
        <v>1985</v>
      </c>
      <c r="B26" s="1">
        <v>26256.063999999998</v>
      </c>
      <c r="E26">
        <v>0.54926182587405403</v>
      </c>
      <c r="F26">
        <f t="shared" si="2"/>
        <v>47802.455519675103</v>
      </c>
      <c r="G26">
        <v>81.936999999999998</v>
      </c>
      <c r="H26" s="1">
        <v>1876.7760000000001</v>
      </c>
      <c r="I26">
        <v>17689</v>
      </c>
      <c r="J26">
        <v>59777</v>
      </c>
      <c r="K26">
        <f t="shared" si="0"/>
        <v>108831.5211144983</v>
      </c>
      <c r="L26">
        <f t="shared" si="3"/>
        <v>7.1479716076255764E-2</v>
      </c>
      <c r="M26">
        <f t="shared" si="4"/>
        <v>0.89225838314779915</v>
      </c>
      <c r="N26">
        <f t="shared" si="5"/>
        <v>0.10774161685220085</v>
      </c>
      <c r="O26">
        <f t="shared" si="9"/>
        <v>0.64115885472396994</v>
      </c>
      <c r="P26">
        <f t="shared" si="6"/>
        <v>2.7023831488312005</v>
      </c>
      <c r="Q26">
        <f t="shared" si="10"/>
        <v>909.92270655663663</v>
      </c>
      <c r="R26">
        <f t="shared" si="7"/>
        <v>4.6320877381423485E-3</v>
      </c>
      <c r="S26">
        <f t="shared" si="8"/>
        <v>10863.693157203881</v>
      </c>
      <c r="T26">
        <f t="shared" si="8"/>
        <v>812.06999576272153</v>
      </c>
      <c r="U26">
        <f t="shared" si="8"/>
        <v>1.3963132327128374</v>
      </c>
      <c r="V26">
        <f t="shared" si="8"/>
        <v>535.34422263572446</v>
      </c>
    </row>
    <row r="27" spans="1:22" x14ac:dyDescent="0.2">
      <c r="A27">
        <v>1986</v>
      </c>
      <c r="B27" s="1">
        <v>14190.252</v>
      </c>
      <c r="E27">
        <v>0.55802542930126176</v>
      </c>
      <c r="F27">
        <f t="shared" si="2"/>
        <v>25429.40026544757</v>
      </c>
      <c r="G27">
        <v>81.341999999999999</v>
      </c>
      <c r="H27" s="1">
        <v>1885.2639999999999</v>
      </c>
      <c r="I27">
        <v>17876</v>
      </c>
      <c r="J27">
        <v>64487</v>
      </c>
      <c r="K27">
        <f t="shared" si="0"/>
        <v>115562.83390301437</v>
      </c>
      <c r="L27">
        <f t="shared" si="3"/>
        <v>0.1328562734474342</v>
      </c>
      <c r="M27">
        <f t="shared" si="4"/>
        <v>0.89225838314779915</v>
      </c>
      <c r="N27">
        <f t="shared" si="5"/>
        <v>0.10774161685220085</v>
      </c>
      <c r="O27">
        <f t="shared" si="9"/>
        <v>1.1222945062208756E-3</v>
      </c>
      <c r="P27">
        <f t="shared" si="6"/>
        <v>1.4225442081812245</v>
      </c>
      <c r="Q27">
        <f t="shared" si="10"/>
        <v>278557.22949237411</v>
      </c>
      <c r="R27">
        <f t="shared" si="7"/>
        <v>4.5503468337435666E-3</v>
      </c>
      <c r="S27">
        <f t="shared" si="8"/>
        <v>19.015978735641443</v>
      </c>
      <c r="T27">
        <f t="shared" si="8"/>
        <v>427.47656623363912</v>
      </c>
      <c r="U27">
        <f t="shared" si="8"/>
        <v>427.45734643761068</v>
      </c>
      <c r="V27">
        <f t="shared" si="8"/>
        <v>525.89718203617474</v>
      </c>
    </row>
    <row r="28" spans="1:22" x14ac:dyDescent="0.2">
      <c r="A28">
        <v>1987</v>
      </c>
      <c r="B28" s="1">
        <v>15464.892</v>
      </c>
      <c r="E28">
        <v>0.58136567903851011</v>
      </c>
      <c r="F28">
        <f t="shared" si="2"/>
        <v>26600.971742220085</v>
      </c>
      <c r="G28">
        <v>78.436999999999998</v>
      </c>
      <c r="H28" s="1">
        <v>1790.5160000000001</v>
      </c>
      <c r="I28">
        <v>18083</v>
      </c>
      <c r="J28">
        <v>65461</v>
      </c>
      <c r="K28">
        <f t="shared" si="0"/>
        <v>112598.66614118412</v>
      </c>
      <c r="L28">
        <f t="shared" si="3"/>
        <v>0.11577940537832401</v>
      </c>
      <c r="M28">
        <f t="shared" si="4"/>
        <v>0.89225838314779915</v>
      </c>
      <c r="N28">
        <f t="shared" si="5"/>
        <v>0.10774161685220085</v>
      </c>
      <c r="O28">
        <f t="shared" si="9"/>
        <v>2.1923748539458927E-3</v>
      </c>
      <c r="P28">
        <f t="shared" si="6"/>
        <v>1.4710485949355796</v>
      </c>
      <c r="Q28">
        <f t="shared" si="10"/>
        <v>154689.81317102665</v>
      </c>
      <c r="R28">
        <f t="shared" si="7"/>
        <v>4.3376099098600893E-3</v>
      </c>
      <c r="S28">
        <f t="shared" si="8"/>
        <v>37.147249115184742</v>
      </c>
      <c r="T28">
        <f t="shared" si="8"/>
        <v>442.05220372720424</v>
      </c>
      <c r="U28">
        <f t="shared" si="8"/>
        <v>237.37778114578435</v>
      </c>
      <c r="V28">
        <f t="shared" si="8"/>
        <v>501.31053999040273</v>
      </c>
    </row>
    <row r="29" spans="1:22" x14ac:dyDescent="0.2">
      <c r="A29">
        <v>1988</v>
      </c>
      <c r="B29" s="1">
        <v>12558.224</v>
      </c>
      <c r="E29">
        <v>0.60726655196620016</v>
      </c>
      <c r="F29">
        <f t="shared" si="2"/>
        <v>20679.920472054877</v>
      </c>
      <c r="G29">
        <v>82.647000000000006</v>
      </c>
      <c r="H29" s="1">
        <v>2005.768</v>
      </c>
      <c r="I29">
        <v>18288</v>
      </c>
      <c r="J29">
        <v>67276</v>
      </c>
      <c r="K29">
        <f t="shared" si="0"/>
        <v>110784.95889848469</v>
      </c>
      <c r="L29">
        <f t="shared" si="3"/>
        <v>0.1597174887149648</v>
      </c>
      <c r="M29">
        <f t="shared" si="4"/>
        <v>0.89225838314779915</v>
      </c>
      <c r="N29">
        <f t="shared" si="5"/>
        <v>0.10774161685220085</v>
      </c>
      <c r="O29">
        <f t="shared" si="9"/>
        <v>2.2998407254323777E-4</v>
      </c>
      <c r="P29">
        <f t="shared" si="6"/>
        <v>1.1307918018402709</v>
      </c>
      <c r="Q29">
        <f t="shared" si="10"/>
        <v>1087987.7620870681</v>
      </c>
      <c r="R29">
        <f t="shared" si="7"/>
        <v>4.519192913385827E-3</v>
      </c>
      <c r="S29">
        <f t="shared" si="8"/>
        <v>3.8968133665244182</v>
      </c>
      <c r="T29">
        <f t="shared" si="8"/>
        <v>339.80455144789977</v>
      </c>
      <c r="U29">
        <f t="shared" si="8"/>
        <v>1669.5612696387209</v>
      </c>
      <c r="V29">
        <f t="shared" si="8"/>
        <v>522.29663035865883</v>
      </c>
    </row>
    <row r="30" spans="1:22" x14ac:dyDescent="0.2">
      <c r="A30">
        <v>1989</v>
      </c>
      <c r="B30" s="1">
        <v>13129.144</v>
      </c>
      <c r="E30">
        <v>0.62819693725369541</v>
      </c>
      <c r="F30">
        <f t="shared" si="2"/>
        <v>20899.726218655276</v>
      </c>
      <c r="G30">
        <v>84.304000000000002</v>
      </c>
      <c r="H30" s="1">
        <v>2149.8380000000002</v>
      </c>
      <c r="I30">
        <v>18594</v>
      </c>
      <c r="J30">
        <v>69979</v>
      </c>
      <c r="K30">
        <f t="shared" si="0"/>
        <v>111396.59531918283</v>
      </c>
      <c r="L30">
        <f t="shared" si="3"/>
        <v>0.16374548104583209</v>
      </c>
      <c r="M30">
        <f t="shared" si="4"/>
        <v>0.89225838314779915</v>
      </c>
      <c r="N30">
        <f t="shared" si="5"/>
        <v>0.10774161685220085</v>
      </c>
      <c r="O30">
        <f t="shared" si="9"/>
        <v>2.3762532859671301E-4</v>
      </c>
      <c r="P30">
        <f t="shared" si="6"/>
        <v>1.1240037764147186</v>
      </c>
      <c r="Q30">
        <f t="shared" si="10"/>
        <v>1043277.125561888</v>
      </c>
      <c r="R30">
        <f t="shared" si="7"/>
        <v>4.5339356781757554E-3</v>
      </c>
      <c r="S30">
        <f t="shared" si="8"/>
        <v>4.0262855877827821</v>
      </c>
      <c r="T30">
        <f t="shared" si="8"/>
        <v>337.76474011287513</v>
      </c>
      <c r="U30">
        <f t="shared" si="8"/>
        <v>1600.9509877177727</v>
      </c>
      <c r="V30">
        <f t="shared" si="8"/>
        <v>524.00049574336992</v>
      </c>
    </row>
    <row r="31" spans="1:22" x14ac:dyDescent="0.2">
      <c r="A31">
        <v>1990</v>
      </c>
      <c r="B31" s="1">
        <v>16053.897999999999</v>
      </c>
      <c r="E31">
        <v>0.64431065039214908</v>
      </c>
      <c r="F31">
        <f t="shared" si="2"/>
        <v>24916.393963422859</v>
      </c>
      <c r="G31">
        <v>74.846999999999994</v>
      </c>
      <c r="H31" s="1">
        <v>2188.1410000000001</v>
      </c>
      <c r="I31">
        <v>18837.27</v>
      </c>
      <c r="J31">
        <v>71549</v>
      </c>
      <c r="K31">
        <f t="shared" si="0"/>
        <v>111047.36505046576</v>
      </c>
      <c r="L31">
        <f t="shared" si="3"/>
        <v>0.13629967002406521</v>
      </c>
      <c r="M31">
        <f t="shared" si="4"/>
        <v>0.89225838314779915</v>
      </c>
      <c r="N31">
        <f t="shared" si="5"/>
        <v>0.10774161685220085</v>
      </c>
      <c r="O31">
        <f t="shared" si="9"/>
        <v>1.4042655381036539E-3</v>
      </c>
      <c r="P31">
        <f t="shared" si="6"/>
        <v>1.3227178865845666</v>
      </c>
      <c r="Q31">
        <f t="shared" si="10"/>
        <v>237061.78671263714</v>
      </c>
      <c r="R31">
        <f t="shared" si="7"/>
        <v>3.9733464562540111E-3</v>
      </c>
      <c r="S31">
        <f t="shared" si="8"/>
        <v>23.793650832072895</v>
      </c>
      <c r="T31">
        <f t="shared" si="8"/>
        <v>397.47861402206337</v>
      </c>
      <c r="U31">
        <f t="shared" si="8"/>
        <v>363.78090949069002</v>
      </c>
      <c r="V31">
        <f t="shared" si="8"/>
        <v>459.21152407591677</v>
      </c>
    </row>
    <row r="32" spans="1:22" x14ac:dyDescent="0.2">
      <c r="A32">
        <v>1991</v>
      </c>
      <c r="B32" s="1">
        <v>13019.843999999999</v>
      </c>
      <c r="E32">
        <v>0.66027554985479942</v>
      </c>
      <c r="F32">
        <f t="shared" si="2"/>
        <v>19718.803767401627</v>
      </c>
      <c r="G32">
        <v>79.760000000000005</v>
      </c>
      <c r="H32" s="1">
        <v>2582.482</v>
      </c>
      <c r="I32">
        <v>19029.37</v>
      </c>
      <c r="J32">
        <v>72110</v>
      </c>
      <c r="K32">
        <f t="shared" si="0"/>
        <v>109211.97978004432</v>
      </c>
      <c r="L32">
        <f t="shared" si="3"/>
        <v>0.19834968836800196</v>
      </c>
      <c r="M32">
        <f t="shared" si="4"/>
        <v>0.89225838314779915</v>
      </c>
      <c r="N32">
        <f t="shared" si="5"/>
        <v>0.10774161685220085</v>
      </c>
      <c r="O32">
        <f t="shared" si="9"/>
        <v>1.724804319028443E-4</v>
      </c>
      <c r="P32">
        <f t="shared" si="6"/>
        <v>1.0362299838303437</v>
      </c>
      <c r="Q32">
        <f t="shared" si="10"/>
        <v>1433361.0169390102</v>
      </c>
      <c r="R32">
        <f t="shared" si="7"/>
        <v>4.1914156905877601E-3</v>
      </c>
      <c r="S32">
        <f t="shared" si="8"/>
        <v>2.9224808703939562</v>
      </c>
      <c r="T32">
        <f t="shared" si="8"/>
        <v>311.38859008289148</v>
      </c>
      <c r="U32">
        <f t="shared" si="8"/>
        <v>2199.5505121314327</v>
      </c>
      <c r="V32">
        <f t="shared" si="8"/>
        <v>484.41443717574219</v>
      </c>
    </row>
    <row r="33" spans="1:22" x14ac:dyDescent="0.2">
      <c r="A33">
        <v>1992</v>
      </c>
      <c r="B33" s="1">
        <v>14293.290999999999</v>
      </c>
      <c r="E33">
        <v>0.6625044831806689</v>
      </c>
      <c r="F33">
        <f t="shared" si="2"/>
        <v>21574.632870978072</v>
      </c>
      <c r="G33">
        <v>77.608999999999995</v>
      </c>
      <c r="H33" s="1">
        <v>2594.5500000000002</v>
      </c>
      <c r="I33">
        <v>19207.62</v>
      </c>
      <c r="J33">
        <v>70948</v>
      </c>
      <c r="K33">
        <f t="shared" si="0"/>
        <v>107090.59606567532</v>
      </c>
      <c r="L33">
        <f t="shared" si="3"/>
        <v>0.18152222605696619</v>
      </c>
      <c r="M33">
        <f t="shared" si="4"/>
        <v>0.89225838314779915</v>
      </c>
      <c r="N33">
        <f t="shared" si="5"/>
        <v>0.10774161685220085</v>
      </c>
      <c r="O33">
        <f t="shared" si="9"/>
        <v>4.805323971667398E-4</v>
      </c>
      <c r="P33">
        <f t="shared" si="6"/>
        <v>1.1232330122617</v>
      </c>
      <c r="Q33">
        <f t="shared" si="10"/>
        <v>578507.04727160372</v>
      </c>
      <c r="R33">
        <f t="shared" si="7"/>
        <v>4.0405318305963989E-3</v>
      </c>
      <c r="S33">
        <f t="shared" si="8"/>
        <v>8.1420641334861443</v>
      </c>
      <c r="T33">
        <f t="shared" si="8"/>
        <v>337.53312438408898</v>
      </c>
      <c r="U33">
        <f t="shared" si="8"/>
        <v>887.74248571045234</v>
      </c>
      <c r="V33">
        <f t="shared" si="8"/>
        <v>466.97633856845056</v>
      </c>
    </row>
    <row r="34" spans="1:22" x14ac:dyDescent="0.2">
      <c r="A34">
        <v>1993</v>
      </c>
      <c r="B34" s="1">
        <v>15916.974</v>
      </c>
      <c r="E34">
        <v>0.66936855495906711</v>
      </c>
      <c r="F34">
        <f t="shared" si="2"/>
        <v>23779.088339417656</v>
      </c>
      <c r="G34">
        <v>67.706999999999994</v>
      </c>
      <c r="H34" s="1">
        <v>2289.7469999999998</v>
      </c>
      <c r="I34">
        <v>19392.560000000001</v>
      </c>
      <c r="J34">
        <v>72675</v>
      </c>
      <c r="K34">
        <f t="shared" si="0"/>
        <v>108572.47395561356</v>
      </c>
      <c r="L34">
        <f t="shared" si="3"/>
        <v>0.14385567256690876</v>
      </c>
      <c r="M34">
        <f t="shared" si="4"/>
        <v>0.89225838314779915</v>
      </c>
      <c r="N34">
        <f t="shared" si="5"/>
        <v>0.10774161685220085</v>
      </c>
      <c r="O34">
        <f t="shared" si="9"/>
        <v>1.2126418947455548E-3</v>
      </c>
      <c r="P34">
        <f t="shared" si="6"/>
        <v>1.2261964557241363</v>
      </c>
      <c r="Q34">
        <f t="shared" si="10"/>
        <v>289620.34112498286</v>
      </c>
      <c r="R34">
        <f t="shared" si="7"/>
        <v>3.4913905126502118E-3</v>
      </c>
      <c r="S34">
        <f t="shared" si="8"/>
        <v>20.546810446465049</v>
      </c>
      <c r="T34">
        <f t="shared" si="8"/>
        <v>368.47378619676323</v>
      </c>
      <c r="U34">
        <f t="shared" si="8"/>
        <v>444.43413914349685</v>
      </c>
      <c r="V34">
        <f t="shared" si="8"/>
        <v>403.51043537488192</v>
      </c>
    </row>
    <row r="35" spans="1:22" x14ac:dyDescent="0.2">
      <c r="A35">
        <v>1994</v>
      </c>
      <c r="B35" s="1">
        <v>17503.128000000001</v>
      </c>
      <c r="E35">
        <v>0.67844331994013107</v>
      </c>
      <c r="F35">
        <f t="shared" si="2"/>
        <v>25798.953995957327</v>
      </c>
      <c r="G35">
        <v>72.647000000000006</v>
      </c>
      <c r="H35" s="1">
        <v>2537.9789999999998</v>
      </c>
      <c r="I35">
        <v>19605.2</v>
      </c>
      <c r="J35">
        <v>77351</v>
      </c>
      <c r="K35">
        <f t="shared" si="0"/>
        <v>114012.47197308362</v>
      </c>
      <c r="L35">
        <f t="shared" si="3"/>
        <v>0.14500145345449109</v>
      </c>
      <c r="M35">
        <f t="shared" si="4"/>
        <v>0.89225838314779915</v>
      </c>
      <c r="N35">
        <f t="shared" si="5"/>
        <v>0.10774161685220085</v>
      </c>
      <c r="O35">
        <f t="shared" si="9"/>
        <v>1.6067158026189887E-3</v>
      </c>
      <c r="P35">
        <f t="shared" si="6"/>
        <v>1.3159240403544634</v>
      </c>
      <c r="Q35">
        <f t="shared" si="10"/>
        <v>221027.00984360726</v>
      </c>
      <c r="R35">
        <f t="shared" si="7"/>
        <v>3.7054965009283253E-3</v>
      </c>
      <c r="S35">
        <f t="shared" si="8"/>
        <v>27.223935756136246</v>
      </c>
      <c r="T35">
        <f t="shared" si="8"/>
        <v>395.43705352695792</v>
      </c>
      <c r="U35">
        <f t="shared" si="8"/>
        <v>339.17489519464988</v>
      </c>
      <c r="V35">
        <f t="shared" si="8"/>
        <v>428.25530428411537</v>
      </c>
    </row>
    <row r="36" spans="1:22" x14ac:dyDescent="0.2">
      <c r="A36">
        <v>1995</v>
      </c>
      <c r="B36" s="1">
        <v>16842.758999999998</v>
      </c>
      <c r="E36">
        <v>0.69664382968069372</v>
      </c>
      <c r="F36">
        <f t="shared" si="2"/>
        <v>24177.001621789812</v>
      </c>
      <c r="G36">
        <v>73.344999999999999</v>
      </c>
      <c r="H36" s="1">
        <v>2540.942</v>
      </c>
      <c r="I36">
        <v>19821.32</v>
      </c>
      <c r="J36">
        <v>84071</v>
      </c>
      <c r="K36">
        <f t="shared" si="0"/>
        <v>120680.03249025243</v>
      </c>
      <c r="L36">
        <f t="shared" si="3"/>
        <v>0.1508625754248458</v>
      </c>
      <c r="M36">
        <f t="shared" si="4"/>
        <v>0.89225838314779915</v>
      </c>
      <c r="N36">
        <f t="shared" si="5"/>
        <v>0.10774161685220085</v>
      </c>
      <c r="O36">
        <f t="shared" si="9"/>
        <v>5.4405179573263998E-4</v>
      </c>
      <c r="P36">
        <f t="shared" si="6"/>
        <v>1.2197473034989503</v>
      </c>
      <c r="Q36">
        <f t="shared" si="10"/>
        <v>605887.0618080867</v>
      </c>
      <c r="R36">
        <f t="shared" si="7"/>
        <v>3.7003085566450671E-3</v>
      </c>
      <c r="S36">
        <f t="shared" si="8"/>
        <v>9.2183266704001152</v>
      </c>
      <c r="T36">
        <f t="shared" si="8"/>
        <v>366.53580674242676</v>
      </c>
      <c r="U36">
        <f t="shared" si="8"/>
        <v>929.75822653511705</v>
      </c>
      <c r="V36">
        <f t="shared" si="8"/>
        <v>427.65571805941403</v>
      </c>
    </row>
    <row r="37" spans="1:22" x14ac:dyDescent="0.2">
      <c r="A37">
        <v>1996</v>
      </c>
      <c r="B37" s="1">
        <v>22091.855</v>
      </c>
      <c r="E37">
        <v>0.7114952434847146</v>
      </c>
      <c r="F37">
        <f t="shared" si="2"/>
        <v>31049.898368680533</v>
      </c>
      <c r="G37">
        <v>72.311000000000007</v>
      </c>
      <c r="H37" s="1">
        <v>2639.212</v>
      </c>
      <c r="I37">
        <v>20045.150000000001</v>
      </c>
      <c r="J37">
        <v>92693</v>
      </c>
      <c r="K37">
        <f t="shared" si="0"/>
        <v>130279.15625410835</v>
      </c>
      <c r="L37">
        <f t="shared" si="3"/>
        <v>0.11946538667757868</v>
      </c>
      <c r="M37">
        <f t="shared" si="4"/>
        <v>0.89225838314779915</v>
      </c>
      <c r="N37">
        <f t="shared" si="5"/>
        <v>0.10774161685220085</v>
      </c>
      <c r="O37">
        <f t="shared" si="9"/>
        <v>2.9856403539820159E-3</v>
      </c>
      <c r="P37">
        <f t="shared" si="6"/>
        <v>1.5489980553241323</v>
      </c>
      <c r="Q37">
        <f t="shared" si="10"/>
        <v>143819.68177124087</v>
      </c>
      <c r="R37">
        <f t="shared" si="7"/>
        <v>3.6074062803221727E-3</v>
      </c>
      <c r="S37">
        <f t="shared" si="8"/>
        <v>50.588212959158255</v>
      </c>
      <c r="T37">
        <f t="shared" si="8"/>
        <v>465.47612790124901</v>
      </c>
      <c r="U37">
        <f t="shared" si="8"/>
        <v>220.69712442024141</v>
      </c>
      <c r="V37">
        <f t="shared" si="8"/>
        <v>416.91872435145046</v>
      </c>
    </row>
    <row r="38" spans="1:22" x14ac:dyDescent="0.2">
      <c r="A38">
        <v>1997</v>
      </c>
      <c r="B38" s="1">
        <v>21282.080999999998</v>
      </c>
      <c r="E38">
        <v>0.71841973726084174</v>
      </c>
      <c r="F38">
        <f t="shared" si="2"/>
        <v>29623.463688711217</v>
      </c>
      <c r="G38">
        <v>73.546999999999997</v>
      </c>
      <c r="H38" s="1">
        <v>2446.357</v>
      </c>
      <c r="I38">
        <v>20273.66</v>
      </c>
      <c r="J38">
        <v>99041</v>
      </c>
      <c r="K38">
        <f t="shared" si="0"/>
        <v>137859.51980887807</v>
      </c>
      <c r="L38">
        <f t="shared" si="3"/>
        <v>0.11494914430595392</v>
      </c>
      <c r="M38">
        <f t="shared" si="4"/>
        <v>0.89225838314779915</v>
      </c>
      <c r="N38">
        <f t="shared" si="5"/>
        <v>0.10774161685220085</v>
      </c>
      <c r="O38">
        <f t="shared" si="9"/>
        <v>1.1876847271213734E-3</v>
      </c>
      <c r="P38">
        <f t="shared" si="6"/>
        <v>1.4611798604056305</v>
      </c>
      <c r="Q38">
        <f t="shared" si="10"/>
        <v>339132.72717280028</v>
      </c>
      <c r="R38">
        <f t="shared" si="7"/>
        <v>3.6277120164785242E-3</v>
      </c>
      <c r="S38">
        <f t="shared" si="8"/>
        <v>20.123940187176913</v>
      </c>
      <c r="T38">
        <f t="shared" si="8"/>
        <v>439.08663490644494</v>
      </c>
      <c r="U38">
        <f t="shared" si="8"/>
        <v>520.41290011252079</v>
      </c>
      <c r="V38">
        <f t="shared" si="8"/>
        <v>419.26551896161214</v>
      </c>
    </row>
    <row r="39" spans="1:22" x14ac:dyDescent="0.2">
      <c r="A39">
        <v>1998</v>
      </c>
      <c r="B39" s="1">
        <v>15502.281999999999</v>
      </c>
      <c r="E39">
        <v>0.71440622246062668</v>
      </c>
      <c r="F39">
        <f t="shared" si="2"/>
        <v>21699.533840292639</v>
      </c>
      <c r="G39">
        <v>64.608000000000004</v>
      </c>
      <c r="H39" s="1">
        <v>2430.1930000000002</v>
      </c>
      <c r="I39">
        <v>20472.3</v>
      </c>
      <c r="J39">
        <v>110686</v>
      </c>
      <c r="K39">
        <f t="shared" si="0"/>
        <v>154934.26081699657</v>
      </c>
      <c r="L39">
        <f t="shared" si="3"/>
        <v>0.15676356551893458</v>
      </c>
      <c r="M39">
        <f t="shared" si="4"/>
        <v>0.89225838314779915</v>
      </c>
      <c r="N39">
        <f t="shared" si="5"/>
        <v>0.10774161685220085</v>
      </c>
      <c r="O39">
        <f t="shared" si="9"/>
        <v>2.8595793035322371E-5</v>
      </c>
      <c r="P39">
        <f t="shared" si="6"/>
        <v>1.0599460656737465</v>
      </c>
      <c r="Q39">
        <f t="shared" si="10"/>
        <v>11745241.793319836</v>
      </c>
      <c r="R39">
        <f t="shared" si="7"/>
        <v>3.1558740346712389E-3</v>
      </c>
      <c r="S39">
        <f t="shared" si="8"/>
        <v>0.48452254668835987</v>
      </c>
      <c r="T39">
        <f t="shared" si="8"/>
        <v>318.51530654810114</v>
      </c>
      <c r="U39">
        <f t="shared" si="8"/>
        <v>18023.549054497136</v>
      </c>
      <c r="V39">
        <f t="shared" si="8"/>
        <v>364.73379334237086</v>
      </c>
    </row>
    <row r="40" spans="1:22" x14ac:dyDescent="0.2">
      <c r="A40">
        <v>1999</v>
      </c>
      <c r="B40" s="1">
        <v>23018.298999999999</v>
      </c>
      <c r="E40">
        <v>0.72869630805409524</v>
      </c>
      <c r="F40">
        <f t="shared" si="2"/>
        <v>31588.329384387689</v>
      </c>
      <c r="G40">
        <v>67.921999999999997</v>
      </c>
      <c r="H40" s="1">
        <v>2649.326</v>
      </c>
      <c r="I40">
        <v>20696.25</v>
      </c>
      <c r="J40">
        <v>118345</v>
      </c>
      <c r="K40">
        <f t="shared" si="0"/>
        <v>162406.47673380908</v>
      </c>
      <c r="L40">
        <f t="shared" si="3"/>
        <v>0.11509651516821465</v>
      </c>
      <c r="M40">
        <f t="shared" si="4"/>
        <v>0.89225838314779915</v>
      </c>
      <c r="N40">
        <f t="shared" si="5"/>
        <v>0.10774161685220085</v>
      </c>
      <c r="O40">
        <f t="shared" si="9"/>
        <v>6.0084133216675186E-4</v>
      </c>
      <c r="P40">
        <f t="shared" si="6"/>
        <v>1.5262827509518724</v>
      </c>
      <c r="Q40">
        <f t="shared" si="10"/>
        <v>774027.50240641122</v>
      </c>
      <c r="R40">
        <f t="shared" si="7"/>
        <v>3.2818505767953131E-3</v>
      </c>
      <c r="S40">
        <f t="shared" si="8"/>
        <v>10.18055949899553</v>
      </c>
      <c r="T40">
        <f t="shared" si="8"/>
        <v>458.65014649542644</v>
      </c>
      <c r="U40">
        <f t="shared" si="8"/>
        <v>1187.7765400356759</v>
      </c>
      <c r="V40">
        <f t="shared" si="8"/>
        <v>379.29327878959509</v>
      </c>
    </row>
    <row r="41" spans="1:22" x14ac:dyDescent="0.2">
      <c r="A41">
        <v>2000</v>
      </c>
      <c r="B41" s="1">
        <v>46996.364999999998</v>
      </c>
      <c r="E41">
        <v>0.76219994494219512</v>
      </c>
      <c r="F41">
        <f t="shared" si="2"/>
        <v>61658.840717397557</v>
      </c>
      <c r="G41">
        <v>74.004999999999995</v>
      </c>
      <c r="H41" s="1">
        <v>2933.85</v>
      </c>
      <c r="I41">
        <v>20950.259999999998</v>
      </c>
      <c r="J41">
        <v>127747</v>
      </c>
      <c r="K41">
        <f t="shared" si="0"/>
        <v>167603.00344772168</v>
      </c>
      <c r="L41">
        <f t="shared" si="3"/>
        <v>6.2427168569313816E-2</v>
      </c>
      <c r="M41">
        <f t="shared" si="4"/>
        <v>0.89225838314779915</v>
      </c>
      <c r="N41">
        <f t="shared" si="5"/>
        <v>0.10774161685220085</v>
      </c>
      <c r="O41">
        <f t="shared" si="9"/>
        <v>0.2109631048575086</v>
      </c>
      <c r="P41">
        <f t="shared" si="6"/>
        <v>2.9431062295836692</v>
      </c>
      <c r="Q41">
        <f t="shared" si="10"/>
        <v>3949.369641994987</v>
      </c>
      <c r="R41">
        <f t="shared" si="7"/>
        <v>3.5324143948571524E-3</v>
      </c>
      <c r="S41">
        <f t="shared" si="8"/>
        <v>3574.5251302029942</v>
      </c>
      <c r="T41">
        <f t="shared" si="8"/>
        <v>884.40762532912652</v>
      </c>
      <c r="U41">
        <f t="shared" si="8"/>
        <v>6.0604676114308145</v>
      </c>
      <c r="V41">
        <f t="shared" si="8"/>
        <v>408.25168803914636</v>
      </c>
    </row>
    <row r="42" spans="1:22" x14ac:dyDescent="0.2">
      <c r="A42">
        <v>2001</v>
      </c>
      <c r="B42" s="1">
        <v>45638.154000000002</v>
      </c>
      <c r="E42">
        <v>0.77559148284828427</v>
      </c>
      <c r="F42">
        <f t="shared" si="2"/>
        <v>58843.031427315735</v>
      </c>
      <c r="G42">
        <v>91.126000000000005</v>
      </c>
      <c r="H42" s="1">
        <v>3976.605</v>
      </c>
      <c r="I42">
        <v>21242.400000000001</v>
      </c>
      <c r="J42">
        <v>140356</v>
      </c>
      <c r="K42">
        <f t="shared" si="0"/>
        <v>180966.40190600886</v>
      </c>
      <c r="L42">
        <f t="shared" si="3"/>
        <v>8.7133344613368885E-2</v>
      </c>
      <c r="M42">
        <f t="shared" si="4"/>
        <v>0.89225838314779915</v>
      </c>
      <c r="N42">
        <f t="shared" si="5"/>
        <v>0.10774161685220085</v>
      </c>
      <c r="O42">
        <f t="shared" si="9"/>
        <v>5.8816887546762356E-2</v>
      </c>
      <c r="P42">
        <f t="shared" si="6"/>
        <v>2.7700745408859513</v>
      </c>
      <c r="Q42">
        <f t="shared" si="10"/>
        <v>10978.694293157125</v>
      </c>
      <c r="R42">
        <f t="shared" si="7"/>
        <v>4.2898165932286373E-3</v>
      </c>
      <c r="S42">
        <f t="shared" si="8"/>
        <v>996.58394181404469</v>
      </c>
      <c r="T42">
        <f t="shared" si="8"/>
        <v>832.41135575190344</v>
      </c>
      <c r="U42">
        <f t="shared" si="8"/>
        <v>16.847250880742838</v>
      </c>
      <c r="V42">
        <f t="shared" si="8"/>
        <v>495.78692355961624</v>
      </c>
    </row>
    <row r="43" spans="1:22" x14ac:dyDescent="0.2">
      <c r="A43">
        <v>2002</v>
      </c>
      <c r="B43" s="1">
        <v>40034.084000000003</v>
      </c>
      <c r="E43">
        <v>0.77794852910494672</v>
      </c>
      <c r="F43">
        <f t="shared" si="2"/>
        <v>51461.096077989154</v>
      </c>
      <c r="G43">
        <v>84.936999999999998</v>
      </c>
      <c r="H43" s="1">
        <v>3890.7930000000001</v>
      </c>
      <c r="I43">
        <v>21532.36</v>
      </c>
      <c r="J43">
        <v>156507</v>
      </c>
      <c r="K43">
        <f t="shared" si="0"/>
        <v>201179.11936933157</v>
      </c>
      <c r="L43">
        <f t="shared" si="3"/>
        <v>9.7187011947119858E-2</v>
      </c>
      <c r="M43">
        <f t="shared" si="4"/>
        <v>0.89225838314779915</v>
      </c>
      <c r="N43">
        <f t="shared" si="5"/>
        <v>0.10774161685220085</v>
      </c>
      <c r="O43">
        <f t="shared" si="9"/>
        <v>7.5664973651091644E-3</v>
      </c>
      <c r="P43">
        <f t="shared" si="6"/>
        <v>2.3899422115359927</v>
      </c>
      <c r="Q43">
        <f t="shared" si="10"/>
        <v>80073.208229689728</v>
      </c>
      <c r="R43">
        <f t="shared" si="7"/>
        <v>3.9446210262135684E-3</v>
      </c>
      <c r="S43">
        <f t="shared" si="8"/>
        <v>128.20552199146687</v>
      </c>
      <c r="T43">
        <f t="shared" si="8"/>
        <v>718.18104787790458</v>
      </c>
      <c r="U43">
        <f t="shared" si="8"/>
        <v>122.87557990501358</v>
      </c>
      <c r="V43">
        <f t="shared" si="8"/>
        <v>455.89164028178016</v>
      </c>
    </row>
    <row r="44" spans="1:22" x14ac:dyDescent="0.2">
      <c r="A44">
        <v>2003</v>
      </c>
      <c r="B44" s="1">
        <v>56672.462</v>
      </c>
      <c r="E44">
        <v>0.8066007962545868</v>
      </c>
      <c r="F44">
        <f t="shared" si="2"/>
        <v>70260.85551013083</v>
      </c>
      <c r="G44">
        <v>99.15</v>
      </c>
      <c r="H44" s="1">
        <v>4506.28</v>
      </c>
      <c r="I44">
        <v>21779.62</v>
      </c>
      <c r="J44">
        <v>165249</v>
      </c>
      <c r="K44">
        <f t="shared" si="0"/>
        <v>204870.86148107715</v>
      </c>
      <c r="L44">
        <f t="shared" si="3"/>
        <v>7.9514456245080717E-2</v>
      </c>
      <c r="M44">
        <f t="shared" si="4"/>
        <v>0.89225838314779915</v>
      </c>
      <c r="N44">
        <f t="shared" si="5"/>
        <v>0.10774161685220085</v>
      </c>
      <c r="O44">
        <f t="shared" si="9"/>
        <v>0.10033934365027966</v>
      </c>
      <c r="P44">
        <f t="shared" si="6"/>
        <v>3.2259908809304676</v>
      </c>
      <c r="Q44">
        <f t="shared" si="10"/>
        <v>7062.3536162066002</v>
      </c>
      <c r="R44">
        <f t="shared" si="7"/>
        <v>4.552421024792903E-3</v>
      </c>
      <c r="S44">
        <f t="shared" si="8"/>
        <v>1700.1338014448229</v>
      </c>
      <c r="T44">
        <f t="shared" si="8"/>
        <v>969.41486707420984</v>
      </c>
      <c r="U44">
        <f t="shared" si="8"/>
        <v>10.837467553396896</v>
      </c>
      <c r="V44">
        <f t="shared" si="8"/>
        <v>526.13690249435206</v>
      </c>
    </row>
    <row r="45" spans="1:22" x14ac:dyDescent="0.2">
      <c r="A45">
        <v>2004</v>
      </c>
      <c r="B45" s="1">
        <v>66142.303</v>
      </c>
      <c r="E45">
        <v>0.83672718245794997</v>
      </c>
      <c r="F45">
        <f t="shared" si="2"/>
        <v>79048.827845776366</v>
      </c>
      <c r="G45">
        <v>109.131</v>
      </c>
      <c r="H45" s="1">
        <v>5159.3159999999998</v>
      </c>
      <c r="I45">
        <v>22044.57</v>
      </c>
      <c r="J45">
        <v>186692</v>
      </c>
      <c r="K45">
        <f t="shared" si="0"/>
        <v>223121.71029460043</v>
      </c>
      <c r="L45">
        <f t="shared" si="3"/>
        <v>7.8003271219630799E-2</v>
      </c>
      <c r="M45">
        <f t="shared" si="4"/>
        <v>0.89225838314779915</v>
      </c>
      <c r="N45">
        <f t="shared" si="5"/>
        <v>0.10774161685220085</v>
      </c>
      <c r="O45">
        <f t="shared" si="9"/>
        <v>0.13425644324428368</v>
      </c>
      <c r="P45">
        <f t="shared" si="6"/>
        <v>3.5858639041621756</v>
      </c>
      <c r="Q45">
        <f t="shared" si="10"/>
        <v>5395.257313825171</v>
      </c>
      <c r="R45">
        <f t="shared" si="7"/>
        <v>4.9504707962096791E-3</v>
      </c>
      <c r="S45">
        <f t="shared" si="8"/>
        <v>2274.8197159522574</v>
      </c>
      <c r="T45">
        <f t="shared" si="8"/>
        <v>1077.5572245253684</v>
      </c>
      <c r="U45">
        <f t="shared" si="8"/>
        <v>8.2792407826520105</v>
      </c>
      <c r="V45">
        <f t="shared" si="8"/>
        <v>572.14070412676688</v>
      </c>
    </row>
    <row r="46" spans="1:22" x14ac:dyDescent="0.2">
      <c r="A46">
        <v>2005</v>
      </c>
      <c r="B46" s="1">
        <v>86894.839000000007</v>
      </c>
      <c r="E46">
        <v>0.86791954497046719</v>
      </c>
      <c r="F46">
        <f t="shared" si="2"/>
        <v>100118.54152098486</v>
      </c>
      <c r="G46">
        <v>132.43799999999999</v>
      </c>
      <c r="H46" s="1">
        <v>6667.3530000000001</v>
      </c>
      <c r="I46">
        <v>22326.77</v>
      </c>
      <c r="J46">
        <v>217251</v>
      </c>
      <c r="K46">
        <f t="shared" si="0"/>
        <v>250312.37199225929</v>
      </c>
      <c r="L46">
        <f t="shared" si="3"/>
        <v>7.6728987322250516E-2</v>
      </c>
      <c r="M46">
        <f t="shared" si="4"/>
        <v>0.89225838314779915</v>
      </c>
      <c r="N46">
        <f t="shared" si="5"/>
        <v>0.10774161685220085</v>
      </c>
      <c r="O46">
        <f t="shared" si="9"/>
        <v>0.38260060519721784</v>
      </c>
      <c r="P46">
        <f t="shared" si="6"/>
        <v>4.4842376000193873</v>
      </c>
      <c r="Q46">
        <f t="shared" si="10"/>
        <v>1975.860358269967</v>
      </c>
      <c r="R46">
        <f t="shared" si="7"/>
        <v>5.9318029432828831E-3</v>
      </c>
      <c r="S46">
        <f t="shared" si="8"/>
        <v>6482.7235029180183</v>
      </c>
      <c r="T46">
        <f t="shared" si="8"/>
        <v>1347.5198031862212</v>
      </c>
      <c r="U46">
        <f t="shared" si="8"/>
        <v>3.0320377152532991</v>
      </c>
      <c r="V46">
        <f t="shared" si="8"/>
        <v>685.55619302099001</v>
      </c>
    </row>
    <row r="47" spans="1:22" x14ac:dyDescent="0.2">
      <c r="A47">
        <v>2006</v>
      </c>
      <c r="B47" s="1">
        <v>86520.085000000006</v>
      </c>
      <c r="E47">
        <v>0.89296730030178662</v>
      </c>
      <c r="F47">
        <f t="shared" si="2"/>
        <v>96890.541199839834</v>
      </c>
      <c r="G47">
        <v>142.31100000000001</v>
      </c>
      <c r="H47" s="1">
        <v>7733.9470000000001</v>
      </c>
      <c r="I47">
        <v>22599.46</v>
      </c>
      <c r="J47">
        <v>261724</v>
      </c>
      <c r="K47">
        <f t="shared" si="0"/>
        <v>293094.71904687653</v>
      </c>
      <c r="L47">
        <f t="shared" si="3"/>
        <v>8.9389036083355675E-2</v>
      </c>
      <c r="M47">
        <f t="shared" si="4"/>
        <v>0.89225838314779915</v>
      </c>
      <c r="N47">
        <f t="shared" si="5"/>
        <v>0.10774161685220085</v>
      </c>
      <c r="O47">
        <f t="shared" si="9"/>
        <v>7.1108661965018319E-2</v>
      </c>
      <c r="P47">
        <f t="shared" si="6"/>
        <v>4.2872945282692525</v>
      </c>
      <c r="Q47">
        <f t="shared" si="10"/>
        <v>9574.5948244414394</v>
      </c>
      <c r="R47">
        <f t="shared" si="7"/>
        <v>6.2970973642733066E-3</v>
      </c>
      <c r="S47">
        <f t="shared" si="8"/>
        <v>1204.8538029469614</v>
      </c>
      <c r="T47">
        <f t="shared" si="8"/>
        <v>1288.3381288515509</v>
      </c>
      <c r="U47">
        <f t="shared" si="8"/>
        <v>14.692603399055068</v>
      </c>
      <c r="V47">
        <f t="shared" si="8"/>
        <v>727.77436091707398</v>
      </c>
    </row>
    <row r="48" spans="1:22" x14ac:dyDescent="0.2">
      <c r="A48">
        <v>2007</v>
      </c>
      <c r="B48" s="1">
        <v>88846.653000000006</v>
      </c>
      <c r="E48">
        <v>0.92333011369840901</v>
      </c>
      <c r="F48">
        <f t="shared" si="2"/>
        <v>96224.147443998925</v>
      </c>
      <c r="G48">
        <v>165.273</v>
      </c>
      <c r="H48" s="1">
        <v>9521.8690000000006</v>
      </c>
      <c r="I48">
        <v>22876.09</v>
      </c>
      <c r="J48">
        <v>303216</v>
      </c>
      <c r="K48">
        <f t="shared" si="0"/>
        <v>328393.92488290556</v>
      </c>
      <c r="L48">
        <f t="shared" si="3"/>
        <v>0.10717194940365396</v>
      </c>
      <c r="M48">
        <f t="shared" si="4"/>
        <v>0.89225838314779915</v>
      </c>
      <c r="N48">
        <f t="shared" si="5"/>
        <v>0.10774161685220085</v>
      </c>
      <c r="O48">
        <f t="shared" si="9"/>
        <v>2.2394529863516002E-2</v>
      </c>
      <c r="P48">
        <f t="shared" si="6"/>
        <v>4.2063196745597224</v>
      </c>
      <c r="Q48">
        <f t="shared" si="10"/>
        <v>25998.016313258217</v>
      </c>
      <c r="R48">
        <f t="shared" si="7"/>
        <v>7.2247049211644123E-3</v>
      </c>
      <c r="S48">
        <f t="shared" si="8"/>
        <v>379.44933466108989</v>
      </c>
      <c r="T48">
        <f t="shared" si="8"/>
        <v>1264.0050696636908</v>
      </c>
      <c r="U48">
        <f t="shared" si="8"/>
        <v>39.895008598982734</v>
      </c>
      <c r="V48">
        <f t="shared" si="8"/>
        <v>834.98073837097877</v>
      </c>
    </row>
    <row r="49" spans="1:22" x14ac:dyDescent="0.2">
      <c r="A49">
        <v>2008</v>
      </c>
      <c r="B49" s="1">
        <v>118596.94500000001</v>
      </c>
      <c r="E49">
        <v>0.97250107178403189</v>
      </c>
      <c r="F49">
        <f t="shared" si="2"/>
        <v>121950.45171768963</v>
      </c>
      <c r="G49">
        <v>165.80699999999999</v>
      </c>
      <c r="H49" s="1">
        <v>10248.392</v>
      </c>
      <c r="I49">
        <v>23150.34</v>
      </c>
      <c r="J49">
        <v>344076</v>
      </c>
      <c r="K49">
        <f t="shared" si="0"/>
        <v>353805.26560119889</v>
      </c>
      <c r="L49">
        <f t="shared" si="3"/>
        <v>8.6413625578635259E-2</v>
      </c>
      <c r="M49">
        <f t="shared" si="4"/>
        <v>0.89225838314779915</v>
      </c>
      <c r="N49">
        <f t="shared" si="5"/>
        <v>0.10774161685220085</v>
      </c>
      <c r="O49">
        <f t="shared" si="9"/>
        <v>0.10857588831365839</v>
      </c>
      <c r="P49">
        <f t="shared" si="6"/>
        <v>5.2677607204770913</v>
      </c>
      <c r="Q49">
        <f t="shared" si="10"/>
        <v>6774.0307002272357</v>
      </c>
      <c r="R49">
        <f t="shared" si="7"/>
        <v>7.1621842270999034E-3</v>
      </c>
      <c r="S49">
        <f t="shared" si="8"/>
        <v>1839.6924977636534</v>
      </c>
      <c r="T49">
        <f t="shared" si="8"/>
        <v>1582.9696199101288</v>
      </c>
      <c r="U49">
        <f t="shared" si="8"/>
        <v>10.395024365667433</v>
      </c>
      <c r="V49">
        <f t="shared" si="8"/>
        <v>827.75503491829897</v>
      </c>
    </row>
    <row r="50" spans="1:22" x14ac:dyDescent="0.2">
      <c r="A50">
        <v>2009</v>
      </c>
      <c r="B50" s="1">
        <v>63056.928999999996</v>
      </c>
      <c r="E50">
        <v>0.93320714895263435</v>
      </c>
      <c r="F50">
        <f t="shared" si="2"/>
        <v>67570.130673313673</v>
      </c>
      <c r="G50">
        <v>162.797</v>
      </c>
      <c r="H50" s="1">
        <v>10888.186</v>
      </c>
      <c r="I50">
        <v>23421.71</v>
      </c>
      <c r="J50">
        <v>374469</v>
      </c>
      <c r="K50">
        <f t="shared" si="0"/>
        <v>401271.03657561721</v>
      </c>
      <c r="L50">
        <f t="shared" si="3"/>
        <v>0.17267231647135878</v>
      </c>
      <c r="M50">
        <f t="shared" si="4"/>
        <v>0.89225838314779915</v>
      </c>
      <c r="N50">
        <f t="shared" si="5"/>
        <v>0.10774161685220085</v>
      </c>
      <c r="O50">
        <f t="shared" si="9"/>
        <v>1.6250979754521815E-4</v>
      </c>
      <c r="P50">
        <f t="shared" si="6"/>
        <v>2.8849358425714295</v>
      </c>
      <c r="Q50">
        <f t="shared" si="10"/>
        <v>2554046.5711102383</v>
      </c>
      <c r="R50">
        <f t="shared" si="7"/>
        <v>6.9506880582160743E-3</v>
      </c>
      <c r="S50">
        <f t="shared" si="8"/>
        <v>2.7535400354575694</v>
      </c>
      <c r="T50">
        <f t="shared" si="8"/>
        <v>866.92734095310232</v>
      </c>
      <c r="U50">
        <f t="shared" si="8"/>
        <v>3919.2878675394381</v>
      </c>
      <c r="V50">
        <f t="shared" si="8"/>
        <v>803.31179063576417</v>
      </c>
    </row>
    <row r="51" spans="1:22" x14ac:dyDescent="0.2">
      <c r="A51">
        <v>2010</v>
      </c>
      <c r="B51" s="1">
        <v>75954.2</v>
      </c>
      <c r="E51">
        <v>0.96191189435469515</v>
      </c>
      <c r="F51">
        <f t="shared" si="2"/>
        <v>78961.701633759672</v>
      </c>
      <c r="G51">
        <v>167.54400000000001</v>
      </c>
      <c r="H51" s="1">
        <v>11102.215</v>
      </c>
      <c r="I51">
        <v>23674.48</v>
      </c>
      <c r="J51">
        <v>389232</v>
      </c>
      <c r="K51">
        <f t="shared" si="0"/>
        <v>404644.12830773741</v>
      </c>
      <c r="L51">
        <f t="shared" si="3"/>
        <v>0.14616986289105804</v>
      </c>
      <c r="M51">
        <f t="shared" si="4"/>
        <v>0.89225838314779915</v>
      </c>
      <c r="N51">
        <f t="shared" si="5"/>
        <v>0.10774161685220085</v>
      </c>
      <c r="O51">
        <f t="shared" si="9"/>
        <v>6.2559091613921406E-4</v>
      </c>
      <c r="P51">
        <f t="shared" si="6"/>
        <v>3.3353088065190732</v>
      </c>
      <c r="Q51">
        <f t="shared" si="10"/>
        <v>753350.68100268149</v>
      </c>
      <c r="R51">
        <f t="shared" si="7"/>
        <v>7.0769875410146288E-3</v>
      </c>
      <c r="S51">
        <f t="shared" si="8"/>
        <v>10.599912494067295</v>
      </c>
      <c r="T51">
        <f t="shared" si="8"/>
        <v>1002.2650598412584</v>
      </c>
      <c r="U51">
        <f t="shared" si="8"/>
        <v>1156.0471204614312</v>
      </c>
      <c r="V51">
        <f t="shared" si="8"/>
        <v>817.90859930182853</v>
      </c>
    </row>
    <row r="52" spans="1:22" x14ac:dyDescent="0.2">
      <c r="A52">
        <v>2011</v>
      </c>
      <c r="B52" s="1">
        <v>88729.751999999993</v>
      </c>
      <c r="E52">
        <v>0.99433393377591783</v>
      </c>
      <c r="F52">
        <f t="shared" si="2"/>
        <v>89235.365490398763</v>
      </c>
      <c r="G52">
        <v>184.554</v>
      </c>
      <c r="H52" s="1">
        <v>12716.236999999999</v>
      </c>
      <c r="I52">
        <v>23865.71</v>
      </c>
      <c r="J52">
        <v>414718</v>
      </c>
      <c r="K52">
        <f t="shared" si="0"/>
        <v>417081.20975529379</v>
      </c>
      <c r="L52">
        <f t="shared" si="3"/>
        <v>0.14331424030126896</v>
      </c>
      <c r="M52">
        <f t="shared" si="4"/>
        <v>0.89225838314779915</v>
      </c>
      <c r="N52">
        <f t="shared" si="5"/>
        <v>0.10774161685220085</v>
      </c>
      <c r="O52">
        <f t="shared" si="9"/>
        <v>1.3754740064721167E-3</v>
      </c>
      <c r="P52">
        <f t="shared" si="6"/>
        <v>3.7390618376909281</v>
      </c>
      <c r="Q52">
        <f t="shared" si="10"/>
        <v>351528.99839034252</v>
      </c>
      <c r="R52">
        <f t="shared" si="7"/>
        <v>7.7330194660037354E-3</v>
      </c>
      <c r="S52">
        <f t="shared" si="8"/>
        <v>23.305811721895424</v>
      </c>
      <c r="T52">
        <f t="shared" si="8"/>
        <v>1123.5934223477827</v>
      </c>
      <c r="U52">
        <f t="shared" si="8"/>
        <v>539.43548017632986</v>
      </c>
      <c r="V52">
        <f t="shared" si="8"/>
        <v>893.72816938802839</v>
      </c>
    </row>
    <row r="53" spans="1:22" x14ac:dyDescent="0.2">
      <c r="A53">
        <v>2012</v>
      </c>
      <c r="B53" s="1">
        <v>77911.474000000002</v>
      </c>
      <c r="E53">
        <v>1</v>
      </c>
      <c r="F53">
        <f t="shared" si="2"/>
        <v>77911.474000000002</v>
      </c>
      <c r="G53">
        <v>192.93299999999999</v>
      </c>
      <c r="H53" s="1">
        <v>14048.049000000001</v>
      </c>
      <c r="I53">
        <v>24030.51</v>
      </c>
      <c r="J53">
        <v>451732</v>
      </c>
      <c r="K53">
        <f t="shared" si="0"/>
        <v>451732</v>
      </c>
      <c r="L53">
        <f t="shared" si="3"/>
        <v>0.18030783245096865</v>
      </c>
      <c r="M53">
        <f t="shared" si="4"/>
        <v>0.89225838314779915</v>
      </c>
      <c r="N53">
        <f t="shared" si="5"/>
        <v>0.10774161685220085</v>
      </c>
      <c r="O53">
        <f t="shared" si="9"/>
        <v>1.928072219351848E-4</v>
      </c>
      <c r="P53">
        <f t="shared" si="6"/>
        <v>3.2421897829051489</v>
      </c>
      <c r="Q53">
        <f t="shared" si="10"/>
        <v>2094457.7606164573</v>
      </c>
      <c r="R53">
        <f t="shared" si="7"/>
        <v>8.0286685550993303E-3</v>
      </c>
      <c r="S53">
        <f t="shared" si="8"/>
        <v>3.2668947518451077</v>
      </c>
      <c r="T53">
        <f t="shared" si="8"/>
        <v>974.28266025284552</v>
      </c>
      <c r="U53">
        <f t="shared" si="8"/>
        <v>3214.0302307367724</v>
      </c>
      <c r="V53">
        <f t="shared" si="8"/>
        <v>927.89721814579559</v>
      </c>
    </row>
    <row r="54" spans="1:22" x14ac:dyDescent="0.2">
      <c r="A54">
        <v>2013</v>
      </c>
      <c r="B54" s="1">
        <v>89204.650999999998</v>
      </c>
      <c r="E54">
        <v>1.0113009880581321</v>
      </c>
      <c r="F54">
        <f t="shared" si="2"/>
        <v>88207.815530060863</v>
      </c>
      <c r="G54">
        <v>180.21299999999999</v>
      </c>
      <c r="H54" s="1">
        <v>14553.094999999999</v>
      </c>
      <c r="I54">
        <v>24172</v>
      </c>
      <c r="J54">
        <v>496506</v>
      </c>
      <c r="K54">
        <f t="shared" si="0"/>
        <v>490957.69297464547</v>
      </c>
      <c r="L54">
        <f t="shared" si="3"/>
        <v>0.16314278276813168</v>
      </c>
      <c r="M54">
        <f t="shared" si="4"/>
        <v>0.89225838314779915</v>
      </c>
      <c r="N54">
        <f t="shared" si="5"/>
        <v>0.10774161685220085</v>
      </c>
      <c r="O54">
        <f t="shared" si="9"/>
        <v>3.2778016864249039E-4</v>
      </c>
      <c r="P54">
        <f t="shared" si="6"/>
        <v>3.6491732388739395</v>
      </c>
      <c r="Q54">
        <f t="shared" si="10"/>
        <v>1493269.7798992719</v>
      </c>
      <c r="R54">
        <f t="shared" si="7"/>
        <v>7.4554443157372162E-3</v>
      </c>
      <c r="S54">
        <f t="shared" si="8"/>
        <v>5.553854787955145</v>
      </c>
      <c r="T54">
        <f t="shared" si="8"/>
        <v>1096.5817700245359</v>
      </c>
      <c r="U54">
        <f t="shared" si="8"/>
        <v>2291.4829343845563</v>
      </c>
      <c r="V54">
        <f t="shared" si="8"/>
        <v>861.64797975370641</v>
      </c>
    </row>
    <row r="55" spans="1:22" x14ac:dyDescent="0.2">
      <c r="A55">
        <v>2014</v>
      </c>
      <c r="B55" s="1">
        <v>109658.841</v>
      </c>
      <c r="E55">
        <v>1.0325474854772028</v>
      </c>
      <c r="F55">
        <f t="shared" si="2"/>
        <v>106202.22560449121</v>
      </c>
      <c r="G55">
        <v>172.21899999999999</v>
      </c>
      <c r="H55" s="1">
        <v>14675.384</v>
      </c>
      <c r="I55">
        <v>24299.599999999999</v>
      </c>
      <c r="J55">
        <v>546778</v>
      </c>
      <c r="K55">
        <f t="shared" si="0"/>
        <v>529542.71613697335</v>
      </c>
      <c r="L55">
        <f t="shared" si="3"/>
        <v>0.13382764094688909</v>
      </c>
      <c r="M55">
        <f t="shared" si="4"/>
        <v>0.89225838314779915</v>
      </c>
      <c r="N55">
        <f t="shared" si="5"/>
        <v>0.10774161685220085</v>
      </c>
      <c r="O55">
        <f t="shared" si="9"/>
        <v>1.02687294316447E-3</v>
      </c>
      <c r="P55">
        <f t="shared" si="6"/>
        <v>4.3705339019774483</v>
      </c>
      <c r="Q55">
        <f t="shared" si="10"/>
        <v>600531.57106706023</v>
      </c>
      <c r="R55">
        <f t="shared" si="7"/>
        <v>7.0873183097664161E-3</v>
      </c>
      <c r="S55">
        <f t="shared" si="8"/>
        <v>17.399171022564069</v>
      </c>
      <c r="T55">
        <f t="shared" si="8"/>
        <v>1313.3516795331936</v>
      </c>
      <c r="U55">
        <f t="shared" si="8"/>
        <v>921.5400091684304</v>
      </c>
      <c r="V55">
        <f t="shared" si="8"/>
        <v>819.10255711940488</v>
      </c>
    </row>
    <row r="56" spans="1:22" x14ac:dyDescent="0.2">
      <c r="A56">
        <v>2015</v>
      </c>
      <c r="B56" s="1">
        <v>49481.09</v>
      </c>
      <c r="E56">
        <v>1.0064993980937267</v>
      </c>
      <c r="F56">
        <f t="shared" si="2"/>
        <v>49161.569389624456</v>
      </c>
      <c r="G56">
        <v>161.05600000000001</v>
      </c>
      <c r="H56" s="1">
        <v>14824.356</v>
      </c>
      <c r="I56">
        <v>24418.7</v>
      </c>
      <c r="J56">
        <v>579761</v>
      </c>
      <c r="K56">
        <f t="shared" si="0"/>
        <v>576017.23468294798</v>
      </c>
      <c r="L56">
        <f t="shared" si="3"/>
        <v>0.29959639126785609</v>
      </c>
      <c r="M56">
        <f t="shared" si="4"/>
        <v>0.89225838314779915</v>
      </c>
      <c r="N56">
        <f t="shared" si="5"/>
        <v>0.10774161685220085</v>
      </c>
      <c r="O56">
        <f t="shared" si="9"/>
        <v>4.2987168117617929E-7</v>
      </c>
      <c r="P56">
        <f t="shared" si="6"/>
        <v>2.0132754564995046</v>
      </c>
      <c r="Q56">
        <f t="shared" si="10"/>
        <v>710084436.34420681</v>
      </c>
      <c r="R56">
        <f t="shared" si="7"/>
        <v>6.5956009124154853E-3</v>
      </c>
      <c r="S56">
        <f t="shared" si="8"/>
        <v>7.2836770589090613E-3</v>
      </c>
      <c r="T56">
        <f t="shared" si="8"/>
        <v>604.99215003463087</v>
      </c>
      <c r="U56">
        <f t="shared" si="8"/>
        <v>1089653.3163381808</v>
      </c>
      <c r="V56">
        <f t="shared" si="8"/>
        <v>762.27330803724817</v>
      </c>
    </row>
    <row r="57" spans="1:22" x14ac:dyDescent="0.2">
      <c r="A57">
        <v>2016</v>
      </c>
      <c r="B57" s="1">
        <v>41613.838000000003</v>
      </c>
      <c r="E57">
        <v>1.0087494358448377</v>
      </c>
      <c r="F57">
        <f t="shared" si="2"/>
        <v>41252.898411931208</v>
      </c>
      <c r="G57">
        <v>134.292</v>
      </c>
      <c r="H57" s="1">
        <v>12599.868</v>
      </c>
      <c r="I57">
        <v>24520.3</v>
      </c>
      <c r="J57">
        <v>599015</v>
      </c>
      <c r="K57">
        <f t="shared" si="0"/>
        <v>593819.41512395395</v>
      </c>
      <c r="L57">
        <f t="shared" si="3"/>
        <v>0.30278072404665002</v>
      </c>
      <c r="M57">
        <f t="shared" si="4"/>
        <v>0.89225838314779915</v>
      </c>
      <c r="N57">
        <f t="shared" si="5"/>
        <v>0.10774161685220085</v>
      </c>
      <c r="O57">
        <f t="shared" si="9"/>
        <v>7.8670637919273949E-8</v>
      </c>
      <c r="P57">
        <f t="shared" si="6"/>
        <v>1.6823977851792682</v>
      </c>
      <c r="Q57">
        <f t="shared" si="10"/>
        <v>3904735795.8670053</v>
      </c>
      <c r="R57">
        <f t="shared" si="7"/>
        <v>5.47676822877371E-3</v>
      </c>
      <c r="S57">
        <f t="shared" si="8"/>
        <v>1.3329827148755888E-3</v>
      </c>
      <c r="T57">
        <f t="shared" si="8"/>
        <v>505.56293724398114</v>
      </c>
      <c r="U57">
        <f t="shared" si="8"/>
        <v>5991975.1674833344</v>
      </c>
      <c r="V57">
        <f t="shared" si="8"/>
        <v>632.96647121902879</v>
      </c>
    </row>
    <row r="58" spans="1:22" x14ac:dyDescent="0.2">
      <c r="A58">
        <v>2017</v>
      </c>
      <c r="B58" s="1">
        <v>62707.326999999997</v>
      </c>
      <c r="E58">
        <v>1.0361415981584121</v>
      </c>
      <c r="F58">
        <f t="shared" si="2"/>
        <v>60520.036172134161</v>
      </c>
      <c r="G58">
        <v>151.38399999999999</v>
      </c>
      <c r="H58" s="1">
        <v>13348.585999999999</v>
      </c>
      <c r="I58">
        <v>24612.799999999999</v>
      </c>
      <c r="J58">
        <v>593868</v>
      </c>
      <c r="K58">
        <f t="shared" si="0"/>
        <v>573153.32291987143</v>
      </c>
      <c r="L58">
        <f t="shared" si="3"/>
        <v>0.21287123273489236</v>
      </c>
      <c r="M58">
        <f t="shared" si="4"/>
        <v>0.89225838314779915</v>
      </c>
      <c r="N58">
        <f t="shared" si="5"/>
        <v>0.10774161685220085</v>
      </c>
      <c r="O58">
        <f t="shared" si="9"/>
        <v>3.2811953703500778E-6</v>
      </c>
      <c r="P58">
        <f t="shared" si="6"/>
        <v>2.4588846523814505</v>
      </c>
      <c r="Q58">
        <f t="shared" si="10"/>
        <v>121839220.6796587</v>
      </c>
      <c r="R58">
        <f t="shared" si="7"/>
        <v>6.1506208151855942E-3</v>
      </c>
      <c r="S58">
        <f t="shared" si="8"/>
        <v>5.5596049917562756E-2</v>
      </c>
      <c r="T58">
        <f t="shared" si="8"/>
        <v>738.89834981543959</v>
      </c>
      <c r="U58">
        <f t="shared" si="8"/>
        <v>186967.21696529925</v>
      </c>
      <c r="V58">
        <f t="shared" si="8"/>
        <v>710.84562840192245</v>
      </c>
    </row>
    <row r="59" spans="1:22" x14ac:dyDescent="0.2">
      <c r="A59">
        <v>2018</v>
      </c>
      <c r="B59" s="1">
        <v>72362.865999999995</v>
      </c>
      <c r="E59">
        <v>1.0554253488657452</v>
      </c>
      <c r="F59">
        <f t="shared" si="2"/>
        <v>68562.751574772788</v>
      </c>
      <c r="G59">
        <v>161.81</v>
      </c>
      <c r="H59" s="1">
        <v>13813.983</v>
      </c>
      <c r="I59">
        <v>24688.7</v>
      </c>
      <c r="J59">
        <v>601231</v>
      </c>
      <c r="K59">
        <f t="shared" si="0"/>
        <v>569657.53252576012</v>
      </c>
      <c r="L59">
        <f t="shared" si="3"/>
        <v>0.19089878225663423</v>
      </c>
      <c r="M59">
        <f t="shared" si="4"/>
        <v>0.89225838314779915</v>
      </c>
      <c r="N59">
        <f t="shared" si="5"/>
        <v>0.10774161685220085</v>
      </c>
      <c r="O59">
        <f t="shared" si="9"/>
        <v>1.0281681581967815E-5</v>
      </c>
      <c r="P59">
        <f t="shared" si="6"/>
        <v>2.7770903925590567</v>
      </c>
      <c r="Q59">
        <f t="shared" si="10"/>
        <v>41211529.284615889</v>
      </c>
      <c r="R59">
        <f t="shared" si="7"/>
        <v>6.5540105392345484E-3</v>
      </c>
      <c r="S59">
        <f t="shared" si="8"/>
        <v>0.17421116939055681</v>
      </c>
      <c r="T59">
        <f t="shared" si="8"/>
        <v>834.51962919969878</v>
      </c>
      <c r="U59">
        <f t="shared" si="8"/>
        <v>63240.76019401988</v>
      </c>
      <c r="V59">
        <f t="shared" si="8"/>
        <v>757.46658431819196</v>
      </c>
    </row>
    <row r="60" spans="1:22" x14ac:dyDescent="0.2">
      <c r="B60" s="1"/>
      <c r="H60" s="1"/>
    </row>
    <row r="61" spans="1:22" x14ac:dyDescent="0.2">
      <c r="G61" s="1"/>
      <c r="H61" s="1"/>
    </row>
    <row r="62" spans="1:22" x14ac:dyDescent="0.2">
      <c r="G62" s="1"/>
      <c r="H6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E5489-4FA2-9C42-8624-C137E5426FC3}">
  <sheetPr codeName="Sheet5"/>
  <dimension ref="A1:V62"/>
  <sheetViews>
    <sheetView workbookViewId="0">
      <selection activeCell="I2" sqref="I2:I59"/>
    </sheetView>
  </sheetViews>
  <sheetFormatPr baseColWidth="10" defaultRowHeight="16" x14ac:dyDescent="0.2"/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15</v>
      </c>
      <c r="Q1" t="s">
        <v>16</v>
      </c>
      <c r="R1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x14ac:dyDescent="0.2">
      <c r="A2">
        <v>1961</v>
      </c>
      <c r="B2" s="1">
        <f>Agg!B2-Agriculture!B2-Manufacturing!B2-Oil!B2</f>
        <v>19345.547999999999</v>
      </c>
      <c r="E2">
        <v>0.14174808379677714</v>
      </c>
      <c r="F2">
        <f>B2/E2</f>
        <v>136478.37404091842</v>
      </c>
      <c r="G2" s="1">
        <f>Agg!G2-Agriculture!G2-Manufacturing!G2-Oil!G2</f>
        <v>6143.5140000000001</v>
      </c>
      <c r="H2" s="1">
        <f>Agg!H2-Agriculture!H2-Manufacturing!H2-Oil!H2</f>
        <v>11583.535</v>
      </c>
      <c r="I2">
        <v>10902</v>
      </c>
      <c r="J2" s="1">
        <f>Agg!J2-Agriculture!J2-Manufacturing!J2-Oil!J2</f>
        <v>19955</v>
      </c>
      <c r="K2">
        <f t="shared" ref="K2:K59" si="0">J2/E2</f>
        <v>140777.91717177138</v>
      </c>
      <c r="L2">
        <f>H2/B2</f>
        <v>0.59877006327243876</v>
      </c>
      <c r="M2">
        <f>1-AVERAGE($L$2:$L$60)</f>
        <v>0.38422971891441426</v>
      </c>
      <c r="N2">
        <f>1-M2</f>
        <v>0.61577028108558574</v>
      </c>
      <c r="O2">
        <f>(F2/((K2^M2)*(G2^N2)))^(1/N2)</f>
        <v>21.789211411412683</v>
      </c>
      <c r="P2">
        <f>F2/I2</f>
        <v>12.518654746002424</v>
      </c>
      <c r="Q2">
        <f>(K2/F2)^(M2/N2)</f>
        <v>1.0195428301354221</v>
      </c>
      <c r="R2">
        <f>G2/I2</f>
        <v>0.5635217391304348</v>
      </c>
      <c r="S2">
        <f>O2/O$2*100</f>
        <v>100</v>
      </c>
      <c r="T2">
        <f t="shared" ref="T2:V17" si="1">P2/P$2*100</f>
        <v>100</v>
      </c>
      <c r="U2">
        <f t="shared" si="1"/>
        <v>100</v>
      </c>
      <c r="V2">
        <f t="shared" si="1"/>
        <v>100</v>
      </c>
    </row>
    <row r="3" spans="1:22" x14ac:dyDescent="0.2">
      <c r="A3">
        <v>1962</v>
      </c>
      <c r="B3" s="1">
        <f>Agg!B3-Agriculture!B3-Manufacturing!B3-Oil!B3</f>
        <v>20101.433000000005</v>
      </c>
      <c r="E3">
        <v>0.14206666234447696</v>
      </c>
      <c r="F3">
        <f t="shared" ref="F3:F59" si="2">B3/E3</f>
        <v>141492.96300956898</v>
      </c>
      <c r="G3" s="1">
        <f>Agg!G3-Agriculture!G3-Manufacturing!G3-Oil!G3</f>
        <v>6377.4670000000015</v>
      </c>
      <c r="H3" s="1">
        <f>Agg!H3-Agriculture!H3-Manufacturing!H3-Oil!H3</f>
        <v>12284.235000000002</v>
      </c>
      <c r="I3">
        <v>11106</v>
      </c>
      <c r="J3" s="1">
        <f>Agg!J3-Agriculture!J3-Manufacturing!J3-Oil!J3</f>
        <v>20743</v>
      </c>
      <c r="K3">
        <f t="shared" si="0"/>
        <v>146008.92044400459</v>
      </c>
      <c r="L3">
        <f t="shared" ref="L3:L59" si="3">H3/B3</f>
        <v>0.6111124017874745</v>
      </c>
      <c r="M3">
        <f t="shared" ref="M3:M59" si="4">1-AVERAGE($L$2:$L$60)</f>
        <v>0.38422971891441426</v>
      </c>
      <c r="N3">
        <f t="shared" ref="N3:N59" si="5">1-M3</f>
        <v>0.61577028108558574</v>
      </c>
      <c r="O3">
        <f t="shared" ref="O3:O59" si="6">(F3/((K3^M3)*(G3^N3)))^(1/N3)</f>
        <v>21.755680148187505</v>
      </c>
      <c r="P3">
        <f t="shared" ref="P3:P59" si="7">F3/I3</f>
        <v>12.740227175361875</v>
      </c>
      <c r="Q3">
        <f>(K3/F3)^(M3/N3)</f>
        <v>1.01979753062837</v>
      </c>
      <c r="R3">
        <f t="shared" ref="R3:R59" si="8">G3/I3</f>
        <v>0.57423617864217558</v>
      </c>
      <c r="S3">
        <f t="shared" ref="S3:V59" si="9">O3/O$2*100</f>
        <v>99.846110707762392</v>
      </c>
      <c r="T3">
        <f t="shared" si="1"/>
        <v>101.76993801534631</v>
      </c>
      <c r="U3">
        <f t="shared" si="1"/>
        <v>100.02498183356496</v>
      </c>
      <c r="V3">
        <f t="shared" si="1"/>
        <v>101.90133561276164</v>
      </c>
    </row>
    <row r="4" spans="1:22" x14ac:dyDescent="0.2">
      <c r="A4">
        <v>1963</v>
      </c>
      <c r="B4" s="1">
        <f>Agg!B4-Agriculture!B4-Manufacturing!B4-Oil!B4</f>
        <v>21423.748999999996</v>
      </c>
      <c r="E4">
        <v>0.14419354901662768</v>
      </c>
      <c r="F4">
        <f t="shared" si="2"/>
        <v>148576.33469809053</v>
      </c>
      <c r="G4" s="1">
        <f>Agg!G4-Agriculture!G4-Manufacturing!G4-Oil!G4</f>
        <v>6501.616</v>
      </c>
      <c r="H4" s="1">
        <f>Agg!H4-Agriculture!H4-Manufacturing!H4-Oil!H4</f>
        <v>12998.365</v>
      </c>
      <c r="I4">
        <v>11323</v>
      </c>
      <c r="J4" s="1">
        <f>Agg!J4-Agriculture!J4-Manufacturing!J4-Oil!J4</f>
        <v>21729</v>
      </c>
      <c r="K4">
        <f t="shared" si="0"/>
        <v>150693.28793269608</v>
      </c>
      <c r="L4">
        <f t="shared" si="3"/>
        <v>0.60672690853500955</v>
      </c>
      <c r="M4">
        <f t="shared" si="4"/>
        <v>0.38422971891441426</v>
      </c>
      <c r="N4">
        <f t="shared" si="5"/>
        <v>0.61577028108558574</v>
      </c>
      <c r="O4">
        <f t="shared" si="6"/>
        <v>22.651366678307898</v>
      </c>
      <c r="P4">
        <f t="shared" si="7"/>
        <v>13.121640439644134</v>
      </c>
      <c r="Q4">
        <f t="shared" ref="Q4:Q59" si="10">(K4/F4)^(M4/N4)</f>
        <v>1.0088669949975402</v>
      </c>
      <c r="R4">
        <f t="shared" si="8"/>
        <v>0.5741955312196414</v>
      </c>
      <c r="S4">
        <f t="shared" si="9"/>
        <v>103.95679885158047</v>
      </c>
      <c r="T4">
        <f t="shared" si="1"/>
        <v>104.81669720809468</v>
      </c>
      <c r="U4">
        <f t="shared" si="1"/>
        <v>98.952880171158284</v>
      </c>
      <c r="V4">
        <f t="shared" si="1"/>
        <v>101.89412250637876</v>
      </c>
    </row>
    <row r="5" spans="1:22" x14ac:dyDescent="0.2">
      <c r="A5">
        <v>1964</v>
      </c>
      <c r="B5" s="1">
        <f>Agg!B5-Agriculture!B5-Manufacturing!B5-Oil!B5</f>
        <v>23588.423000000003</v>
      </c>
      <c r="E5">
        <v>0.1468210302898649</v>
      </c>
      <c r="F5">
        <f t="shared" si="2"/>
        <v>160661.06438178508</v>
      </c>
      <c r="G5" s="1">
        <f>Agg!G5-Agriculture!G5-Manufacturing!G5-Oil!G5</f>
        <v>6741.0559999999996</v>
      </c>
      <c r="H5" s="1">
        <f>Agg!H5-Agriculture!H5-Manufacturing!H5-Oil!H5</f>
        <v>14130.257</v>
      </c>
      <c r="I5">
        <v>11577</v>
      </c>
      <c r="J5" s="1">
        <f>Agg!J5-Agriculture!J5-Manufacturing!J5-Oil!J5</f>
        <v>23101</v>
      </c>
      <c r="K5">
        <f t="shared" si="0"/>
        <v>157341.21981294031</v>
      </c>
      <c r="L5">
        <f t="shared" si="3"/>
        <v>0.59903355981025086</v>
      </c>
      <c r="M5">
        <f t="shared" si="4"/>
        <v>0.38422971891441426</v>
      </c>
      <c r="N5">
        <f t="shared" si="5"/>
        <v>0.61577028108558574</v>
      </c>
      <c r="O5">
        <f t="shared" si="6"/>
        <v>24.145769758166448</v>
      </c>
      <c r="P5">
        <f t="shared" si="7"/>
        <v>13.877607703358821</v>
      </c>
      <c r="Q5">
        <f t="shared" si="10"/>
        <v>0.98705567494218971</v>
      </c>
      <c r="R5">
        <f t="shared" si="8"/>
        <v>0.58228003800639194</v>
      </c>
      <c r="S5">
        <f t="shared" si="9"/>
        <v>110.81525302709878</v>
      </c>
      <c r="T5">
        <f t="shared" si="1"/>
        <v>110.85542324577926</v>
      </c>
      <c r="U5">
        <f t="shared" si="1"/>
        <v>96.813556602725825</v>
      </c>
      <c r="V5">
        <f t="shared" si="1"/>
        <v>103.32876224170214</v>
      </c>
    </row>
    <row r="6" spans="1:22" x14ac:dyDescent="0.2">
      <c r="A6">
        <v>1965</v>
      </c>
      <c r="B6" s="1">
        <f>Agg!B6-Agriculture!B6-Manufacturing!B6-Oil!B6</f>
        <v>26097.596999999994</v>
      </c>
      <c r="E6">
        <v>0.1516181564427273</v>
      </c>
      <c r="F6">
        <f t="shared" si="2"/>
        <v>172127.12258414895</v>
      </c>
      <c r="G6" s="1">
        <f>Agg!G6-Agriculture!G6-Manufacturing!G6-Oil!G6</f>
        <v>7045.6750000000002</v>
      </c>
      <c r="H6" s="1">
        <f>Agg!H6-Agriculture!H6-Manufacturing!H6-Oil!H6</f>
        <v>15899.699999999999</v>
      </c>
      <c r="I6">
        <v>11850</v>
      </c>
      <c r="J6" s="1">
        <f>Agg!J6-Agriculture!J6-Manufacturing!J6-Oil!J6</f>
        <v>25336</v>
      </c>
      <c r="K6">
        <f t="shared" si="0"/>
        <v>167103.99726810091</v>
      </c>
      <c r="L6">
        <f t="shared" si="3"/>
        <v>0.60924000014254198</v>
      </c>
      <c r="M6">
        <f t="shared" si="4"/>
        <v>0.38422971891441426</v>
      </c>
      <c r="N6">
        <f t="shared" si="5"/>
        <v>0.61577028108558574</v>
      </c>
      <c r="O6">
        <f t="shared" si="6"/>
        <v>24.885860100038062</v>
      </c>
      <c r="P6">
        <f t="shared" si="7"/>
        <v>14.525495576721431</v>
      </c>
      <c r="Q6">
        <f t="shared" si="10"/>
        <v>0.98168927675461659</v>
      </c>
      <c r="R6">
        <f t="shared" si="8"/>
        <v>0.59457172995780594</v>
      </c>
      <c r="S6">
        <f t="shared" si="9"/>
        <v>114.21184378891024</v>
      </c>
      <c r="T6">
        <f t="shared" si="1"/>
        <v>116.0308026016921</v>
      </c>
      <c r="U6">
        <f t="shared" si="1"/>
        <v>96.287203218742903</v>
      </c>
      <c r="V6">
        <f t="shared" si="1"/>
        <v>105.50998988526763</v>
      </c>
    </row>
    <row r="7" spans="1:22" x14ac:dyDescent="0.2">
      <c r="A7">
        <v>1966</v>
      </c>
      <c r="B7" s="1">
        <f>Agg!B7-Agriculture!B7-Manufacturing!B7-Oil!B7</f>
        <v>29269.739999999994</v>
      </c>
      <c r="E7">
        <v>0.15844119314836477</v>
      </c>
      <c r="F7">
        <f t="shared" si="2"/>
        <v>184735.67017758903</v>
      </c>
      <c r="G7" s="1">
        <f>Agg!G7-Agriculture!G7-Manufacturing!G7-Oil!G7</f>
        <v>7424.1399999999994</v>
      </c>
      <c r="H7" s="1">
        <f>Agg!H7-Agriculture!H7-Manufacturing!H7-Oil!H7</f>
        <v>17882.298999999999</v>
      </c>
      <c r="I7">
        <v>12204</v>
      </c>
      <c r="J7" s="1">
        <f>Agg!J7-Agriculture!J7-Manufacturing!J7-Oil!J7</f>
        <v>28109</v>
      </c>
      <c r="K7">
        <f t="shared" si="0"/>
        <v>177409.67131999982</v>
      </c>
      <c r="L7">
        <f t="shared" si="3"/>
        <v>0.61094833777136393</v>
      </c>
      <c r="M7">
        <f t="shared" si="4"/>
        <v>0.38422971891441426</v>
      </c>
      <c r="N7">
        <f t="shared" si="5"/>
        <v>0.61577028108558574</v>
      </c>
      <c r="O7">
        <f t="shared" si="6"/>
        <v>25.519381248028502</v>
      </c>
      <c r="P7">
        <f t="shared" si="7"/>
        <v>15.137304996524829</v>
      </c>
      <c r="Q7">
        <f t="shared" si="10"/>
        <v>0.975067019912226</v>
      </c>
      <c r="R7">
        <f t="shared" si="8"/>
        <v>0.60833661094723035</v>
      </c>
      <c r="S7">
        <f t="shared" si="9"/>
        <v>117.1193429912844</v>
      </c>
      <c r="T7">
        <f t="shared" si="1"/>
        <v>120.9179844292664</v>
      </c>
      <c r="U7">
        <f t="shared" si="1"/>
        <v>95.637671227869006</v>
      </c>
      <c r="V7">
        <f t="shared" si="1"/>
        <v>107.95264294256846</v>
      </c>
    </row>
    <row r="8" spans="1:22" x14ac:dyDescent="0.2">
      <c r="A8">
        <v>1967</v>
      </c>
      <c r="B8" s="1">
        <f>Agg!B8-Agriculture!B8-Manufacturing!B8-Oil!B8</f>
        <v>31909.372000000007</v>
      </c>
      <c r="E8">
        <v>0.16397160707627903</v>
      </c>
      <c r="F8">
        <f t="shared" si="2"/>
        <v>194603.0326162253</v>
      </c>
      <c r="G8" s="1">
        <f>Agg!G8-Agriculture!G8-Manufacturing!G8-Oil!G8</f>
        <v>7562.6029999999992</v>
      </c>
      <c r="H8" s="1">
        <f>Agg!H8-Agriculture!H8-Manufacturing!H8-Oil!H8</f>
        <v>19618.896000000001</v>
      </c>
      <c r="I8">
        <v>12547</v>
      </c>
      <c r="J8" s="1">
        <f>Agg!J8-Agriculture!J8-Manufacturing!J8-Oil!J8</f>
        <v>31170</v>
      </c>
      <c r="K8">
        <f t="shared" si="0"/>
        <v>190093.88610492682</v>
      </c>
      <c r="L8">
        <f t="shared" si="3"/>
        <v>0.61483178045622444</v>
      </c>
      <c r="M8">
        <f t="shared" si="4"/>
        <v>0.38422971891441426</v>
      </c>
      <c r="N8">
        <f t="shared" si="5"/>
        <v>0.61577028108558574</v>
      </c>
      <c r="O8">
        <f t="shared" si="6"/>
        <v>26.111471571134143</v>
      </c>
      <c r="P8">
        <f t="shared" si="7"/>
        <v>15.509925290206846</v>
      </c>
      <c r="Q8">
        <f t="shared" si="10"/>
        <v>0.98547804448841347</v>
      </c>
      <c r="R8">
        <f t="shared" si="8"/>
        <v>0.60274193034191437</v>
      </c>
      <c r="S8">
        <f t="shared" si="9"/>
        <v>119.83669843809747</v>
      </c>
      <c r="T8">
        <f t="shared" si="1"/>
        <v>123.89450468038208</v>
      </c>
      <c r="U8">
        <f t="shared" si="1"/>
        <v>96.658817595482091</v>
      </c>
      <c r="V8">
        <f t="shared" si="1"/>
        <v>106.95983641589406</v>
      </c>
    </row>
    <row r="9" spans="1:22" x14ac:dyDescent="0.2">
      <c r="A9">
        <v>1968</v>
      </c>
      <c r="B9" s="1">
        <f>Agg!B9-Agriculture!B9-Manufacturing!B9-Oil!B9</f>
        <v>34663.155999999995</v>
      </c>
      <c r="E9">
        <v>0.16866327142507584</v>
      </c>
      <c r="F9">
        <f t="shared" si="2"/>
        <v>205516.9196418568</v>
      </c>
      <c r="G9" s="1">
        <f>Agg!G9-Agriculture!G9-Manufacturing!G9-Oil!G9</f>
        <v>7550.0720000000001</v>
      </c>
      <c r="H9" s="1">
        <f>Agg!H9-Agriculture!H9-Manufacturing!H9-Oil!H9</f>
        <v>20942.382000000005</v>
      </c>
      <c r="I9">
        <v>12879</v>
      </c>
      <c r="J9" s="1">
        <f>Agg!J9-Agriculture!J9-Manufacturing!J9-Oil!J9</f>
        <v>33510</v>
      </c>
      <c r="K9">
        <f t="shared" si="0"/>
        <v>198679.88873253844</v>
      </c>
      <c r="L9">
        <f t="shared" si="3"/>
        <v>0.60416835674166569</v>
      </c>
      <c r="M9">
        <f t="shared" si="4"/>
        <v>0.38422971891441426</v>
      </c>
      <c r="N9">
        <f t="shared" si="5"/>
        <v>0.61577028108558574</v>
      </c>
      <c r="O9">
        <f t="shared" si="6"/>
        <v>27.80129846754058</v>
      </c>
      <c r="P9">
        <f t="shared" si="7"/>
        <v>15.957521518895629</v>
      </c>
      <c r="Q9">
        <f t="shared" si="10"/>
        <v>0.97910982481076914</v>
      </c>
      <c r="R9">
        <f t="shared" si="8"/>
        <v>0.58623122913269665</v>
      </c>
      <c r="S9">
        <f t="shared" si="9"/>
        <v>127.59203599713069</v>
      </c>
      <c r="T9">
        <f t="shared" si="1"/>
        <v>127.46993860495543</v>
      </c>
      <c r="U9">
        <f t="shared" si="1"/>
        <v>96.034202376835665</v>
      </c>
      <c r="V9">
        <f t="shared" si="1"/>
        <v>104.02992261439721</v>
      </c>
    </row>
    <row r="10" spans="1:22" x14ac:dyDescent="0.2">
      <c r="A10">
        <v>1969</v>
      </c>
      <c r="B10" s="1">
        <f>Agg!B10-Agriculture!B10-Manufacturing!B10-Oil!B10</f>
        <v>37620.465999999993</v>
      </c>
      <c r="E10">
        <v>0.1747792537938456</v>
      </c>
      <c r="F10">
        <f t="shared" si="2"/>
        <v>215245.60371663916</v>
      </c>
      <c r="G10" s="1">
        <f>Agg!G10-Agriculture!G10-Manufacturing!G10-Oil!G10</f>
        <v>7748.1609999999991</v>
      </c>
      <c r="H10" s="1">
        <f>Agg!H10-Agriculture!H10-Manufacturing!H10-Oil!H10</f>
        <v>23217.7</v>
      </c>
      <c r="I10">
        <v>13192</v>
      </c>
      <c r="J10" s="1">
        <f>Agg!J10-Agriculture!J10-Manufacturing!J10-Oil!J10</f>
        <v>36855</v>
      </c>
      <c r="K10">
        <f t="shared" si="0"/>
        <v>210865.98781037796</v>
      </c>
      <c r="L10">
        <f t="shared" si="3"/>
        <v>0.61715609796008386</v>
      </c>
      <c r="M10">
        <f t="shared" si="4"/>
        <v>0.38422971891441426</v>
      </c>
      <c r="N10">
        <f t="shared" si="5"/>
        <v>0.61577028108558574</v>
      </c>
      <c r="O10">
        <f t="shared" si="6"/>
        <v>28.138854529501298</v>
      </c>
      <c r="P10">
        <f t="shared" si="7"/>
        <v>16.316373841467492</v>
      </c>
      <c r="Q10">
        <f t="shared" si="10"/>
        <v>0.98725476667309298</v>
      </c>
      <c r="R10">
        <f t="shared" si="8"/>
        <v>0.58733785627653112</v>
      </c>
      <c r="S10">
        <f t="shared" si="9"/>
        <v>129.14122497688382</v>
      </c>
      <c r="T10">
        <f t="shared" si="1"/>
        <v>130.33647921856613</v>
      </c>
      <c r="U10">
        <f t="shared" si="1"/>
        <v>96.83308415223317</v>
      </c>
      <c r="V10">
        <f t="shared" si="1"/>
        <v>104.22629962472199</v>
      </c>
    </row>
    <row r="11" spans="1:22" x14ac:dyDescent="0.2">
      <c r="A11">
        <v>1970</v>
      </c>
      <c r="B11" s="1">
        <f>Agg!B11-Agriculture!B11-Manufacturing!B11-Oil!B11</f>
        <v>41844.067000000003</v>
      </c>
      <c r="E11">
        <v>0.18095621493122097</v>
      </c>
      <c r="F11">
        <f t="shared" si="2"/>
        <v>231238.62872521052</v>
      </c>
      <c r="G11" s="1">
        <f>Agg!G11-Agriculture!G11-Manufacturing!G11-Oil!G11</f>
        <v>7828.5770000000002</v>
      </c>
      <c r="H11" s="1">
        <f>Agg!H11-Agriculture!H11-Manufacturing!H11-Oil!H11</f>
        <v>25032.381999999998</v>
      </c>
      <c r="I11">
        <v>13511</v>
      </c>
      <c r="J11" s="1">
        <f>Agg!J11-Agriculture!J11-Manufacturing!J11-Oil!J11</f>
        <v>40560</v>
      </c>
      <c r="K11">
        <f t="shared" si="0"/>
        <v>224142.6193370386</v>
      </c>
      <c r="L11">
        <f t="shared" si="3"/>
        <v>0.59823013857615692</v>
      </c>
      <c r="M11">
        <f t="shared" si="4"/>
        <v>0.38422971891441426</v>
      </c>
      <c r="N11">
        <f t="shared" si="5"/>
        <v>0.61577028108558574</v>
      </c>
      <c r="O11">
        <f t="shared" si="6"/>
        <v>30.11783470558786</v>
      </c>
      <c r="P11">
        <f t="shared" si="7"/>
        <v>17.114841886256421</v>
      </c>
      <c r="Q11">
        <f t="shared" si="10"/>
        <v>0.98073982770955004</v>
      </c>
      <c r="R11">
        <f t="shared" si="8"/>
        <v>0.57942247057952778</v>
      </c>
      <c r="S11">
        <f t="shared" si="9"/>
        <v>138.22361046904541</v>
      </c>
      <c r="T11">
        <f t="shared" si="1"/>
        <v>136.71470484256062</v>
      </c>
      <c r="U11">
        <f t="shared" si="1"/>
        <v>96.194078239879531</v>
      </c>
      <c r="V11">
        <f t="shared" si="1"/>
        <v>102.8216713473431</v>
      </c>
    </row>
    <row r="12" spans="1:22" x14ac:dyDescent="0.2">
      <c r="A12">
        <v>1971</v>
      </c>
      <c r="B12" s="1">
        <f>Agg!B12-Agriculture!B12-Manufacturing!B12-Oil!B12</f>
        <v>45433.646000000001</v>
      </c>
      <c r="E12">
        <v>0.1895049435813051</v>
      </c>
      <c r="F12">
        <f t="shared" si="2"/>
        <v>239749.13340720936</v>
      </c>
      <c r="G12" s="1">
        <f>Agg!G12-Agriculture!G12-Manufacturing!G12-Oil!G12</f>
        <v>8014.5150000000003</v>
      </c>
      <c r="H12" s="1">
        <f>Agg!H12-Agriculture!H12-Manufacturing!H12-Oil!H12</f>
        <v>27777.738999999998</v>
      </c>
      <c r="I12">
        <v>13767</v>
      </c>
      <c r="J12" s="1">
        <f>Agg!J12-Agriculture!J12-Manufacturing!J12-Oil!J12</f>
        <v>44548</v>
      </c>
      <c r="K12">
        <f t="shared" si="0"/>
        <v>235075.66165885879</v>
      </c>
      <c r="L12">
        <f t="shared" si="3"/>
        <v>0.61139136841450048</v>
      </c>
      <c r="M12">
        <f t="shared" si="4"/>
        <v>0.38422971891441426</v>
      </c>
      <c r="N12">
        <f t="shared" si="5"/>
        <v>0.61577028108558574</v>
      </c>
      <c r="O12">
        <f t="shared" si="6"/>
        <v>30.284085285276873</v>
      </c>
      <c r="P12">
        <f t="shared" si="7"/>
        <v>17.414769623535218</v>
      </c>
      <c r="Q12">
        <f t="shared" si="10"/>
        <v>0.98779162443446777</v>
      </c>
      <c r="R12">
        <f t="shared" si="8"/>
        <v>0.58215406406624537</v>
      </c>
      <c r="S12">
        <f t="shared" si="9"/>
        <v>138.98660540516289</v>
      </c>
      <c r="T12">
        <f t="shared" si="1"/>
        <v>139.11055122832801</v>
      </c>
      <c r="U12">
        <f t="shared" si="1"/>
        <v>96.885740867135823</v>
      </c>
      <c r="V12">
        <f t="shared" si="1"/>
        <v>103.30640748031512</v>
      </c>
    </row>
    <row r="13" spans="1:22" x14ac:dyDescent="0.2">
      <c r="A13">
        <v>1972</v>
      </c>
      <c r="B13" s="1">
        <f>Agg!B13-Agriculture!B13-Manufacturing!B13-Oil!B13</f>
        <v>50627.368000000009</v>
      </c>
      <c r="E13">
        <v>0.19917777790302796</v>
      </c>
      <c r="F13">
        <f t="shared" si="2"/>
        <v>254181.80950210488</v>
      </c>
      <c r="G13" s="1">
        <f>Agg!G13-Agriculture!G13-Manufacturing!G13-Oil!G13</f>
        <v>8241.9689999999991</v>
      </c>
      <c r="H13" s="1">
        <f>Agg!H13-Agriculture!H13-Manufacturing!H13-Oil!H13</f>
        <v>31224.573999999993</v>
      </c>
      <c r="I13">
        <v>14071</v>
      </c>
      <c r="J13" s="1">
        <f>Agg!J13-Agriculture!J13-Manufacturing!J13-Oil!J13</f>
        <v>49422</v>
      </c>
      <c r="K13">
        <f t="shared" si="0"/>
        <v>248130.09021549422</v>
      </c>
      <c r="L13">
        <f t="shared" si="3"/>
        <v>0.61675285983660033</v>
      </c>
      <c r="M13">
        <f t="shared" si="4"/>
        <v>0.38422971891441426</v>
      </c>
      <c r="N13">
        <f t="shared" si="5"/>
        <v>0.61577028108558574</v>
      </c>
      <c r="O13">
        <f t="shared" si="6"/>
        <v>31.307146499514779</v>
      </c>
      <c r="P13">
        <f t="shared" si="7"/>
        <v>18.064232073207652</v>
      </c>
      <c r="Q13">
        <f t="shared" si="10"/>
        <v>0.98507660483151727</v>
      </c>
      <c r="R13">
        <f t="shared" si="8"/>
        <v>0.58574152512259248</v>
      </c>
      <c r="S13">
        <f t="shared" si="9"/>
        <v>143.68187039167844</v>
      </c>
      <c r="T13">
        <f t="shared" si="1"/>
        <v>144.29850842380722</v>
      </c>
      <c r="U13">
        <f t="shared" si="1"/>
        <v>96.619443118507647</v>
      </c>
      <c r="V13">
        <f t="shared" si="1"/>
        <v>103.94302197222149</v>
      </c>
    </row>
    <row r="14" spans="1:22" x14ac:dyDescent="0.2">
      <c r="A14">
        <v>1973</v>
      </c>
      <c r="B14" s="1">
        <f>Agg!B14-Agriculture!B14-Manufacturing!B14-Oil!B14</f>
        <v>58991.30000000001</v>
      </c>
      <c r="E14">
        <v>0.22095858600807508</v>
      </c>
      <c r="F14">
        <f t="shared" si="2"/>
        <v>266978.98943761404</v>
      </c>
      <c r="G14" s="1">
        <f>Agg!G14-Agriculture!G14-Manufacturing!G14-Oil!G14</f>
        <v>8709.6649999999991</v>
      </c>
      <c r="H14" s="1">
        <f>Agg!H14-Agriculture!H14-Manufacturing!H14-Oil!H14</f>
        <v>36381.343000000001</v>
      </c>
      <c r="I14">
        <v>14398</v>
      </c>
      <c r="J14" s="1">
        <f>Agg!J14-Agriculture!J14-Manufacturing!J14-Oil!J14</f>
        <v>55714</v>
      </c>
      <c r="K14">
        <f t="shared" si="0"/>
        <v>252146.79821477449</v>
      </c>
      <c r="L14">
        <f t="shared" si="3"/>
        <v>0.61672387284226649</v>
      </c>
      <c r="M14">
        <f t="shared" si="4"/>
        <v>0.38422971891441426</v>
      </c>
      <c r="N14">
        <f t="shared" si="5"/>
        <v>0.61577028108558574</v>
      </c>
      <c r="O14">
        <f t="shared" si="6"/>
        <v>31.766190512260081</v>
      </c>
      <c r="P14">
        <f t="shared" si="7"/>
        <v>18.542782986360191</v>
      </c>
      <c r="Q14">
        <f t="shared" si="10"/>
        <v>0.96496263626793743</v>
      </c>
      <c r="R14">
        <f t="shared" si="8"/>
        <v>0.60492186414779825</v>
      </c>
      <c r="S14">
        <f t="shared" si="9"/>
        <v>145.78861947992155</v>
      </c>
      <c r="T14">
        <f t="shared" si="1"/>
        <v>148.12121080566942</v>
      </c>
      <c r="U14">
        <f t="shared" si="1"/>
        <v>94.646601177094738</v>
      </c>
      <c r="V14">
        <f t="shared" si="1"/>
        <v>107.34667753567904</v>
      </c>
    </row>
    <row r="15" spans="1:22" x14ac:dyDescent="0.2">
      <c r="A15">
        <v>1974</v>
      </c>
      <c r="B15" s="1">
        <f>Agg!B15-Agriculture!B15-Manufacturing!B15-Oil!B15</f>
        <v>69820.652000000002</v>
      </c>
      <c r="E15">
        <v>0.25579766115323616</v>
      </c>
      <c r="F15">
        <f t="shared" si="2"/>
        <v>272952.65986882418</v>
      </c>
      <c r="G15" s="1">
        <f>Agg!G15-Agriculture!G15-Manufacturing!G15-Oil!G15</f>
        <v>9111.8120000000017</v>
      </c>
      <c r="H15" s="1">
        <f>Agg!H15-Agriculture!H15-Manufacturing!H15-Oil!H15</f>
        <v>43767.166999999994</v>
      </c>
      <c r="I15">
        <v>14760</v>
      </c>
      <c r="J15" s="1">
        <f>Agg!J15-Agriculture!J15-Manufacturing!J15-Oil!J15</f>
        <v>69289</v>
      </c>
      <c r="K15">
        <f t="shared" si="0"/>
        <v>270874.25149869634</v>
      </c>
      <c r="L15">
        <f t="shared" si="3"/>
        <v>0.62685130754722818</v>
      </c>
      <c r="M15">
        <f t="shared" si="4"/>
        <v>0.38422971891441426</v>
      </c>
      <c r="N15">
        <f t="shared" si="5"/>
        <v>0.61577028108558574</v>
      </c>
      <c r="O15">
        <f t="shared" si="6"/>
        <v>30.099130902023251</v>
      </c>
      <c r="P15">
        <f t="shared" si="7"/>
        <v>18.492727633389173</v>
      </c>
      <c r="Q15">
        <f t="shared" si="10"/>
        <v>0.99524183771591401</v>
      </c>
      <c r="R15">
        <f t="shared" si="8"/>
        <v>0.61733143631436327</v>
      </c>
      <c r="S15">
        <f t="shared" si="9"/>
        <v>138.13777072380887</v>
      </c>
      <c r="T15">
        <f t="shared" si="1"/>
        <v>147.72136470409848</v>
      </c>
      <c r="U15">
        <f t="shared" si="1"/>
        <v>97.616481456077679</v>
      </c>
      <c r="V15">
        <f t="shared" si="1"/>
        <v>109.54882366507488</v>
      </c>
    </row>
    <row r="16" spans="1:22" x14ac:dyDescent="0.2">
      <c r="A16">
        <v>1975</v>
      </c>
      <c r="B16" s="1">
        <f>Agg!B16-Agriculture!B16-Manufacturing!B16-Oil!B16</f>
        <v>81485.562999999995</v>
      </c>
      <c r="E16">
        <v>0.28721446240395099</v>
      </c>
      <c r="F16">
        <f t="shared" si="2"/>
        <v>283709.81850278535</v>
      </c>
      <c r="G16" s="1">
        <f>Agg!G16-Agriculture!G16-Manufacturing!G16-Oil!G16</f>
        <v>9246.8430000000008</v>
      </c>
      <c r="H16" s="1">
        <f>Agg!H16-Agriculture!H16-Manufacturing!H16-Oil!H16</f>
        <v>51304.439999999995</v>
      </c>
      <c r="I16">
        <v>15127</v>
      </c>
      <c r="J16" s="1">
        <f>Agg!J16-Agriculture!J16-Manufacturing!J16-Oil!J16</f>
        <v>83817</v>
      </c>
      <c r="K16">
        <f t="shared" si="0"/>
        <v>291827.2265904079</v>
      </c>
      <c r="L16">
        <f t="shared" si="3"/>
        <v>0.62961386178309886</v>
      </c>
      <c r="M16">
        <f t="shared" si="4"/>
        <v>0.38422971891441426</v>
      </c>
      <c r="N16">
        <f t="shared" si="5"/>
        <v>0.61577028108558574</v>
      </c>
      <c r="O16">
        <f t="shared" si="6"/>
        <v>30.146451544702902</v>
      </c>
      <c r="P16">
        <f t="shared" si="7"/>
        <v>18.755193924954408</v>
      </c>
      <c r="Q16">
        <f t="shared" si="10"/>
        <v>1.0177583687119021</v>
      </c>
      <c r="R16">
        <f t="shared" si="8"/>
        <v>0.61128069015667352</v>
      </c>
      <c r="S16">
        <f t="shared" si="9"/>
        <v>138.35494536949093</v>
      </c>
      <c r="T16">
        <f t="shared" si="1"/>
        <v>149.8179661112828</v>
      </c>
      <c r="U16">
        <f t="shared" si="1"/>
        <v>99.824974354114872</v>
      </c>
      <c r="V16">
        <f t="shared" si="1"/>
        <v>108.47508582365167</v>
      </c>
    </row>
    <row r="17" spans="1:22" x14ac:dyDescent="0.2">
      <c r="A17">
        <v>1976</v>
      </c>
      <c r="B17" s="1">
        <f>Agg!B17-Agriculture!B17-Manufacturing!B17-Oil!B17</f>
        <v>93978.680000000022</v>
      </c>
      <c r="E17">
        <v>0.3064662807235265</v>
      </c>
      <c r="F17">
        <f t="shared" si="2"/>
        <v>306652.59413899871</v>
      </c>
      <c r="G17" s="1">
        <f>Agg!G17-Agriculture!G17-Manufacturing!G17-Oil!G17</f>
        <v>9251.56</v>
      </c>
      <c r="H17" s="1">
        <f>Agg!H17-Agriculture!H17-Manufacturing!H17-Oil!H17</f>
        <v>58778.945999999989</v>
      </c>
      <c r="I17">
        <v>15466</v>
      </c>
      <c r="J17" s="1">
        <f>Agg!J17-Agriculture!J17-Manufacturing!J17-Oil!J17</f>
        <v>94909</v>
      </c>
      <c r="K17">
        <f t="shared" si="0"/>
        <v>309688.22989574046</v>
      </c>
      <c r="L17">
        <f t="shared" si="3"/>
        <v>0.62544979350635665</v>
      </c>
      <c r="M17">
        <f t="shared" si="4"/>
        <v>0.38422971891441426</v>
      </c>
      <c r="N17">
        <f t="shared" si="5"/>
        <v>0.61577028108558574</v>
      </c>
      <c r="O17">
        <f t="shared" si="6"/>
        <v>32.942931391452497</v>
      </c>
      <c r="P17">
        <f t="shared" si="7"/>
        <v>19.827530980149923</v>
      </c>
      <c r="Q17">
        <f t="shared" si="10"/>
        <v>1.0061655221204566</v>
      </c>
      <c r="R17">
        <f t="shared" si="8"/>
        <v>0.59818699081856974</v>
      </c>
      <c r="S17">
        <f t="shared" si="9"/>
        <v>151.18918610426513</v>
      </c>
      <c r="T17">
        <f t="shared" si="1"/>
        <v>158.3838789585713</v>
      </c>
      <c r="U17">
        <f t="shared" si="1"/>
        <v>98.687911128442877</v>
      </c>
      <c r="V17">
        <f t="shared" si="1"/>
        <v>106.15153760378908</v>
      </c>
    </row>
    <row r="18" spans="1:22" x14ac:dyDescent="0.2">
      <c r="A18">
        <v>1977</v>
      </c>
      <c r="B18" s="1">
        <f>Agg!B18-Agriculture!B18-Manufacturing!B18-Oil!B18</f>
        <v>103218.52599999998</v>
      </c>
      <c r="E18">
        <v>0.32295373301053854</v>
      </c>
      <c r="F18">
        <f t="shared" si="2"/>
        <v>319607.78108309337</v>
      </c>
      <c r="G18" s="1">
        <f>Agg!G18-Agriculture!G18-Manufacturing!G18-Oil!G18</f>
        <v>9437.7609999999986</v>
      </c>
      <c r="H18" s="1">
        <f>Agg!H18-Agriculture!H18-Manufacturing!H18-Oil!H18</f>
        <v>65526.333000000006</v>
      </c>
      <c r="I18">
        <v>15770</v>
      </c>
      <c r="J18" s="1">
        <f>Agg!J18-Agriculture!J18-Manufacturing!J18-Oil!J18</f>
        <v>106380</v>
      </c>
      <c r="K18">
        <f t="shared" si="0"/>
        <v>329397.02851036139</v>
      </c>
      <c r="L18">
        <f t="shared" si="3"/>
        <v>0.63483112517998963</v>
      </c>
      <c r="M18">
        <f t="shared" si="4"/>
        <v>0.38422971891441426</v>
      </c>
      <c r="N18">
        <f t="shared" si="5"/>
        <v>0.61577028108558574</v>
      </c>
      <c r="O18">
        <f t="shared" si="6"/>
        <v>33.233244727000113</v>
      </c>
      <c r="P18">
        <f t="shared" si="7"/>
        <v>20.266821882250689</v>
      </c>
      <c r="Q18">
        <f t="shared" si="10"/>
        <v>1.0190033767100073</v>
      </c>
      <c r="R18">
        <f t="shared" si="8"/>
        <v>0.59846296766011409</v>
      </c>
      <c r="S18">
        <f t="shared" si="9"/>
        <v>152.52155802937096</v>
      </c>
      <c r="T18">
        <f t="shared" si="9"/>
        <v>161.89296928028537</v>
      </c>
      <c r="U18">
        <f t="shared" si="9"/>
        <v>99.947088694121547</v>
      </c>
      <c r="V18">
        <f t="shared" si="9"/>
        <v>106.20051119653286</v>
      </c>
    </row>
    <row r="19" spans="1:22" x14ac:dyDescent="0.2">
      <c r="A19">
        <v>1978</v>
      </c>
      <c r="B19" s="1">
        <f>Agg!B19-Agriculture!B19-Manufacturing!B19-Oil!B19</f>
        <v>113304.326</v>
      </c>
      <c r="E19">
        <v>0.34412443863456499</v>
      </c>
      <c r="F19">
        <f t="shared" si="2"/>
        <v>329253.93630738591</v>
      </c>
      <c r="G19" s="1">
        <f>Agg!G19-Agriculture!G19-Manufacturing!G19-Oil!G19</f>
        <v>9823.8709999999992</v>
      </c>
      <c r="H19" s="1">
        <f>Agg!H19-Agriculture!H19-Manufacturing!H19-Oil!H19</f>
        <v>70364.895000000004</v>
      </c>
      <c r="I19">
        <v>16054</v>
      </c>
      <c r="J19" s="1">
        <f>Agg!J19-Agriculture!J19-Manufacturing!J19-Oil!J19</f>
        <v>120542</v>
      </c>
      <c r="K19">
        <f t="shared" si="0"/>
        <v>350286.07813584199</v>
      </c>
      <c r="L19">
        <f t="shared" si="3"/>
        <v>0.62102567028199795</v>
      </c>
      <c r="M19">
        <f t="shared" si="4"/>
        <v>0.38422971891441426</v>
      </c>
      <c r="N19">
        <f t="shared" si="5"/>
        <v>0.61577028108558574</v>
      </c>
      <c r="O19">
        <f t="shared" si="6"/>
        <v>32.245436185979749</v>
      </c>
      <c r="P19">
        <f t="shared" si="7"/>
        <v>20.509152629088447</v>
      </c>
      <c r="Q19">
        <f t="shared" si="10"/>
        <v>1.0393936726815221</v>
      </c>
      <c r="R19">
        <f t="shared" si="8"/>
        <v>0.61192668493833302</v>
      </c>
      <c r="S19">
        <f t="shared" si="9"/>
        <v>147.98808262097239</v>
      </c>
      <c r="T19">
        <f t="shared" si="9"/>
        <v>163.82872637044028</v>
      </c>
      <c r="U19">
        <f t="shared" si="9"/>
        <v>101.94703370563288</v>
      </c>
      <c r="V19">
        <f t="shared" si="9"/>
        <v>108.58972111397006</v>
      </c>
    </row>
    <row r="20" spans="1:22" x14ac:dyDescent="0.2">
      <c r="A20">
        <v>1979</v>
      </c>
      <c r="B20" s="1">
        <f>Agg!B20-Agriculture!B20-Manufacturing!B20-Oil!B20</f>
        <v>129627.83900000001</v>
      </c>
      <c r="E20">
        <v>0.38290951419956143</v>
      </c>
      <c r="F20">
        <f t="shared" si="2"/>
        <v>338533.86816719762</v>
      </c>
      <c r="G20" s="1">
        <f>Agg!G20-Agriculture!G20-Manufacturing!G20-Oil!G20</f>
        <v>10430.074999999999</v>
      </c>
      <c r="H20" s="1">
        <f>Agg!H20-Agriculture!H20-Manufacturing!H20-Oil!H20</f>
        <v>79508.277999999991</v>
      </c>
      <c r="I20">
        <v>16326</v>
      </c>
      <c r="J20" s="1">
        <f>Agg!J20-Agriculture!J20-Manufacturing!J20-Oil!J20</f>
        <v>137870</v>
      </c>
      <c r="K20">
        <f t="shared" si="0"/>
        <v>360058.95619544759</v>
      </c>
      <c r="L20">
        <f t="shared" si="3"/>
        <v>0.61335804572041031</v>
      </c>
      <c r="M20">
        <f t="shared" si="4"/>
        <v>0.38422971891441426</v>
      </c>
      <c r="N20">
        <f t="shared" si="5"/>
        <v>0.61577028108558574</v>
      </c>
      <c r="O20">
        <f t="shared" si="6"/>
        <v>31.232716215218232</v>
      </c>
      <c r="P20">
        <f t="shared" si="7"/>
        <v>20.735873341124442</v>
      </c>
      <c r="Q20">
        <f t="shared" si="10"/>
        <v>1.0392138763187975</v>
      </c>
      <c r="R20">
        <f t="shared" si="8"/>
        <v>0.63886285679284571</v>
      </c>
      <c r="S20">
        <f t="shared" si="9"/>
        <v>143.34027801877795</v>
      </c>
      <c r="T20">
        <f t="shared" si="9"/>
        <v>165.63978927325255</v>
      </c>
      <c r="U20">
        <f t="shared" si="9"/>
        <v>101.92939870714039</v>
      </c>
      <c r="V20">
        <f t="shared" si="9"/>
        <v>113.36969142994715</v>
      </c>
    </row>
    <row r="21" spans="1:22" x14ac:dyDescent="0.2">
      <c r="A21">
        <v>1980</v>
      </c>
      <c r="B21" s="1">
        <f>Agg!B21-Agriculture!B21-Manufacturing!B21-Oil!B21</f>
        <v>149850.321</v>
      </c>
      <c r="E21">
        <v>0.42420502897807</v>
      </c>
      <c r="F21">
        <f t="shared" si="2"/>
        <v>353249.75133132323</v>
      </c>
      <c r="G21" s="1">
        <f>Agg!G21-Agriculture!G21-Manufacturing!G21-Oil!G21</f>
        <v>10878.499</v>
      </c>
      <c r="H21" s="1">
        <f>Agg!H21-Agriculture!H21-Manufacturing!H21-Oil!H21</f>
        <v>91563.356999999989</v>
      </c>
      <c r="I21">
        <v>16638</v>
      </c>
      <c r="J21" s="1">
        <f>Agg!J21-Agriculture!J21-Manufacturing!J21-Oil!J21</f>
        <v>159518</v>
      </c>
      <c r="K21">
        <f t="shared" si="0"/>
        <v>376039.86068785278</v>
      </c>
      <c r="L21">
        <f t="shared" si="3"/>
        <v>0.61103210449579215</v>
      </c>
      <c r="M21">
        <f t="shared" si="4"/>
        <v>0.38422971891441426</v>
      </c>
      <c r="N21">
        <f t="shared" si="5"/>
        <v>0.61577028108558574</v>
      </c>
      <c r="O21">
        <f t="shared" si="6"/>
        <v>31.229894093345123</v>
      </c>
      <c r="P21">
        <f t="shared" si="7"/>
        <v>21.231503265496048</v>
      </c>
      <c r="Q21">
        <f t="shared" si="10"/>
        <v>1.0397821968985441</v>
      </c>
      <c r="R21">
        <f t="shared" si="8"/>
        <v>0.65383453540088954</v>
      </c>
      <c r="S21">
        <f t="shared" si="9"/>
        <v>143.32732609582936</v>
      </c>
      <c r="T21">
        <f t="shared" si="9"/>
        <v>169.59892014176597</v>
      </c>
      <c r="U21">
        <f t="shared" si="9"/>
        <v>101.9851413952304</v>
      </c>
      <c r="V21">
        <f t="shared" si="9"/>
        <v>116.02649729357657</v>
      </c>
    </row>
    <row r="22" spans="1:22" x14ac:dyDescent="0.2">
      <c r="A22">
        <v>1981</v>
      </c>
      <c r="B22" s="1">
        <f>Agg!B22-Agriculture!B22-Manufacturing!B22-Oil!B22</f>
        <v>171421.18800000002</v>
      </c>
      <c r="E22">
        <v>0.45649766043455009</v>
      </c>
      <c r="F22">
        <f t="shared" si="2"/>
        <v>375513.83688762051</v>
      </c>
      <c r="G22" s="1">
        <f>Agg!G22-Agriculture!G22-Manufacturing!G22-Oil!G22</f>
        <v>11257.533999999998</v>
      </c>
      <c r="H22" s="1">
        <f>Agg!H22-Agriculture!H22-Manufacturing!H22-Oil!H22</f>
        <v>106537.17400000001</v>
      </c>
      <c r="I22">
        <v>16911</v>
      </c>
      <c r="J22" s="1">
        <f>Agg!J22-Agriculture!J22-Manufacturing!J22-Oil!J22</f>
        <v>186949</v>
      </c>
      <c r="K22">
        <f t="shared" si="0"/>
        <v>409528.93344960228</v>
      </c>
      <c r="L22">
        <f t="shared" si="3"/>
        <v>0.62149361606337716</v>
      </c>
      <c r="M22">
        <f t="shared" si="4"/>
        <v>0.38422971891441426</v>
      </c>
      <c r="N22">
        <f t="shared" si="5"/>
        <v>0.61577028108558574</v>
      </c>
      <c r="O22">
        <f t="shared" si="6"/>
        <v>31.599801243010763</v>
      </c>
      <c r="P22">
        <f t="shared" si="7"/>
        <v>22.205300507812698</v>
      </c>
      <c r="Q22">
        <f t="shared" si="10"/>
        <v>1.055597434810871</v>
      </c>
      <c r="R22">
        <f t="shared" si="8"/>
        <v>0.66569298090000584</v>
      </c>
      <c r="S22">
        <f t="shared" si="9"/>
        <v>145.02498803816059</v>
      </c>
      <c r="T22">
        <f t="shared" si="9"/>
        <v>177.37768920341466</v>
      </c>
      <c r="U22">
        <f t="shared" si="9"/>
        <v>103.53635017674145</v>
      </c>
      <c r="V22">
        <f t="shared" si="9"/>
        <v>118.13084299591183</v>
      </c>
    </row>
    <row r="23" spans="1:22" x14ac:dyDescent="0.2">
      <c r="A23">
        <v>1982</v>
      </c>
      <c r="B23" s="1">
        <f>Agg!B23-Agriculture!B23-Manufacturing!B23-Oil!B23</f>
        <v>179269.17700000003</v>
      </c>
      <c r="E23">
        <v>0.48911950470651189</v>
      </c>
      <c r="F23">
        <f t="shared" si="2"/>
        <v>366514.06307660445</v>
      </c>
      <c r="G23" s="1">
        <f>Agg!G23-Agriculture!G23-Manufacturing!G23-Oil!G23</f>
        <v>10696.566999999999</v>
      </c>
      <c r="H23" s="1">
        <f>Agg!H23-Agriculture!H23-Manufacturing!H23-Oil!H23</f>
        <v>112770.31999999998</v>
      </c>
      <c r="I23">
        <v>17150</v>
      </c>
      <c r="J23" s="1">
        <f>Agg!J23-Agriculture!J23-Manufacturing!J23-Oil!J23</f>
        <v>214035</v>
      </c>
      <c r="K23">
        <f t="shared" si="0"/>
        <v>437592.44507828035</v>
      </c>
      <c r="L23">
        <f t="shared" si="3"/>
        <v>0.62905582480584465</v>
      </c>
      <c r="M23">
        <f t="shared" si="4"/>
        <v>0.38422971891441426</v>
      </c>
      <c r="N23">
        <f t="shared" si="5"/>
        <v>0.61577028108558574</v>
      </c>
      <c r="O23">
        <f t="shared" si="6"/>
        <v>30.67697913685609</v>
      </c>
      <c r="P23">
        <f t="shared" si="7"/>
        <v>21.371082395137286</v>
      </c>
      <c r="Q23">
        <f t="shared" si="10"/>
        <v>1.1169497527398013</v>
      </c>
      <c r="R23">
        <f t="shared" si="8"/>
        <v>0.62370653061224479</v>
      </c>
      <c r="S23">
        <f t="shared" si="9"/>
        <v>140.78976314300294</v>
      </c>
      <c r="T23">
        <f t="shared" si="9"/>
        <v>170.71388922169695</v>
      </c>
      <c r="U23">
        <f t="shared" si="9"/>
        <v>109.55398044351318</v>
      </c>
      <c r="V23">
        <f t="shared" si="9"/>
        <v>110.68011884948407</v>
      </c>
    </row>
    <row r="24" spans="1:22" x14ac:dyDescent="0.2">
      <c r="A24">
        <v>1983</v>
      </c>
      <c r="B24" s="1">
        <f>Agg!B24-Agriculture!B24-Manufacturing!B24-Oil!B24</f>
        <v>192978.05299999999</v>
      </c>
      <c r="E24">
        <v>0.51839475193844275</v>
      </c>
      <c r="F24">
        <f t="shared" si="2"/>
        <v>372260.81529258098</v>
      </c>
      <c r="G24" s="1">
        <f>Agg!G24-Agriculture!G24-Manufacturing!G24-Oil!G24</f>
        <v>10700.548000000001</v>
      </c>
      <c r="H24" s="1">
        <f>Agg!H24-Agriculture!H24-Manufacturing!H24-Oil!H24</f>
        <v>117055.106</v>
      </c>
      <c r="I24">
        <v>17344</v>
      </c>
      <c r="J24" s="1">
        <f>Agg!J24-Agriculture!J24-Manufacturing!J24-Oil!J24</f>
        <v>225691</v>
      </c>
      <c r="K24">
        <f t="shared" si="0"/>
        <v>435365.13276044867</v>
      </c>
      <c r="L24">
        <f t="shared" si="3"/>
        <v>0.60657211626028795</v>
      </c>
      <c r="M24">
        <f t="shared" si="4"/>
        <v>0.38422971891441426</v>
      </c>
      <c r="N24">
        <f t="shared" si="5"/>
        <v>0.61577028108558574</v>
      </c>
      <c r="O24">
        <f t="shared" si="6"/>
        <v>31.550523421276807</v>
      </c>
      <c r="P24">
        <f t="shared" si="7"/>
        <v>21.463377265485526</v>
      </c>
      <c r="Q24">
        <f t="shared" si="10"/>
        <v>1.1026425210852064</v>
      </c>
      <c r="R24">
        <f t="shared" si="8"/>
        <v>0.61695964022140226</v>
      </c>
      <c r="S24">
        <f t="shared" si="9"/>
        <v>144.79883106164812</v>
      </c>
      <c r="T24">
        <f t="shared" si="9"/>
        <v>171.45114791459056</v>
      </c>
      <c r="U24">
        <f t="shared" si="9"/>
        <v>108.15068170689273</v>
      </c>
      <c r="V24">
        <f t="shared" si="9"/>
        <v>109.4828464245988</v>
      </c>
    </row>
    <row r="25" spans="1:22" x14ac:dyDescent="0.2">
      <c r="A25">
        <v>1984</v>
      </c>
      <c r="B25" s="1">
        <f>Agg!B25-Agriculture!B25-Manufacturing!B25-Oil!B25</f>
        <v>208467.07799999998</v>
      </c>
      <c r="E25">
        <v>0.53435584316658002</v>
      </c>
      <c r="F25">
        <f t="shared" si="2"/>
        <v>390127.8158850646</v>
      </c>
      <c r="G25" s="1">
        <f>Agg!G25-Agriculture!G25-Manufacturing!G25-Oil!G25</f>
        <v>11149.572</v>
      </c>
      <c r="H25" s="1">
        <f>Agg!H25-Agriculture!H25-Manufacturing!H25-Oil!H25</f>
        <v>126894.19300000001</v>
      </c>
      <c r="I25">
        <v>17525</v>
      </c>
      <c r="J25" s="1">
        <f>Agg!J25-Agriculture!J25-Manufacturing!J25-Oil!J25</f>
        <v>236602</v>
      </c>
      <c r="K25">
        <f t="shared" si="0"/>
        <v>442779.84984294767</v>
      </c>
      <c r="L25">
        <f t="shared" si="3"/>
        <v>0.60870135571238748</v>
      </c>
      <c r="M25">
        <f t="shared" si="4"/>
        <v>0.38422971891441426</v>
      </c>
      <c r="N25">
        <f t="shared" si="5"/>
        <v>0.61577028108558574</v>
      </c>
      <c r="O25">
        <f t="shared" si="6"/>
        <v>32.332671862147834</v>
      </c>
      <c r="P25">
        <f t="shared" si="7"/>
        <v>22.261216312985141</v>
      </c>
      <c r="Q25">
        <f t="shared" si="10"/>
        <v>1.0821989924394051</v>
      </c>
      <c r="R25">
        <f t="shared" si="8"/>
        <v>0.63620952924393726</v>
      </c>
      <c r="S25">
        <f t="shared" si="9"/>
        <v>148.38844440791797</v>
      </c>
      <c r="T25">
        <f t="shared" si="9"/>
        <v>177.82434905870221</v>
      </c>
      <c r="U25">
        <f t="shared" si="9"/>
        <v>106.14551546556024</v>
      </c>
      <c r="V25">
        <f t="shared" si="9"/>
        <v>112.89884401366064</v>
      </c>
    </row>
    <row r="26" spans="1:22" x14ac:dyDescent="0.2">
      <c r="A26">
        <v>1985</v>
      </c>
      <c r="B26" s="1">
        <f>Agg!B26-Agriculture!B26-Manufacturing!B26-Oil!B26</f>
        <v>227050.85600000003</v>
      </c>
      <c r="E26">
        <v>0.54926182587405403</v>
      </c>
      <c r="F26">
        <f t="shared" si="2"/>
        <v>413374.54253021925</v>
      </c>
      <c r="G26" s="1">
        <f>Agg!G26-Agriculture!G26-Manufacturing!G26-Oil!G26</f>
        <v>11610.193000000001</v>
      </c>
      <c r="H26" s="1">
        <f>Agg!H26-Agriculture!H26-Manufacturing!H26-Oil!H26</f>
        <v>139179.96299999999</v>
      </c>
      <c r="I26">
        <v>17689</v>
      </c>
      <c r="J26" s="1">
        <f>Agg!J26-Agriculture!J26-Manufacturing!J26-Oil!J26</f>
        <v>249112</v>
      </c>
      <c r="K26">
        <f t="shared" si="0"/>
        <v>453539.62038702011</v>
      </c>
      <c r="L26">
        <f t="shared" si="3"/>
        <v>0.61299025888719827</v>
      </c>
      <c r="M26">
        <f t="shared" si="4"/>
        <v>0.38422971891441426</v>
      </c>
      <c r="N26">
        <f t="shared" si="5"/>
        <v>0.61577028108558574</v>
      </c>
      <c r="O26">
        <f t="shared" si="6"/>
        <v>33.602809066129495</v>
      </c>
      <c r="P26">
        <f t="shared" si="7"/>
        <v>23.369017046199289</v>
      </c>
      <c r="Q26">
        <f t="shared" si="10"/>
        <v>1.0595676831274761</v>
      </c>
      <c r="R26">
        <f t="shared" si="8"/>
        <v>0.65635100910170163</v>
      </c>
      <c r="S26">
        <f t="shared" si="9"/>
        <v>154.21764666769502</v>
      </c>
      <c r="T26">
        <f t="shared" si="9"/>
        <v>186.67354855889533</v>
      </c>
      <c r="U26">
        <f t="shared" si="9"/>
        <v>103.92576474562991</v>
      </c>
      <c r="V26">
        <f t="shared" si="9"/>
        <v>116.47305924958829</v>
      </c>
    </row>
    <row r="27" spans="1:22" x14ac:dyDescent="0.2">
      <c r="A27">
        <v>1986</v>
      </c>
      <c r="B27" s="1">
        <f>Agg!B27-Agriculture!B27-Manufacturing!B27-Oil!B27</f>
        <v>247729.74000000002</v>
      </c>
      <c r="E27">
        <v>0.55802542930126176</v>
      </c>
      <c r="F27">
        <f t="shared" si="2"/>
        <v>443939.87619918649</v>
      </c>
      <c r="G27" s="1">
        <f>Agg!G27-Agriculture!G27-Manufacturing!G27-Oil!G27</f>
        <v>12118.024999999998</v>
      </c>
      <c r="H27" s="1">
        <f>Agg!H27-Agriculture!H27-Manufacturing!H27-Oil!H27</f>
        <v>148885.86600000001</v>
      </c>
      <c r="I27">
        <v>17876</v>
      </c>
      <c r="J27" s="1">
        <f>Agg!J27-Agriculture!J27-Manufacturing!J27-Oil!J27</f>
        <v>263796</v>
      </c>
      <c r="K27">
        <f t="shared" si="0"/>
        <v>472731.14476219361</v>
      </c>
      <c r="L27">
        <f t="shared" si="3"/>
        <v>0.60100117975338774</v>
      </c>
      <c r="M27">
        <f t="shared" si="4"/>
        <v>0.38422971891441426</v>
      </c>
      <c r="N27">
        <f t="shared" si="5"/>
        <v>0.61577028108558574</v>
      </c>
      <c r="O27">
        <f t="shared" si="6"/>
        <v>35.226038082463738</v>
      </c>
      <c r="P27">
        <f t="shared" si="7"/>
        <v>24.834407932377854</v>
      </c>
      <c r="Q27">
        <f t="shared" si="10"/>
        <v>1.0399884406486428</v>
      </c>
      <c r="R27">
        <f t="shared" si="8"/>
        <v>0.67789354441709537</v>
      </c>
      <c r="S27">
        <f t="shared" si="9"/>
        <v>161.66733810298962</v>
      </c>
      <c r="T27">
        <f t="shared" si="9"/>
        <v>198.37920636247449</v>
      </c>
      <c r="U27">
        <f t="shared" si="9"/>
        <v>102.00537043750334</v>
      </c>
      <c r="V27">
        <f t="shared" si="9"/>
        <v>120.29589940277134</v>
      </c>
    </row>
    <row r="28" spans="1:22" x14ac:dyDescent="0.2">
      <c r="A28">
        <v>1987</v>
      </c>
      <c r="B28" s="1">
        <f>Agg!B28-Agriculture!B28-Manufacturing!B28-Oil!B28</f>
        <v>273600.69400000002</v>
      </c>
      <c r="E28">
        <v>0.58136567903851011</v>
      </c>
      <c r="F28">
        <f t="shared" si="2"/>
        <v>470617.21024277474</v>
      </c>
      <c r="G28" s="1">
        <f>Agg!G28-Agriculture!G28-Manufacturing!G28-Oil!G28</f>
        <v>12693.679000000002</v>
      </c>
      <c r="H28" s="1">
        <f>Agg!H28-Agriculture!H28-Manufacturing!H28-Oil!H28</f>
        <v>166317.27999999997</v>
      </c>
      <c r="I28">
        <v>18083</v>
      </c>
      <c r="J28" s="1">
        <f>Agg!J28-Agriculture!J28-Manufacturing!J28-Oil!J28</f>
        <v>276608</v>
      </c>
      <c r="K28">
        <f t="shared" si="0"/>
        <v>475790.04054292868</v>
      </c>
      <c r="L28">
        <f t="shared" si="3"/>
        <v>0.60788325339554861</v>
      </c>
      <c r="M28">
        <f t="shared" si="4"/>
        <v>0.38422971891441426</v>
      </c>
      <c r="N28">
        <f t="shared" si="5"/>
        <v>0.61577028108558574</v>
      </c>
      <c r="O28">
        <f t="shared" si="6"/>
        <v>36.822893482584909</v>
      </c>
      <c r="P28">
        <f t="shared" si="7"/>
        <v>26.025394582910732</v>
      </c>
      <c r="Q28">
        <f t="shared" si="10"/>
        <v>1.0068444531319225</v>
      </c>
      <c r="R28">
        <f t="shared" si="8"/>
        <v>0.70196753857213967</v>
      </c>
      <c r="S28">
        <f t="shared" si="9"/>
        <v>168.99598974609026</v>
      </c>
      <c r="T28">
        <f t="shared" si="9"/>
        <v>207.89290152139876</v>
      </c>
      <c r="U28">
        <f t="shared" si="9"/>
        <v>98.754502839099672</v>
      </c>
      <c r="V28">
        <f t="shared" si="9"/>
        <v>124.56796070642089</v>
      </c>
    </row>
    <row r="29" spans="1:22" x14ac:dyDescent="0.2">
      <c r="A29">
        <v>1988</v>
      </c>
      <c r="B29" s="1">
        <f>Agg!B29-Agriculture!B29-Manufacturing!B29-Oil!B29</f>
        <v>303106.36499999999</v>
      </c>
      <c r="E29">
        <v>0.60726655196620016</v>
      </c>
      <c r="F29">
        <f t="shared" si="2"/>
        <v>499132.3233901257</v>
      </c>
      <c r="G29" s="1">
        <f>Agg!G29-Agriculture!G29-Manufacturing!G29-Oil!G29</f>
        <v>13155.230999999998</v>
      </c>
      <c r="H29" s="1">
        <f>Agg!H29-Agriculture!H29-Manufacturing!H29-Oil!H29</f>
        <v>184373.69899999996</v>
      </c>
      <c r="I29">
        <v>18288</v>
      </c>
      <c r="J29" s="1">
        <f>Agg!J29-Agriculture!J29-Manufacturing!J29-Oil!J29</f>
        <v>296007</v>
      </c>
      <c r="K29">
        <f t="shared" si="0"/>
        <v>487441.63340067421</v>
      </c>
      <c r="L29">
        <f t="shared" si="3"/>
        <v>0.60828052555082424</v>
      </c>
      <c r="M29">
        <f t="shared" si="4"/>
        <v>0.38422971891441426</v>
      </c>
      <c r="N29">
        <f t="shared" si="5"/>
        <v>0.61577028108558574</v>
      </c>
      <c r="O29">
        <f t="shared" si="6"/>
        <v>38.507020195970192</v>
      </c>
      <c r="P29">
        <f t="shared" si="7"/>
        <v>27.292887324481939</v>
      </c>
      <c r="Q29">
        <f t="shared" si="10"/>
        <v>0.98532001338182074</v>
      </c>
      <c r="R29">
        <f t="shared" si="8"/>
        <v>0.71933677821522302</v>
      </c>
      <c r="S29">
        <f t="shared" si="9"/>
        <v>176.72516672999515</v>
      </c>
      <c r="T29">
        <f t="shared" si="9"/>
        <v>218.01773336066611</v>
      </c>
      <c r="U29">
        <f t="shared" si="9"/>
        <v>96.643317402462074</v>
      </c>
      <c r="V29">
        <f t="shared" si="9"/>
        <v>127.65022682624898</v>
      </c>
    </row>
    <row r="30" spans="1:22" x14ac:dyDescent="0.2">
      <c r="A30">
        <v>1989</v>
      </c>
      <c r="B30" s="1">
        <f>Agg!B30-Agriculture!B30-Manufacturing!B30-Oil!B30</f>
        <v>325480.5</v>
      </c>
      <c r="E30">
        <v>0.62819693725369541</v>
      </c>
      <c r="F30">
        <f t="shared" si="2"/>
        <v>518118.57189707324</v>
      </c>
      <c r="G30" s="1">
        <f>Agg!G30-Agriculture!G30-Manufacturing!G30-Oil!G30</f>
        <v>13511.379000000001</v>
      </c>
      <c r="H30" s="1">
        <f>Agg!H30-Agriculture!H30-Manufacturing!H30-Oil!H30</f>
        <v>201343.95399999997</v>
      </c>
      <c r="I30">
        <v>18594</v>
      </c>
      <c r="J30" s="1">
        <f>Agg!J30-Agriculture!J30-Manufacturing!J30-Oil!J30</f>
        <v>322174</v>
      </c>
      <c r="K30">
        <f t="shared" si="0"/>
        <v>512855.09510513744</v>
      </c>
      <c r="L30">
        <f t="shared" si="3"/>
        <v>0.61860527435591373</v>
      </c>
      <c r="M30">
        <f t="shared" si="4"/>
        <v>0.38422971891441426</v>
      </c>
      <c r="N30">
        <f t="shared" si="5"/>
        <v>0.61577028108558574</v>
      </c>
      <c r="O30">
        <f t="shared" si="6"/>
        <v>38.591932238324965</v>
      </c>
      <c r="P30">
        <f t="shared" si="7"/>
        <v>27.864825852268112</v>
      </c>
      <c r="Q30">
        <f t="shared" si="10"/>
        <v>0.99364890876601053</v>
      </c>
      <c r="R30">
        <f t="shared" si="8"/>
        <v>0.72665262988060664</v>
      </c>
      <c r="S30">
        <f t="shared" si="9"/>
        <v>177.11486436866369</v>
      </c>
      <c r="T30">
        <f t="shared" si="9"/>
        <v>222.58642336283114</v>
      </c>
      <c r="U30">
        <f t="shared" si="9"/>
        <v>97.460241923728489</v>
      </c>
      <c r="V30">
        <f t="shared" si="9"/>
        <v>128.94846452630162</v>
      </c>
    </row>
    <row r="31" spans="1:22" x14ac:dyDescent="0.2">
      <c r="A31">
        <v>1990</v>
      </c>
      <c r="B31" s="1">
        <f>Agg!B31-Agriculture!B31-Manufacturing!B31-Oil!B31</f>
        <v>335837.12700000004</v>
      </c>
      <c r="E31">
        <v>0.64431065039214908</v>
      </c>
      <c r="F31">
        <f t="shared" si="2"/>
        <v>521234.79069544835</v>
      </c>
      <c r="G31" s="1">
        <f>Agg!G31-Agriculture!G31-Manufacturing!G31-Oil!G31</f>
        <v>13656.688999999998</v>
      </c>
      <c r="H31" s="1">
        <f>Agg!H31-Agriculture!H31-Manufacturing!H31-Oil!H31</f>
        <v>212596.01299999998</v>
      </c>
      <c r="I31">
        <v>18837.27</v>
      </c>
      <c r="J31" s="1">
        <f>Agg!J31-Agriculture!J31-Manufacturing!J31-Oil!J31</f>
        <v>347712</v>
      </c>
      <c r="K31">
        <f t="shared" si="0"/>
        <v>539665.14411700447</v>
      </c>
      <c r="L31">
        <f t="shared" si="3"/>
        <v>0.6330330863031709</v>
      </c>
      <c r="M31">
        <f t="shared" si="4"/>
        <v>0.38422971891441426</v>
      </c>
      <c r="N31">
        <f t="shared" si="5"/>
        <v>0.61577028108558574</v>
      </c>
      <c r="O31">
        <f t="shared" si="6"/>
        <v>37.348354909880257</v>
      </c>
      <c r="P31">
        <f t="shared" si="7"/>
        <v>27.670399728593811</v>
      </c>
      <c r="Q31">
        <f t="shared" si="10"/>
        <v>1.0219190595724608</v>
      </c>
      <c r="R31">
        <f t="shared" si="8"/>
        <v>0.72498238863699449</v>
      </c>
      <c r="S31">
        <f t="shared" si="9"/>
        <v>171.407556724692</v>
      </c>
      <c r="T31">
        <f t="shared" si="9"/>
        <v>221.03333217516669</v>
      </c>
      <c r="U31">
        <f t="shared" si="9"/>
        <v>100.23306813277506</v>
      </c>
      <c r="V31">
        <f t="shared" si="9"/>
        <v>128.65207112607726</v>
      </c>
    </row>
    <row r="32" spans="1:22" x14ac:dyDescent="0.2">
      <c r="A32">
        <v>1991</v>
      </c>
      <c r="B32" s="1">
        <f>Agg!B32-Agriculture!B32-Manufacturing!B32-Oil!B32</f>
        <v>338032.79899999994</v>
      </c>
      <c r="E32">
        <v>0.66027554985479942</v>
      </c>
      <c r="F32">
        <f t="shared" si="2"/>
        <v>511957.16557176231</v>
      </c>
      <c r="G32" s="1">
        <f>Agg!G32-Agriculture!G32-Manufacturing!G32-Oil!G32</f>
        <v>13260.972</v>
      </c>
      <c r="H32" s="1">
        <f>Agg!H32-Agriculture!H32-Manufacturing!H32-Oil!H32</f>
        <v>218019.17500000002</v>
      </c>
      <c r="I32">
        <v>19029.37</v>
      </c>
      <c r="J32" s="1">
        <f>Agg!J32-Agriculture!J32-Manufacturing!J32-Oil!J32</f>
        <v>350796</v>
      </c>
      <c r="K32">
        <f t="shared" si="0"/>
        <v>531287.27858716447</v>
      </c>
      <c r="L32">
        <f t="shared" si="3"/>
        <v>0.64496455860190083</v>
      </c>
      <c r="M32">
        <f t="shared" si="4"/>
        <v>0.38422971891441426</v>
      </c>
      <c r="N32">
        <f t="shared" si="5"/>
        <v>0.61577028108558574</v>
      </c>
      <c r="O32">
        <f t="shared" si="6"/>
        <v>37.723743227553854</v>
      </c>
      <c r="P32">
        <f t="shared" si="7"/>
        <v>26.903526788945843</v>
      </c>
      <c r="Q32">
        <f t="shared" si="10"/>
        <v>1.0233954641664278</v>
      </c>
      <c r="R32">
        <f t="shared" si="8"/>
        <v>0.69686868246295075</v>
      </c>
      <c r="S32">
        <f t="shared" si="9"/>
        <v>173.13037408868792</v>
      </c>
      <c r="T32">
        <f t="shared" si="9"/>
        <v>214.907490739266</v>
      </c>
      <c r="U32">
        <f t="shared" si="9"/>
        <v>100.37787858608098</v>
      </c>
      <c r="V32">
        <f t="shared" si="9"/>
        <v>123.66314093548235</v>
      </c>
    </row>
    <row r="33" spans="1:22" x14ac:dyDescent="0.2">
      <c r="A33">
        <v>1992</v>
      </c>
      <c r="B33" s="1">
        <f>Agg!B33-Agriculture!B33-Manufacturing!B33-Oil!B33</f>
        <v>340907.57699999999</v>
      </c>
      <c r="E33">
        <v>0.6625044831806689</v>
      </c>
      <c r="F33">
        <f t="shared" si="2"/>
        <v>514573.99256124347</v>
      </c>
      <c r="G33" s="1">
        <f>Agg!G33-Agriculture!G33-Manufacturing!G33-Oil!G33</f>
        <v>13108.280999999997</v>
      </c>
      <c r="H33" s="1">
        <f>Agg!H33-Agriculture!H33-Manufacturing!H33-Oil!H33</f>
        <v>220956.81700000004</v>
      </c>
      <c r="I33">
        <v>19207.62</v>
      </c>
      <c r="J33" s="1">
        <f>Agg!J33-Agriculture!J33-Manufacturing!J33-Oil!J33</f>
        <v>360666</v>
      </c>
      <c r="K33">
        <f t="shared" si="0"/>
        <v>544397.82545840414</v>
      </c>
      <c r="L33">
        <f t="shared" si="3"/>
        <v>0.64814287480621191</v>
      </c>
      <c r="M33">
        <f t="shared" si="4"/>
        <v>0.38422971891441426</v>
      </c>
      <c r="N33">
        <f t="shared" si="5"/>
        <v>0.61577028108558574</v>
      </c>
      <c r="O33">
        <f t="shared" si="6"/>
        <v>37.899558388896949</v>
      </c>
      <c r="P33">
        <f t="shared" si="7"/>
        <v>26.79009645969899</v>
      </c>
      <c r="Q33">
        <f t="shared" si="10"/>
        <v>1.0357809999962007</v>
      </c>
      <c r="R33">
        <f t="shared" si="8"/>
        <v>0.68245212056465077</v>
      </c>
      <c r="S33">
        <f t="shared" si="9"/>
        <v>173.9372649762168</v>
      </c>
      <c r="T33">
        <f t="shared" si="9"/>
        <v>214.00140033619715</v>
      </c>
      <c r="U33">
        <f t="shared" si="9"/>
        <v>101.59269129072506</v>
      </c>
      <c r="V33">
        <f t="shared" si="9"/>
        <v>121.10484355363758</v>
      </c>
    </row>
    <row r="34" spans="1:22" x14ac:dyDescent="0.2">
      <c r="A34">
        <v>1993</v>
      </c>
      <c r="B34" s="1">
        <f>Agg!B34-Agriculture!B34-Manufacturing!B34-Oil!B34</f>
        <v>349270.36700000003</v>
      </c>
      <c r="E34">
        <v>0.66936855495906711</v>
      </c>
      <c r="F34">
        <f t="shared" si="2"/>
        <v>521790.8197395954</v>
      </c>
      <c r="G34" s="1">
        <f>Agg!G34-Agriculture!G34-Manufacturing!G34-Oil!G34</f>
        <v>13289.999999999998</v>
      </c>
      <c r="H34" s="1">
        <f>Agg!H34-Agriculture!H34-Manufacturing!H34-Oil!H34</f>
        <v>225405.69900000002</v>
      </c>
      <c r="I34">
        <v>19392.560000000001</v>
      </c>
      <c r="J34" s="1">
        <f>Agg!J34-Agriculture!J34-Manufacturing!J34-Oil!J34</f>
        <v>370754</v>
      </c>
      <c r="K34">
        <f t="shared" si="0"/>
        <v>553886.19207347161</v>
      </c>
      <c r="L34">
        <f t="shared" si="3"/>
        <v>0.64536164615419556</v>
      </c>
      <c r="M34">
        <f t="shared" si="4"/>
        <v>0.38422971891441426</v>
      </c>
      <c r="N34">
        <f t="shared" si="5"/>
        <v>0.61577028108558574</v>
      </c>
      <c r="O34">
        <f t="shared" si="6"/>
        <v>37.826422763666301</v>
      </c>
      <c r="P34">
        <f t="shared" si="7"/>
        <v>26.906752885621877</v>
      </c>
      <c r="Q34">
        <f t="shared" si="10"/>
        <v>1.0379493969608606</v>
      </c>
      <c r="R34">
        <f t="shared" si="8"/>
        <v>0.6853143679844228</v>
      </c>
      <c r="S34">
        <f t="shared" si="9"/>
        <v>173.60161434687674</v>
      </c>
      <c r="T34">
        <f t="shared" si="9"/>
        <v>214.93326105358085</v>
      </c>
      <c r="U34">
        <f t="shared" si="9"/>
        <v>101.8053745542984</v>
      </c>
      <c r="V34">
        <f t="shared" si="9"/>
        <v>121.61276493821251</v>
      </c>
    </row>
    <row r="35" spans="1:22" x14ac:dyDescent="0.2">
      <c r="A35">
        <v>1994</v>
      </c>
      <c r="B35" s="1">
        <f>Agg!B35-Agriculture!B35-Manufacturing!B35-Oil!B35</f>
        <v>369351.38199999998</v>
      </c>
      <c r="E35">
        <v>0.67844331994013107</v>
      </c>
      <c r="F35">
        <f t="shared" si="2"/>
        <v>544410.0798760805</v>
      </c>
      <c r="G35" s="1">
        <f>Agg!G35-Agriculture!G35-Manufacturing!G35-Oil!G35</f>
        <v>13879.342999999997</v>
      </c>
      <c r="H35" s="1">
        <f>Agg!H35-Agriculture!H35-Manufacturing!H35-Oil!H35</f>
        <v>234313.58300000004</v>
      </c>
      <c r="I35">
        <v>19605.2</v>
      </c>
      <c r="J35" s="1">
        <f>Agg!J35-Agriculture!J35-Manufacturing!J35-Oil!J35</f>
        <v>383963</v>
      </c>
      <c r="K35">
        <f t="shared" si="0"/>
        <v>565947.05661466706</v>
      </c>
      <c r="L35">
        <f t="shared" si="3"/>
        <v>0.63439205704664203</v>
      </c>
      <c r="M35">
        <f t="shared" si="4"/>
        <v>0.38422971891441426</v>
      </c>
      <c r="N35">
        <f t="shared" si="5"/>
        <v>0.61577028108558574</v>
      </c>
      <c r="O35">
        <f t="shared" si="6"/>
        <v>38.286297355277654</v>
      </c>
      <c r="P35">
        <f t="shared" si="7"/>
        <v>27.768657288682618</v>
      </c>
      <c r="Q35">
        <f t="shared" si="10"/>
        <v>1.024504525273402</v>
      </c>
      <c r="R35">
        <f t="shared" si="8"/>
        <v>0.70794192357129726</v>
      </c>
      <c r="S35">
        <f t="shared" si="9"/>
        <v>175.71217531637782</v>
      </c>
      <c r="T35">
        <f t="shared" si="9"/>
        <v>221.81822130329115</v>
      </c>
      <c r="U35">
        <f t="shared" si="9"/>
        <v>100.48665882308454</v>
      </c>
      <c r="V35">
        <f t="shared" si="9"/>
        <v>125.6281478446095</v>
      </c>
    </row>
    <row r="36" spans="1:22" x14ac:dyDescent="0.2">
      <c r="A36">
        <v>1995</v>
      </c>
      <c r="B36" s="1">
        <f>Agg!B36-Agriculture!B36-Manufacturing!B36-Oil!B36</f>
        <v>384581.08299999993</v>
      </c>
      <c r="E36">
        <v>0.69664382968069372</v>
      </c>
      <c r="F36">
        <f t="shared" si="2"/>
        <v>552048.3590248297</v>
      </c>
      <c r="G36" s="1">
        <f>Agg!G36-Agriculture!G36-Manufacturing!G36-Oil!G36</f>
        <v>14198.043000000001</v>
      </c>
      <c r="H36" s="1">
        <f>Agg!H36-Agriculture!H36-Manufacturing!H36-Oil!H36</f>
        <v>241638.71800000002</v>
      </c>
      <c r="I36">
        <v>19821.32</v>
      </c>
      <c r="J36" s="1">
        <f>Agg!J36-Agriculture!J36-Manufacturing!J36-Oil!J36</f>
        <v>393528</v>
      </c>
      <c r="K36">
        <f t="shared" si="0"/>
        <v>564891.24461257819</v>
      </c>
      <c r="L36">
        <f t="shared" si="3"/>
        <v>0.62831670272247908</v>
      </c>
      <c r="M36">
        <f t="shared" si="4"/>
        <v>0.38422971891441426</v>
      </c>
      <c r="N36">
        <f t="shared" si="5"/>
        <v>0.61577028108558574</v>
      </c>
      <c r="O36">
        <f t="shared" si="6"/>
        <v>38.328028083275754</v>
      </c>
      <c r="P36">
        <f t="shared" si="7"/>
        <v>27.851240937779608</v>
      </c>
      <c r="Q36">
        <f t="shared" si="10"/>
        <v>1.014453535530859</v>
      </c>
      <c r="R36">
        <f t="shared" si="8"/>
        <v>0.71630158839068248</v>
      </c>
      <c r="S36">
        <f t="shared" si="9"/>
        <v>175.90369545545107</v>
      </c>
      <c r="T36">
        <f t="shared" si="9"/>
        <v>222.47790599603627</v>
      </c>
      <c r="U36">
        <f t="shared" si="9"/>
        <v>99.500825815832854</v>
      </c>
      <c r="V36">
        <f t="shared" si="9"/>
        <v>127.11161587057865</v>
      </c>
    </row>
    <row r="37" spans="1:22" x14ac:dyDescent="0.2">
      <c r="A37">
        <v>1996</v>
      </c>
      <c r="B37" s="1">
        <f>Agg!B37-Agriculture!B37-Manufacturing!B37-Oil!B37</f>
        <v>400885.53300000005</v>
      </c>
      <c r="E37">
        <v>0.7114952434847146</v>
      </c>
      <c r="F37">
        <f t="shared" si="2"/>
        <v>563440.91780089668</v>
      </c>
      <c r="G37" s="1">
        <f>Agg!G37-Agriculture!G37-Manufacturing!G37-Oil!G37</f>
        <v>14648.209999999997</v>
      </c>
      <c r="H37" s="1">
        <f>Agg!H37-Agriculture!H37-Manufacturing!H37-Oil!H37</f>
        <v>252803.32199999996</v>
      </c>
      <c r="I37">
        <v>20045.150000000001</v>
      </c>
      <c r="J37" s="1">
        <f>Agg!J37-Agriculture!J37-Manufacturing!J37-Oil!J37</f>
        <v>404186</v>
      </c>
      <c r="K37">
        <f t="shared" si="0"/>
        <v>568079.69371714198</v>
      </c>
      <c r="L37">
        <f t="shared" si="3"/>
        <v>0.63061223513895159</v>
      </c>
      <c r="M37">
        <f t="shared" si="4"/>
        <v>0.38422971891441426</v>
      </c>
      <c r="N37">
        <f t="shared" si="5"/>
        <v>0.61577028108558574</v>
      </c>
      <c r="O37">
        <f t="shared" si="6"/>
        <v>38.268540371152888</v>
      </c>
      <c r="P37">
        <f t="shared" si="7"/>
        <v>28.108590746434757</v>
      </c>
      <c r="Q37">
        <f t="shared" si="10"/>
        <v>1.0051292872234481</v>
      </c>
      <c r="R37">
        <f t="shared" si="8"/>
        <v>0.73076080747712024</v>
      </c>
      <c r="S37">
        <f t="shared" si="9"/>
        <v>175.6306809300529</v>
      </c>
      <c r="T37">
        <f t="shared" si="9"/>
        <v>224.53363653479352</v>
      </c>
      <c r="U37">
        <f t="shared" si="9"/>
        <v>98.586273917491084</v>
      </c>
      <c r="V37">
        <f t="shared" si="9"/>
        <v>129.67748300265228</v>
      </c>
    </row>
    <row r="38" spans="1:22" x14ac:dyDescent="0.2">
      <c r="A38">
        <v>1997</v>
      </c>
      <c r="B38" s="1">
        <f>Agg!B38-Agriculture!B38-Manufacturing!B38-Oil!B38</f>
        <v>435255.94499999995</v>
      </c>
      <c r="E38">
        <v>0.71841973726084174</v>
      </c>
      <c r="F38">
        <f t="shared" si="2"/>
        <v>605851.87519976008</v>
      </c>
      <c r="G38" s="1">
        <f>Agg!G38-Agriculture!G38-Manufacturing!G38-Oil!G38</f>
        <v>15065.384</v>
      </c>
      <c r="H38" s="1">
        <f>Agg!H38-Agriculture!H38-Manufacturing!H38-Oil!H38</f>
        <v>272305.63499999995</v>
      </c>
      <c r="I38">
        <v>20273.66</v>
      </c>
      <c r="J38" s="1">
        <f>Agg!J38-Agriculture!J38-Manufacturing!J38-Oil!J38</f>
        <v>418075</v>
      </c>
      <c r="K38">
        <f t="shared" si="0"/>
        <v>581936.96291532507</v>
      </c>
      <c r="L38">
        <f t="shared" si="3"/>
        <v>0.6256218625572133</v>
      </c>
      <c r="M38">
        <f t="shared" si="4"/>
        <v>0.38422971891441426</v>
      </c>
      <c r="N38">
        <f t="shared" si="5"/>
        <v>0.61577028108558574</v>
      </c>
      <c r="O38">
        <f t="shared" si="6"/>
        <v>41.238230352857876</v>
      </c>
      <c r="P38">
        <f t="shared" si="7"/>
        <v>29.883695159125686</v>
      </c>
      <c r="Q38">
        <f t="shared" si="10"/>
        <v>0.97518324382032029</v>
      </c>
      <c r="R38">
        <f t="shared" si="8"/>
        <v>0.74310134430586283</v>
      </c>
      <c r="S38">
        <f t="shared" si="9"/>
        <v>189.25985697333795</v>
      </c>
      <c r="T38">
        <f t="shared" si="9"/>
        <v>238.71331037920376</v>
      </c>
      <c r="U38">
        <f t="shared" si="9"/>
        <v>95.649070838033381</v>
      </c>
      <c r="V38">
        <f t="shared" si="9"/>
        <v>131.86737843557478</v>
      </c>
    </row>
    <row r="39" spans="1:22" x14ac:dyDescent="0.2">
      <c r="A39">
        <v>1998</v>
      </c>
      <c r="B39" s="1">
        <f>Agg!B39-Agriculture!B39-Manufacturing!B39-Oil!B39</f>
        <v>457339.72800000006</v>
      </c>
      <c r="E39">
        <v>0.71440622246062668</v>
      </c>
      <c r="F39">
        <f t="shared" si="2"/>
        <v>640167.61559660907</v>
      </c>
      <c r="G39" s="1">
        <f>Agg!G39-Agriculture!G39-Manufacturing!G39-Oil!G39</f>
        <v>15563.911000000002</v>
      </c>
      <c r="H39" s="1">
        <f>Agg!H39-Agriculture!H39-Manufacturing!H39-Oil!H39</f>
        <v>291574.59100000001</v>
      </c>
      <c r="I39">
        <v>20472.3</v>
      </c>
      <c r="J39" s="1">
        <f>Agg!J39-Agriculture!J39-Manufacturing!J39-Oil!J39</f>
        <v>439567</v>
      </c>
      <c r="K39">
        <f t="shared" si="0"/>
        <v>615289.99353617197</v>
      </c>
      <c r="L39">
        <f t="shared" si="3"/>
        <v>0.63754485593256827</v>
      </c>
      <c r="M39">
        <f t="shared" si="4"/>
        <v>0.38422971891441426</v>
      </c>
      <c r="N39">
        <f t="shared" si="5"/>
        <v>0.61577028108558574</v>
      </c>
      <c r="O39">
        <f t="shared" si="6"/>
        <v>42.161504261932464</v>
      </c>
      <c r="P39">
        <f t="shared" si="7"/>
        <v>31.269941120275156</v>
      </c>
      <c r="Q39">
        <f t="shared" si="10"/>
        <v>0.97557096058485726</v>
      </c>
      <c r="R39">
        <f t="shared" si="8"/>
        <v>0.76024242513054241</v>
      </c>
      <c r="S39">
        <f t="shared" si="9"/>
        <v>193.49715538511526</v>
      </c>
      <c r="T39">
        <f t="shared" si="9"/>
        <v>249.78675228870398</v>
      </c>
      <c r="U39">
        <f t="shared" si="9"/>
        <v>95.687099330125818</v>
      </c>
      <c r="V39">
        <f t="shared" si="9"/>
        <v>134.90915653115096</v>
      </c>
    </row>
    <row r="40" spans="1:22" x14ac:dyDescent="0.2">
      <c r="A40">
        <v>1999</v>
      </c>
      <c r="B40" s="1">
        <f>Agg!B40-Agriculture!B40-Manufacturing!B40-Oil!B40</f>
        <v>484950.77300000004</v>
      </c>
      <c r="E40">
        <v>0.72869630805409524</v>
      </c>
      <c r="F40">
        <f t="shared" si="2"/>
        <v>665504.63840692246</v>
      </c>
      <c r="G40" s="1">
        <f>Agg!G40-Agriculture!G40-Manufacturing!G40-Oil!G40</f>
        <v>16107.099999999997</v>
      </c>
      <c r="H40" s="1">
        <f>Agg!H40-Agriculture!H40-Manufacturing!H40-Oil!H40</f>
        <v>307956.61399999994</v>
      </c>
      <c r="I40">
        <v>20696.25</v>
      </c>
      <c r="J40" s="1">
        <f>Agg!J40-Agriculture!J40-Manufacturing!J40-Oil!J40</f>
        <v>456411</v>
      </c>
      <c r="K40">
        <f t="shared" si="0"/>
        <v>626339.11405259662</v>
      </c>
      <c r="L40">
        <f t="shared" si="3"/>
        <v>0.63502654526132685</v>
      </c>
      <c r="M40">
        <f t="shared" si="4"/>
        <v>0.38422971891441426</v>
      </c>
      <c r="N40">
        <f t="shared" si="5"/>
        <v>0.61577028108558574</v>
      </c>
      <c r="O40">
        <f t="shared" si="6"/>
        <v>42.911173659803325</v>
      </c>
      <c r="P40">
        <f t="shared" si="7"/>
        <v>32.155807859246117</v>
      </c>
      <c r="Q40">
        <f t="shared" si="10"/>
        <v>0.96286042898671398</v>
      </c>
      <c r="R40">
        <f t="shared" si="8"/>
        <v>0.7782617623965693</v>
      </c>
      <c r="S40">
        <f t="shared" si="9"/>
        <v>196.93770852729185</v>
      </c>
      <c r="T40">
        <f t="shared" si="9"/>
        <v>256.86312556478492</v>
      </c>
      <c r="U40">
        <f t="shared" si="9"/>
        <v>94.440410007966094</v>
      </c>
      <c r="V40">
        <f t="shared" si="9"/>
        <v>138.10678601281609</v>
      </c>
    </row>
    <row r="41" spans="1:22" x14ac:dyDescent="0.2">
      <c r="A41">
        <v>2000</v>
      </c>
      <c r="B41" s="1">
        <f>Agg!B41-Agriculture!B41-Manufacturing!B41-Oil!B41</f>
        <v>522751.15500000003</v>
      </c>
      <c r="E41">
        <v>0.76219994494219512</v>
      </c>
      <c r="F41">
        <f t="shared" si="2"/>
        <v>685845.17549347924</v>
      </c>
      <c r="G41" s="1">
        <f>Agg!G41-Agriculture!G41-Manufacturing!G41-Oil!G41</f>
        <v>16499.713999999996</v>
      </c>
      <c r="H41" s="1">
        <f>Agg!H41-Agriculture!H41-Manufacturing!H41-Oil!H41</f>
        <v>336194.72000000003</v>
      </c>
      <c r="I41">
        <v>20950.259999999998</v>
      </c>
      <c r="J41" s="1">
        <f>Agg!J41-Agriculture!J41-Manufacturing!J41-Oil!J41</f>
        <v>484540</v>
      </c>
      <c r="K41">
        <f t="shared" si="0"/>
        <v>635712.45736149629</v>
      </c>
      <c r="L41">
        <f t="shared" si="3"/>
        <v>0.64312573350507474</v>
      </c>
      <c r="M41">
        <f t="shared" si="4"/>
        <v>0.38422971891441426</v>
      </c>
      <c r="N41">
        <f t="shared" si="5"/>
        <v>0.61577028108558574</v>
      </c>
      <c r="O41">
        <f t="shared" si="6"/>
        <v>43.583236163571179</v>
      </c>
      <c r="P41">
        <f t="shared" si="7"/>
        <v>32.736833599844552</v>
      </c>
      <c r="Q41">
        <f t="shared" si="10"/>
        <v>0.95374043847127332</v>
      </c>
      <c r="R41">
        <f t="shared" si="8"/>
        <v>0.78756607316567895</v>
      </c>
      <c r="S41">
        <f t="shared" si="9"/>
        <v>200.02209047704818</v>
      </c>
      <c r="T41">
        <f t="shared" si="9"/>
        <v>261.50440493854489</v>
      </c>
      <c r="U41">
        <f t="shared" si="9"/>
        <v>93.545892362814371</v>
      </c>
      <c r="V41">
        <f t="shared" si="9"/>
        <v>139.75788660451059</v>
      </c>
    </row>
    <row r="42" spans="1:22" x14ac:dyDescent="0.2">
      <c r="A42">
        <v>2001</v>
      </c>
      <c r="B42" s="1">
        <f>Agg!B42-Agriculture!B42-Manufacturing!B42-Oil!B42</f>
        <v>555932.57699999993</v>
      </c>
      <c r="E42">
        <v>0.77559148284828427</v>
      </c>
      <c r="F42">
        <f t="shared" si="2"/>
        <v>716785.30424082489</v>
      </c>
      <c r="G42" s="1">
        <f>Agg!G42-Agriculture!G42-Manufacturing!G42-Oil!G42</f>
        <v>16614.420999999998</v>
      </c>
      <c r="H42" s="1">
        <f>Agg!H42-Agriculture!H42-Manufacturing!H42-Oil!H42</f>
        <v>350650.071</v>
      </c>
      <c r="I42">
        <v>21242.400000000001</v>
      </c>
      <c r="J42" s="1">
        <f>Agg!J42-Agriculture!J42-Manufacturing!J42-Oil!J42</f>
        <v>506496</v>
      </c>
      <c r="K42">
        <f t="shared" si="0"/>
        <v>653044.81960005895</v>
      </c>
      <c r="L42">
        <f t="shared" si="3"/>
        <v>0.63074208187659431</v>
      </c>
      <c r="M42">
        <f t="shared" si="4"/>
        <v>0.38422971891441426</v>
      </c>
      <c r="N42">
        <f t="shared" si="5"/>
        <v>0.61577028108558574</v>
      </c>
      <c r="O42">
        <f t="shared" si="6"/>
        <v>45.723717434791972</v>
      </c>
      <c r="P42">
        <f t="shared" si="7"/>
        <v>33.743141275977521</v>
      </c>
      <c r="Q42">
        <f t="shared" si="10"/>
        <v>0.94354441745315276</v>
      </c>
      <c r="R42">
        <f t="shared" si="8"/>
        <v>0.78213483410537399</v>
      </c>
      <c r="S42">
        <f t="shared" si="9"/>
        <v>209.84567349162049</v>
      </c>
      <c r="T42">
        <f t="shared" si="9"/>
        <v>269.54286990583154</v>
      </c>
      <c r="U42">
        <f t="shared" si="9"/>
        <v>92.545834227270788</v>
      </c>
      <c r="V42">
        <f t="shared" si="9"/>
        <v>138.79408366965205</v>
      </c>
    </row>
    <row r="43" spans="1:22" x14ac:dyDescent="0.2">
      <c r="A43">
        <v>2002</v>
      </c>
      <c r="B43" s="1">
        <f>Agg!B43-Agriculture!B43-Manufacturing!B43-Oil!B43</f>
        <v>582342.42100000009</v>
      </c>
      <c r="E43">
        <v>0.77794852910494672</v>
      </c>
      <c r="F43">
        <f t="shared" si="2"/>
        <v>748561.6325671348</v>
      </c>
      <c r="G43" s="1">
        <f>Agg!G43-Agriculture!G43-Manufacturing!G43-Oil!G43</f>
        <v>16927.099999999999</v>
      </c>
      <c r="H43" s="1">
        <f>Agg!H43-Agriculture!H43-Manufacturing!H43-Oil!H43</f>
        <v>362435.32899999997</v>
      </c>
      <c r="I43">
        <v>21532.36</v>
      </c>
      <c r="J43" s="1">
        <f>Agg!J43-Agriculture!J43-Manufacturing!J43-Oil!J43</f>
        <v>521620</v>
      </c>
      <c r="K43">
        <f t="shared" si="0"/>
        <v>670507.08431846974</v>
      </c>
      <c r="L43">
        <f t="shared" si="3"/>
        <v>0.62237493943447397</v>
      </c>
      <c r="M43">
        <f t="shared" si="4"/>
        <v>0.38422971891441426</v>
      </c>
      <c r="N43">
        <f t="shared" si="5"/>
        <v>0.61577028108558574</v>
      </c>
      <c r="O43">
        <f t="shared" si="6"/>
        <v>47.368152982474044</v>
      </c>
      <c r="P43">
        <f t="shared" si="7"/>
        <v>34.76449551127395</v>
      </c>
      <c r="Q43">
        <f t="shared" si="10"/>
        <v>0.93359507725667823</v>
      </c>
      <c r="R43">
        <f t="shared" si="8"/>
        <v>0.78612376906200709</v>
      </c>
      <c r="S43">
        <f t="shared" si="9"/>
        <v>217.39269075916948</v>
      </c>
      <c r="T43">
        <f t="shared" si="9"/>
        <v>277.70152797268634</v>
      </c>
      <c r="U43">
        <f t="shared" si="9"/>
        <v>91.569971330451338</v>
      </c>
      <c r="V43">
        <f t="shared" si="9"/>
        <v>139.5019418904881</v>
      </c>
    </row>
    <row r="44" spans="1:22" x14ac:dyDescent="0.2">
      <c r="A44">
        <v>2003</v>
      </c>
      <c r="B44" s="1">
        <f>Agg!B44-Agriculture!B44-Manufacturing!B44-Oil!B44</f>
        <v>614073.84499999997</v>
      </c>
      <c r="E44">
        <v>0.8066007962545868</v>
      </c>
      <c r="F44">
        <f t="shared" si="2"/>
        <v>761310.73494028673</v>
      </c>
      <c r="G44" s="1">
        <f>Agg!G44-Agriculture!G44-Manufacturing!G44-Oil!G44</f>
        <v>17233.413999999997</v>
      </c>
      <c r="H44" s="1">
        <f>Agg!H44-Agriculture!H44-Manufacturing!H44-Oil!H44</f>
        <v>376042.50899999996</v>
      </c>
      <c r="I44">
        <v>21779.62</v>
      </c>
      <c r="J44" s="1">
        <f>Agg!J44-Agriculture!J44-Manufacturing!J44-Oil!J44</f>
        <v>522378</v>
      </c>
      <c r="K44">
        <f t="shared" si="0"/>
        <v>647628.91683920706</v>
      </c>
      <c r="L44">
        <f t="shared" si="3"/>
        <v>0.61237343368695341</v>
      </c>
      <c r="M44">
        <f t="shared" si="4"/>
        <v>0.38422971891441426</v>
      </c>
      <c r="N44">
        <f t="shared" si="5"/>
        <v>0.61577028108558574</v>
      </c>
      <c r="O44">
        <f t="shared" si="6"/>
        <v>48.86708971610026</v>
      </c>
      <c r="P44">
        <f t="shared" si="7"/>
        <v>34.955189068509313</v>
      </c>
      <c r="Q44">
        <f t="shared" si="10"/>
        <v>0.90401192017922549</v>
      </c>
      <c r="R44">
        <f t="shared" si="8"/>
        <v>0.79126330027796621</v>
      </c>
      <c r="S44">
        <f t="shared" si="9"/>
        <v>224.27195180870481</v>
      </c>
      <c r="T44">
        <f t="shared" si="9"/>
        <v>279.22480312568354</v>
      </c>
      <c r="U44">
        <f t="shared" si="9"/>
        <v>88.668361294752955</v>
      </c>
      <c r="V44">
        <f t="shared" si="9"/>
        <v>140.41397968052792</v>
      </c>
    </row>
    <row r="45" spans="1:22" x14ac:dyDescent="0.2">
      <c r="A45">
        <v>2004</v>
      </c>
      <c r="B45" s="1">
        <f>Agg!B45-Agriculture!B45-Manufacturing!B45-Oil!B45</f>
        <v>659662.75800000003</v>
      </c>
      <c r="E45">
        <v>0.83672718245794997</v>
      </c>
      <c r="F45">
        <f t="shared" si="2"/>
        <v>788384.51986487443</v>
      </c>
      <c r="G45" s="1">
        <f>Agg!G45-Agriculture!G45-Manufacturing!G45-Oil!G45</f>
        <v>17801.864999999998</v>
      </c>
      <c r="H45" s="1">
        <f>Agg!H45-Agriculture!H45-Manufacturing!H45-Oil!H45</f>
        <v>400798.62600000005</v>
      </c>
      <c r="I45">
        <v>22044.57</v>
      </c>
      <c r="J45" s="1">
        <f>Agg!J45-Agriculture!J45-Manufacturing!J45-Oil!J45</f>
        <v>538280</v>
      </c>
      <c r="K45">
        <f t="shared" si="0"/>
        <v>643316.01899051666</v>
      </c>
      <c r="L45">
        <f t="shared" si="3"/>
        <v>0.60758110282769673</v>
      </c>
      <c r="M45">
        <f t="shared" si="4"/>
        <v>0.38422971891441426</v>
      </c>
      <c r="N45">
        <f t="shared" si="5"/>
        <v>0.61577028108558574</v>
      </c>
      <c r="O45">
        <f t="shared" si="6"/>
        <v>50.278090951372782</v>
      </c>
      <c r="P45">
        <f t="shared" si="7"/>
        <v>35.76320698770148</v>
      </c>
      <c r="Q45">
        <f t="shared" si="10"/>
        <v>0.8808334640271881</v>
      </c>
      <c r="R45">
        <f t="shared" si="8"/>
        <v>0.80753967983952502</v>
      </c>
      <c r="S45">
        <f t="shared" si="9"/>
        <v>230.74763928830527</v>
      </c>
      <c r="T45">
        <f t="shared" si="9"/>
        <v>285.67931389849798</v>
      </c>
      <c r="U45">
        <f t="shared" si="9"/>
        <v>86.394944674388057</v>
      </c>
      <c r="V45">
        <f t="shared" si="9"/>
        <v>143.30231183017571</v>
      </c>
    </row>
    <row r="46" spans="1:22" x14ac:dyDescent="0.2">
      <c r="A46">
        <v>2005</v>
      </c>
      <c r="B46" s="1">
        <f>Agg!B46-Agriculture!B46-Manufacturing!B46-Oil!B46</f>
        <v>708419.48</v>
      </c>
      <c r="E46">
        <v>0.86791954497046719</v>
      </c>
      <c r="F46">
        <f t="shared" si="2"/>
        <v>816227.13085013593</v>
      </c>
      <c r="G46" s="1">
        <f>Agg!G46-Agriculture!G46-Manufacturing!G46-Oil!G46</f>
        <v>18037.872000000003</v>
      </c>
      <c r="H46" s="1">
        <f>Agg!H46-Agriculture!H46-Manufacturing!H46-Oil!H46</f>
        <v>426457.04700000002</v>
      </c>
      <c r="I46">
        <v>22326.77</v>
      </c>
      <c r="J46" s="1">
        <f>Agg!J46-Agriculture!J46-Manufacturing!J46-Oil!J46</f>
        <v>562868</v>
      </c>
      <c r="K46">
        <f t="shared" si="0"/>
        <v>648525.54970305774</v>
      </c>
      <c r="L46">
        <f t="shared" si="3"/>
        <v>0.60198379496848398</v>
      </c>
      <c r="M46">
        <f t="shared" si="4"/>
        <v>0.38422971891441426</v>
      </c>
      <c r="N46">
        <f t="shared" si="5"/>
        <v>0.61577028108558574</v>
      </c>
      <c r="O46">
        <f t="shared" si="6"/>
        <v>52.23378865873206</v>
      </c>
      <c r="P46">
        <f t="shared" si="7"/>
        <v>36.558227224544162</v>
      </c>
      <c r="Q46">
        <f t="shared" si="10"/>
        <v>0.86631173633321978</v>
      </c>
      <c r="R46">
        <f t="shared" si="8"/>
        <v>0.80790333756293464</v>
      </c>
      <c r="S46">
        <f t="shared" si="9"/>
        <v>239.72317158469173</v>
      </c>
      <c r="T46">
        <f t="shared" si="9"/>
        <v>292.02999816109065</v>
      </c>
      <c r="U46">
        <f t="shared" si="9"/>
        <v>84.970607484743994</v>
      </c>
      <c r="V46">
        <f t="shared" si="9"/>
        <v>143.36684487267567</v>
      </c>
    </row>
    <row r="47" spans="1:22" x14ac:dyDescent="0.2">
      <c r="A47">
        <v>2006</v>
      </c>
      <c r="B47" s="1">
        <f>Agg!B47-Agriculture!B47-Manufacturing!B47-Oil!B47</f>
        <v>766979.424</v>
      </c>
      <c r="E47">
        <v>0.89296730030178662</v>
      </c>
      <c r="F47">
        <f t="shared" si="2"/>
        <v>858910.98558792938</v>
      </c>
      <c r="G47" s="1">
        <f>Agg!G47-Agriculture!G47-Manufacturing!G47-Oil!G47</f>
        <v>18465.802999999996</v>
      </c>
      <c r="H47" s="1">
        <f>Agg!H47-Agriculture!H47-Manufacturing!H47-Oil!H47</f>
        <v>459055.14500000002</v>
      </c>
      <c r="I47">
        <v>22599.46</v>
      </c>
      <c r="J47" s="1">
        <f>Agg!J47-Agriculture!J47-Manufacturing!J47-Oil!J47</f>
        <v>599934</v>
      </c>
      <c r="K47">
        <f t="shared" si="0"/>
        <v>671843.19044745166</v>
      </c>
      <c r="L47">
        <f t="shared" si="3"/>
        <v>0.59852341619010629</v>
      </c>
      <c r="M47">
        <f t="shared" si="4"/>
        <v>0.38422971891441426</v>
      </c>
      <c r="N47">
        <f t="shared" si="5"/>
        <v>0.61577028108558574</v>
      </c>
      <c r="O47">
        <f t="shared" si="6"/>
        <v>54.218379502300721</v>
      </c>
      <c r="P47">
        <f t="shared" si="7"/>
        <v>38.005818970361652</v>
      </c>
      <c r="Q47">
        <f t="shared" si="10"/>
        <v>0.85789359681568411</v>
      </c>
      <c r="R47">
        <f t="shared" si="8"/>
        <v>0.8170904526037347</v>
      </c>
      <c r="S47">
        <f t="shared" si="9"/>
        <v>248.83130682692993</v>
      </c>
      <c r="T47">
        <f t="shared" si="9"/>
        <v>303.5934750297194</v>
      </c>
      <c r="U47">
        <f t="shared" si="9"/>
        <v>84.144929615338796</v>
      </c>
      <c r="V47">
        <f t="shared" si="9"/>
        <v>144.99714844445566</v>
      </c>
    </row>
    <row r="48" spans="1:22" x14ac:dyDescent="0.2">
      <c r="A48">
        <v>2007</v>
      </c>
      <c r="B48" s="1">
        <f>Agg!B48-Agriculture!B48-Manufacturing!B48-Oil!B48</f>
        <v>822037.21199999994</v>
      </c>
      <c r="E48">
        <v>0.92333011369840901</v>
      </c>
      <c r="F48">
        <f t="shared" si="2"/>
        <v>890296.11382143793</v>
      </c>
      <c r="G48" s="1">
        <f>Agg!G48-Agriculture!G48-Manufacturing!G48-Oil!G48</f>
        <v>18944.036</v>
      </c>
      <c r="H48" s="1">
        <f>Agg!H48-Agriculture!H48-Manufacturing!H48-Oil!H48</f>
        <v>491985.2269999999</v>
      </c>
      <c r="I48">
        <v>22876.09</v>
      </c>
      <c r="J48" s="1">
        <f>Agg!J48-Agriculture!J48-Manufacturing!J48-Oil!J48</f>
        <v>648693</v>
      </c>
      <c r="K48">
        <f t="shared" si="0"/>
        <v>702558.04546615831</v>
      </c>
      <c r="L48">
        <f t="shared" si="3"/>
        <v>0.59849508004997698</v>
      </c>
      <c r="M48">
        <f t="shared" si="4"/>
        <v>0.38422971891441426</v>
      </c>
      <c r="N48">
        <f t="shared" si="5"/>
        <v>0.61577028108558574</v>
      </c>
      <c r="O48">
        <f t="shared" si="6"/>
        <v>54.480358240479411</v>
      </c>
      <c r="P48">
        <f t="shared" si="7"/>
        <v>38.918194229059161</v>
      </c>
      <c r="Q48">
        <f t="shared" si="10"/>
        <v>0.86262494487818897</v>
      </c>
      <c r="R48">
        <f t="shared" si="8"/>
        <v>0.82811511932327597</v>
      </c>
      <c r="S48">
        <f t="shared" si="9"/>
        <v>250.03363917954306</v>
      </c>
      <c r="T48">
        <f t="shared" si="9"/>
        <v>310.88160044901701</v>
      </c>
      <c r="U48">
        <f t="shared" si="9"/>
        <v>84.608995265418102</v>
      </c>
      <c r="V48">
        <f t="shared" si="9"/>
        <v>146.95353556388665</v>
      </c>
    </row>
    <row r="49" spans="1:22" x14ac:dyDescent="0.2">
      <c r="A49">
        <v>2008</v>
      </c>
      <c r="B49" s="1">
        <f>Agg!B49-Agriculture!B49-Manufacturing!B49-Oil!B49</f>
        <v>857306.42100000009</v>
      </c>
      <c r="E49">
        <v>0.97250107178403189</v>
      </c>
      <c r="F49">
        <f t="shared" si="2"/>
        <v>881548.04747648269</v>
      </c>
      <c r="G49" s="1">
        <f>Agg!G49-Agriculture!G49-Manufacturing!G49-Oil!G49</f>
        <v>19405.199999999997</v>
      </c>
      <c r="H49" s="1">
        <f>Agg!H49-Agriculture!H49-Manufacturing!H49-Oil!H49</f>
        <v>520790.18599999999</v>
      </c>
      <c r="I49">
        <v>23150.34</v>
      </c>
      <c r="J49" s="1">
        <f>Agg!J49-Agriculture!J49-Manufacturing!J49-Oil!J49</f>
        <v>711691</v>
      </c>
      <c r="K49">
        <f t="shared" si="0"/>
        <v>731815.13177606941</v>
      </c>
      <c r="L49">
        <f t="shared" si="3"/>
        <v>0.60747262967251237</v>
      </c>
      <c r="M49">
        <f t="shared" si="4"/>
        <v>0.38422971891441426</v>
      </c>
      <c r="N49">
        <f t="shared" si="5"/>
        <v>0.61577028108558574</v>
      </c>
      <c r="O49">
        <f t="shared" si="6"/>
        <v>51.023877699047709</v>
      </c>
      <c r="P49">
        <f t="shared" si="7"/>
        <v>38.079270001066192</v>
      </c>
      <c r="Q49">
        <f t="shared" si="10"/>
        <v>0.89033696293094455</v>
      </c>
      <c r="R49">
        <f t="shared" si="8"/>
        <v>0.8382252701256222</v>
      </c>
      <c r="S49">
        <f t="shared" si="9"/>
        <v>234.17037328997864</v>
      </c>
      <c r="T49">
        <f t="shared" si="9"/>
        <v>304.18020764751918</v>
      </c>
      <c r="U49">
        <f t="shared" si="9"/>
        <v>87.327078040721872</v>
      </c>
      <c r="V49">
        <f t="shared" si="9"/>
        <v>148.74763685587001</v>
      </c>
    </row>
    <row r="50" spans="1:22" x14ac:dyDescent="0.2">
      <c r="A50">
        <v>2009</v>
      </c>
      <c r="B50" s="1">
        <f>Agg!B50-Agriculture!B50-Manufacturing!B50-Oil!B50</f>
        <v>827250.04500000004</v>
      </c>
      <c r="E50">
        <v>0.93320714895263435</v>
      </c>
      <c r="F50">
        <f t="shared" si="2"/>
        <v>886459.18103868677</v>
      </c>
      <c r="G50" s="1">
        <f>Agg!G50-Agriculture!G50-Manufacturing!G50-Oil!G50</f>
        <v>18731.049000000003</v>
      </c>
      <c r="H50" s="1">
        <f>Agg!H50-Agriculture!H50-Manufacturing!H50-Oil!H50</f>
        <v>509250.79700000002</v>
      </c>
      <c r="I50">
        <v>23421.71</v>
      </c>
      <c r="J50" s="1">
        <f>Agg!J50-Agriculture!J50-Manufacturing!J50-Oil!J50</f>
        <v>751796</v>
      </c>
      <c r="K50">
        <f t="shared" si="0"/>
        <v>805604.63005857018</v>
      </c>
      <c r="L50">
        <f t="shared" si="3"/>
        <v>0.61559476494195897</v>
      </c>
      <c r="M50">
        <f t="shared" si="4"/>
        <v>0.38422971891441426</v>
      </c>
      <c r="N50">
        <f t="shared" si="5"/>
        <v>0.61577028108558574</v>
      </c>
      <c r="O50">
        <f t="shared" si="6"/>
        <v>50.235977917537966</v>
      </c>
      <c r="P50">
        <f t="shared" si="7"/>
        <v>37.847756676975628</v>
      </c>
      <c r="Q50">
        <f t="shared" si="10"/>
        <v>0.94206697943498829</v>
      </c>
      <c r="R50">
        <f t="shared" si="8"/>
        <v>0.79973020757237634</v>
      </c>
      <c r="S50">
        <f t="shared" si="9"/>
        <v>230.55436458441778</v>
      </c>
      <c r="T50">
        <f t="shared" si="9"/>
        <v>302.33086098217967</v>
      </c>
      <c r="U50">
        <f t="shared" si="9"/>
        <v>92.400922412436273</v>
      </c>
      <c r="V50">
        <f t="shared" si="9"/>
        <v>141.91647846743814</v>
      </c>
    </row>
    <row r="51" spans="1:22" x14ac:dyDescent="0.2">
      <c r="A51">
        <v>2010</v>
      </c>
      <c r="B51" s="1">
        <f>Agg!B51-Agriculture!B51-Manufacturing!B51-Oil!B51</f>
        <v>880331.30400000012</v>
      </c>
      <c r="E51">
        <v>0.96191189435469515</v>
      </c>
      <c r="F51">
        <f t="shared" si="2"/>
        <v>915189.12404194369</v>
      </c>
      <c r="G51" s="1">
        <f>Agg!G51-Agriculture!G51-Manufacturing!G51-Oil!G51</f>
        <v>19243.985999999997</v>
      </c>
      <c r="H51" s="1">
        <f>Agg!H51-Agriculture!H51-Manufacturing!H51-Oil!H51</f>
        <v>528125.26000000013</v>
      </c>
      <c r="I51">
        <v>23674.48</v>
      </c>
      <c r="J51" s="1">
        <f>Agg!J51-Agriculture!J51-Manufacturing!J51-Oil!J51</f>
        <v>752678</v>
      </c>
      <c r="K51">
        <f t="shared" si="0"/>
        <v>782481.22766476334</v>
      </c>
      <c r="L51">
        <f t="shared" si="3"/>
        <v>0.59991648326071578</v>
      </c>
      <c r="M51">
        <f t="shared" si="4"/>
        <v>0.38422971891441426</v>
      </c>
      <c r="N51">
        <f t="shared" si="5"/>
        <v>0.61577028108558574</v>
      </c>
      <c r="O51">
        <f t="shared" si="6"/>
        <v>52.440841223494985</v>
      </c>
      <c r="P51">
        <f t="shared" si="7"/>
        <v>38.657200666791574</v>
      </c>
      <c r="Q51">
        <f t="shared" si="10"/>
        <v>0.90687236594994269</v>
      </c>
      <c r="R51">
        <f t="shared" si="8"/>
        <v>0.81285781144929048</v>
      </c>
      <c r="S51">
        <f t="shared" si="9"/>
        <v>240.67342426182387</v>
      </c>
      <c r="T51">
        <f t="shared" si="9"/>
        <v>308.79676331944501</v>
      </c>
      <c r="U51">
        <f t="shared" si="9"/>
        <v>88.948922903953545</v>
      </c>
      <c r="V51">
        <f t="shared" si="9"/>
        <v>144.24604323226356</v>
      </c>
    </row>
    <row r="52" spans="1:22" x14ac:dyDescent="0.2">
      <c r="A52">
        <v>2011</v>
      </c>
      <c r="B52" s="1">
        <f>Agg!B52-Agriculture!B52-Manufacturing!B52-Oil!B52</f>
        <v>935102.80599999998</v>
      </c>
      <c r="E52">
        <v>0.99433393377591783</v>
      </c>
      <c r="F52">
        <f t="shared" si="2"/>
        <v>940431.35232145654</v>
      </c>
      <c r="G52" s="1">
        <f>Agg!G52-Agriculture!G52-Manufacturing!G52-Oil!G52</f>
        <v>19570.242999999999</v>
      </c>
      <c r="H52" s="1">
        <f>Agg!H52-Agriculture!H52-Manufacturing!H52-Oil!H52</f>
        <v>558149.36100000003</v>
      </c>
      <c r="I52">
        <v>23865.71</v>
      </c>
      <c r="J52" s="1">
        <f>Agg!J52-Agriculture!J52-Manufacturing!J52-Oil!J52</f>
        <v>778879</v>
      </c>
      <c r="K52">
        <f t="shared" si="0"/>
        <v>783317.32785409235</v>
      </c>
      <c r="L52">
        <f t="shared" si="3"/>
        <v>0.59688555891254602</v>
      </c>
      <c r="M52">
        <f t="shared" si="4"/>
        <v>0.38422971891441426</v>
      </c>
      <c r="N52">
        <f t="shared" si="5"/>
        <v>0.61577028108558574</v>
      </c>
      <c r="O52">
        <f t="shared" si="6"/>
        <v>53.860258712977874</v>
      </c>
      <c r="P52">
        <f t="shared" si="7"/>
        <v>39.405127788842506</v>
      </c>
      <c r="Q52">
        <f t="shared" si="10"/>
        <v>0.89220046630191951</v>
      </c>
      <c r="R52">
        <f t="shared" si="8"/>
        <v>0.82001511792441961</v>
      </c>
      <c r="S52">
        <f t="shared" si="9"/>
        <v>247.18773752760561</v>
      </c>
      <c r="T52">
        <f t="shared" si="9"/>
        <v>314.77126407232959</v>
      </c>
      <c r="U52">
        <f t="shared" si="9"/>
        <v>87.509856371939946</v>
      </c>
      <c r="V52">
        <f t="shared" si="9"/>
        <v>145.516146225304</v>
      </c>
    </row>
    <row r="53" spans="1:22" x14ac:dyDescent="0.2">
      <c r="A53">
        <v>2012</v>
      </c>
      <c r="B53" s="1">
        <f>Agg!B53-Agriculture!B53-Manufacturing!B53-Oil!B53</f>
        <v>969794.16300000006</v>
      </c>
      <c r="E53">
        <v>1</v>
      </c>
      <c r="F53">
        <f t="shared" si="2"/>
        <v>969794.16300000006</v>
      </c>
      <c r="G53" s="1">
        <f>Agg!G53-Agriculture!G53-Manufacturing!G53-Oil!G53</f>
        <v>20066.267999999996</v>
      </c>
      <c r="H53" s="1">
        <f>Agg!H53-Agriculture!H53-Manufacturing!H53-Oil!H53</f>
        <v>587090.56400000001</v>
      </c>
      <c r="I53">
        <v>24030.51</v>
      </c>
      <c r="J53" s="1">
        <f>Agg!J53-Agriculture!J53-Manufacturing!J53-Oil!J53</f>
        <v>820044</v>
      </c>
      <c r="K53">
        <f t="shared" si="0"/>
        <v>820044</v>
      </c>
      <c r="L53">
        <f t="shared" si="3"/>
        <v>0.60537646688228208</v>
      </c>
      <c r="M53">
        <f t="shared" si="4"/>
        <v>0.38422971891441426</v>
      </c>
      <c r="N53">
        <f t="shared" si="5"/>
        <v>0.61577028108558574</v>
      </c>
      <c r="O53">
        <f t="shared" si="6"/>
        <v>53.661811329871234</v>
      </c>
      <c r="P53">
        <f t="shared" si="7"/>
        <v>40.356786560085496</v>
      </c>
      <c r="Q53">
        <f t="shared" si="10"/>
        <v>0.90063253075670158</v>
      </c>
      <c r="R53">
        <f t="shared" si="8"/>
        <v>0.83503296434407748</v>
      </c>
      <c r="S53">
        <f t="shared" si="9"/>
        <v>246.27697770541812</v>
      </c>
      <c r="T53">
        <f t="shared" si="9"/>
        <v>322.37318928355785</v>
      </c>
      <c r="U53">
        <f t="shared" si="9"/>
        <v>88.336900043431612</v>
      </c>
      <c r="V53">
        <f t="shared" si="9"/>
        <v>148.18114481840738</v>
      </c>
    </row>
    <row r="54" spans="1:22" x14ac:dyDescent="0.2">
      <c r="A54">
        <v>2013</v>
      </c>
      <c r="B54" s="1">
        <f>Agg!B54-Agriculture!B54-Manufacturing!B54-Oil!B54</f>
        <v>1008379.1860000001</v>
      </c>
      <c r="E54">
        <v>1.0113009880581321</v>
      </c>
      <c r="F54">
        <f t="shared" si="2"/>
        <v>997110.84821172548</v>
      </c>
      <c r="G54" s="1">
        <f>Agg!G54-Agriculture!G54-Manufacturing!G54-Oil!G54</f>
        <v>20337.246999999999</v>
      </c>
      <c r="H54" s="1">
        <f>Agg!H54-Agriculture!H54-Manufacturing!H54-Oil!H54</f>
        <v>612916.26000000013</v>
      </c>
      <c r="I54">
        <v>24172</v>
      </c>
      <c r="J54" s="1">
        <f>Agg!J54-Agriculture!J54-Manufacturing!J54-Oil!J54</f>
        <v>869423</v>
      </c>
      <c r="K54">
        <f t="shared" si="0"/>
        <v>859707.45630283456</v>
      </c>
      <c r="L54">
        <f t="shared" si="3"/>
        <v>0.60782319638239746</v>
      </c>
      <c r="M54">
        <f t="shared" si="4"/>
        <v>0.38422971891441426</v>
      </c>
      <c r="N54">
        <f t="shared" si="5"/>
        <v>0.61577028108558574</v>
      </c>
      <c r="O54">
        <f t="shared" si="6"/>
        <v>53.78128925306163</v>
      </c>
      <c r="P54">
        <f t="shared" si="7"/>
        <v>41.250655643377691</v>
      </c>
      <c r="Q54">
        <f t="shared" si="10"/>
        <v>0.91163306567943136</v>
      </c>
      <c r="R54">
        <f t="shared" si="8"/>
        <v>0.84135557670031436</v>
      </c>
      <c r="S54">
        <f t="shared" si="9"/>
        <v>246.82531293855013</v>
      </c>
      <c r="T54">
        <f t="shared" si="9"/>
        <v>329.51348591629016</v>
      </c>
      <c r="U54">
        <f t="shared" si="9"/>
        <v>89.415867458784689</v>
      </c>
      <c r="V54">
        <f t="shared" si="9"/>
        <v>149.30312679659926</v>
      </c>
    </row>
    <row r="55" spans="1:22" x14ac:dyDescent="0.2">
      <c r="A55">
        <v>2014</v>
      </c>
      <c r="B55" s="1">
        <f>Agg!B55-Agriculture!B55-Manufacturing!B55-Oil!B55</f>
        <v>1058001.9519999998</v>
      </c>
      <c r="E55">
        <v>1.0325474854772028</v>
      </c>
      <c r="F55">
        <f t="shared" si="2"/>
        <v>1024652.1025723412</v>
      </c>
      <c r="G55" s="1">
        <f>Agg!G55-Agriculture!G55-Manufacturing!G55-Oil!G55</f>
        <v>20375.701999999997</v>
      </c>
      <c r="H55" s="1">
        <f>Agg!H55-Agriculture!H55-Manufacturing!H55-Oil!H55</f>
        <v>640035.571</v>
      </c>
      <c r="I55">
        <v>24299.599999999999</v>
      </c>
      <c r="J55" s="1">
        <f>Agg!J55-Agriculture!J55-Manufacturing!J55-Oil!J55</f>
        <v>925144</v>
      </c>
      <c r="K55">
        <f t="shared" si="0"/>
        <v>895982.03764201212</v>
      </c>
      <c r="L55">
        <f t="shared" si="3"/>
        <v>0.60494743869810941</v>
      </c>
      <c r="M55">
        <f t="shared" si="4"/>
        <v>0.38422971891441426</v>
      </c>
      <c r="N55">
        <f t="shared" si="5"/>
        <v>0.61577028108558574</v>
      </c>
      <c r="O55">
        <f t="shared" si="6"/>
        <v>54.679904930331659</v>
      </c>
      <c r="P55">
        <f t="shared" si="7"/>
        <v>42.167447306636376</v>
      </c>
      <c r="Q55">
        <f t="shared" si="10"/>
        <v>0.91967864958521328</v>
      </c>
      <c r="R55">
        <f t="shared" si="8"/>
        <v>0.83852005794334061</v>
      </c>
      <c r="S55">
        <f t="shared" si="9"/>
        <v>250.94944419003431</v>
      </c>
      <c r="T55">
        <f t="shared" si="9"/>
        <v>336.83688992303018</v>
      </c>
      <c r="U55">
        <f t="shared" si="9"/>
        <v>90.205003890131394</v>
      </c>
      <c r="V55">
        <f t="shared" si="9"/>
        <v>148.79994855872874</v>
      </c>
    </row>
    <row r="56" spans="1:22" x14ac:dyDescent="0.2">
      <c r="A56">
        <v>2015</v>
      </c>
      <c r="B56" s="1">
        <f>Agg!B56-Agriculture!B56-Manufacturing!B56-Oil!B56</f>
        <v>1074540.3049999999</v>
      </c>
      <c r="E56">
        <v>1.0064993980937267</v>
      </c>
      <c r="F56">
        <f t="shared" si="2"/>
        <v>1067601.5376016521</v>
      </c>
      <c r="G56" s="1">
        <f>Agg!G56-Agriculture!G56-Manufacturing!G56-Oil!G56</f>
        <v>20575.838</v>
      </c>
      <c r="H56" s="1">
        <f>Agg!H56-Agriculture!H56-Manufacturing!H56-Oil!H56</f>
        <v>659397.22100000002</v>
      </c>
      <c r="I56">
        <v>24418.7</v>
      </c>
      <c r="J56" s="1">
        <f>Agg!J56-Agriculture!J56-Manufacturing!J56-Oil!J56</f>
        <v>985582</v>
      </c>
      <c r="K56">
        <f t="shared" si="0"/>
        <v>979217.67451292719</v>
      </c>
      <c r="L56">
        <f t="shared" si="3"/>
        <v>0.61365517694564287</v>
      </c>
      <c r="M56">
        <f t="shared" si="4"/>
        <v>0.38422971891441426</v>
      </c>
      <c r="N56">
        <f t="shared" si="5"/>
        <v>0.61577028108558574</v>
      </c>
      <c r="O56">
        <f t="shared" si="6"/>
        <v>54.76078674351696</v>
      </c>
      <c r="P56">
        <f t="shared" si="7"/>
        <v>43.72065415446572</v>
      </c>
      <c r="Q56">
        <f t="shared" si="10"/>
        <v>0.94750602383082916</v>
      </c>
      <c r="R56">
        <f t="shared" si="8"/>
        <v>0.84262626593553303</v>
      </c>
      <c r="S56">
        <f t="shared" si="9"/>
        <v>251.32064538524111</v>
      </c>
      <c r="T56">
        <f t="shared" si="9"/>
        <v>349.24402854409749</v>
      </c>
      <c r="U56">
        <f t="shared" si="9"/>
        <v>92.934401167332553</v>
      </c>
      <c r="V56">
        <f t="shared" si="9"/>
        <v>149.52861751807157</v>
      </c>
    </row>
    <row r="57" spans="1:22" x14ac:dyDescent="0.2">
      <c r="A57">
        <v>2016</v>
      </c>
      <c r="B57" s="1">
        <f>Agg!B57-Agriculture!B57-Manufacturing!B57-Oil!B57</f>
        <v>1093132.9620000001</v>
      </c>
      <c r="E57">
        <v>1.0087494358448377</v>
      </c>
      <c r="F57">
        <f t="shared" si="2"/>
        <v>1083651.6216581478</v>
      </c>
      <c r="G57" s="1">
        <f>Agg!G57-Agriculture!G57-Manufacturing!G57-Oil!G57</f>
        <v>20585.143</v>
      </c>
      <c r="H57" s="1">
        <f>Agg!H57-Agriculture!H57-Manufacturing!H57-Oil!H57</f>
        <v>653539.31200000003</v>
      </c>
      <c r="I57">
        <v>24520.3</v>
      </c>
      <c r="J57" s="1">
        <f>Agg!J57-Agriculture!J57-Manufacturing!J57-Oil!J57</f>
        <v>1032883</v>
      </c>
      <c r="K57">
        <f t="shared" si="0"/>
        <v>1023924.2405473568</v>
      </c>
      <c r="L57">
        <f t="shared" si="3"/>
        <v>0.59785893822493663</v>
      </c>
      <c r="M57">
        <f t="shared" si="4"/>
        <v>0.38422971891441426</v>
      </c>
      <c r="N57">
        <f t="shared" si="5"/>
        <v>0.61577028108558574</v>
      </c>
      <c r="O57">
        <f t="shared" si="6"/>
        <v>54.538024243582129</v>
      </c>
      <c r="P57">
        <f t="shared" si="7"/>
        <v>44.19406049918426</v>
      </c>
      <c r="Q57">
        <f t="shared" si="10"/>
        <v>0.9652424122068155</v>
      </c>
      <c r="R57">
        <f t="shared" si="8"/>
        <v>0.83951432078726607</v>
      </c>
      <c r="S57">
        <f t="shared" si="9"/>
        <v>250.29829310397335</v>
      </c>
      <c r="T57">
        <f t="shared" si="9"/>
        <v>353.02563570815568</v>
      </c>
      <c r="U57">
        <f t="shared" si="9"/>
        <v>94.67404249006448</v>
      </c>
      <c r="V57">
        <f t="shared" si="9"/>
        <v>148.97638591240735</v>
      </c>
    </row>
    <row r="58" spans="1:22" x14ac:dyDescent="0.2">
      <c r="A58">
        <v>2017</v>
      </c>
      <c r="B58" s="1">
        <f>Agg!B58-Agriculture!B58-Manufacturing!B58-Oil!B58</f>
        <v>1150774.0109999999</v>
      </c>
      <c r="E58">
        <v>1.0361415981584121</v>
      </c>
      <c r="F58">
        <f t="shared" si="2"/>
        <v>1110633.9259473125</v>
      </c>
      <c r="G58" s="1">
        <f>Agg!G58-Agriculture!G58-Manufacturing!G58-Oil!G58</f>
        <v>20963.515000000003</v>
      </c>
      <c r="H58" s="1">
        <f>Agg!H58-Agriculture!H58-Manufacturing!H58-Oil!H58</f>
        <v>682976.75300000003</v>
      </c>
      <c r="I58">
        <v>24612.799999999999</v>
      </c>
      <c r="J58" s="1">
        <f>Agg!J58-Agriculture!J58-Manufacturing!J58-Oil!J58</f>
        <v>1054781</v>
      </c>
      <c r="K58">
        <f t="shared" si="0"/>
        <v>1017989.2418900242</v>
      </c>
      <c r="L58">
        <f t="shared" si="3"/>
        <v>0.59349337617253517</v>
      </c>
      <c r="M58">
        <f t="shared" si="4"/>
        <v>0.38422971891441426</v>
      </c>
      <c r="N58">
        <f t="shared" si="5"/>
        <v>0.61577028108558574</v>
      </c>
      <c r="O58">
        <f t="shared" si="6"/>
        <v>55.938481681503077</v>
      </c>
      <c r="P58">
        <f t="shared" si="7"/>
        <v>45.124241286944702</v>
      </c>
      <c r="Q58">
        <f t="shared" si="10"/>
        <v>0.94710070012166214</v>
      </c>
      <c r="R58">
        <f t="shared" si="8"/>
        <v>0.85173222875901988</v>
      </c>
      <c r="S58">
        <f t="shared" si="9"/>
        <v>256.72559059298396</v>
      </c>
      <c r="T58">
        <f t="shared" si="9"/>
        <v>360.45599309585725</v>
      </c>
      <c r="U58">
        <f t="shared" si="9"/>
        <v>92.894645730171263</v>
      </c>
      <c r="V58">
        <f t="shared" si="9"/>
        <v>151.1445201871573</v>
      </c>
    </row>
    <row r="59" spans="1:22" x14ac:dyDescent="0.2">
      <c r="A59">
        <v>2018</v>
      </c>
      <c r="B59" s="1">
        <f>Agg!B59-Agriculture!B59-Manufacturing!B59-Oil!B59</f>
        <v>1198466.4700000002</v>
      </c>
      <c r="E59">
        <v>1.0554253488657452</v>
      </c>
      <c r="F59">
        <f t="shared" si="2"/>
        <v>1135529.3591232954</v>
      </c>
      <c r="G59" s="1">
        <f>Agg!G59-Agriculture!G59-Manufacturing!G59-Oil!G59</f>
        <v>21480.929999999997</v>
      </c>
      <c r="H59" s="1">
        <f>Agg!H59-Agriculture!H59-Manufacturing!H59-Oil!H59</f>
        <v>721003.66800000006</v>
      </c>
      <c r="I59">
        <v>24688.7</v>
      </c>
      <c r="J59" s="1">
        <f>Agg!J59-Agriculture!J59-Manufacturing!J59-Oil!J59</f>
        <v>1105774</v>
      </c>
      <c r="K59">
        <f t="shared" si="0"/>
        <v>1047704.6066672209</v>
      </c>
      <c r="L59">
        <f t="shared" si="3"/>
        <v>0.60160520636009107</v>
      </c>
      <c r="M59">
        <f t="shared" si="4"/>
        <v>0.38422971891441426</v>
      </c>
      <c r="N59">
        <f t="shared" si="5"/>
        <v>0.61577028108558574</v>
      </c>
      <c r="O59">
        <f t="shared" si="6"/>
        <v>55.585229523552243</v>
      </c>
      <c r="P59">
        <f t="shared" si="7"/>
        <v>45.993890286782836</v>
      </c>
      <c r="Q59">
        <f t="shared" si="10"/>
        <v>0.95101175312179242</v>
      </c>
      <c r="R59">
        <f t="shared" si="8"/>
        <v>0.87007132817847821</v>
      </c>
      <c r="S59">
        <f t="shared" si="9"/>
        <v>255.10436552301289</v>
      </c>
      <c r="T59">
        <f t="shared" si="9"/>
        <v>367.40281779454011</v>
      </c>
      <c r="U59">
        <f t="shared" si="9"/>
        <v>93.278254234348651</v>
      </c>
      <c r="V59">
        <f t="shared" si="9"/>
        <v>154.39889320349508</v>
      </c>
    </row>
    <row r="60" spans="1:22" x14ac:dyDescent="0.2">
      <c r="B60" s="1"/>
      <c r="G60" s="1"/>
      <c r="H60" s="1"/>
      <c r="J60" s="1"/>
    </row>
    <row r="61" spans="1:22" x14ac:dyDescent="0.2">
      <c r="G61" s="1"/>
      <c r="H61" s="1"/>
    </row>
    <row r="62" spans="1:22" x14ac:dyDescent="0.2">
      <c r="G62" s="1"/>
      <c r="H6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FFB1D-99FC-0E4F-8025-6EB139D3D82C}">
  <sheetPr codeName="Sheet6"/>
  <dimension ref="A1:V62"/>
  <sheetViews>
    <sheetView workbookViewId="0">
      <selection activeCell="I2" sqref="I2:I59"/>
    </sheetView>
  </sheetViews>
  <sheetFormatPr baseColWidth="10" defaultRowHeight="16" x14ac:dyDescent="0.2"/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15</v>
      </c>
      <c r="Q1" t="s">
        <v>16</v>
      </c>
      <c r="R1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x14ac:dyDescent="0.2">
      <c r="A2">
        <v>1961</v>
      </c>
      <c r="B2" s="1">
        <v>1223.9659999999999</v>
      </c>
      <c r="E2">
        <v>0.14174808379677714</v>
      </c>
      <c r="F2">
        <f>B2/E2</f>
        <v>8634.7975028345936</v>
      </c>
      <c r="G2" s="1">
        <v>167.76600000000002</v>
      </c>
      <c r="H2" s="1">
        <v>432.06099999999998</v>
      </c>
      <c r="I2">
        <v>10902</v>
      </c>
      <c r="J2" s="1">
        <v>1341</v>
      </c>
      <c r="K2">
        <f t="shared" ref="K2:K59" si="0">J2/E2</f>
        <v>9460.4453484011738</v>
      </c>
      <c r="L2">
        <f>H2/B2</f>
        <v>0.35300081865019128</v>
      </c>
      <c r="M2">
        <f>1-AVERAGE($L$2:$L$60)</f>
        <v>0.58181933156423016</v>
      </c>
      <c r="N2">
        <f>1-M2</f>
        <v>0.41818066843576984</v>
      </c>
      <c r="O2">
        <f>(F2/((K2^M2)*(G2^N2)))^(1/N2)</f>
        <v>45.328319428135806</v>
      </c>
      <c r="P2">
        <f>F2/I2</f>
        <v>0.79203792908040671</v>
      </c>
      <c r="Q2">
        <f>(K2/F2)^(M2/N2)</f>
        <v>1.135477648543924</v>
      </c>
      <c r="R2">
        <f>G2/I2</f>
        <v>1.5388552559163458E-2</v>
      </c>
      <c r="S2">
        <f>O2/O$2*100</f>
        <v>100</v>
      </c>
      <c r="T2">
        <f t="shared" ref="T2:V17" si="1">P2/P$2*100</f>
        <v>100</v>
      </c>
      <c r="U2">
        <f t="shared" si="1"/>
        <v>100</v>
      </c>
      <c r="V2">
        <f t="shared" si="1"/>
        <v>100</v>
      </c>
    </row>
    <row r="3" spans="1:22" x14ac:dyDescent="0.2">
      <c r="A3">
        <v>1962</v>
      </c>
      <c r="B3" s="1">
        <v>1248.0519999999999</v>
      </c>
      <c r="E3">
        <v>0.14206666234447696</v>
      </c>
      <c r="F3">
        <f t="shared" ref="F3:F59" si="2">B3/E3</f>
        <v>8784.9744577920646</v>
      </c>
      <c r="G3" s="1">
        <v>171.19</v>
      </c>
      <c r="H3" s="1">
        <v>457.62700000000001</v>
      </c>
      <c r="I3">
        <v>11106</v>
      </c>
      <c r="J3" s="1">
        <v>1390</v>
      </c>
      <c r="K3">
        <f t="shared" si="0"/>
        <v>9784.1391995934246</v>
      </c>
      <c r="L3">
        <f t="shared" ref="L3:L59" si="3">H3/B3</f>
        <v>0.36667302323941636</v>
      </c>
      <c r="M3">
        <f t="shared" ref="M3:M59" si="4">1-AVERAGE($L$2:$L$60)</f>
        <v>0.58181933156423016</v>
      </c>
      <c r="N3">
        <f t="shared" ref="N3:N59" si="5">1-M3</f>
        <v>0.41818066843576984</v>
      </c>
      <c r="O3">
        <f t="shared" ref="O3:O59" si="6">(F3/((K3^M3)*(G3^N3)))^(1/N3)</f>
        <v>44.174702879124148</v>
      </c>
      <c r="P3">
        <f t="shared" ref="P3:P59" si="7">F3/I3</f>
        <v>0.79101156652188587</v>
      </c>
      <c r="Q3">
        <f>(K3/F3)^(M3/N3)</f>
        <v>1.1616852472313053</v>
      </c>
      <c r="R3">
        <f t="shared" ref="R3:R59" si="8">G3/I3</f>
        <v>1.5414190527642715E-2</v>
      </c>
      <c r="S3">
        <f t="shared" ref="S3:V59" si="9">O3/O$2*100</f>
        <v>97.454976130671199</v>
      </c>
      <c r="T3">
        <f t="shared" si="1"/>
        <v>99.870414973723229</v>
      </c>
      <c r="U3">
        <f t="shared" si="1"/>
        <v>102.30806821437555</v>
      </c>
      <c r="V3">
        <f t="shared" si="1"/>
        <v>100.16660415838778</v>
      </c>
    </row>
    <row r="4" spans="1:22" x14ac:dyDescent="0.2">
      <c r="A4">
        <v>1963</v>
      </c>
      <c r="B4" s="1">
        <v>1309.213</v>
      </c>
      <c r="E4">
        <v>0.14419354901662768</v>
      </c>
      <c r="F4">
        <f t="shared" si="2"/>
        <v>9079.5532042076866</v>
      </c>
      <c r="G4" s="1">
        <v>165.078</v>
      </c>
      <c r="H4" s="1">
        <v>466.12900000000002</v>
      </c>
      <c r="I4">
        <v>11323</v>
      </c>
      <c r="J4" s="1">
        <v>1514</v>
      </c>
      <c r="K4">
        <f t="shared" si="0"/>
        <v>10499.776240512765</v>
      </c>
      <c r="L4">
        <f t="shared" si="3"/>
        <v>0.35603755844159812</v>
      </c>
      <c r="M4">
        <f t="shared" si="4"/>
        <v>0.58181933156423016</v>
      </c>
      <c r="N4">
        <f t="shared" si="5"/>
        <v>0.41818066843576984</v>
      </c>
      <c r="O4">
        <f t="shared" si="6"/>
        <v>44.93263654686416</v>
      </c>
      <c r="P4">
        <f t="shared" si="7"/>
        <v>0.80186816251944593</v>
      </c>
      <c r="Q4">
        <f t="shared" ref="Q4:Q59" si="10">(K4/F4)^(M4/N4)</f>
        <v>1.2240900746147605</v>
      </c>
      <c r="R4">
        <f t="shared" si="8"/>
        <v>1.4578998498631104E-2</v>
      </c>
      <c r="S4">
        <f t="shared" si="9"/>
        <v>99.127073568436685</v>
      </c>
      <c r="T4">
        <f t="shared" si="1"/>
        <v>101.24113165267887</v>
      </c>
      <c r="U4">
        <f t="shared" si="1"/>
        <v>107.80397801616513</v>
      </c>
      <c r="V4">
        <f t="shared" si="1"/>
        <v>94.739244919755066</v>
      </c>
    </row>
    <row r="5" spans="1:22" x14ac:dyDescent="0.2">
      <c r="A5">
        <v>1964</v>
      </c>
      <c r="B5" s="1">
        <v>1495.914</v>
      </c>
      <c r="E5">
        <v>0.1468210302898649</v>
      </c>
      <c r="F5">
        <f t="shared" si="2"/>
        <v>10188.690251298853</v>
      </c>
      <c r="G5" s="1">
        <v>162.239</v>
      </c>
      <c r="H5" s="1">
        <v>487.04100000000005</v>
      </c>
      <c r="I5">
        <v>11577</v>
      </c>
      <c r="J5" s="1">
        <v>1646</v>
      </c>
      <c r="K5">
        <f t="shared" si="0"/>
        <v>11210.928003640523</v>
      </c>
      <c r="L5">
        <f t="shared" si="3"/>
        <v>0.32558088232344912</v>
      </c>
      <c r="M5">
        <f t="shared" si="4"/>
        <v>0.58181933156423016</v>
      </c>
      <c r="N5">
        <f t="shared" si="5"/>
        <v>0.41818066843576984</v>
      </c>
      <c r="O5">
        <f t="shared" si="6"/>
        <v>54.978313200668673</v>
      </c>
      <c r="P5">
        <f t="shared" si="7"/>
        <v>0.88008035339888169</v>
      </c>
      <c r="Q5">
        <f t="shared" si="10"/>
        <v>1.1422776713866456</v>
      </c>
      <c r="R5">
        <f t="shared" si="8"/>
        <v>1.4013906884339639E-2</v>
      </c>
      <c r="S5">
        <f t="shared" si="9"/>
        <v>121.28910556199224</v>
      </c>
      <c r="T5">
        <f t="shared" si="1"/>
        <v>111.11593537202144</v>
      </c>
      <c r="U5">
        <f t="shared" si="1"/>
        <v>100.59886892986766</v>
      </c>
      <c r="V5">
        <f t="shared" si="1"/>
        <v>91.067089191535061</v>
      </c>
    </row>
    <row r="6" spans="1:22" x14ac:dyDescent="0.2">
      <c r="A6">
        <v>1965</v>
      </c>
      <c r="B6" s="1">
        <v>1632.4630000000002</v>
      </c>
      <c r="E6">
        <v>0.1516181564427273</v>
      </c>
      <c r="F6">
        <f t="shared" si="2"/>
        <v>10766.936086685975</v>
      </c>
      <c r="G6" s="1">
        <v>179.405</v>
      </c>
      <c r="H6" s="1">
        <v>538.74900000000002</v>
      </c>
      <c r="I6">
        <v>11850</v>
      </c>
      <c r="J6" s="1">
        <v>1860</v>
      </c>
      <c r="K6">
        <f t="shared" si="0"/>
        <v>12267.660045732069</v>
      </c>
      <c r="L6">
        <f t="shared" si="3"/>
        <v>0.33002218120716975</v>
      </c>
      <c r="M6">
        <f t="shared" si="4"/>
        <v>0.58181933156423016</v>
      </c>
      <c r="N6">
        <f t="shared" si="5"/>
        <v>0.41818066843576984</v>
      </c>
      <c r="O6">
        <f t="shared" si="6"/>
        <v>50.050977355688531</v>
      </c>
      <c r="P6">
        <f t="shared" si="7"/>
        <v>0.90860220140809922</v>
      </c>
      <c r="Q6">
        <f t="shared" si="10"/>
        <v>1.1990713601795469</v>
      </c>
      <c r="R6">
        <f t="shared" si="8"/>
        <v>1.5139662447257384E-2</v>
      </c>
      <c r="S6">
        <f t="shared" si="9"/>
        <v>110.41878010730157</v>
      </c>
      <c r="T6">
        <f t="shared" si="1"/>
        <v>114.71700635132829</v>
      </c>
      <c r="U6">
        <f t="shared" si="1"/>
        <v>105.60061325004257</v>
      </c>
      <c r="V6">
        <f t="shared" si="1"/>
        <v>98.382628184495061</v>
      </c>
    </row>
    <row r="7" spans="1:22" x14ac:dyDescent="0.2">
      <c r="A7">
        <v>1966</v>
      </c>
      <c r="B7" s="1">
        <v>1672.2859999999998</v>
      </c>
      <c r="E7">
        <v>0.15844119314836477</v>
      </c>
      <c r="F7">
        <f t="shared" si="2"/>
        <v>10554.616301292725</v>
      </c>
      <c r="G7" s="1">
        <v>185.87</v>
      </c>
      <c r="H7" s="1">
        <v>597.38900000000001</v>
      </c>
      <c r="I7">
        <v>12204</v>
      </c>
      <c r="J7" s="1">
        <v>2050</v>
      </c>
      <c r="K7">
        <f t="shared" si="0"/>
        <v>12938.554420505874</v>
      </c>
      <c r="L7">
        <f t="shared" si="3"/>
        <v>0.35722896681548494</v>
      </c>
      <c r="M7">
        <f t="shared" si="4"/>
        <v>0.58181933156423016</v>
      </c>
      <c r="N7">
        <f t="shared" si="5"/>
        <v>0.41818066843576984</v>
      </c>
      <c r="O7">
        <f t="shared" si="6"/>
        <v>42.774112923151122</v>
      </c>
      <c r="P7">
        <f t="shared" si="7"/>
        <v>0.86484892668737501</v>
      </c>
      <c r="Q7">
        <f t="shared" si="10"/>
        <v>1.3275538274928118</v>
      </c>
      <c r="R7">
        <f t="shared" si="8"/>
        <v>1.5230252376270076E-2</v>
      </c>
      <c r="S7">
        <f t="shared" si="9"/>
        <v>94.365097719905194</v>
      </c>
      <c r="T7">
        <f t="shared" si="1"/>
        <v>109.19286752990544</v>
      </c>
      <c r="U7">
        <f t="shared" si="1"/>
        <v>116.91589254928938</v>
      </c>
      <c r="V7">
        <f t="shared" si="1"/>
        <v>98.971312069249038</v>
      </c>
    </row>
    <row r="8" spans="1:22" x14ac:dyDescent="0.2">
      <c r="A8">
        <v>1967</v>
      </c>
      <c r="B8" s="1">
        <v>1836.971</v>
      </c>
      <c r="E8">
        <v>0.16397160707627903</v>
      </c>
      <c r="F8">
        <f t="shared" si="2"/>
        <v>11202.982228169829</v>
      </c>
      <c r="G8" s="1">
        <v>181.73000000000002</v>
      </c>
      <c r="H8" s="1">
        <v>657.72799999999995</v>
      </c>
      <c r="I8">
        <v>12547</v>
      </c>
      <c r="J8" s="1">
        <v>2348</v>
      </c>
      <c r="K8">
        <f t="shared" si="0"/>
        <v>14319.552280217138</v>
      </c>
      <c r="L8">
        <f t="shared" si="3"/>
        <v>0.35805029039652775</v>
      </c>
      <c r="M8">
        <f t="shared" si="4"/>
        <v>0.58181933156423016</v>
      </c>
      <c r="N8">
        <f t="shared" si="5"/>
        <v>0.41818066843576984</v>
      </c>
      <c r="O8">
        <f t="shared" si="6"/>
        <v>43.812610458957714</v>
      </c>
      <c r="P8">
        <f t="shared" si="7"/>
        <v>0.89288134439864741</v>
      </c>
      <c r="Q8">
        <f t="shared" si="10"/>
        <v>1.4070446856511107</v>
      </c>
      <c r="R8">
        <f t="shared" si="8"/>
        <v>1.4483940384155576E-2</v>
      </c>
      <c r="S8">
        <f t="shared" si="9"/>
        <v>96.656154500541064</v>
      </c>
      <c r="T8">
        <f t="shared" si="1"/>
        <v>112.73214471374176</v>
      </c>
      <c r="U8">
        <f t="shared" si="1"/>
        <v>123.91654626186872</v>
      </c>
      <c r="V8">
        <f t="shared" si="1"/>
        <v>94.121525260222015</v>
      </c>
    </row>
    <row r="9" spans="1:22" x14ac:dyDescent="0.2">
      <c r="A9">
        <v>1968</v>
      </c>
      <c r="B9" s="1">
        <v>1963.8680000000002</v>
      </c>
      <c r="E9">
        <v>0.16866327142507584</v>
      </c>
      <c r="F9">
        <f t="shared" si="2"/>
        <v>11643.720552831777</v>
      </c>
      <c r="G9" s="1">
        <v>173.61099999999999</v>
      </c>
      <c r="H9" s="1">
        <v>688.67499999999995</v>
      </c>
      <c r="I9">
        <v>12879</v>
      </c>
      <c r="J9" s="1">
        <v>2616</v>
      </c>
      <c r="K9">
        <f t="shared" si="0"/>
        <v>15510.193641430038</v>
      </c>
      <c r="L9">
        <f t="shared" si="3"/>
        <v>0.35067275397328124</v>
      </c>
      <c r="M9">
        <f t="shared" si="4"/>
        <v>0.58181933156423016</v>
      </c>
      <c r="N9">
        <f t="shared" si="5"/>
        <v>0.41818066843576984</v>
      </c>
      <c r="O9">
        <f t="shared" si="6"/>
        <v>45.005016172999639</v>
      </c>
      <c r="P9">
        <f t="shared" si="7"/>
        <v>0.90408576386612138</v>
      </c>
      <c r="Q9">
        <f t="shared" si="10"/>
        <v>1.4902310677978772</v>
      </c>
      <c r="R9">
        <f t="shared" si="8"/>
        <v>1.34801615032223E-2</v>
      </c>
      <c r="S9">
        <f t="shared" si="9"/>
        <v>99.286752169030365</v>
      </c>
      <c r="T9">
        <f t="shared" si="1"/>
        <v>114.14677639438398</v>
      </c>
      <c r="U9">
        <f t="shared" si="1"/>
        <v>131.24265983648996</v>
      </c>
      <c r="V9">
        <f t="shared" si="1"/>
        <v>87.598631849200373</v>
      </c>
    </row>
    <row r="10" spans="1:22" x14ac:dyDescent="0.2">
      <c r="A10">
        <v>1969</v>
      </c>
      <c r="B10" s="1">
        <v>2066.866</v>
      </c>
      <c r="E10">
        <v>0.1747792537938456</v>
      </c>
      <c r="F10">
        <f t="shared" si="2"/>
        <v>11825.579724913434</v>
      </c>
      <c r="G10" s="1">
        <v>164.66499999999999</v>
      </c>
      <c r="H10" s="1">
        <v>717.86099999999999</v>
      </c>
      <c r="I10">
        <v>13192</v>
      </c>
      <c r="J10" s="1">
        <v>3015</v>
      </c>
      <c r="K10">
        <f t="shared" si="0"/>
        <v>17250.331115134704</v>
      </c>
      <c r="L10">
        <f t="shared" si="3"/>
        <v>0.34731859733528925</v>
      </c>
      <c r="M10">
        <f t="shared" si="4"/>
        <v>0.58181933156423016</v>
      </c>
      <c r="N10">
        <f t="shared" si="5"/>
        <v>0.41818066843576984</v>
      </c>
      <c r="O10">
        <f t="shared" si="6"/>
        <v>42.469870804769663</v>
      </c>
      <c r="P10">
        <f t="shared" si="7"/>
        <v>0.89642053706135794</v>
      </c>
      <c r="Q10">
        <f t="shared" si="10"/>
        <v>1.6909867397509593</v>
      </c>
      <c r="R10">
        <f t="shared" si="8"/>
        <v>1.2482186173438447E-2</v>
      </c>
      <c r="S10">
        <f t="shared" si="9"/>
        <v>93.693901165036635</v>
      </c>
      <c r="T10">
        <f t="shared" si="1"/>
        <v>113.17899107459972</v>
      </c>
      <c r="U10">
        <f t="shared" si="1"/>
        <v>148.92294374260828</v>
      </c>
      <c r="V10">
        <f t="shared" si="1"/>
        <v>81.113451869166525</v>
      </c>
    </row>
    <row r="11" spans="1:22" x14ac:dyDescent="0.2">
      <c r="A11">
        <v>1970</v>
      </c>
      <c r="B11" s="1">
        <v>2399.9120000000003</v>
      </c>
      <c r="E11">
        <v>0.18095621493122097</v>
      </c>
      <c r="F11">
        <f t="shared" si="2"/>
        <v>13262.390578362698</v>
      </c>
      <c r="G11" s="1">
        <v>180.53399999999999</v>
      </c>
      <c r="H11" s="1">
        <v>835.26300000000003</v>
      </c>
      <c r="I11">
        <v>13511</v>
      </c>
      <c r="J11" s="1">
        <v>3456</v>
      </c>
      <c r="K11">
        <f t="shared" si="0"/>
        <v>19098.54271274175</v>
      </c>
      <c r="L11">
        <f t="shared" si="3"/>
        <v>0.3480390114304191</v>
      </c>
      <c r="M11">
        <f t="shared" si="4"/>
        <v>0.58181933156423016</v>
      </c>
      <c r="N11">
        <f t="shared" si="5"/>
        <v>0.41818066843576984</v>
      </c>
      <c r="O11">
        <f t="shared" si="6"/>
        <v>44.229210610288696</v>
      </c>
      <c r="P11">
        <f t="shared" si="7"/>
        <v>0.98159948030217581</v>
      </c>
      <c r="Q11">
        <f t="shared" si="10"/>
        <v>1.6609387630146817</v>
      </c>
      <c r="R11">
        <f t="shared" si="8"/>
        <v>1.3362001332247797E-2</v>
      </c>
      <c r="S11">
        <f t="shared" si="9"/>
        <v>97.575227072802349</v>
      </c>
      <c r="T11">
        <f t="shared" si="1"/>
        <v>123.93339311942535</v>
      </c>
      <c r="U11">
        <f t="shared" si="1"/>
        <v>146.27665856255129</v>
      </c>
      <c r="V11">
        <f t="shared" si="1"/>
        <v>86.830787241852022</v>
      </c>
    </row>
    <row r="12" spans="1:22" x14ac:dyDescent="0.2">
      <c r="A12">
        <v>1971</v>
      </c>
      <c r="B12" s="1">
        <v>2156.6859999999997</v>
      </c>
      <c r="E12">
        <v>0.1895049435813051</v>
      </c>
      <c r="F12">
        <f t="shared" si="2"/>
        <v>11380.631867657301</v>
      </c>
      <c r="G12" s="1">
        <v>182.62300000000002</v>
      </c>
      <c r="H12" s="1">
        <v>904.36</v>
      </c>
      <c r="I12">
        <v>13767</v>
      </c>
      <c r="J12" s="1">
        <v>3994</v>
      </c>
      <c r="K12">
        <f t="shared" si="0"/>
        <v>21075.967331091902</v>
      </c>
      <c r="L12">
        <f t="shared" si="3"/>
        <v>0.41932854388631452</v>
      </c>
      <c r="M12">
        <f t="shared" si="4"/>
        <v>0.58181933156423016</v>
      </c>
      <c r="N12">
        <f t="shared" si="5"/>
        <v>0.41818066843576984</v>
      </c>
      <c r="O12">
        <f t="shared" si="6"/>
        <v>26.440318687999564</v>
      </c>
      <c r="P12">
        <f t="shared" si="7"/>
        <v>0.82666026495658462</v>
      </c>
      <c r="Q12">
        <f t="shared" si="10"/>
        <v>2.3569166103729811</v>
      </c>
      <c r="R12">
        <f t="shared" si="8"/>
        <v>1.3265272027311689E-2</v>
      </c>
      <c r="S12">
        <f t="shared" si="9"/>
        <v>58.330683823207785</v>
      </c>
      <c r="T12">
        <f t="shared" si="1"/>
        <v>104.37129771251941</v>
      </c>
      <c r="U12">
        <f t="shared" si="1"/>
        <v>207.57049805386879</v>
      </c>
      <c r="V12">
        <f t="shared" si="1"/>
        <v>86.202207623566167</v>
      </c>
    </row>
    <row r="13" spans="1:22" x14ac:dyDescent="0.2">
      <c r="A13">
        <v>1972</v>
      </c>
      <c r="B13" s="1">
        <v>2336.7230000000004</v>
      </c>
      <c r="E13">
        <v>0.19917777790302796</v>
      </c>
      <c r="F13">
        <f t="shared" si="2"/>
        <v>11731.845914746882</v>
      </c>
      <c r="G13" s="1">
        <v>181.37100000000001</v>
      </c>
      <c r="H13" s="1">
        <v>961.95900000000006</v>
      </c>
      <c r="I13">
        <v>14071</v>
      </c>
      <c r="J13" s="1">
        <v>4710</v>
      </c>
      <c r="K13">
        <f t="shared" si="0"/>
        <v>23647.216318946579</v>
      </c>
      <c r="L13">
        <f t="shared" si="3"/>
        <v>0.41167010381632735</v>
      </c>
      <c r="M13">
        <f t="shared" si="4"/>
        <v>0.58181933156423016</v>
      </c>
      <c r="N13">
        <f t="shared" si="5"/>
        <v>0.41818066843576984</v>
      </c>
      <c r="O13">
        <f t="shared" si="6"/>
        <v>24.392956058657209</v>
      </c>
      <c r="P13">
        <f t="shared" si="7"/>
        <v>0.83376063639733367</v>
      </c>
      <c r="Q13">
        <f t="shared" si="10"/>
        <v>2.6517591091573247</v>
      </c>
      <c r="R13">
        <f t="shared" si="8"/>
        <v>1.2889702224433232E-2</v>
      </c>
      <c r="S13">
        <f t="shared" si="9"/>
        <v>53.813943173715415</v>
      </c>
      <c r="T13">
        <f t="shared" si="1"/>
        <v>105.2677663259598</v>
      </c>
      <c r="U13">
        <f t="shared" si="1"/>
        <v>233.5368831396901</v>
      </c>
      <c r="V13">
        <f t="shared" si="1"/>
        <v>83.76162848894954</v>
      </c>
    </row>
    <row r="14" spans="1:22" x14ac:dyDescent="0.2">
      <c r="A14">
        <v>1973</v>
      </c>
      <c r="B14" s="1">
        <v>3423.0270000000005</v>
      </c>
      <c r="E14">
        <v>0.22095858600807508</v>
      </c>
      <c r="F14">
        <f t="shared" si="2"/>
        <v>15491.713003064311</v>
      </c>
      <c r="G14" s="1">
        <v>186.393</v>
      </c>
      <c r="H14" s="1">
        <v>1113.4649999999999</v>
      </c>
      <c r="I14">
        <v>14398</v>
      </c>
      <c r="J14" s="1">
        <v>5400</v>
      </c>
      <c r="K14">
        <f t="shared" si="0"/>
        <v>24438.968847323515</v>
      </c>
      <c r="L14">
        <f t="shared" si="3"/>
        <v>0.32528665418064179</v>
      </c>
      <c r="M14">
        <f t="shared" si="4"/>
        <v>0.58181933156423016</v>
      </c>
      <c r="N14">
        <f t="shared" si="5"/>
        <v>0.41818066843576984</v>
      </c>
      <c r="O14">
        <f t="shared" si="6"/>
        <v>44.077132048851055</v>
      </c>
      <c r="P14">
        <f t="shared" si="7"/>
        <v>1.0759628422742264</v>
      </c>
      <c r="Q14">
        <f t="shared" si="10"/>
        <v>1.8856301587477065</v>
      </c>
      <c r="R14">
        <f t="shared" si="8"/>
        <v>1.2945756355049312E-2</v>
      </c>
      <c r="S14">
        <f t="shared" si="9"/>
        <v>97.239722550781082</v>
      </c>
      <c r="T14">
        <f t="shared" si="1"/>
        <v>135.84738846073569</v>
      </c>
      <c r="U14">
        <f t="shared" si="1"/>
        <v>166.06492969418974</v>
      </c>
      <c r="V14">
        <f t="shared" si="1"/>
        <v>84.125887118216795</v>
      </c>
    </row>
    <row r="15" spans="1:22" x14ac:dyDescent="0.2">
      <c r="A15">
        <v>1974</v>
      </c>
      <c r="B15" s="1">
        <v>4089.2690000000002</v>
      </c>
      <c r="E15">
        <v>0.25579766115323616</v>
      </c>
      <c r="F15">
        <f t="shared" si="2"/>
        <v>15986.342414406654</v>
      </c>
      <c r="G15" s="1">
        <v>194.77100000000002</v>
      </c>
      <c r="H15" s="1">
        <v>1326.694</v>
      </c>
      <c r="I15">
        <v>14760</v>
      </c>
      <c r="J15" s="1">
        <v>6520</v>
      </c>
      <c r="K15">
        <f t="shared" si="0"/>
        <v>25488.896069671955</v>
      </c>
      <c r="L15">
        <f t="shared" si="3"/>
        <v>0.32443304659096772</v>
      </c>
      <c r="M15">
        <f t="shared" si="4"/>
        <v>0.58181933156423016</v>
      </c>
      <c r="N15">
        <f t="shared" si="5"/>
        <v>0.41818066843576984</v>
      </c>
      <c r="O15">
        <f t="shared" si="6"/>
        <v>42.888668046629881</v>
      </c>
      <c r="P15">
        <f t="shared" si="7"/>
        <v>1.0830855294313451</v>
      </c>
      <c r="Q15">
        <f t="shared" si="10"/>
        <v>1.9137370194152634</v>
      </c>
      <c r="R15">
        <f t="shared" si="8"/>
        <v>1.3195867208672088E-2</v>
      </c>
      <c r="S15">
        <f t="shared" si="9"/>
        <v>94.61782079661306</v>
      </c>
      <c r="T15">
        <f t="shared" si="1"/>
        <v>136.74667458020076</v>
      </c>
      <c r="U15">
        <f t="shared" si="1"/>
        <v>168.54026337456645</v>
      </c>
      <c r="V15">
        <f t="shared" si="1"/>
        <v>85.751191724749404</v>
      </c>
    </row>
    <row r="16" spans="1:22" x14ac:dyDescent="0.2">
      <c r="A16">
        <v>1975</v>
      </c>
      <c r="B16" s="1">
        <v>4072.91</v>
      </c>
      <c r="E16">
        <v>0.28721446240395099</v>
      </c>
      <c r="F16">
        <f t="shared" si="2"/>
        <v>14180.72741153153</v>
      </c>
      <c r="G16" s="1">
        <v>187.1</v>
      </c>
      <c r="H16" s="1">
        <v>1542.366</v>
      </c>
      <c r="I16">
        <v>15127</v>
      </c>
      <c r="J16" s="1">
        <v>7561</v>
      </c>
      <c r="K16">
        <f t="shared" si="0"/>
        <v>26325.27602097515</v>
      </c>
      <c r="L16">
        <f t="shared" si="3"/>
        <v>0.37868894721464508</v>
      </c>
      <c r="M16">
        <f t="shared" si="4"/>
        <v>0.58181933156423016</v>
      </c>
      <c r="N16">
        <f t="shared" si="5"/>
        <v>0.41818066843576984</v>
      </c>
      <c r="O16">
        <f t="shared" si="6"/>
        <v>32.049042564035503</v>
      </c>
      <c r="P16">
        <f t="shared" si="7"/>
        <v>0.93744479483913068</v>
      </c>
      <c r="Q16">
        <f t="shared" si="10"/>
        <v>2.3648830116376436</v>
      </c>
      <c r="R16">
        <f t="shared" si="8"/>
        <v>1.2368612414887287E-2</v>
      </c>
      <c r="S16">
        <f t="shared" si="9"/>
        <v>70.704237369414344</v>
      </c>
      <c r="T16">
        <f t="shared" si="1"/>
        <v>118.35857355058086</v>
      </c>
      <c r="U16">
        <f t="shared" si="1"/>
        <v>208.27208837357949</v>
      </c>
      <c r="V16">
        <f t="shared" si="1"/>
        <v>80.375411315225492</v>
      </c>
    </row>
    <row r="17" spans="1:22" x14ac:dyDescent="0.2">
      <c r="A17">
        <v>1976</v>
      </c>
      <c r="B17" s="1">
        <v>4520.5839999999998</v>
      </c>
      <c r="E17">
        <v>0.3064662807235265</v>
      </c>
      <c r="F17">
        <f t="shared" si="2"/>
        <v>14750.673350841394</v>
      </c>
      <c r="G17" s="1">
        <v>185.352</v>
      </c>
      <c r="H17" s="1">
        <v>1780.3020000000001</v>
      </c>
      <c r="I17">
        <v>15466</v>
      </c>
      <c r="J17" s="1">
        <v>8374</v>
      </c>
      <c r="K17">
        <f t="shared" si="0"/>
        <v>27324.376372598283</v>
      </c>
      <c r="L17">
        <f t="shared" si="3"/>
        <v>0.39382124079543707</v>
      </c>
      <c r="M17">
        <f t="shared" si="4"/>
        <v>0.58181933156423016</v>
      </c>
      <c r="N17">
        <f t="shared" si="5"/>
        <v>0.41818066843576984</v>
      </c>
      <c r="O17">
        <f t="shared" si="6"/>
        <v>33.752596755820981</v>
      </c>
      <c r="P17">
        <f t="shared" si="7"/>
        <v>0.9537484385646835</v>
      </c>
      <c r="Q17">
        <f t="shared" si="10"/>
        <v>2.3578022529911613</v>
      </c>
      <c r="R17">
        <f t="shared" si="8"/>
        <v>1.1984482089745247E-2</v>
      </c>
      <c r="S17">
        <f t="shared" si="9"/>
        <v>74.462493164638175</v>
      </c>
      <c r="T17">
        <f t="shared" si="1"/>
        <v>120.41701584569697</v>
      </c>
      <c r="U17">
        <f t="shared" si="1"/>
        <v>207.6484954164163</v>
      </c>
      <c r="V17">
        <f t="shared" si="1"/>
        <v>77.87920302230647</v>
      </c>
    </row>
    <row r="18" spans="1:22" x14ac:dyDescent="0.2">
      <c r="A18">
        <v>1977</v>
      </c>
      <c r="B18" s="1">
        <v>4920.6760000000004</v>
      </c>
      <c r="E18">
        <v>0.32295373301053854</v>
      </c>
      <c r="F18">
        <f t="shared" si="2"/>
        <v>15236.473516283617</v>
      </c>
      <c r="G18" s="1">
        <v>194.25900000000001</v>
      </c>
      <c r="H18" s="1">
        <v>2092.9170000000004</v>
      </c>
      <c r="I18">
        <v>15770</v>
      </c>
      <c r="J18" s="1">
        <v>9380</v>
      </c>
      <c r="K18">
        <f t="shared" si="0"/>
        <v>29044.408041240738</v>
      </c>
      <c r="L18">
        <f t="shared" si="3"/>
        <v>0.42533119433183575</v>
      </c>
      <c r="M18">
        <f t="shared" si="4"/>
        <v>0.58181933156423016</v>
      </c>
      <c r="N18">
        <f t="shared" si="5"/>
        <v>0.41818066843576984</v>
      </c>
      <c r="O18">
        <f t="shared" si="6"/>
        <v>31.966015493813604</v>
      </c>
      <c r="P18">
        <f t="shared" si="7"/>
        <v>0.96616826355634855</v>
      </c>
      <c r="Q18">
        <f t="shared" si="10"/>
        <v>2.4536623939110602</v>
      </c>
      <c r="R18">
        <f t="shared" si="8"/>
        <v>1.2318262523779329E-2</v>
      </c>
      <c r="S18">
        <f t="shared" si="9"/>
        <v>70.52106916183601</v>
      </c>
      <c r="T18">
        <f t="shared" si="9"/>
        <v>121.98510047089732</v>
      </c>
      <c r="U18">
        <f t="shared" si="9"/>
        <v>216.09076999952453</v>
      </c>
      <c r="V18">
        <f t="shared" si="9"/>
        <v>80.048220756435882</v>
      </c>
    </row>
    <row r="19" spans="1:22" x14ac:dyDescent="0.2">
      <c r="A19">
        <v>1978</v>
      </c>
      <c r="B19" s="1">
        <v>5524.0569999999989</v>
      </c>
      <c r="E19">
        <v>0.34412443863456499</v>
      </c>
      <c r="F19">
        <f t="shared" si="2"/>
        <v>16052.498398308015</v>
      </c>
      <c r="G19" s="1">
        <v>192.34299999999999</v>
      </c>
      <c r="H19" s="1">
        <v>2145.8269999999998</v>
      </c>
      <c r="I19">
        <v>16054</v>
      </c>
      <c r="J19" s="1">
        <v>10483</v>
      </c>
      <c r="K19">
        <f t="shared" si="0"/>
        <v>30462.817583066746</v>
      </c>
      <c r="L19">
        <f t="shared" si="3"/>
        <v>0.3884512777474961</v>
      </c>
      <c r="M19">
        <f t="shared" si="4"/>
        <v>0.58181933156423016</v>
      </c>
      <c r="N19">
        <f t="shared" si="5"/>
        <v>0.41818066843576984</v>
      </c>
      <c r="O19">
        <f t="shared" si="6"/>
        <v>34.226727805260609</v>
      </c>
      <c r="P19">
        <f t="shared" si="7"/>
        <v>0.99990646557294227</v>
      </c>
      <c r="Q19">
        <f t="shared" si="10"/>
        <v>2.4383770869961645</v>
      </c>
      <c r="R19">
        <f t="shared" si="8"/>
        <v>1.1981001619534071E-2</v>
      </c>
      <c r="S19">
        <f t="shared" si="9"/>
        <v>75.508486167293654</v>
      </c>
      <c r="T19">
        <f t="shared" si="9"/>
        <v>126.24477046621753</v>
      </c>
      <c r="U19">
        <f t="shared" si="9"/>
        <v>214.74461343409175</v>
      </c>
      <c r="V19">
        <f t="shared" si="9"/>
        <v>77.856585754062451</v>
      </c>
    </row>
    <row r="20" spans="1:22" x14ac:dyDescent="0.2">
      <c r="A20">
        <v>1979</v>
      </c>
      <c r="B20" s="1">
        <v>7909.3940000000002</v>
      </c>
      <c r="E20">
        <v>0.38290951419956143</v>
      </c>
      <c r="F20">
        <f t="shared" si="2"/>
        <v>20656.039368815087</v>
      </c>
      <c r="G20" s="1">
        <v>216.22800000000001</v>
      </c>
      <c r="H20" s="1">
        <v>2650.596</v>
      </c>
      <c r="I20">
        <v>16326</v>
      </c>
      <c r="J20" s="1">
        <v>11434</v>
      </c>
      <c r="K20">
        <f t="shared" si="0"/>
        <v>29860.840684258703</v>
      </c>
      <c r="L20">
        <f t="shared" si="3"/>
        <v>0.33511998517206248</v>
      </c>
      <c r="M20">
        <f t="shared" si="4"/>
        <v>0.58181933156423016</v>
      </c>
      <c r="N20">
        <f t="shared" si="5"/>
        <v>0.41818066843576984</v>
      </c>
      <c r="O20">
        <f t="shared" si="6"/>
        <v>57.206961679513633</v>
      </c>
      <c r="P20">
        <f t="shared" si="7"/>
        <v>1.2652235311046849</v>
      </c>
      <c r="Q20">
        <f t="shared" si="10"/>
        <v>1.6698837509806301</v>
      </c>
      <c r="R20">
        <f t="shared" si="8"/>
        <v>1.3244395442851893E-2</v>
      </c>
      <c r="S20">
        <f t="shared" si="9"/>
        <v>126.20578570138785</v>
      </c>
      <c r="T20">
        <f t="shared" si="9"/>
        <v>159.74279572364281</v>
      </c>
      <c r="U20">
        <f t="shared" si="9"/>
        <v>147.06443170607542</v>
      </c>
      <c r="V20">
        <f t="shared" si="9"/>
        <v>86.066544542977311</v>
      </c>
    </row>
    <row r="21" spans="1:22" x14ac:dyDescent="0.2">
      <c r="A21">
        <v>1980</v>
      </c>
      <c r="B21" s="1">
        <v>9955.3809999999994</v>
      </c>
      <c r="E21">
        <v>0.42420502897807</v>
      </c>
      <c r="F21">
        <f t="shared" si="2"/>
        <v>23468.323852696853</v>
      </c>
      <c r="G21" s="1">
        <v>247.89399999999998</v>
      </c>
      <c r="H21" s="1">
        <v>3258.6849999999999</v>
      </c>
      <c r="I21">
        <v>16638</v>
      </c>
      <c r="J21" s="1">
        <v>13151</v>
      </c>
      <c r="K21">
        <f t="shared" si="0"/>
        <v>31001.518373512408</v>
      </c>
      <c r="L21">
        <f t="shared" si="3"/>
        <v>0.32732900930662523</v>
      </c>
      <c r="M21">
        <f t="shared" si="4"/>
        <v>0.58181933156423016</v>
      </c>
      <c r="N21">
        <f t="shared" si="5"/>
        <v>0.41818066843576984</v>
      </c>
      <c r="O21">
        <f t="shared" si="6"/>
        <v>64.269559809596444</v>
      </c>
      <c r="P21">
        <f t="shared" si="7"/>
        <v>1.4105255350821524</v>
      </c>
      <c r="Q21">
        <f t="shared" si="10"/>
        <v>1.4730270835742765</v>
      </c>
      <c r="R21">
        <f t="shared" si="8"/>
        <v>1.4899266738790719E-2</v>
      </c>
      <c r="S21">
        <f t="shared" si="9"/>
        <v>141.78676955250978</v>
      </c>
      <c r="T21">
        <f t="shared" si="9"/>
        <v>178.08812978437015</v>
      </c>
      <c r="U21">
        <f t="shared" si="9"/>
        <v>129.72752792300298</v>
      </c>
      <c r="V21">
        <f t="shared" si="9"/>
        <v>96.820455864893006</v>
      </c>
    </row>
    <row r="22" spans="1:22" x14ac:dyDescent="0.2">
      <c r="A22">
        <v>1981</v>
      </c>
      <c r="B22" s="1">
        <v>9073.9759999999987</v>
      </c>
      <c r="E22">
        <v>0.45649766043455009</v>
      </c>
      <c r="F22">
        <f t="shared" si="2"/>
        <v>19877.376789537724</v>
      </c>
      <c r="G22" s="1">
        <v>241.78999999999996</v>
      </c>
      <c r="H22" s="1">
        <v>3737.8030000000003</v>
      </c>
      <c r="I22">
        <v>16911</v>
      </c>
      <c r="J22" s="1">
        <v>15972</v>
      </c>
      <c r="K22">
        <f t="shared" si="0"/>
        <v>34988.131121627011</v>
      </c>
      <c r="L22">
        <f t="shared" si="3"/>
        <v>0.41192559909790383</v>
      </c>
      <c r="M22">
        <f t="shared" si="4"/>
        <v>0.58181933156423016</v>
      </c>
      <c r="N22">
        <f t="shared" si="5"/>
        <v>0.41818066843576984</v>
      </c>
      <c r="O22">
        <f t="shared" si="6"/>
        <v>37.434160145336492</v>
      </c>
      <c r="P22">
        <f t="shared" si="7"/>
        <v>1.17541108092589</v>
      </c>
      <c r="Q22">
        <f t="shared" si="10"/>
        <v>2.1961026749934582</v>
      </c>
      <c r="R22">
        <f t="shared" si="8"/>
        <v>1.4297794335048191E-2</v>
      </c>
      <c r="S22">
        <f t="shared" si="9"/>
        <v>82.584487176245673</v>
      </c>
      <c r="T22">
        <f t="shared" si="9"/>
        <v>148.40338294033438</v>
      </c>
      <c r="U22">
        <f t="shared" si="9"/>
        <v>193.40782954289088</v>
      </c>
      <c r="V22">
        <f t="shared" si="9"/>
        <v>92.911885507609028</v>
      </c>
    </row>
    <row r="23" spans="1:22" x14ac:dyDescent="0.2">
      <c r="A23">
        <v>1982</v>
      </c>
      <c r="B23" s="1">
        <v>7446.9150000000009</v>
      </c>
      <c r="E23">
        <v>0.48911950470651189</v>
      </c>
      <c r="F23">
        <f t="shared" si="2"/>
        <v>15225.14422005804</v>
      </c>
      <c r="G23" s="1">
        <v>215.36399999999998</v>
      </c>
      <c r="H23" s="1">
        <v>3889.3970000000004</v>
      </c>
      <c r="I23">
        <v>17150</v>
      </c>
      <c r="J23" s="1">
        <v>19083</v>
      </c>
      <c r="K23">
        <f t="shared" si="0"/>
        <v>39015.005160038425</v>
      </c>
      <c r="L23">
        <f t="shared" si="3"/>
        <v>0.52228298563901965</v>
      </c>
      <c r="M23">
        <f t="shared" si="4"/>
        <v>0.58181933156423016</v>
      </c>
      <c r="N23">
        <f t="shared" si="5"/>
        <v>0.41818066843576984</v>
      </c>
      <c r="O23">
        <f t="shared" si="6"/>
        <v>19.089779802569996</v>
      </c>
      <c r="P23">
        <f t="shared" si="7"/>
        <v>0.88776351137364662</v>
      </c>
      <c r="Q23">
        <f t="shared" si="10"/>
        <v>3.7032871431509342</v>
      </c>
      <c r="R23">
        <f t="shared" si="8"/>
        <v>1.2557667638483963E-2</v>
      </c>
      <c r="S23">
        <f t="shared" si="9"/>
        <v>42.11446628378804</v>
      </c>
      <c r="T23">
        <f t="shared" si="9"/>
        <v>112.08598462000194</v>
      </c>
      <c r="U23">
        <f t="shared" si="9"/>
        <v>326.14355270663691</v>
      </c>
      <c r="V23">
        <f t="shared" si="9"/>
        <v>81.60395586397253</v>
      </c>
    </row>
    <row r="24" spans="1:22" x14ac:dyDescent="0.2">
      <c r="A24">
        <v>1983</v>
      </c>
      <c r="B24" s="1">
        <v>7805.0630000000019</v>
      </c>
      <c r="E24">
        <v>0.51839475193844275</v>
      </c>
      <c r="F24">
        <f t="shared" si="2"/>
        <v>15056.215308535417</v>
      </c>
      <c r="G24" s="1">
        <v>199.63699999999997</v>
      </c>
      <c r="H24" s="1">
        <v>3826.7009999999996</v>
      </c>
      <c r="I24">
        <v>17344</v>
      </c>
      <c r="J24" s="1">
        <v>20419</v>
      </c>
      <c r="K24">
        <f t="shared" si="0"/>
        <v>39388.901842942796</v>
      </c>
      <c r="L24">
        <f t="shared" si="3"/>
        <v>0.49028444741573496</v>
      </c>
      <c r="M24">
        <f t="shared" si="4"/>
        <v>0.58181933156423016</v>
      </c>
      <c r="N24">
        <f t="shared" si="5"/>
        <v>0.41818066843576984</v>
      </c>
      <c r="O24">
        <f t="shared" si="6"/>
        <v>19.78711902542852</v>
      </c>
      <c r="P24">
        <f t="shared" si="7"/>
        <v>0.8680935948186933</v>
      </c>
      <c r="Q24">
        <f t="shared" si="10"/>
        <v>3.8114674523063106</v>
      </c>
      <c r="R24">
        <f t="shared" si="8"/>
        <v>1.1510435885608855E-2</v>
      </c>
      <c r="S24">
        <f t="shared" si="9"/>
        <v>43.652884719891972</v>
      </c>
      <c r="T24">
        <f t="shared" si="9"/>
        <v>109.60252823076173</v>
      </c>
      <c r="U24">
        <f t="shared" si="9"/>
        <v>335.67084805182498</v>
      </c>
      <c r="V24">
        <f t="shared" si="9"/>
        <v>74.798691048786836</v>
      </c>
    </row>
    <row r="25" spans="1:22" x14ac:dyDescent="0.2">
      <c r="A25">
        <v>1984</v>
      </c>
      <c r="B25" s="1">
        <v>9868.2020000000011</v>
      </c>
      <c r="E25">
        <v>0.53435584316658002</v>
      </c>
      <c r="F25">
        <f t="shared" si="2"/>
        <v>18467.472801497352</v>
      </c>
      <c r="G25" s="1">
        <v>222.06</v>
      </c>
      <c r="H25" s="1">
        <v>4327.366</v>
      </c>
      <c r="I25">
        <v>17525</v>
      </c>
      <c r="J25" s="1">
        <v>21658</v>
      </c>
      <c r="K25">
        <f t="shared" si="0"/>
        <v>40531.043642482146</v>
      </c>
      <c r="L25">
        <f t="shared" si="3"/>
        <v>0.43851615522260279</v>
      </c>
      <c r="M25">
        <f t="shared" si="4"/>
        <v>0.58181933156423016</v>
      </c>
      <c r="N25">
        <f t="shared" si="5"/>
        <v>0.41818066843576984</v>
      </c>
      <c r="O25">
        <f t="shared" si="6"/>
        <v>27.859349179010493</v>
      </c>
      <c r="P25">
        <f t="shared" si="7"/>
        <v>1.0537787618543424</v>
      </c>
      <c r="Q25">
        <f t="shared" si="10"/>
        <v>2.9851500492274008</v>
      </c>
      <c r="R25">
        <f t="shared" si="8"/>
        <v>1.2671041369472183E-2</v>
      </c>
      <c r="S25">
        <f t="shared" si="9"/>
        <v>61.461244384273108</v>
      </c>
      <c r="T25">
        <f t="shared" si="9"/>
        <v>133.04650234084485</v>
      </c>
      <c r="U25">
        <f t="shared" si="9"/>
        <v>262.89817796549306</v>
      </c>
      <c r="V25">
        <f t="shared" si="9"/>
        <v>82.34069657140644</v>
      </c>
    </row>
    <row r="26" spans="1:22" x14ac:dyDescent="0.2">
      <c r="A26">
        <v>1985</v>
      </c>
      <c r="B26" s="1">
        <v>9578.7439999999988</v>
      </c>
      <c r="E26">
        <v>0.54926182587405403</v>
      </c>
      <c r="F26">
        <f t="shared" si="2"/>
        <v>17439.304078263776</v>
      </c>
      <c r="G26" s="1">
        <v>226.33099999999996</v>
      </c>
      <c r="H26" s="1">
        <v>4535.4430000000002</v>
      </c>
      <c r="I26">
        <v>17689</v>
      </c>
      <c r="J26" s="1">
        <v>22513</v>
      </c>
      <c r="K26">
        <f t="shared" si="0"/>
        <v>40987.738341681586</v>
      </c>
      <c r="L26">
        <f t="shared" si="3"/>
        <v>0.47349036575150155</v>
      </c>
      <c r="M26">
        <f t="shared" si="4"/>
        <v>0.58181933156423016</v>
      </c>
      <c r="N26">
        <f t="shared" si="5"/>
        <v>0.41818066843576984</v>
      </c>
      <c r="O26">
        <f t="shared" si="6"/>
        <v>23.465786416142716</v>
      </c>
      <c r="P26">
        <f t="shared" si="7"/>
        <v>0.98588411319259295</v>
      </c>
      <c r="Q26">
        <f t="shared" si="10"/>
        <v>3.2835980913418497</v>
      </c>
      <c r="R26">
        <f t="shared" si="8"/>
        <v>1.279501385041551E-2</v>
      </c>
      <c r="S26">
        <f t="shared" si="9"/>
        <v>51.768489792227399</v>
      </c>
      <c r="T26">
        <f t="shared" si="9"/>
        <v>124.47435621388117</v>
      </c>
      <c r="U26">
        <f t="shared" si="9"/>
        <v>289.1820984369495</v>
      </c>
      <c r="V26">
        <f t="shared" si="9"/>
        <v>83.146311527502519</v>
      </c>
    </row>
    <row r="27" spans="1:22" x14ac:dyDescent="0.2">
      <c r="A27">
        <v>1986</v>
      </c>
      <c r="B27" s="1">
        <v>8940.5380000000005</v>
      </c>
      <c r="E27">
        <v>0.55802542930126176</v>
      </c>
      <c r="F27">
        <f t="shared" si="2"/>
        <v>16021.739387746187</v>
      </c>
      <c r="G27" s="1">
        <v>211.911</v>
      </c>
      <c r="H27" s="1">
        <v>4341.7039999999997</v>
      </c>
      <c r="I27">
        <v>17876</v>
      </c>
      <c r="J27" s="1">
        <v>22711</v>
      </c>
      <c r="K27">
        <f t="shared" si="0"/>
        <v>40698.862108197922</v>
      </c>
      <c r="L27">
        <f t="shared" si="3"/>
        <v>0.48561999289080809</v>
      </c>
      <c r="M27">
        <f t="shared" si="4"/>
        <v>0.58181933156423016</v>
      </c>
      <c r="N27">
        <f t="shared" si="5"/>
        <v>0.41818066843576984</v>
      </c>
      <c r="O27">
        <f t="shared" si="6"/>
        <v>20.66581257186078</v>
      </c>
      <c r="P27">
        <f t="shared" si="7"/>
        <v>0.89627094359734771</v>
      </c>
      <c r="Q27">
        <f t="shared" si="10"/>
        <v>3.6585051944875753</v>
      </c>
      <c r="R27">
        <f t="shared" si="8"/>
        <v>1.1854497650481093E-2</v>
      </c>
      <c r="S27">
        <f t="shared" si="9"/>
        <v>45.591393708351944</v>
      </c>
      <c r="T27">
        <f t="shared" si="9"/>
        <v>113.16010391547289</v>
      </c>
      <c r="U27">
        <f t="shared" si="9"/>
        <v>322.19966629717874</v>
      </c>
      <c r="V27">
        <f t="shared" si="9"/>
        <v>77.034520335195964</v>
      </c>
    </row>
    <row r="28" spans="1:22" x14ac:dyDescent="0.2">
      <c r="A28">
        <v>1987</v>
      </c>
      <c r="B28" s="1">
        <v>10433.593000000001</v>
      </c>
      <c r="E28">
        <v>0.58136567903851011</v>
      </c>
      <c r="F28">
        <f t="shared" si="2"/>
        <v>17946.695816745781</v>
      </c>
      <c r="G28" s="1">
        <v>208.87</v>
      </c>
      <c r="H28" s="1">
        <v>4251.9459999999999</v>
      </c>
      <c r="I28">
        <v>18083</v>
      </c>
      <c r="J28" s="1">
        <v>22640</v>
      </c>
      <c r="K28">
        <f t="shared" si="0"/>
        <v>38942.787330416715</v>
      </c>
      <c r="L28">
        <f t="shared" si="3"/>
        <v>0.40752461783778604</v>
      </c>
      <c r="M28">
        <f t="shared" si="4"/>
        <v>0.58181933156423016</v>
      </c>
      <c r="N28">
        <f t="shared" si="5"/>
        <v>0.41818066843576984</v>
      </c>
      <c r="O28">
        <f t="shared" si="6"/>
        <v>29.242349738139048</v>
      </c>
      <c r="P28">
        <f t="shared" si="7"/>
        <v>0.99246230253529732</v>
      </c>
      <c r="Q28">
        <f t="shared" si="10"/>
        <v>2.9383002238138656</v>
      </c>
      <c r="R28">
        <f t="shared" si="8"/>
        <v>1.155062766133938E-2</v>
      </c>
      <c r="S28">
        <f t="shared" si="9"/>
        <v>64.512318363137879</v>
      </c>
      <c r="T28">
        <f t="shared" si="9"/>
        <v>125.30489590158804</v>
      </c>
      <c r="U28">
        <f t="shared" si="9"/>
        <v>258.77217641243624</v>
      </c>
      <c r="V28">
        <f t="shared" si="9"/>
        <v>75.059870750880336</v>
      </c>
    </row>
    <row r="29" spans="1:22" x14ac:dyDescent="0.2">
      <c r="A29">
        <v>1988</v>
      </c>
      <c r="B29" s="1">
        <v>13740.007</v>
      </c>
      <c r="E29">
        <v>0.60726655196620016</v>
      </c>
      <c r="F29">
        <f t="shared" si="2"/>
        <v>22625.990111776737</v>
      </c>
      <c r="G29" s="1">
        <v>215.83300000000003</v>
      </c>
      <c r="H29" s="1">
        <v>4664.9260000000004</v>
      </c>
      <c r="I29">
        <v>18288</v>
      </c>
      <c r="J29" s="1">
        <v>23718</v>
      </c>
      <c r="K29">
        <f t="shared" si="0"/>
        <v>39056.983993612281</v>
      </c>
      <c r="L29">
        <f t="shared" si="3"/>
        <v>0.33951409195060822</v>
      </c>
      <c r="M29">
        <f t="shared" si="4"/>
        <v>0.58181933156423016</v>
      </c>
      <c r="N29">
        <f t="shared" si="5"/>
        <v>0.41818066843576984</v>
      </c>
      <c r="O29">
        <f t="shared" si="6"/>
        <v>49.048111870952731</v>
      </c>
      <c r="P29">
        <f t="shared" si="7"/>
        <v>1.237204183714826</v>
      </c>
      <c r="Q29">
        <f t="shared" si="10"/>
        <v>2.1373096765417756</v>
      </c>
      <c r="R29">
        <f t="shared" si="8"/>
        <v>1.1801891951006126E-2</v>
      </c>
      <c r="S29">
        <f t="shared" si="9"/>
        <v>108.20633213352271</v>
      </c>
      <c r="T29">
        <f t="shared" si="9"/>
        <v>156.20516875388509</v>
      </c>
      <c r="U29">
        <f t="shared" si="9"/>
        <v>188.23000869128052</v>
      </c>
      <c r="V29">
        <f t="shared" si="9"/>
        <v>76.692670773499259</v>
      </c>
    </row>
    <row r="30" spans="1:22" x14ac:dyDescent="0.2">
      <c r="A30">
        <v>1989</v>
      </c>
      <c r="B30" s="1">
        <v>13248.684000000001</v>
      </c>
      <c r="E30">
        <v>0.62819693725369541</v>
      </c>
      <c r="F30">
        <f t="shared" si="2"/>
        <v>21090.016863055098</v>
      </c>
      <c r="G30" s="1">
        <v>209.41600000000003</v>
      </c>
      <c r="H30" s="1">
        <v>4804.9709999999995</v>
      </c>
      <c r="I30">
        <v>18594</v>
      </c>
      <c r="J30" s="1">
        <v>25399</v>
      </c>
      <c r="K30">
        <f t="shared" si="0"/>
        <v>40431.588398118365</v>
      </c>
      <c r="L30">
        <f t="shared" si="3"/>
        <v>0.36267534194339596</v>
      </c>
      <c r="M30">
        <f t="shared" si="4"/>
        <v>0.58181933156423016</v>
      </c>
      <c r="N30">
        <f t="shared" si="5"/>
        <v>0.41818066843576984</v>
      </c>
      <c r="O30">
        <f t="shared" si="6"/>
        <v>40.721292544355542</v>
      </c>
      <c r="P30">
        <f t="shared" si="7"/>
        <v>1.1342377575053832</v>
      </c>
      <c r="Q30">
        <f t="shared" si="10"/>
        <v>2.4731218383577014</v>
      </c>
      <c r="R30">
        <f t="shared" si="8"/>
        <v>1.1262557814348716E-2</v>
      </c>
      <c r="S30">
        <f t="shared" si="9"/>
        <v>89.836316585519313</v>
      </c>
      <c r="T30">
        <f t="shared" si="9"/>
        <v>143.20497994613547</v>
      </c>
      <c r="U30">
        <f t="shared" si="9"/>
        <v>217.80453728253488</v>
      </c>
      <c r="V30">
        <f t="shared" si="9"/>
        <v>73.187895814425858</v>
      </c>
    </row>
    <row r="31" spans="1:22" x14ac:dyDescent="0.2">
      <c r="A31">
        <v>1990</v>
      </c>
      <c r="B31" s="1">
        <v>11990.365</v>
      </c>
      <c r="E31">
        <v>0.64431065039214908</v>
      </c>
      <c r="F31">
        <f t="shared" si="2"/>
        <v>18609.602359827921</v>
      </c>
      <c r="G31" s="1">
        <v>215.25400000000002</v>
      </c>
      <c r="H31" s="1">
        <v>4987.2989999999991</v>
      </c>
      <c r="I31">
        <v>18837.27</v>
      </c>
      <c r="J31" s="1">
        <v>26136</v>
      </c>
      <c r="K31">
        <f t="shared" si="0"/>
        <v>40564.283679142587</v>
      </c>
      <c r="L31">
        <f t="shared" si="3"/>
        <v>0.41594221693835004</v>
      </c>
      <c r="M31">
        <f t="shared" si="4"/>
        <v>0.58181933156423016</v>
      </c>
      <c r="N31">
        <f t="shared" si="5"/>
        <v>0.41818066843576984</v>
      </c>
      <c r="O31">
        <f t="shared" si="6"/>
        <v>29.23862196752227</v>
      </c>
      <c r="P31">
        <f t="shared" si="7"/>
        <v>0.98791397903347566</v>
      </c>
      <c r="Q31">
        <f t="shared" si="10"/>
        <v>2.9568477477118296</v>
      </c>
      <c r="R31">
        <f t="shared" si="8"/>
        <v>1.1427027377109317E-2</v>
      </c>
      <c r="S31">
        <f t="shared" si="9"/>
        <v>64.504094430144534</v>
      </c>
      <c r="T31">
        <f t="shared" si="9"/>
        <v>124.73064013241012</v>
      </c>
      <c r="U31">
        <f t="shared" si="9"/>
        <v>260.40563207065622</v>
      </c>
      <c r="V31">
        <f t="shared" si="9"/>
        <v>74.256674454445928</v>
      </c>
    </row>
    <row r="32" spans="1:22" x14ac:dyDescent="0.2">
      <c r="A32">
        <v>1991</v>
      </c>
      <c r="B32" s="1">
        <v>10627.122000000001</v>
      </c>
      <c r="E32">
        <v>0.66027554985479942</v>
      </c>
      <c r="F32">
        <f t="shared" si="2"/>
        <v>16094.980349245103</v>
      </c>
      <c r="G32" s="1">
        <v>203.41200000000003</v>
      </c>
      <c r="H32" s="1">
        <v>5225.9160000000002</v>
      </c>
      <c r="I32">
        <v>19029.37</v>
      </c>
      <c r="J32" s="1">
        <v>25766</v>
      </c>
      <c r="K32">
        <f t="shared" si="0"/>
        <v>39023.101802976315</v>
      </c>
      <c r="L32">
        <f t="shared" si="3"/>
        <v>0.49175270595369092</v>
      </c>
      <c r="M32">
        <f t="shared" si="4"/>
        <v>0.58181933156423016</v>
      </c>
      <c r="N32">
        <f t="shared" si="5"/>
        <v>0.41818066843576984</v>
      </c>
      <c r="O32">
        <f t="shared" si="6"/>
        <v>23.076614853348005</v>
      </c>
      <c r="P32">
        <f t="shared" si="7"/>
        <v>0.84579680510942312</v>
      </c>
      <c r="Q32">
        <f t="shared" si="10"/>
        <v>3.4287970423085854</v>
      </c>
      <c r="R32">
        <f t="shared" si="8"/>
        <v>1.0689371219330963E-2</v>
      </c>
      <c r="S32">
        <f t="shared" si="9"/>
        <v>50.909928151944861</v>
      </c>
      <c r="T32">
        <f t="shared" si="9"/>
        <v>106.78741182148094</v>
      </c>
      <c r="U32">
        <f t="shared" si="9"/>
        <v>301.96957612556196</v>
      </c>
      <c r="V32">
        <f t="shared" si="9"/>
        <v>69.463136173686053</v>
      </c>
    </row>
    <row r="33" spans="1:22" x14ac:dyDescent="0.2">
      <c r="A33">
        <v>1992</v>
      </c>
      <c r="B33" s="1">
        <v>9630.1100000000024</v>
      </c>
      <c r="E33">
        <v>0.6625044831806689</v>
      </c>
      <c r="F33">
        <f t="shared" si="2"/>
        <v>14535.916728843953</v>
      </c>
      <c r="G33" s="1">
        <v>181.07600000000002</v>
      </c>
      <c r="H33" s="1">
        <v>4877.9479999999994</v>
      </c>
      <c r="I33">
        <v>19207.62</v>
      </c>
      <c r="J33" s="1">
        <v>24470</v>
      </c>
      <c r="K33">
        <f t="shared" si="0"/>
        <v>36935.599110997842</v>
      </c>
      <c r="L33">
        <f t="shared" si="3"/>
        <v>0.50653087036388977</v>
      </c>
      <c r="M33">
        <f t="shared" si="4"/>
        <v>0.58181933156423016</v>
      </c>
      <c r="N33">
        <f t="shared" si="5"/>
        <v>0.41818066843576984</v>
      </c>
      <c r="O33">
        <f t="shared" si="6"/>
        <v>21.932938662782743</v>
      </c>
      <c r="P33">
        <f t="shared" si="7"/>
        <v>0.75677864976732956</v>
      </c>
      <c r="Q33">
        <f t="shared" si="10"/>
        <v>3.6600305464430765</v>
      </c>
      <c r="R33">
        <f t="shared" si="8"/>
        <v>9.4273002068970563E-3</v>
      </c>
      <c r="S33">
        <f t="shared" si="9"/>
        <v>48.386833969336877</v>
      </c>
      <c r="T33">
        <f t="shared" si="9"/>
        <v>95.548283987609679</v>
      </c>
      <c r="U33">
        <f t="shared" si="9"/>
        <v>322.33400200668893</v>
      </c>
      <c r="V33">
        <f t="shared" si="9"/>
        <v>61.261773455641602</v>
      </c>
    </row>
    <row r="34" spans="1:22" x14ac:dyDescent="0.2">
      <c r="A34">
        <v>1993</v>
      </c>
      <c r="B34" s="1">
        <v>9266.1489999999994</v>
      </c>
      <c r="E34">
        <v>0.66936855495906711</v>
      </c>
      <c r="F34">
        <f t="shared" si="2"/>
        <v>13843.11965560832</v>
      </c>
      <c r="G34" s="1">
        <v>182.32</v>
      </c>
      <c r="H34" s="1">
        <v>5025.6309999999994</v>
      </c>
      <c r="I34">
        <v>19392.560000000001</v>
      </c>
      <c r="J34" s="1">
        <v>23616</v>
      </c>
      <c r="K34">
        <f t="shared" si="0"/>
        <v>35281.011970220432</v>
      </c>
      <c r="L34">
        <f t="shared" si="3"/>
        <v>0.54236457885579004</v>
      </c>
      <c r="M34">
        <f t="shared" si="4"/>
        <v>0.58181933156423016</v>
      </c>
      <c r="N34">
        <f t="shared" si="5"/>
        <v>0.41818066843576984</v>
      </c>
      <c r="O34">
        <f t="shared" si="6"/>
        <v>20.658567767897107</v>
      </c>
      <c r="P34">
        <f t="shared" si="7"/>
        <v>0.71383662887253252</v>
      </c>
      <c r="Q34">
        <f t="shared" si="10"/>
        <v>3.6753563358604824</v>
      </c>
      <c r="R34">
        <f t="shared" si="8"/>
        <v>9.4015436847945805E-3</v>
      </c>
      <c r="S34">
        <f t="shared" si="9"/>
        <v>45.575410755409777</v>
      </c>
      <c r="T34">
        <f t="shared" si="9"/>
        <v>90.12657129960057</v>
      </c>
      <c r="U34">
        <f t="shared" si="9"/>
        <v>323.68372381205069</v>
      </c>
      <c r="V34">
        <f t="shared" si="9"/>
        <v>61.094398895861204</v>
      </c>
    </row>
    <row r="35" spans="1:22" x14ac:dyDescent="0.2">
      <c r="A35">
        <v>1994</v>
      </c>
      <c r="B35" s="1">
        <v>10794.916000000001</v>
      </c>
      <c r="E35">
        <v>0.67844331994013107</v>
      </c>
      <c r="F35">
        <f t="shared" si="2"/>
        <v>15911.301184235395</v>
      </c>
      <c r="G35" s="1">
        <v>210.03500000000003</v>
      </c>
      <c r="H35" s="1">
        <v>5580.6380000000008</v>
      </c>
      <c r="I35">
        <v>19605.2</v>
      </c>
      <c r="J35" s="1">
        <v>23529</v>
      </c>
      <c r="K35">
        <f t="shared" si="0"/>
        <v>34680.863247465248</v>
      </c>
      <c r="L35">
        <f t="shared" si="3"/>
        <v>0.51696909915741818</v>
      </c>
      <c r="M35">
        <f t="shared" si="4"/>
        <v>0.58181933156423016</v>
      </c>
      <c r="N35">
        <f t="shared" si="5"/>
        <v>0.41818066843576984</v>
      </c>
      <c r="O35">
        <f t="shared" si="6"/>
        <v>25.622198328955893</v>
      </c>
      <c r="P35">
        <f t="shared" si="7"/>
        <v>0.81158576215674383</v>
      </c>
      <c r="Q35">
        <f t="shared" si="10"/>
        <v>2.9566344773471385</v>
      </c>
      <c r="R35">
        <f t="shared" si="8"/>
        <v>1.0713229143288516E-2</v>
      </c>
      <c r="S35">
        <f t="shared" si="9"/>
        <v>56.525806939694093</v>
      </c>
      <c r="T35">
        <f t="shared" si="9"/>
        <v>102.46804254677969</v>
      </c>
      <c r="U35">
        <f t="shared" si="9"/>
        <v>260.38684963447486</v>
      </c>
      <c r="V35">
        <f t="shared" si="9"/>
        <v>69.618173002951366</v>
      </c>
    </row>
    <row r="36" spans="1:22" x14ac:dyDescent="0.2">
      <c r="A36">
        <v>1995</v>
      </c>
      <c r="B36" s="1">
        <v>12791.185000000001</v>
      </c>
      <c r="E36">
        <v>0.69664382968069372</v>
      </c>
      <c r="F36">
        <f t="shared" si="2"/>
        <v>18361.154516882514</v>
      </c>
      <c r="G36" s="1">
        <v>219.82700000000003</v>
      </c>
      <c r="H36" s="1">
        <v>5941.4299999999994</v>
      </c>
      <c r="I36">
        <v>19821.32</v>
      </c>
      <c r="J36" s="1">
        <v>23505</v>
      </c>
      <c r="K36">
        <f t="shared" si="0"/>
        <v>33740.340470356998</v>
      </c>
      <c r="L36">
        <f t="shared" si="3"/>
        <v>0.46449410277468417</v>
      </c>
      <c r="M36">
        <f t="shared" si="4"/>
        <v>0.58181933156423016</v>
      </c>
      <c r="N36">
        <f t="shared" si="5"/>
        <v>0.41818066843576984</v>
      </c>
      <c r="O36">
        <f t="shared" si="6"/>
        <v>35.823314930345738</v>
      </c>
      <c r="P36">
        <f t="shared" si="7"/>
        <v>0.92633359013842242</v>
      </c>
      <c r="Q36">
        <f t="shared" si="10"/>
        <v>2.3315953539459078</v>
      </c>
      <c r="R36">
        <f t="shared" si="8"/>
        <v>1.1090431918762224E-2</v>
      </c>
      <c r="S36">
        <f t="shared" si="9"/>
        <v>79.03075909783189</v>
      </c>
      <c r="T36">
        <f t="shared" si="9"/>
        <v>116.95571084757763</v>
      </c>
      <c r="U36">
        <f t="shared" si="9"/>
        <v>205.34048881858848</v>
      </c>
      <c r="V36">
        <f t="shared" si="9"/>
        <v>72.069363743753641</v>
      </c>
    </row>
    <row r="37" spans="1:22" x14ac:dyDescent="0.2">
      <c r="A37">
        <v>1996</v>
      </c>
      <c r="B37" s="1">
        <v>12897.507999999998</v>
      </c>
      <c r="E37">
        <v>0.7114952434847146</v>
      </c>
      <c r="F37">
        <f t="shared" si="2"/>
        <v>18127.328493204583</v>
      </c>
      <c r="G37" s="1">
        <v>231.80600000000001</v>
      </c>
      <c r="H37" s="1">
        <v>6515.0330000000013</v>
      </c>
      <c r="I37">
        <v>20045.150000000001</v>
      </c>
      <c r="J37" s="1">
        <v>24483</v>
      </c>
      <c r="K37">
        <f t="shared" si="0"/>
        <v>34410.63060392192</v>
      </c>
      <c r="L37">
        <f t="shared" si="3"/>
        <v>0.50513889970062453</v>
      </c>
      <c r="M37">
        <f t="shared" si="4"/>
        <v>0.58181933156423016</v>
      </c>
      <c r="N37">
        <f t="shared" si="5"/>
        <v>0.41818066843576984</v>
      </c>
      <c r="O37">
        <f t="shared" si="6"/>
        <v>32.057190355108368</v>
      </c>
      <c r="P37">
        <f t="shared" si="7"/>
        <v>0.90432491117325542</v>
      </c>
      <c r="Q37">
        <f t="shared" si="10"/>
        <v>2.4394036869695781</v>
      </c>
      <c r="R37">
        <f t="shared" si="8"/>
        <v>1.1564193832423304E-2</v>
      </c>
      <c r="S37">
        <f t="shared" si="9"/>
        <v>70.722212426013982</v>
      </c>
      <c r="T37">
        <f t="shared" si="9"/>
        <v>114.17697031545184</v>
      </c>
      <c r="U37">
        <f t="shared" si="9"/>
        <v>214.83502472265653</v>
      </c>
      <c r="V37">
        <f t="shared" si="9"/>
        <v>75.148028301967528</v>
      </c>
    </row>
    <row r="38" spans="1:22" x14ac:dyDescent="0.2">
      <c r="A38">
        <v>1997</v>
      </c>
      <c r="B38" s="1">
        <v>13310.720000000001</v>
      </c>
      <c r="E38">
        <v>0.71841973726084174</v>
      </c>
      <c r="F38">
        <f t="shared" si="2"/>
        <v>18527.776047398853</v>
      </c>
      <c r="G38" s="1">
        <v>251.886</v>
      </c>
      <c r="H38" s="1">
        <v>6805.4159999999993</v>
      </c>
      <c r="I38">
        <v>20273.66</v>
      </c>
      <c r="J38" s="1">
        <v>26283</v>
      </c>
      <c r="K38">
        <f t="shared" si="0"/>
        <v>36584.46258758234</v>
      </c>
      <c r="L38">
        <f t="shared" si="3"/>
        <v>0.51127331954995658</v>
      </c>
      <c r="M38">
        <f t="shared" si="4"/>
        <v>0.58181933156423016</v>
      </c>
      <c r="N38">
        <f t="shared" si="5"/>
        <v>0.41818066843576984</v>
      </c>
      <c r="O38">
        <f t="shared" si="6"/>
        <v>28.544596736686081</v>
      </c>
      <c r="P38">
        <f t="shared" si="7"/>
        <v>0.91388412587558698</v>
      </c>
      <c r="Q38">
        <f t="shared" si="10"/>
        <v>2.5768868596621797</v>
      </c>
      <c r="R38">
        <f t="shared" si="8"/>
        <v>1.242429832600527E-2</v>
      </c>
      <c r="S38">
        <f t="shared" si="9"/>
        <v>62.972987079172682</v>
      </c>
      <c r="T38">
        <f t="shared" si="9"/>
        <v>115.38388406937146</v>
      </c>
      <c r="U38">
        <f t="shared" si="9"/>
        <v>226.94298412361019</v>
      </c>
      <c r="V38">
        <f t="shared" si="9"/>
        <v>80.737277130115416</v>
      </c>
    </row>
    <row r="39" spans="1:22" x14ac:dyDescent="0.2">
      <c r="A39">
        <v>1998</v>
      </c>
      <c r="B39" s="1">
        <v>12636.242000000002</v>
      </c>
      <c r="E39">
        <v>0.71440622246062668</v>
      </c>
      <c r="F39">
        <f t="shared" si="2"/>
        <v>17687.754673352425</v>
      </c>
      <c r="G39" s="1">
        <v>228.38799999999998</v>
      </c>
      <c r="H39" s="1">
        <v>6803.2689999999993</v>
      </c>
      <c r="I39">
        <v>20472.3</v>
      </c>
      <c r="J39" s="1">
        <v>28483</v>
      </c>
      <c r="K39">
        <f t="shared" si="0"/>
        <v>39869.473563508604</v>
      </c>
      <c r="L39">
        <f t="shared" si="3"/>
        <v>0.53839337676502219</v>
      </c>
      <c r="M39">
        <f t="shared" si="4"/>
        <v>0.58181933156423016</v>
      </c>
      <c r="N39">
        <f t="shared" si="5"/>
        <v>0.41818066843576984</v>
      </c>
      <c r="O39">
        <f t="shared" si="6"/>
        <v>24.998357568126284</v>
      </c>
      <c r="P39">
        <f t="shared" si="7"/>
        <v>0.86398473417019217</v>
      </c>
      <c r="Q39">
        <f t="shared" si="10"/>
        <v>3.0980466201345278</v>
      </c>
      <c r="R39">
        <f t="shared" si="8"/>
        <v>1.1155952189055456E-2</v>
      </c>
      <c r="S39">
        <f t="shared" si="9"/>
        <v>55.149535397532333</v>
      </c>
      <c r="T39">
        <f t="shared" si="9"/>
        <v>109.08375753839454</v>
      </c>
      <c r="U39">
        <f t="shared" si="9"/>
        <v>272.84082818427095</v>
      </c>
      <c r="V39">
        <f t="shared" si="9"/>
        <v>72.495136538441969</v>
      </c>
    </row>
    <row r="40" spans="1:22" x14ac:dyDescent="0.2">
      <c r="A40">
        <v>1999</v>
      </c>
      <c r="B40" s="1">
        <v>12059.152999999998</v>
      </c>
      <c r="E40">
        <v>0.72869630805409524</v>
      </c>
      <c r="F40">
        <f t="shared" si="2"/>
        <v>16548.942085630519</v>
      </c>
      <c r="G40" s="1">
        <v>203.60600000000002</v>
      </c>
      <c r="H40" s="1">
        <v>6148.2130000000006</v>
      </c>
      <c r="I40">
        <v>20696.25</v>
      </c>
      <c r="J40" s="1">
        <v>29329</v>
      </c>
      <c r="K40">
        <f t="shared" si="0"/>
        <v>40248.591458244002</v>
      </c>
      <c r="L40">
        <f t="shared" si="3"/>
        <v>0.50983787999041075</v>
      </c>
      <c r="M40">
        <f t="shared" si="4"/>
        <v>0.58181933156423016</v>
      </c>
      <c r="N40">
        <f t="shared" si="5"/>
        <v>0.41818066843576984</v>
      </c>
      <c r="O40">
        <f t="shared" si="6"/>
        <v>23.602654429867986</v>
      </c>
      <c r="P40">
        <f t="shared" si="7"/>
        <v>0.79961065824149391</v>
      </c>
      <c r="Q40">
        <f t="shared" si="10"/>
        <v>3.4436485044918754</v>
      </c>
      <c r="R40">
        <f t="shared" si="8"/>
        <v>9.8378208612671381E-3</v>
      </c>
      <c r="S40">
        <f t="shared" si="9"/>
        <v>52.070437924106116</v>
      </c>
      <c r="T40">
        <f t="shared" si="9"/>
        <v>100.95610688365386</v>
      </c>
      <c r="U40">
        <f t="shared" si="9"/>
        <v>303.27752456491123</v>
      </c>
      <c r="V40">
        <f t="shared" si="9"/>
        <v>63.929475000616534</v>
      </c>
    </row>
    <row r="41" spans="1:22" x14ac:dyDescent="0.2">
      <c r="A41">
        <v>2000</v>
      </c>
      <c r="B41" s="1">
        <v>14500.379000000001</v>
      </c>
      <c r="E41">
        <v>0.76219994494219512</v>
      </c>
      <c r="F41">
        <f t="shared" si="2"/>
        <v>19024.376866229901</v>
      </c>
      <c r="G41" s="1">
        <v>230.87599999999998</v>
      </c>
      <c r="H41" s="1">
        <v>7087.4</v>
      </c>
      <c r="I41">
        <v>20950.259999999998</v>
      </c>
      <c r="J41" s="1">
        <v>29784</v>
      </c>
      <c r="K41">
        <f t="shared" si="0"/>
        <v>39076.360734005044</v>
      </c>
      <c r="L41">
        <f t="shared" si="3"/>
        <v>0.48877343137031104</v>
      </c>
      <c r="M41">
        <f t="shared" si="4"/>
        <v>0.58181933156423016</v>
      </c>
      <c r="N41">
        <f t="shared" si="5"/>
        <v>0.41818066843576984</v>
      </c>
      <c r="O41">
        <f t="shared" si="6"/>
        <v>30.269326031615304</v>
      </c>
      <c r="P41">
        <f t="shared" si="7"/>
        <v>0.90807354496936565</v>
      </c>
      <c r="Q41">
        <f t="shared" si="10"/>
        <v>2.7222555999835705</v>
      </c>
      <c r="R41">
        <f t="shared" si="8"/>
        <v>1.102019736270576E-2</v>
      </c>
      <c r="S41">
        <f t="shared" si="9"/>
        <v>66.777957827456518</v>
      </c>
      <c r="T41">
        <f t="shared" si="9"/>
        <v>114.65025999748293</v>
      </c>
      <c r="U41">
        <f t="shared" si="9"/>
        <v>239.74541493392195</v>
      </c>
      <c r="V41">
        <f t="shared" si="9"/>
        <v>71.612955931606038</v>
      </c>
    </row>
    <row r="42" spans="1:22" x14ac:dyDescent="0.2">
      <c r="A42">
        <v>2001</v>
      </c>
      <c r="B42" s="1">
        <v>14421.737999999998</v>
      </c>
      <c r="E42">
        <v>0.77559148284828427</v>
      </c>
      <c r="F42">
        <f t="shared" si="2"/>
        <v>18594.502800672293</v>
      </c>
      <c r="G42" s="1">
        <v>235.96399999999997</v>
      </c>
      <c r="H42" s="1">
        <v>7492.2900000000009</v>
      </c>
      <c r="I42">
        <v>21242.400000000001</v>
      </c>
      <c r="J42" s="1">
        <v>30598</v>
      </c>
      <c r="K42">
        <f t="shared" si="0"/>
        <v>39451.181036222602</v>
      </c>
      <c r="L42">
        <f t="shared" si="3"/>
        <v>0.51951366749278083</v>
      </c>
      <c r="M42">
        <f t="shared" si="4"/>
        <v>0.58181933156423016</v>
      </c>
      <c r="N42">
        <f t="shared" si="5"/>
        <v>0.41818066843576984</v>
      </c>
      <c r="O42">
        <f t="shared" si="6"/>
        <v>27.671437094258021</v>
      </c>
      <c r="P42">
        <f t="shared" si="7"/>
        <v>0.87534849172750218</v>
      </c>
      <c r="Q42">
        <f t="shared" si="10"/>
        <v>2.8477843967385232</v>
      </c>
      <c r="R42">
        <f t="shared" si="8"/>
        <v>1.1108161036417728E-2</v>
      </c>
      <c r="S42">
        <f t="shared" si="9"/>
        <v>61.046686582167972</v>
      </c>
      <c r="T42">
        <f t="shared" si="9"/>
        <v>110.51850670129181</v>
      </c>
      <c r="U42">
        <f t="shared" si="9"/>
        <v>250.80056841192518</v>
      </c>
      <c r="V42">
        <f t="shared" si="9"/>
        <v>72.184573524448368</v>
      </c>
    </row>
    <row r="43" spans="1:22" x14ac:dyDescent="0.2">
      <c r="A43">
        <v>2002</v>
      </c>
      <c r="B43" s="1">
        <v>14148.672999999995</v>
      </c>
      <c r="E43">
        <v>0.77794852910494672</v>
      </c>
      <c r="F43">
        <f t="shared" si="2"/>
        <v>18187.158238191503</v>
      </c>
      <c r="G43" s="1">
        <v>225.63200000000001</v>
      </c>
      <c r="H43" s="1">
        <v>7335.3670000000002</v>
      </c>
      <c r="I43">
        <v>21532.36</v>
      </c>
      <c r="J43" s="1">
        <v>30960</v>
      </c>
      <c r="K43">
        <f t="shared" si="0"/>
        <v>39796.977359955185</v>
      </c>
      <c r="L43">
        <f t="shared" si="3"/>
        <v>0.51844911533399651</v>
      </c>
      <c r="M43">
        <f t="shared" si="4"/>
        <v>0.58181933156423016</v>
      </c>
      <c r="N43">
        <f t="shared" si="5"/>
        <v>0.41818066843576984</v>
      </c>
      <c r="O43">
        <f t="shared" si="6"/>
        <v>27.114390086286068</v>
      </c>
      <c r="P43">
        <f t="shared" si="7"/>
        <v>0.84464305065452661</v>
      </c>
      <c r="Q43">
        <f t="shared" si="10"/>
        <v>2.9727905556872947</v>
      </c>
      <c r="R43">
        <f t="shared" si="8"/>
        <v>1.0478739905890483E-2</v>
      </c>
      <c r="S43">
        <f t="shared" si="9"/>
        <v>59.817770498360581</v>
      </c>
      <c r="T43">
        <f t="shared" si="9"/>
        <v>106.64174273007316</v>
      </c>
      <c r="U43">
        <f t="shared" si="9"/>
        <v>261.80969387635616</v>
      </c>
      <c r="V43">
        <f t="shared" si="9"/>
        <v>68.094382922652997</v>
      </c>
    </row>
    <row r="44" spans="1:22" x14ac:dyDescent="0.2">
      <c r="A44">
        <v>2003</v>
      </c>
      <c r="B44" s="1">
        <v>15528.502000000008</v>
      </c>
      <c r="E44">
        <v>0.8066007962545868</v>
      </c>
      <c r="F44">
        <f t="shared" si="2"/>
        <v>19251.781143913919</v>
      </c>
      <c r="G44" s="1">
        <v>231.54600000000002</v>
      </c>
      <c r="H44" s="1">
        <v>7448.4870000000001</v>
      </c>
      <c r="I44">
        <v>21779.62</v>
      </c>
      <c r="J44" s="1">
        <v>29914</v>
      </c>
      <c r="K44">
        <f t="shared" si="0"/>
        <v>37086.499466531975</v>
      </c>
      <c r="L44">
        <f t="shared" si="3"/>
        <v>0.47966552085964226</v>
      </c>
      <c r="M44">
        <f t="shared" si="4"/>
        <v>0.58181933156423016</v>
      </c>
      <c r="N44">
        <f t="shared" si="5"/>
        <v>0.41818066843576984</v>
      </c>
      <c r="O44">
        <f t="shared" si="6"/>
        <v>33.393728046146222</v>
      </c>
      <c r="P44">
        <f t="shared" si="7"/>
        <v>0.88393558491442548</v>
      </c>
      <c r="Q44">
        <f t="shared" si="10"/>
        <v>2.4898244480537808</v>
      </c>
      <c r="R44">
        <f t="shared" si="8"/>
        <v>1.063131496325464E-2</v>
      </c>
      <c r="S44">
        <f t="shared" si="9"/>
        <v>73.670783447176191</v>
      </c>
      <c r="T44">
        <f t="shared" si="9"/>
        <v>111.60268371752299</v>
      </c>
      <c r="U44">
        <f t="shared" si="9"/>
        <v>219.2755138110027</v>
      </c>
      <c r="V44">
        <f t="shared" si="9"/>
        <v>69.08586705852322</v>
      </c>
    </row>
    <row r="45" spans="1:22" x14ac:dyDescent="0.2">
      <c r="A45">
        <v>2004</v>
      </c>
      <c r="B45" s="1">
        <v>19994.976999999999</v>
      </c>
      <c r="E45">
        <v>0.83672718245794997</v>
      </c>
      <c r="F45">
        <f t="shared" si="2"/>
        <v>23896.650448552689</v>
      </c>
      <c r="G45" s="1">
        <v>254.17999999999998</v>
      </c>
      <c r="H45" s="1">
        <v>8405.1589999999997</v>
      </c>
      <c r="I45">
        <v>22044.57</v>
      </c>
      <c r="J45" s="1">
        <v>30647</v>
      </c>
      <c r="K45">
        <f t="shared" si="0"/>
        <v>36627.231243966642</v>
      </c>
      <c r="L45">
        <f t="shared" si="3"/>
        <v>0.42036352429912771</v>
      </c>
      <c r="M45">
        <f t="shared" si="4"/>
        <v>0.58181933156423016</v>
      </c>
      <c r="N45">
        <f t="shared" si="5"/>
        <v>0.41818066843576984</v>
      </c>
      <c r="O45">
        <f t="shared" si="6"/>
        <v>51.89832125124002</v>
      </c>
      <c r="P45">
        <f t="shared" si="7"/>
        <v>1.0840152676397268</v>
      </c>
      <c r="Q45">
        <f t="shared" si="10"/>
        <v>1.811516714569595</v>
      </c>
      <c r="R45">
        <f t="shared" si="8"/>
        <v>1.153027707049854E-2</v>
      </c>
      <c r="S45">
        <f t="shared" si="9"/>
        <v>114.49425415720604</v>
      </c>
      <c r="T45">
        <f t="shared" si="9"/>
        <v>136.86406014650328</v>
      </c>
      <c r="U45">
        <f t="shared" si="9"/>
        <v>159.53785764894513</v>
      </c>
      <c r="V45">
        <f t="shared" si="9"/>
        <v>74.927625754071187</v>
      </c>
    </row>
    <row r="46" spans="1:22" x14ac:dyDescent="0.2">
      <c r="A46">
        <v>2005</v>
      </c>
      <c r="B46" s="1">
        <v>24573.405999999988</v>
      </c>
      <c r="E46">
        <v>0.86791954497046719</v>
      </c>
      <c r="F46">
        <f t="shared" si="2"/>
        <v>28312.999911571471</v>
      </c>
      <c r="G46" s="1">
        <v>271.94600000000003</v>
      </c>
      <c r="H46" s="1">
        <v>9663.8300000000017</v>
      </c>
      <c r="I46">
        <v>22326.77</v>
      </c>
      <c r="J46" s="1">
        <v>32644</v>
      </c>
      <c r="K46">
        <f t="shared" si="0"/>
        <v>37611.781171618597</v>
      </c>
      <c r="L46">
        <f t="shared" si="3"/>
        <v>0.39326375838986288</v>
      </c>
      <c r="M46">
        <f t="shared" si="4"/>
        <v>0.58181933156423016</v>
      </c>
      <c r="N46">
        <f t="shared" si="5"/>
        <v>0.41818066843576984</v>
      </c>
      <c r="O46">
        <f t="shared" si="6"/>
        <v>70.129652604592579</v>
      </c>
      <c r="P46">
        <f t="shared" si="7"/>
        <v>1.2681189402484763</v>
      </c>
      <c r="Q46">
        <f t="shared" si="10"/>
        <v>1.4845728872499242</v>
      </c>
      <c r="R46">
        <f t="shared" si="8"/>
        <v>1.2180266111040693E-2</v>
      </c>
      <c r="S46">
        <f t="shared" si="9"/>
        <v>154.71487469500644</v>
      </c>
      <c r="T46">
        <f t="shared" si="9"/>
        <v>160.10836017926843</v>
      </c>
      <c r="U46">
        <f t="shared" si="9"/>
        <v>130.74435143251489</v>
      </c>
      <c r="V46">
        <f t="shared" si="9"/>
        <v>79.151473565898698</v>
      </c>
    </row>
    <row r="47" spans="1:22" x14ac:dyDescent="0.2">
      <c r="A47">
        <v>2006</v>
      </c>
      <c r="B47" s="1">
        <v>30913.928</v>
      </c>
      <c r="E47">
        <v>0.89296730030178662</v>
      </c>
      <c r="F47">
        <f t="shared" si="2"/>
        <v>34619.328154068295</v>
      </c>
      <c r="G47" s="1">
        <v>319.92499999999995</v>
      </c>
      <c r="H47" s="1">
        <v>11998.738000000001</v>
      </c>
      <c r="I47">
        <v>22599.46</v>
      </c>
      <c r="J47" s="1">
        <v>36135</v>
      </c>
      <c r="K47">
        <f t="shared" si="0"/>
        <v>40466.207427514804</v>
      </c>
      <c r="L47">
        <f t="shared" si="3"/>
        <v>0.38813372406120639</v>
      </c>
      <c r="M47">
        <f t="shared" si="4"/>
        <v>0.58181933156423016</v>
      </c>
      <c r="N47">
        <f t="shared" si="5"/>
        <v>0.41818066843576984</v>
      </c>
      <c r="O47">
        <f t="shared" si="6"/>
        <v>87.091532779546739</v>
      </c>
      <c r="P47">
        <f t="shared" si="7"/>
        <v>1.5318652814743492</v>
      </c>
      <c r="Q47">
        <f t="shared" si="10"/>
        <v>1.2424946366807912</v>
      </c>
      <c r="R47">
        <f t="shared" si="8"/>
        <v>1.4156311699483084E-2</v>
      </c>
      <c r="S47">
        <f t="shared" si="9"/>
        <v>192.13492553506853</v>
      </c>
      <c r="T47">
        <f t="shared" si="9"/>
        <v>193.40807115802104</v>
      </c>
      <c r="U47">
        <f t="shared" si="9"/>
        <v>109.42484321678194</v>
      </c>
      <c r="V47">
        <f t="shared" si="9"/>
        <v>91.992483666395202</v>
      </c>
    </row>
    <row r="48" spans="1:22" x14ac:dyDescent="0.2">
      <c r="A48">
        <v>2007</v>
      </c>
      <c r="B48" s="1">
        <v>34258.932000000001</v>
      </c>
      <c r="E48">
        <v>0.92333011369840901</v>
      </c>
      <c r="F48">
        <f t="shared" si="2"/>
        <v>37103.665841435053</v>
      </c>
      <c r="G48" s="1">
        <v>301.38400000000001</v>
      </c>
      <c r="H48" s="1">
        <v>12284.247000000001</v>
      </c>
      <c r="I48">
        <v>22876.09</v>
      </c>
      <c r="J48" s="1">
        <v>41757</v>
      </c>
      <c r="K48">
        <f t="shared" si="0"/>
        <v>45224.345421532795</v>
      </c>
      <c r="L48">
        <f t="shared" si="3"/>
        <v>0.35857063495149238</v>
      </c>
      <c r="M48">
        <f t="shared" si="4"/>
        <v>0.58181933156423016</v>
      </c>
      <c r="N48">
        <f t="shared" si="5"/>
        <v>0.41818066843576984</v>
      </c>
      <c r="O48">
        <f t="shared" si="6"/>
        <v>93.477231995604143</v>
      </c>
      <c r="P48">
        <f t="shared" si="7"/>
        <v>1.6219408929338472</v>
      </c>
      <c r="Q48">
        <f t="shared" si="10"/>
        <v>1.3170151889683799</v>
      </c>
      <c r="R48">
        <f t="shared" si="8"/>
        <v>1.3174629055926953E-2</v>
      </c>
      <c r="S48">
        <f t="shared" si="9"/>
        <v>206.2225848540543</v>
      </c>
      <c r="T48">
        <f t="shared" si="9"/>
        <v>204.78070978456762</v>
      </c>
      <c r="U48">
        <f t="shared" si="9"/>
        <v>115.98776872950781</v>
      </c>
      <c r="V48">
        <f t="shared" si="9"/>
        <v>85.613179051604988</v>
      </c>
    </row>
    <row r="49" spans="1:22" x14ac:dyDescent="0.2">
      <c r="A49">
        <v>2008</v>
      </c>
      <c r="B49" s="1">
        <v>38210.226999999984</v>
      </c>
      <c r="E49">
        <v>0.97250107178403189</v>
      </c>
      <c r="F49">
        <f t="shared" si="2"/>
        <v>39290.678548974924</v>
      </c>
      <c r="G49" s="1">
        <v>328.26</v>
      </c>
      <c r="H49" s="1">
        <v>14140.706999999999</v>
      </c>
      <c r="I49">
        <v>23150.34</v>
      </c>
      <c r="J49" s="1">
        <v>49989</v>
      </c>
      <c r="K49">
        <f t="shared" si="0"/>
        <v>51402.514043811054</v>
      </c>
      <c r="L49">
        <f t="shared" si="3"/>
        <v>0.37007649810612231</v>
      </c>
      <c r="M49">
        <f t="shared" si="4"/>
        <v>0.58181933156423016</v>
      </c>
      <c r="N49">
        <f t="shared" si="5"/>
        <v>0.41818066843576984</v>
      </c>
      <c r="O49">
        <f t="shared" si="6"/>
        <v>82.359323491014123</v>
      </c>
      <c r="P49">
        <f t="shared" si="7"/>
        <v>1.6971966091631883</v>
      </c>
      <c r="Q49">
        <f t="shared" si="10"/>
        <v>1.4533117785259142</v>
      </c>
      <c r="R49">
        <f t="shared" si="8"/>
        <v>1.4179489372510295E-2</v>
      </c>
      <c r="S49">
        <f t="shared" si="9"/>
        <v>181.69507391860805</v>
      </c>
      <c r="T49">
        <f t="shared" si="9"/>
        <v>214.28223912631475</v>
      </c>
      <c r="U49">
        <f t="shared" si="9"/>
        <v>127.99122733851817</v>
      </c>
      <c r="V49">
        <f t="shared" si="9"/>
        <v>92.143099995891433</v>
      </c>
    </row>
    <row r="50" spans="1:22" x14ac:dyDescent="0.2">
      <c r="A50">
        <v>2009</v>
      </c>
      <c r="B50" s="1">
        <v>27701.824000000001</v>
      </c>
      <c r="E50">
        <v>0.93320714895263435</v>
      </c>
      <c r="F50">
        <f t="shared" si="2"/>
        <v>29684.538991252444</v>
      </c>
      <c r="G50" s="1">
        <v>290.13800000000003</v>
      </c>
      <c r="H50" s="1">
        <v>12992.036000000002</v>
      </c>
      <c r="I50">
        <v>23421.71</v>
      </c>
      <c r="J50" s="1">
        <v>57997</v>
      </c>
      <c r="K50">
        <f t="shared" si="0"/>
        <v>62148.045120627001</v>
      </c>
      <c r="L50">
        <f t="shared" si="3"/>
        <v>0.46899568779297718</v>
      </c>
      <c r="M50">
        <f t="shared" si="4"/>
        <v>0.58181933156423016</v>
      </c>
      <c r="N50">
        <f t="shared" si="5"/>
        <v>0.41818066843576984</v>
      </c>
      <c r="O50">
        <f t="shared" si="6"/>
        <v>36.59805172889736</v>
      </c>
      <c r="P50">
        <f t="shared" si="7"/>
        <v>1.2673941822032826</v>
      </c>
      <c r="Q50">
        <f t="shared" si="10"/>
        <v>2.795552991087507</v>
      </c>
      <c r="R50">
        <f t="shared" si="8"/>
        <v>1.2387566919750952E-2</v>
      </c>
      <c r="S50">
        <f t="shared" si="9"/>
        <v>80.739926365283537</v>
      </c>
      <c r="T50">
        <f t="shared" si="9"/>
        <v>160.01685470729751</v>
      </c>
      <c r="U50">
        <f t="shared" si="9"/>
        <v>246.20061827481811</v>
      </c>
      <c r="V50">
        <f t="shared" si="9"/>
        <v>80.498584074916764</v>
      </c>
    </row>
    <row r="51" spans="1:22" x14ac:dyDescent="0.2">
      <c r="A51">
        <v>2010</v>
      </c>
      <c r="B51" s="1">
        <v>39874.551000000007</v>
      </c>
      <c r="E51">
        <v>0.96191189435469515</v>
      </c>
      <c r="F51">
        <f t="shared" si="2"/>
        <v>41453.433764586211</v>
      </c>
      <c r="G51" s="1">
        <v>328.71899999999994</v>
      </c>
      <c r="H51" s="1">
        <v>14166.68</v>
      </c>
      <c r="I51">
        <v>23674.48</v>
      </c>
      <c r="J51" s="1">
        <v>60700</v>
      </c>
      <c r="K51">
        <f t="shared" si="0"/>
        <v>63103.492488489283</v>
      </c>
      <c r="L51">
        <f t="shared" si="3"/>
        <v>0.35528124191291827</v>
      </c>
      <c r="M51">
        <f t="shared" si="4"/>
        <v>0.58181933156423016</v>
      </c>
      <c r="N51">
        <f t="shared" si="5"/>
        <v>0.41818066843576984</v>
      </c>
      <c r="O51">
        <f t="shared" si="6"/>
        <v>70.279936301324966</v>
      </c>
      <c r="P51">
        <f t="shared" si="7"/>
        <v>1.7509754708270768</v>
      </c>
      <c r="Q51">
        <f t="shared" si="10"/>
        <v>1.7943383716756125</v>
      </c>
      <c r="R51">
        <f t="shared" si="8"/>
        <v>1.3884951221737498E-2</v>
      </c>
      <c r="S51">
        <f t="shared" si="9"/>
        <v>155.04641951870249</v>
      </c>
      <c r="T51">
        <f t="shared" si="9"/>
        <v>221.07217426569986</v>
      </c>
      <c r="U51">
        <f t="shared" si="9"/>
        <v>158.02498393311188</v>
      </c>
      <c r="V51">
        <f t="shared" si="9"/>
        <v>90.229091841840528</v>
      </c>
    </row>
    <row r="52" spans="1:22" x14ac:dyDescent="0.2">
      <c r="A52">
        <v>2011</v>
      </c>
      <c r="B52" s="1">
        <v>51297.426000000021</v>
      </c>
      <c r="E52">
        <v>0.99433393377591783</v>
      </c>
      <c r="F52">
        <f t="shared" si="2"/>
        <v>51589.736865563274</v>
      </c>
      <c r="G52" s="1">
        <v>366.62099999999998</v>
      </c>
      <c r="H52" s="1">
        <v>16123.172</v>
      </c>
      <c r="I52">
        <v>23865.71</v>
      </c>
      <c r="J52" s="1">
        <v>67187</v>
      </c>
      <c r="K52">
        <f t="shared" si="0"/>
        <v>67569.855274738322</v>
      </c>
      <c r="L52">
        <f t="shared" si="3"/>
        <v>0.31430762237465859</v>
      </c>
      <c r="M52">
        <f t="shared" si="4"/>
        <v>0.58181933156423016</v>
      </c>
      <c r="N52">
        <f t="shared" si="5"/>
        <v>0.41818066843576984</v>
      </c>
      <c r="O52">
        <f t="shared" si="6"/>
        <v>96.671553765008468</v>
      </c>
      <c r="P52">
        <f t="shared" si="7"/>
        <v>2.1616678014424577</v>
      </c>
      <c r="Q52">
        <f t="shared" si="10"/>
        <v>1.4556175267597278</v>
      </c>
      <c r="R52">
        <f t="shared" si="8"/>
        <v>1.5361830844336916E-2</v>
      </c>
      <c r="S52">
        <f t="shared" si="9"/>
        <v>213.2696622875529</v>
      </c>
      <c r="T52">
        <f t="shared" si="9"/>
        <v>272.92478328055017</v>
      </c>
      <c r="U52">
        <f t="shared" si="9"/>
        <v>128.19429150598728</v>
      </c>
      <c r="V52">
        <f t="shared" si="9"/>
        <v>99.826353292658254</v>
      </c>
    </row>
    <row r="53" spans="1:22" x14ac:dyDescent="0.2">
      <c r="A53">
        <v>2012</v>
      </c>
      <c r="B53" s="1">
        <v>46614.031000000003</v>
      </c>
      <c r="E53">
        <v>1</v>
      </c>
      <c r="F53">
        <f t="shared" si="2"/>
        <v>46614.031000000003</v>
      </c>
      <c r="G53" s="1">
        <v>388.58400000000006</v>
      </c>
      <c r="H53" s="1">
        <v>17957.394999999997</v>
      </c>
      <c r="I53">
        <v>24030.51</v>
      </c>
      <c r="J53" s="1">
        <v>78578</v>
      </c>
      <c r="K53">
        <f t="shared" si="0"/>
        <v>78578</v>
      </c>
      <c r="L53">
        <f t="shared" si="3"/>
        <v>0.38523583167480185</v>
      </c>
      <c r="M53">
        <f t="shared" si="4"/>
        <v>0.58181933156423016</v>
      </c>
      <c r="N53">
        <f t="shared" si="5"/>
        <v>0.41818066843576984</v>
      </c>
      <c r="O53">
        <f t="shared" si="6"/>
        <v>58.010186063911938</v>
      </c>
      <c r="P53">
        <f t="shared" si="7"/>
        <v>1.9397853395537592</v>
      </c>
      <c r="Q53">
        <f t="shared" si="10"/>
        <v>2.0678902603505582</v>
      </c>
      <c r="R53">
        <f t="shared" si="8"/>
        <v>1.6170443323924463E-2</v>
      </c>
      <c r="S53">
        <f t="shared" si="9"/>
        <v>127.97780018269187</v>
      </c>
      <c r="T53">
        <f t="shared" si="9"/>
        <v>244.91066252419768</v>
      </c>
      <c r="U53">
        <f t="shared" si="9"/>
        <v>182.11633342164953</v>
      </c>
      <c r="V53">
        <f t="shared" si="9"/>
        <v>105.08098966263989</v>
      </c>
    </row>
    <row r="54" spans="1:22" x14ac:dyDescent="0.2">
      <c r="A54">
        <v>2013</v>
      </c>
      <c r="B54" s="1">
        <v>46189.621999999988</v>
      </c>
      <c r="E54">
        <v>1.0113009880581321</v>
      </c>
      <c r="F54">
        <f t="shared" si="2"/>
        <v>45673.466698269352</v>
      </c>
      <c r="G54" s="1">
        <v>427.399</v>
      </c>
      <c r="H54" s="1">
        <v>20410.493999999999</v>
      </c>
      <c r="I54">
        <v>24172</v>
      </c>
      <c r="J54" s="1">
        <v>93645</v>
      </c>
      <c r="K54">
        <f t="shared" si="0"/>
        <v>92598.544949327246</v>
      </c>
      <c r="L54">
        <f t="shared" si="3"/>
        <v>0.4418848459075938</v>
      </c>
      <c r="M54">
        <f t="shared" si="4"/>
        <v>0.58181933156423016</v>
      </c>
      <c r="N54">
        <f t="shared" si="5"/>
        <v>0.41818066843576984</v>
      </c>
      <c r="O54">
        <f t="shared" si="6"/>
        <v>39.974334455740788</v>
      </c>
      <c r="P54">
        <f t="shared" si="7"/>
        <v>1.8895195556126656</v>
      </c>
      <c r="Q54">
        <f t="shared" si="10"/>
        <v>2.6733094470061127</v>
      </c>
      <c r="R54">
        <f t="shared" si="8"/>
        <v>1.7681573721661428E-2</v>
      </c>
      <c r="S54">
        <f t="shared" si="9"/>
        <v>88.188432662094812</v>
      </c>
      <c r="T54">
        <f t="shared" si="9"/>
        <v>238.56427656267508</v>
      </c>
      <c r="U54">
        <f t="shared" si="9"/>
        <v>235.43479261209782</v>
      </c>
      <c r="V54">
        <f t="shared" si="9"/>
        <v>114.90082419176284</v>
      </c>
    </row>
    <row r="55" spans="1:22" x14ac:dyDescent="0.2">
      <c r="A55">
        <v>2014</v>
      </c>
      <c r="B55" s="1">
        <v>46025.003000000012</v>
      </c>
      <c r="E55">
        <v>1.0325474854772028</v>
      </c>
      <c r="F55">
        <f t="shared" si="2"/>
        <v>44574.224088811825</v>
      </c>
      <c r="G55" s="1">
        <v>419.58099999999996</v>
      </c>
      <c r="H55" s="1">
        <v>21002.007000000005</v>
      </c>
      <c r="I55">
        <v>24299.599999999999</v>
      </c>
      <c r="J55" s="1">
        <v>106317</v>
      </c>
      <c r="K55">
        <f t="shared" si="0"/>
        <v>102965.72457475355</v>
      </c>
      <c r="L55">
        <f t="shared" si="3"/>
        <v>0.45631734125036344</v>
      </c>
      <c r="M55">
        <f t="shared" si="4"/>
        <v>0.58181933156423016</v>
      </c>
      <c r="N55">
        <f t="shared" si="5"/>
        <v>0.41818066843576984</v>
      </c>
      <c r="O55">
        <f t="shared" si="6"/>
        <v>33.141713687737457</v>
      </c>
      <c r="P55">
        <f t="shared" si="7"/>
        <v>1.8343604046491229</v>
      </c>
      <c r="Q55">
        <f t="shared" si="10"/>
        <v>3.2054795995387853</v>
      </c>
      <c r="R55">
        <f t="shared" si="8"/>
        <v>1.7266992049251841E-2</v>
      </c>
      <c r="S55">
        <f t="shared" si="9"/>
        <v>73.114807929909745</v>
      </c>
      <c r="T55">
        <f t="shared" si="9"/>
        <v>231.60007081717686</v>
      </c>
      <c r="U55">
        <f t="shared" si="9"/>
        <v>282.30230719638752</v>
      </c>
      <c r="V55">
        <f t="shared" si="9"/>
        <v>112.2067327831286</v>
      </c>
    </row>
    <row r="56" spans="1:22" x14ac:dyDescent="0.2">
      <c r="A56">
        <v>2015</v>
      </c>
      <c r="B56" s="1">
        <v>38954.917000000001</v>
      </c>
      <c r="E56">
        <v>1.0064993980937267</v>
      </c>
      <c r="F56">
        <f t="shared" si="2"/>
        <v>38703.368401192492</v>
      </c>
      <c r="G56" s="1">
        <v>335.87099999999998</v>
      </c>
      <c r="H56" s="1">
        <v>17718.678</v>
      </c>
      <c r="I56">
        <v>24418.7</v>
      </c>
      <c r="J56" s="1">
        <v>109912</v>
      </c>
      <c r="K56">
        <f t="shared" si="0"/>
        <v>109202.25109738698</v>
      </c>
      <c r="L56">
        <f t="shared" si="3"/>
        <v>0.45485087286927089</v>
      </c>
      <c r="M56">
        <f t="shared" si="4"/>
        <v>0.58181933156423016</v>
      </c>
      <c r="N56">
        <f t="shared" si="5"/>
        <v>0.41818066843576984</v>
      </c>
      <c r="O56">
        <f t="shared" si="6"/>
        <v>27.215391033662236</v>
      </c>
      <c r="P56">
        <f t="shared" si="7"/>
        <v>1.5849888979017102</v>
      </c>
      <c r="Q56">
        <f t="shared" si="10"/>
        <v>4.2341055275787385</v>
      </c>
      <c r="R56">
        <f t="shared" si="8"/>
        <v>1.3754663434171352E-2</v>
      </c>
      <c r="S56">
        <f t="shared" si="9"/>
        <v>60.040591349983586</v>
      </c>
      <c r="T56">
        <f t="shared" si="9"/>
        <v>200.11527727490991</v>
      </c>
      <c r="U56">
        <f t="shared" si="9"/>
        <v>372.89201887930858</v>
      </c>
      <c r="V56">
        <f t="shared" si="9"/>
        <v>89.382437895244607</v>
      </c>
    </row>
    <row r="57" spans="1:22" x14ac:dyDescent="0.2">
      <c r="A57">
        <v>2016</v>
      </c>
      <c r="B57" s="1">
        <v>34488.811999999991</v>
      </c>
      <c r="E57">
        <v>1.0087494358448377</v>
      </c>
      <c r="F57">
        <f t="shared" si="2"/>
        <v>34189.671661243876</v>
      </c>
      <c r="G57" s="1">
        <v>307.70799999999997</v>
      </c>
      <c r="H57" s="1">
        <v>15808.527</v>
      </c>
      <c r="I57">
        <v>24520.3</v>
      </c>
      <c r="J57" s="1">
        <v>110056</v>
      </c>
      <c r="K57">
        <f t="shared" si="0"/>
        <v>109101.42408934981</v>
      </c>
      <c r="L57">
        <f t="shared" si="3"/>
        <v>0.45836681762190024</v>
      </c>
      <c r="M57">
        <f t="shared" si="4"/>
        <v>0.58181933156423016</v>
      </c>
      <c r="N57">
        <f t="shared" si="5"/>
        <v>0.41818066843576984</v>
      </c>
      <c r="O57">
        <f t="shared" si="6"/>
        <v>22.111855727816334</v>
      </c>
      <c r="P57">
        <f t="shared" si="7"/>
        <v>1.3943414909786536</v>
      </c>
      <c r="Q57">
        <f t="shared" si="10"/>
        <v>5.0249408108333684</v>
      </c>
      <c r="R57">
        <f t="shared" si="8"/>
        <v>1.2549112368119475E-2</v>
      </c>
      <c r="S57">
        <f t="shared" si="9"/>
        <v>48.781547621399909</v>
      </c>
      <c r="T57">
        <f t="shared" si="9"/>
        <v>176.04478772848034</v>
      </c>
      <c r="U57">
        <f t="shared" si="9"/>
        <v>442.53982606148918</v>
      </c>
      <c r="V57">
        <f t="shared" si="9"/>
        <v>81.548360834280189</v>
      </c>
    </row>
    <row r="58" spans="1:22" x14ac:dyDescent="0.2">
      <c r="A58">
        <v>2017</v>
      </c>
      <c r="B58" s="1">
        <v>42142.735999999997</v>
      </c>
      <c r="E58">
        <v>1.0361415981584121</v>
      </c>
      <c r="F58">
        <f t="shared" si="2"/>
        <v>40672.75754096009</v>
      </c>
      <c r="G58" s="1">
        <v>344.73599999999999</v>
      </c>
      <c r="H58" s="1">
        <v>17214.280000000002</v>
      </c>
      <c r="I58">
        <v>24612.799999999999</v>
      </c>
      <c r="J58" s="1">
        <v>106860</v>
      </c>
      <c r="K58">
        <f t="shared" si="0"/>
        <v>103132.62221102578</v>
      </c>
      <c r="L58">
        <f t="shared" si="3"/>
        <v>0.40847561487227607</v>
      </c>
      <c r="M58">
        <f t="shared" si="4"/>
        <v>0.58181933156423016</v>
      </c>
      <c r="N58">
        <f t="shared" si="5"/>
        <v>0.41818066843576984</v>
      </c>
      <c r="O58">
        <f t="shared" si="6"/>
        <v>32.329482357499508</v>
      </c>
      <c r="P58">
        <f t="shared" si="7"/>
        <v>1.6525042880517491</v>
      </c>
      <c r="Q58">
        <f t="shared" si="10"/>
        <v>3.6493727821489381</v>
      </c>
      <c r="R58">
        <f t="shared" si="8"/>
        <v>1.4006370668920236E-2</v>
      </c>
      <c r="S58">
        <f t="shared" si="9"/>
        <v>71.32292298803435</v>
      </c>
      <c r="T58">
        <f t="shared" si="9"/>
        <v>208.63953951932382</v>
      </c>
      <c r="U58">
        <f t="shared" si="9"/>
        <v>321.39538693946986</v>
      </c>
      <c r="V58">
        <f t="shared" si="9"/>
        <v>91.018116324266174</v>
      </c>
    </row>
    <row r="59" spans="1:22" x14ac:dyDescent="0.2">
      <c r="A59">
        <v>2018</v>
      </c>
      <c r="B59" s="1">
        <v>45280.284</v>
      </c>
      <c r="E59">
        <v>1.0554253488657452</v>
      </c>
      <c r="F59">
        <f t="shared" si="2"/>
        <v>42902.403328347435</v>
      </c>
      <c r="G59" s="1">
        <v>375.22700000000003</v>
      </c>
      <c r="H59" s="1">
        <v>18897.196</v>
      </c>
      <c r="I59">
        <v>24688.7</v>
      </c>
      <c r="J59" s="1">
        <v>106786</v>
      </c>
      <c r="K59">
        <f t="shared" si="0"/>
        <v>101178.16491214828</v>
      </c>
      <c r="L59">
        <f t="shared" si="3"/>
        <v>0.41733828347896407</v>
      </c>
      <c r="M59">
        <f t="shared" si="4"/>
        <v>0.58181933156423016</v>
      </c>
      <c r="N59">
        <f t="shared" si="5"/>
        <v>0.41818066843576984</v>
      </c>
      <c r="O59">
        <f t="shared" si="6"/>
        <v>34.655956348683311</v>
      </c>
      <c r="P59">
        <f t="shared" si="7"/>
        <v>1.7377344019064362</v>
      </c>
      <c r="Q59">
        <f t="shared" si="10"/>
        <v>3.299207663143862</v>
      </c>
      <c r="R59">
        <f t="shared" si="8"/>
        <v>1.519832960018146E-2</v>
      </c>
      <c r="S59">
        <f t="shared" si="9"/>
        <v>76.455418568136807</v>
      </c>
      <c r="T59">
        <f t="shared" si="9"/>
        <v>219.40040219084301</v>
      </c>
      <c r="U59">
        <f t="shared" si="9"/>
        <v>290.55681257791292</v>
      </c>
      <c r="V59">
        <f t="shared" si="9"/>
        <v>98.763867113228102</v>
      </c>
    </row>
    <row r="60" spans="1:22" x14ac:dyDescent="0.2">
      <c r="B60" s="1"/>
      <c r="G60" s="1"/>
      <c r="H60" s="1"/>
      <c r="J60" s="1"/>
    </row>
    <row r="61" spans="1:22" x14ac:dyDescent="0.2">
      <c r="G61" s="1"/>
      <c r="H61" s="1"/>
    </row>
    <row r="62" spans="1:22" x14ac:dyDescent="0.2">
      <c r="G62" s="1"/>
      <c r="H6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CAF25-E108-7942-BA8A-414FE68E0A3E}">
  <sheetPr codeName="Sheet7"/>
  <dimension ref="A1:V60"/>
  <sheetViews>
    <sheetView topLeftCell="E1" workbookViewId="0">
      <selection activeCell="I2" sqref="I2:I59"/>
    </sheetView>
  </sheetViews>
  <sheetFormatPr baseColWidth="10" defaultRowHeight="16" x14ac:dyDescent="0.2"/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15</v>
      </c>
      <c r="Q1" t="s">
        <v>16</v>
      </c>
      <c r="R1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x14ac:dyDescent="0.2">
      <c r="A2">
        <v>1961</v>
      </c>
      <c r="B2" s="1">
        <f>Agg!B2-Oil!B2</f>
        <v>30185.652999999998</v>
      </c>
      <c r="E2">
        <v>0.14174808379677714</v>
      </c>
      <c r="F2">
        <f>B2/E2</f>
        <v>212952.81171685451</v>
      </c>
      <c r="G2" s="1">
        <f>Agg!G2-Oil!G2</f>
        <v>10994.528999999999</v>
      </c>
      <c r="H2" s="1">
        <f>Agg!H2-Oil!H2</f>
        <v>18971.016</v>
      </c>
      <c r="I2">
        <v>10902</v>
      </c>
      <c r="J2" s="1">
        <f>Agg!J2-Oil!J2</f>
        <v>30738</v>
      </c>
      <c r="K2">
        <f t="shared" ref="K2:K59" si="0">J2/E2</f>
        <v>216849.4922588779</v>
      </c>
      <c r="L2">
        <f>H2/B2</f>
        <v>0.62847790637492584</v>
      </c>
      <c r="M2">
        <f>1-AVERAGE($L$2:$L$60)</f>
        <v>0.38313212888734005</v>
      </c>
      <c r="N2">
        <f>1-M2</f>
        <v>0.61686787111265995</v>
      </c>
      <c r="O2">
        <f>(F2/((K2^M2)*(G2^N2)))^(1/N2)</f>
        <v>19.152065806075054</v>
      </c>
      <c r="P2">
        <f>F2/I2</f>
        <v>19.533371098592415</v>
      </c>
      <c r="Q2">
        <f>(K2/F2)^(M2/N2)</f>
        <v>1.0113258873551263</v>
      </c>
      <c r="R2">
        <f>G2/I2</f>
        <v>1.0084873417721518</v>
      </c>
      <c r="S2">
        <f>O2/O$2*100</f>
        <v>100</v>
      </c>
      <c r="T2">
        <f t="shared" ref="T2:V17" si="1">P2/P$2*100</f>
        <v>100</v>
      </c>
      <c r="U2">
        <f t="shared" si="1"/>
        <v>100</v>
      </c>
      <c r="V2">
        <f t="shared" si="1"/>
        <v>100</v>
      </c>
    </row>
    <row r="3" spans="1:22" x14ac:dyDescent="0.2">
      <c r="A3">
        <v>1962</v>
      </c>
      <c r="B3" s="1">
        <f>Agg!B3-Oil!B3</f>
        <v>32507.538000000004</v>
      </c>
      <c r="E3">
        <v>0.14206666234447696</v>
      </c>
      <c r="F3">
        <f t="shared" ref="F3:F59" si="2">B3/E3</f>
        <v>228818.90419285817</v>
      </c>
      <c r="G3" s="1">
        <f>Agg!G3-Oil!G3</f>
        <v>11312.456</v>
      </c>
      <c r="H3" s="1">
        <f>Agg!H3-Oil!H3</f>
        <v>20512.724000000002</v>
      </c>
      <c r="I3">
        <v>11106</v>
      </c>
      <c r="J3" s="1">
        <f>Agg!J3-Oil!J3</f>
        <v>31767</v>
      </c>
      <c r="K3">
        <f t="shared" si="0"/>
        <v>223606.29493056424</v>
      </c>
      <c r="L3">
        <f t="shared" ref="L3:L59" si="3">H3/B3</f>
        <v>0.63101438195657877</v>
      </c>
      <c r="M3">
        <f t="shared" ref="M3:M59" si="4">1-AVERAGE($L$2:$L$60)</f>
        <v>0.38313212888734005</v>
      </c>
      <c r="N3">
        <f t="shared" ref="N3:N59" si="5">1-M3</f>
        <v>0.61686787111265995</v>
      </c>
      <c r="O3">
        <f t="shared" ref="O3:O59" si="6">(F3/((K3^M3)*(G3^N3)))^(1/N3)</f>
        <v>20.518746076387213</v>
      </c>
      <c r="P3">
        <f t="shared" ref="P3:P59" si="7">F3/I3</f>
        <v>20.603178839623464</v>
      </c>
      <c r="Q3">
        <f>(K3/F3)^(M3/N3)</f>
        <v>0.98578948498223862</v>
      </c>
      <c r="R3">
        <f t="shared" ref="R3:R59" si="8">G3/I3</f>
        <v>1.0185895912119576</v>
      </c>
      <c r="S3">
        <f t="shared" ref="S3:V59" si="9">O3/O$2*100</f>
        <v>107.13594180466237</v>
      </c>
      <c r="T3">
        <f t="shared" si="1"/>
        <v>105.47682084997678</v>
      </c>
      <c r="U3">
        <f t="shared" si="1"/>
        <v>97.474958102805829</v>
      </c>
      <c r="V3">
        <f t="shared" si="1"/>
        <v>101.00172297869933</v>
      </c>
    </row>
    <row r="4" spans="1:22" x14ac:dyDescent="0.2">
      <c r="A4">
        <v>1963</v>
      </c>
      <c r="B4" s="1">
        <f>Agg!B4-Oil!B4</f>
        <v>34893.14</v>
      </c>
      <c r="E4">
        <v>0.14419354901662768</v>
      </c>
      <c r="F4">
        <f t="shared" si="2"/>
        <v>241988.21818288346</v>
      </c>
      <c r="G4" s="1">
        <f>Agg!G4-Oil!G4</f>
        <v>11456.083999999999</v>
      </c>
      <c r="H4" s="1">
        <f>Agg!H4-Oil!H4</f>
        <v>21665.136000000002</v>
      </c>
      <c r="I4">
        <v>11323</v>
      </c>
      <c r="J4" s="1">
        <f>Agg!J4-Oil!J4</f>
        <v>33377</v>
      </c>
      <c r="K4">
        <f t="shared" si="0"/>
        <v>231473.60077912454</v>
      </c>
      <c r="L4">
        <f t="shared" si="3"/>
        <v>0.62089958083451369</v>
      </c>
      <c r="M4">
        <f t="shared" si="4"/>
        <v>0.38313212888734005</v>
      </c>
      <c r="N4">
        <f t="shared" si="5"/>
        <v>0.61686787111265995</v>
      </c>
      <c r="O4">
        <f t="shared" si="6"/>
        <v>21.714039379262356</v>
      </c>
      <c r="P4">
        <f t="shared" si="7"/>
        <v>21.371387281010637</v>
      </c>
      <c r="Q4">
        <f t="shared" ref="Q4:Q59" si="10">(K4/F4)^(M4/N4)</f>
        <v>0.97278622291764005</v>
      </c>
      <c r="R4">
        <f t="shared" si="8"/>
        <v>1.0117534222379228</v>
      </c>
      <c r="S4">
        <f t="shared" si="9"/>
        <v>113.37700903457966</v>
      </c>
      <c r="T4">
        <f t="shared" si="1"/>
        <v>109.40962096681135</v>
      </c>
      <c r="U4">
        <f t="shared" si="1"/>
        <v>96.189194312203625</v>
      </c>
      <c r="V4">
        <f t="shared" si="1"/>
        <v>100.32385934165833</v>
      </c>
    </row>
    <row r="5" spans="1:22" x14ac:dyDescent="0.2">
      <c r="A5">
        <v>1964</v>
      </c>
      <c r="B5" s="1">
        <f>Agg!B5-Oil!B5</f>
        <v>38106.966999999997</v>
      </c>
      <c r="E5">
        <v>0.1468210302898649</v>
      </c>
      <c r="F5">
        <f t="shared" si="2"/>
        <v>259547.06164890964</v>
      </c>
      <c r="G5" s="1">
        <f>Agg!G5-Oil!G5</f>
        <v>11804.718999999999</v>
      </c>
      <c r="H5" s="1">
        <f>Agg!H5-Oil!H5</f>
        <v>23481.246999999999</v>
      </c>
      <c r="I5">
        <v>11577</v>
      </c>
      <c r="J5" s="1">
        <f>Agg!J5-Oil!J5</f>
        <v>35418</v>
      </c>
      <c r="K5">
        <f t="shared" si="0"/>
        <v>241232.47146594172</v>
      </c>
      <c r="L5">
        <f t="shared" si="3"/>
        <v>0.61619301793291503</v>
      </c>
      <c r="M5">
        <f t="shared" si="4"/>
        <v>0.38313212888734005</v>
      </c>
      <c r="N5">
        <f t="shared" si="5"/>
        <v>0.61686787111265995</v>
      </c>
      <c r="O5">
        <f t="shared" si="6"/>
        <v>23.009066877998787</v>
      </c>
      <c r="P5">
        <f t="shared" si="7"/>
        <v>22.419198553071578</v>
      </c>
      <c r="Q5">
        <f t="shared" si="10"/>
        <v>0.95556768949268622</v>
      </c>
      <c r="R5">
        <f t="shared" si="8"/>
        <v>1.0196699490368835</v>
      </c>
      <c r="S5">
        <f t="shared" si="9"/>
        <v>120.13882528902072</v>
      </c>
      <c r="T5">
        <f t="shared" si="1"/>
        <v>114.77383212510162</v>
      </c>
      <c r="U5">
        <f t="shared" si="1"/>
        <v>94.486624088278617</v>
      </c>
      <c r="V5">
        <f t="shared" si="1"/>
        <v>101.10884954144106</v>
      </c>
    </row>
    <row r="6" spans="1:22" x14ac:dyDescent="0.2">
      <c r="A6">
        <v>1965</v>
      </c>
      <c r="B6" s="1">
        <f>Agg!B6-Oil!B6</f>
        <v>42106.354999999996</v>
      </c>
      <c r="E6">
        <v>0.1516181564427273</v>
      </c>
      <c r="F6">
        <f t="shared" si="2"/>
        <v>277713.14457253262</v>
      </c>
      <c r="G6" s="1">
        <f>Agg!G6-Oil!G6</f>
        <v>12108.485999999999</v>
      </c>
      <c r="H6" s="1">
        <f>Agg!H6-Oil!H6</f>
        <v>26137.462</v>
      </c>
      <c r="I6">
        <v>11850</v>
      </c>
      <c r="J6" s="1">
        <f>Agg!J6-Oil!J6</f>
        <v>38995</v>
      </c>
      <c r="K6">
        <f t="shared" si="0"/>
        <v>257192.1524103882</v>
      </c>
      <c r="L6">
        <f t="shared" si="3"/>
        <v>0.62074862571219958</v>
      </c>
      <c r="M6">
        <f t="shared" si="4"/>
        <v>0.38313212888734005</v>
      </c>
      <c r="N6">
        <f t="shared" si="5"/>
        <v>0.61686787111265995</v>
      </c>
      <c r="O6">
        <f t="shared" si="6"/>
        <v>24.055424733472332</v>
      </c>
      <c r="P6">
        <f t="shared" si="7"/>
        <v>23.435708402745369</v>
      </c>
      <c r="Q6">
        <f t="shared" si="10"/>
        <v>0.95344042716530852</v>
      </c>
      <c r="R6">
        <f t="shared" si="8"/>
        <v>1.0218131645569619</v>
      </c>
      <c r="S6">
        <f t="shared" si="9"/>
        <v>125.60224561176021</v>
      </c>
      <c r="T6">
        <f t="shared" si="1"/>
        <v>119.97779740351197</v>
      </c>
      <c r="U6">
        <f t="shared" si="1"/>
        <v>94.27628018687399</v>
      </c>
      <c r="V6">
        <f t="shared" si="1"/>
        <v>101.32136738190421</v>
      </c>
    </row>
    <row r="7" spans="1:22" x14ac:dyDescent="0.2">
      <c r="A7">
        <v>1966</v>
      </c>
      <c r="B7" s="1">
        <f>Agg!B7-Oil!B7</f>
        <v>46973</v>
      </c>
      <c r="E7">
        <v>0.15844119314836477</v>
      </c>
      <c r="F7">
        <f t="shared" si="2"/>
        <v>296469.61794849875</v>
      </c>
      <c r="G7" s="1">
        <f>Agg!G7-Oil!G7</f>
        <v>12620.433999999999</v>
      </c>
      <c r="H7" s="1">
        <f>Agg!H7-Oil!H7</f>
        <v>29290.401000000002</v>
      </c>
      <c r="I7">
        <v>12204</v>
      </c>
      <c r="J7" s="1">
        <f>Agg!J7-Oil!J7</f>
        <v>43471</v>
      </c>
      <c r="K7">
        <f t="shared" si="0"/>
        <v>274366.78010429797</v>
      </c>
      <c r="L7">
        <f t="shared" si="3"/>
        <v>0.62355823558214296</v>
      </c>
      <c r="M7">
        <f t="shared" si="4"/>
        <v>0.38313212888734005</v>
      </c>
      <c r="N7">
        <f t="shared" si="5"/>
        <v>0.61686787111265995</v>
      </c>
      <c r="O7">
        <f t="shared" si="6"/>
        <v>24.649314450487562</v>
      </c>
      <c r="P7">
        <f t="shared" si="7"/>
        <v>24.292823496271613</v>
      </c>
      <c r="Q7">
        <f t="shared" si="10"/>
        <v>0.9530179016986543</v>
      </c>
      <c r="R7">
        <f t="shared" si="8"/>
        <v>1.0341227466404457</v>
      </c>
      <c r="S7">
        <f t="shared" si="9"/>
        <v>128.70316288631787</v>
      </c>
      <c r="T7">
        <f t="shared" si="1"/>
        <v>124.36575014961019</v>
      </c>
      <c r="U7">
        <f t="shared" si="1"/>
        <v>94.23450082851511</v>
      </c>
      <c r="V7">
        <f t="shared" si="1"/>
        <v>102.54196595301299</v>
      </c>
    </row>
    <row r="8" spans="1:22" x14ac:dyDescent="0.2">
      <c r="A8">
        <v>1967</v>
      </c>
      <c r="B8" s="1">
        <f>Agg!B8-Oil!B8</f>
        <v>49576.898999999998</v>
      </c>
      <c r="E8">
        <v>0.16397160707627903</v>
      </c>
      <c r="F8">
        <f t="shared" si="2"/>
        <v>302350.50984733592</v>
      </c>
      <c r="G8" s="1">
        <f>Agg!G8-Oil!G8</f>
        <v>12769.33</v>
      </c>
      <c r="H8" s="1">
        <f>Agg!H8-Oil!H8</f>
        <v>31675.868000000002</v>
      </c>
      <c r="I8">
        <v>12547</v>
      </c>
      <c r="J8" s="1">
        <f>Agg!J8-Oil!J8</f>
        <v>48398</v>
      </c>
      <c r="K8">
        <f t="shared" si="0"/>
        <v>295160.8565834536</v>
      </c>
      <c r="L8">
        <f t="shared" si="3"/>
        <v>0.63892394721985346</v>
      </c>
      <c r="M8">
        <f t="shared" si="4"/>
        <v>0.38313212888734005</v>
      </c>
      <c r="N8">
        <f t="shared" si="5"/>
        <v>0.61686787111265995</v>
      </c>
      <c r="O8">
        <f t="shared" si="6"/>
        <v>24.034451769197275</v>
      </c>
      <c r="P8">
        <f t="shared" si="7"/>
        <v>24.097434434313854</v>
      </c>
      <c r="Q8">
        <f t="shared" si="10"/>
        <v>0.98516363929020379</v>
      </c>
      <c r="R8">
        <f t="shared" si="8"/>
        <v>1.0177197736510719</v>
      </c>
      <c r="S8">
        <f t="shared" si="9"/>
        <v>125.49273802919747</v>
      </c>
      <c r="T8">
        <f t="shared" si="1"/>
        <v>123.36546678340805</v>
      </c>
      <c r="U8">
        <f t="shared" si="1"/>
        <v>97.413074421209217</v>
      </c>
      <c r="V8">
        <f t="shared" si="1"/>
        <v>100.91547325350622</v>
      </c>
    </row>
    <row r="9" spans="1:22" x14ac:dyDescent="0.2">
      <c r="A9">
        <v>1968</v>
      </c>
      <c r="B9" s="1">
        <f>Agg!B9-Oil!B9</f>
        <v>53827.494999999995</v>
      </c>
      <c r="E9">
        <v>0.16866327142507584</v>
      </c>
      <c r="F9">
        <f t="shared" si="2"/>
        <v>319141.77013880241</v>
      </c>
      <c r="G9" s="1">
        <f>Agg!G9-Oil!G9</f>
        <v>12697.038</v>
      </c>
      <c r="H9" s="1">
        <f>Agg!H9-Oil!H9</f>
        <v>33746.726000000002</v>
      </c>
      <c r="I9">
        <v>12879</v>
      </c>
      <c r="J9" s="1">
        <f>Agg!J9-Oil!J9</f>
        <v>51904</v>
      </c>
      <c r="K9">
        <f t="shared" si="0"/>
        <v>307737.42001711956</v>
      </c>
      <c r="L9">
        <f t="shared" si="3"/>
        <v>0.62694216032159777</v>
      </c>
      <c r="M9">
        <f t="shared" si="4"/>
        <v>0.38313212888734005</v>
      </c>
      <c r="N9">
        <f t="shared" si="5"/>
        <v>0.61686787111265995</v>
      </c>
      <c r="O9">
        <f t="shared" si="6"/>
        <v>25.709674006321261</v>
      </c>
      <c r="P9">
        <f t="shared" si="7"/>
        <v>24.780011657644415</v>
      </c>
      <c r="Q9">
        <f t="shared" si="10"/>
        <v>0.97765282668221865</v>
      </c>
      <c r="R9">
        <f t="shared" si="8"/>
        <v>0.98587141858839977</v>
      </c>
      <c r="S9">
        <f t="shared" si="9"/>
        <v>134.23969125130162</v>
      </c>
      <c r="T9">
        <f t="shared" si="1"/>
        <v>126.8598826724286</v>
      </c>
      <c r="U9">
        <f t="shared" si="1"/>
        <v>96.67040455565008</v>
      </c>
      <c r="V9">
        <f t="shared" si="1"/>
        <v>97.757441045912344</v>
      </c>
    </row>
    <row r="10" spans="1:22" x14ac:dyDescent="0.2">
      <c r="A10">
        <v>1969</v>
      </c>
      <c r="B10" s="1">
        <f>Agg!B10-Oil!B10</f>
        <v>58712.767999999996</v>
      </c>
      <c r="E10">
        <v>0.1747792537938456</v>
      </c>
      <c r="F10">
        <f t="shared" si="2"/>
        <v>335925.26987929858</v>
      </c>
      <c r="G10" s="1">
        <f>Agg!G10-Oil!G10</f>
        <v>12924.64</v>
      </c>
      <c r="H10" s="1">
        <f>Agg!H10-Oil!H10</f>
        <v>37153.858</v>
      </c>
      <c r="I10">
        <v>13192</v>
      </c>
      <c r="J10" s="1">
        <f>Agg!J10-Oil!J10</f>
        <v>56470</v>
      </c>
      <c r="K10">
        <f t="shared" si="0"/>
        <v>323093.26635875844</v>
      </c>
      <c r="L10">
        <f t="shared" si="3"/>
        <v>0.63280712638177783</v>
      </c>
      <c r="M10">
        <f t="shared" si="4"/>
        <v>0.38313212888734005</v>
      </c>
      <c r="N10">
        <f t="shared" si="5"/>
        <v>0.61686787111265995</v>
      </c>
      <c r="O10">
        <f t="shared" si="6"/>
        <v>26.627467194671762</v>
      </c>
      <c r="P10">
        <f t="shared" si="7"/>
        <v>25.464317001159685</v>
      </c>
      <c r="Q10">
        <f t="shared" si="10"/>
        <v>0.97610010895254895</v>
      </c>
      <c r="R10">
        <f t="shared" si="8"/>
        <v>0.97973317161916307</v>
      </c>
      <c r="S10">
        <f t="shared" si="9"/>
        <v>139.03182802465886</v>
      </c>
      <c r="T10">
        <f t="shared" si="1"/>
        <v>130.36314557600687</v>
      </c>
      <c r="U10">
        <f t="shared" si="1"/>
        <v>96.516871678752167</v>
      </c>
      <c r="V10">
        <f t="shared" si="1"/>
        <v>97.148782244260914</v>
      </c>
    </row>
    <row r="11" spans="1:22" x14ac:dyDescent="0.2">
      <c r="A11">
        <v>1970</v>
      </c>
      <c r="B11" s="1">
        <f>Agg!B11-Oil!B11</f>
        <v>62512.911</v>
      </c>
      <c r="E11">
        <v>0.18095621493122097</v>
      </c>
      <c r="F11">
        <f t="shared" si="2"/>
        <v>345458.76760165615</v>
      </c>
      <c r="G11" s="1">
        <f>Agg!G11-Oil!G11</f>
        <v>12852.325000000001</v>
      </c>
      <c r="H11" s="1">
        <f>Agg!H11-Oil!H11</f>
        <v>39526.688000000002</v>
      </c>
      <c r="I11">
        <v>13511</v>
      </c>
      <c r="J11" s="1">
        <f>Agg!J11-Oil!J11</f>
        <v>61807</v>
      </c>
      <c r="K11">
        <f t="shared" si="0"/>
        <v>341557.76315000851</v>
      </c>
      <c r="L11">
        <f t="shared" si="3"/>
        <v>0.63229639074078636</v>
      </c>
      <c r="M11">
        <f t="shared" si="4"/>
        <v>0.38313212888734005</v>
      </c>
      <c r="N11">
        <f t="shared" si="5"/>
        <v>0.61686787111265995</v>
      </c>
      <c r="O11">
        <f t="shared" si="6"/>
        <v>27.069347407538785</v>
      </c>
      <c r="P11">
        <f t="shared" si="7"/>
        <v>25.568704581574728</v>
      </c>
      <c r="Q11">
        <f t="shared" si="10"/>
        <v>0.99297138732650359</v>
      </c>
      <c r="R11">
        <f t="shared" si="8"/>
        <v>0.95124898231070987</v>
      </c>
      <c r="S11">
        <f t="shared" si="9"/>
        <v>141.33904760786882</v>
      </c>
      <c r="T11">
        <f t="shared" si="1"/>
        <v>130.89755195106707</v>
      </c>
      <c r="U11">
        <f t="shared" si="1"/>
        <v>98.185105290182534</v>
      </c>
      <c r="V11">
        <f t="shared" si="1"/>
        <v>94.324335359444319</v>
      </c>
    </row>
    <row r="12" spans="1:22" x14ac:dyDescent="0.2">
      <c r="A12">
        <v>1971</v>
      </c>
      <c r="B12" s="1">
        <f>Agg!B12-Oil!B12</f>
        <v>67918.489999999991</v>
      </c>
      <c r="E12">
        <v>0.1895049435813051</v>
      </c>
      <c r="F12">
        <f t="shared" si="2"/>
        <v>358399.5684569584</v>
      </c>
      <c r="G12" s="1">
        <f>Agg!G12-Oil!G12</f>
        <v>13032.949000000001</v>
      </c>
      <c r="H12" s="1">
        <f>Agg!H12-Oil!H12</f>
        <v>43113.188000000002</v>
      </c>
      <c r="I12">
        <v>13767</v>
      </c>
      <c r="J12" s="1">
        <f>Agg!J12-Oil!J12</f>
        <v>67386</v>
      </c>
      <c r="K12">
        <f t="shared" si="0"/>
        <v>355589.66814545786</v>
      </c>
      <c r="L12">
        <f t="shared" si="3"/>
        <v>0.63477836447777336</v>
      </c>
      <c r="M12">
        <f t="shared" si="4"/>
        <v>0.38313212888734005</v>
      </c>
      <c r="N12">
        <f t="shared" si="5"/>
        <v>0.61686787111265995</v>
      </c>
      <c r="O12">
        <f t="shared" si="6"/>
        <v>27.634263278659873</v>
      </c>
      <c r="P12">
        <f t="shared" si="7"/>
        <v>26.033236613420382</v>
      </c>
      <c r="Q12">
        <f t="shared" si="10"/>
        <v>0.99512329163011959</v>
      </c>
      <c r="R12">
        <f t="shared" si="8"/>
        <v>0.94668039514781732</v>
      </c>
      <c r="S12">
        <f t="shared" si="9"/>
        <v>144.28868174572719</v>
      </c>
      <c r="T12">
        <f t="shared" si="1"/>
        <v>133.27569768690029</v>
      </c>
      <c r="U12">
        <f t="shared" si="1"/>
        <v>98.397885792543036</v>
      </c>
      <c r="V12">
        <f t="shared" si="1"/>
        <v>93.871321526383753</v>
      </c>
    </row>
    <row r="13" spans="1:22" x14ac:dyDescent="0.2">
      <c r="A13">
        <v>1972</v>
      </c>
      <c r="B13" s="1">
        <f>Agg!B13-Oil!B13</f>
        <v>75561.58</v>
      </c>
      <c r="E13">
        <v>0.19917777790302796</v>
      </c>
      <c r="F13">
        <f t="shared" si="2"/>
        <v>379367.52179647289</v>
      </c>
      <c r="G13" s="1">
        <f>Agg!G13-Oil!G13</f>
        <v>13286.875</v>
      </c>
      <c r="H13" s="1">
        <f>Agg!H13-Oil!H13</f>
        <v>48012.767</v>
      </c>
      <c r="I13">
        <v>14071</v>
      </c>
      <c r="J13" s="1">
        <f>Agg!J13-Oil!J13</f>
        <v>73653</v>
      </c>
      <c r="K13">
        <f t="shared" si="0"/>
        <v>369785.22792767989</v>
      </c>
      <c r="L13">
        <f t="shared" si="3"/>
        <v>0.63541242785023822</v>
      </c>
      <c r="M13">
        <f t="shared" si="4"/>
        <v>0.38313212888734005</v>
      </c>
      <c r="N13">
        <f t="shared" si="5"/>
        <v>0.61686787111265995</v>
      </c>
      <c r="O13">
        <f t="shared" si="6"/>
        <v>29.009350426439166</v>
      </c>
      <c r="P13">
        <f t="shared" si="7"/>
        <v>26.960949598214263</v>
      </c>
      <c r="Q13">
        <f t="shared" si="10"/>
        <v>0.98423610887112645</v>
      </c>
      <c r="R13">
        <f t="shared" si="8"/>
        <v>0.94427368346244045</v>
      </c>
      <c r="S13">
        <f t="shared" si="9"/>
        <v>151.46851895860431</v>
      </c>
      <c r="T13">
        <f t="shared" si="1"/>
        <v>138.02507238577516</v>
      </c>
      <c r="U13">
        <f t="shared" si="1"/>
        <v>97.321360125088219</v>
      </c>
      <c r="V13">
        <f t="shared" si="1"/>
        <v>93.632675825472163</v>
      </c>
    </row>
    <row r="14" spans="1:22" x14ac:dyDescent="0.2">
      <c r="A14">
        <v>1973</v>
      </c>
      <c r="B14" s="1">
        <f>Agg!B14-Oil!B14</f>
        <v>89584.100999999995</v>
      </c>
      <c r="E14">
        <v>0.22095858600807508</v>
      </c>
      <c r="F14">
        <f t="shared" si="2"/>
        <v>405433.89880638575</v>
      </c>
      <c r="G14" s="1">
        <f>Agg!G14-Oil!G14</f>
        <v>13923.232</v>
      </c>
      <c r="H14" s="1">
        <f>Agg!H14-Oil!H14</f>
        <v>55454.352999999996</v>
      </c>
      <c r="I14">
        <v>14398</v>
      </c>
      <c r="J14" s="1">
        <f>Agg!J14-Oil!J14</f>
        <v>82759</v>
      </c>
      <c r="K14">
        <f t="shared" si="0"/>
        <v>374545.30052511976</v>
      </c>
      <c r="L14">
        <f t="shared" si="3"/>
        <v>0.61902003124416016</v>
      </c>
      <c r="M14">
        <f t="shared" si="4"/>
        <v>0.38313212888734005</v>
      </c>
      <c r="N14">
        <f t="shared" si="5"/>
        <v>0.61686787111265995</v>
      </c>
      <c r="O14">
        <f t="shared" si="6"/>
        <v>30.588300021870218</v>
      </c>
      <c r="P14">
        <f t="shared" si="7"/>
        <v>28.159042839726752</v>
      </c>
      <c r="Q14">
        <f t="shared" si="10"/>
        <v>0.9519730563090405</v>
      </c>
      <c r="R14">
        <f t="shared" si="8"/>
        <v>0.96702542019724957</v>
      </c>
      <c r="S14">
        <f t="shared" si="9"/>
        <v>159.71279720732571</v>
      </c>
      <c r="T14">
        <f t="shared" si="1"/>
        <v>144.15864367495638</v>
      </c>
      <c r="U14">
        <f t="shared" si="1"/>
        <v>94.131186416941375</v>
      </c>
      <c r="V14">
        <f t="shared" si="1"/>
        <v>95.888701835161967</v>
      </c>
    </row>
    <row r="15" spans="1:22" x14ac:dyDescent="0.2">
      <c r="A15">
        <v>1974</v>
      </c>
      <c r="B15" s="1">
        <f>Agg!B15-Oil!B15</f>
        <v>105974.412</v>
      </c>
      <c r="E15">
        <v>0.25579766115323616</v>
      </c>
      <c r="F15">
        <f t="shared" si="2"/>
        <v>414289.99593751482</v>
      </c>
      <c r="G15" s="1">
        <f>Agg!G15-Oil!G15</f>
        <v>14350.727000000001</v>
      </c>
      <c r="H15" s="1">
        <f>Agg!H15-Oil!H15</f>
        <v>66141.356999999989</v>
      </c>
      <c r="I15">
        <v>14760</v>
      </c>
      <c r="J15" s="1">
        <f>Agg!J15-Oil!J15</f>
        <v>102522</v>
      </c>
      <c r="K15">
        <f t="shared" si="0"/>
        <v>400793.34399615158</v>
      </c>
      <c r="L15">
        <f t="shared" si="3"/>
        <v>0.62412572763319496</v>
      </c>
      <c r="M15">
        <f t="shared" si="4"/>
        <v>0.38313212888734005</v>
      </c>
      <c r="N15">
        <f t="shared" si="5"/>
        <v>0.61686787111265995</v>
      </c>
      <c r="O15">
        <f t="shared" si="6"/>
        <v>29.468925931397354</v>
      </c>
      <c r="P15">
        <f t="shared" si="7"/>
        <v>28.06842790904572</v>
      </c>
      <c r="Q15">
        <f t="shared" si="10"/>
        <v>0.97963938358379798</v>
      </c>
      <c r="R15">
        <f t="shared" si="8"/>
        <v>0.97227147696476968</v>
      </c>
      <c r="S15">
        <f t="shared" si="9"/>
        <v>153.86813218890353</v>
      </c>
      <c r="T15">
        <f t="shared" si="1"/>
        <v>143.69474560931442</v>
      </c>
      <c r="U15">
        <f t="shared" si="1"/>
        <v>96.866835491159378</v>
      </c>
      <c r="V15">
        <f t="shared" si="1"/>
        <v>96.408892476157177</v>
      </c>
    </row>
    <row r="16" spans="1:22" x14ac:dyDescent="0.2">
      <c r="A16">
        <v>1975</v>
      </c>
      <c r="B16" s="1">
        <f>Agg!B16-Oil!B16</f>
        <v>120011.974</v>
      </c>
      <c r="E16">
        <v>0.28721446240395099</v>
      </c>
      <c r="F16">
        <f t="shared" si="2"/>
        <v>417847.94886550633</v>
      </c>
      <c r="G16" s="1">
        <f>Agg!G16-Oil!G16</f>
        <v>14279.969000000001</v>
      </c>
      <c r="H16" s="1">
        <f>Agg!H16-Oil!H16</f>
        <v>76001.881999999998</v>
      </c>
      <c r="I16">
        <v>15127</v>
      </c>
      <c r="J16" s="1">
        <f>Agg!J16-Oil!J16</f>
        <v>123280</v>
      </c>
      <c r="K16">
        <f t="shared" si="0"/>
        <v>429226.29650387733</v>
      </c>
      <c r="L16">
        <f t="shared" si="3"/>
        <v>0.63328582529606581</v>
      </c>
      <c r="M16">
        <f t="shared" si="4"/>
        <v>0.38313212888734005</v>
      </c>
      <c r="N16">
        <f t="shared" si="5"/>
        <v>0.61686787111265995</v>
      </c>
      <c r="O16">
        <f t="shared" si="6"/>
        <v>28.776904236867178</v>
      </c>
      <c r="P16">
        <f t="shared" si="7"/>
        <v>27.622658085906416</v>
      </c>
      <c r="Q16">
        <f t="shared" si="10"/>
        <v>1.0168266928964724</v>
      </c>
      <c r="R16">
        <f t="shared" si="8"/>
        <v>0.94400535466384616</v>
      </c>
      <c r="S16">
        <f t="shared" si="9"/>
        <v>150.25483166280222</v>
      </c>
      <c r="T16">
        <f t="shared" si="1"/>
        <v>141.41265195077833</v>
      </c>
      <c r="U16">
        <f t="shared" si="1"/>
        <v>100.54392017549677</v>
      </c>
      <c r="V16">
        <f t="shared" si="1"/>
        <v>93.606068768796291</v>
      </c>
    </row>
    <row r="17" spans="1:22" x14ac:dyDescent="0.2">
      <c r="A17">
        <v>1976</v>
      </c>
      <c r="B17" s="1">
        <f>Agg!B17-Oil!B17</f>
        <v>136469.05500000002</v>
      </c>
      <c r="E17">
        <v>0.3064662807235265</v>
      </c>
      <c r="F17">
        <f t="shared" si="2"/>
        <v>445298.76069176215</v>
      </c>
      <c r="G17" s="1">
        <f>Agg!G17-Oil!G17</f>
        <v>14223.468000000001</v>
      </c>
      <c r="H17" s="1">
        <f>Agg!H17-Oil!H17</f>
        <v>87143.531000000003</v>
      </c>
      <c r="I17">
        <v>15466</v>
      </c>
      <c r="J17" s="1">
        <f>Agg!J17-Oil!J17</f>
        <v>138900</v>
      </c>
      <c r="K17">
        <f t="shared" si="0"/>
        <v>453230.93839908065</v>
      </c>
      <c r="L17">
        <f t="shared" si="3"/>
        <v>0.63855890993016684</v>
      </c>
      <c r="M17">
        <f t="shared" si="4"/>
        <v>0.38313212888734005</v>
      </c>
      <c r="N17">
        <f t="shared" si="5"/>
        <v>0.61686787111265995</v>
      </c>
      <c r="O17">
        <f t="shared" si="6"/>
        <v>30.965878785445746</v>
      </c>
      <c r="P17">
        <f t="shared" si="7"/>
        <v>28.792109187363387</v>
      </c>
      <c r="Q17">
        <f t="shared" si="10"/>
        <v>1.0110265883911758</v>
      </c>
      <c r="R17">
        <f t="shared" si="8"/>
        <v>0.9196604163972586</v>
      </c>
      <c r="S17">
        <f t="shared" si="9"/>
        <v>161.68427520556733</v>
      </c>
      <c r="T17">
        <f t="shared" si="1"/>
        <v>147.3995914071287</v>
      </c>
      <c r="U17">
        <f t="shared" si="1"/>
        <v>99.970405289957199</v>
      </c>
      <c r="V17">
        <f t="shared" si="1"/>
        <v>91.1920634304836</v>
      </c>
    </row>
    <row r="18" spans="1:22" x14ac:dyDescent="0.2">
      <c r="A18">
        <v>1977</v>
      </c>
      <c r="B18" s="1">
        <f>Agg!B18-Oil!B18</f>
        <v>148959.837</v>
      </c>
      <c r="E18">
        <v>0.32295373301053854</v>
      </c>
      <c r="F18">
        <f t="shared" si="2"/>
        <v>461242.03492374305</v>
      </c>
      <c r="G18" s="1">
        <f>Agg!G18-Oil!G18</f>
        <v>14283.200999999999</v>
      </c>
      <c r="H18" s="1">
        <f>Agg!H18-Oil!H18</f>
        <v>96228.237000000008</v>
      </c>
      <c r="I18">
        <v>15770</v>
      </c>
      <c r="J18" s="1">
        <f>Agg!J18-Oil!J18</f>
        <v>155186</v>
      </c>
      <c r="K18">
        <f t="shared" si="0"/>
        <v>480520.84288784489</v>
      </c>
      <c r="L18">
        <f t="shared" si="3"/>
        <v>0.64600122380638758</v>
      </c>
      <c r="M18">
        <f t="shared" si="4"/>
        <v>0.38313212888734005</v>
      </c>
      <c r="N18">
        <f t="shared" si="5"/>
        <v>0.61686787111265995</v>
      </c>
      <c r="O18">
        <f t="shared" si="6"/>
        <v>31.481703362762229</v>
      </c>
      <c r="P18">
        <f t="shared" si="7"/>
        <v>29.248068162570899</v>
      </c>
      <c r="Q18">
        <f t="shared" si="10"/>
        <v>1.0257584640144992</v>
      </c>
      <c r="R18">
        <f t="shared" si="8"/>
        <v>0.90571978440076084</v>
      </c>
      <c r="S18">
        <f t="shared" si="9"/>
        <v>164.37758559066879</v>
      </c>
      <c r="T18">
        <f t="shared" si="9"/>
        <v>149.73384785936173</v>
      </c>
      <c r="U18">
        <f t="shared" si="9"/>
        <v>101.42709455377612</v>
      </c>
      <c r="V18">
        <f t="shared" si="9"/>
        <v>89.8097325454969</v>
      </c>
    </row>
    <row r="19" spans="1:22" x14ac:dyDescent="0.2">
      <c r="A19">
        <v>1978</v>
      </c>
      <c r="B19" s="1">
        <f>Agg!B19-Oil!B19</f>
        <v>165683.372</v>
      </c>
      <c r="E19">
        <v>0.34412443863456499</v>
      </c>
      <c r="F19">
        <f t="shared" si="2"/>
        <v>481463.54457534949</v>
      </c>
      <c r="G19" s="1">
        <f>Agg!G19-Oil!G19</f>
        <v>14821.879000000001</v>
      </c>
      <c r="H19" s="1">
        <f>Agg!H19-Oil!H19</f>
        <v>104462.076</v>
      </c>
      <c r="I19">
        <v>16054</v>
      </c>
      <c r="J19" s="1">
        <f>Agg!J19-Oil!J19</f>
        <v>175768</v>
      </c>
      <c r="K19">
        <f t="shared" si="0"/>
        <v>510768.72278359975</v>
      </c>
      <c r="L19">
        <f t="shared" si="3"/>
        <v>0.63049221378715059</v>
      </c>
      <c r="M19">
        <f t="shared" si="4"/>
        <v>0.38313212888734005</v>
      </c>
      <c r="N19">
        <f t="shared" si="5"/>
        <v>0.61686787111265995</v>
      </c>
      <c r="O19">
        <f t="shared" si="6"/>
        <v>31.312832599782542</v>
      </c>
      <c r="P19">
        <f t="shared" si="7"/>
        <v>29.990254427267317</v>
      </c>
      <c r="Q19">
        <f t="shared" si="10"/>
        <v>1.0373798046566862</v>
      </c>
      <c r="R19">
        <f t="shared" si="8"/>
        <v>0.92325146380964251</v>
      </c>
      <c r="S19">
        <f t="shared" si="9"/>
        <v>163.49584904752197</v>
      </c>
      <c r="T19">
        <f t="shared" si="9"/>
        <v>153.53342889916442</v>
      </c>
      <c r="U19">
        <f t="shared" si="9"/>
        <v>102.57621382259852</v>
      </c>
      <c r="V19">
        <f t="shared" si="9"/>
        <v>91.548145977446822</v>
      </c>
    </row>
    <row r="20" spans="1:22" x14ac:dyDescent="0.2">
      <c r="A20">
        <v>1979</v>
      </c>
      <c r="B20" s="1">
        <f>Agg!B20-Oil!B20</f>
        <v>190998.302</v>
      </c>
      <c r="E20">
        <v>0.38290951419956143</v>
      </c>
      <c r="F20">
        <f t="shared" si="2"/>
        <v>498807.92959471146</v>
      </c>
      <c r="G20" s="1">
        <f>Agg!G20-Oil!G20</f>
        <v>15629.088</v>
      </c>
      <c r="H20" s="1">
        <f>Agg!H20-Oil!H20</f>
        <v>118059.844</v>
      </c>
      <c r="I20">
        <v>16326</v>
      </c>
      <c r="J20" s="1">
        <f>Agg!J20-Oil!J20</f>
        <v>200335</v>
      </c>
      <c r="K20">
        <f t="shared" si="0"/>
        <v>523191.49190842814</v>
      </c>
      <c r="L20">
        <f t="shared" si="3"/>
        <v>0.61811986161007859</v>
      </c>
      <c r="M20">
        <f t="shared" si="4"/>
        <v>0.38313212888734005</v>
      </c>
      <c r="N20">
        <f t="shared" si="5"/>
        <v>0.61686787111265995</v>
      </c>
      <c r="O20">
        <f t="shared" si="6"/>
        <v>30.983189469067192</v>
      </c>
      <c r="P20">
        <f t="shared" si="7"/>
        <v>30.552978659482509</v>
      </c>
      <c r="Q20">
        <f t="shared" si="10"/>
        <v>1.0300862487747993</v>
      </c>
      <c r="R20">
        <f t="shared" si="8"/>
        <v>0.95731275266446159</v>
      </c>
      <c r="S20">
        <f t="shared" si="9"/>
        <v>161.77466066996956</v>
      </c>
      <c r="T20">
        <f t="shared" si="9"/>
        <v>156.4142641086882</v>
      </c>
      <c r="U20">
        <f t="shared" si="9"/>
        <v>101.85502632279453</v>
      </c>
      <c r="V20">
        <f t="shared" si="9"/>
        <v>94.925609178419208</v>
      </c>
    </row>
    <row r="21" spans="1:22" x14ac:dyDescent="0.2">
      <c r="A21">
        <v>1980</v>
      </c>
      <c r="B21" s="1">
        <f>Agg!B21-Oil!B21</f>
        <v>215306.93700000001</v>
      </c>
      <c r="E21">
        <v>0.42420502897807</v>
      </c>
      <c r="F21">
        <f t="shared" si="2"/>
        <v>507553.9474830947</v>
      </c>
      <c r="G21" s="1">
        <f>Agg!G21-Oil!G21</f>
        <v>16005.896000000001</v>
      </c>
      <c r="H21" s="1">
        <f>Agg!H21-Oil!H21</f>
        <v>133542.90899999999</v>
      </c>
      <c r="I21">
        <v>16638</v>
      </c>
      <c r="J21" s="1">
        <f>Agg!J21-Oil!J21</f>
        <v>231592</v>
      </c>
      <c r="K21">
        <f t="shared" si="0"/>
        <v>545943.5513009266</v>
      </c>
      <c r="L21">
        <f t="shared" si="3"/>
        <v>0.62024433982821459</v>
      </c>
      <c r="M21">
        <f t="shared" si="4"/>
        <v>0.38313212888734005</v>
      </c>
      <c r="N21">
        <f t="shared" si="5"/>
        <v>0.61686787111265995</v>
      </c>
      <c r="O21">
        <f t="shared" si="6"/>
        <v>30.306444548516346</v>
      </c>
      <c r="P21">
        <f t="shared" si="7"/>
        <v>30.505706664448532</v>
      </c>
      <c r="Q21">
        <f t="shared" si="10"/>
        <v>1.0463265122079239</v>
      </c>
      <c r="R21">
        <f t="shared" si="8"/>
        <v>0.96200841447289343</v>
      </c>
      <c r="S21">
        <f t="shared" si="9"/>
        <v>158.24112581580161</v>
      </c>
      <c r="T21">
        <f t="shared" si="9"/>
        <v>156.17225777606197</v>
      </c>
      <c r="U21">
        <f t="shared" si="9"/>
        <v>103.46086511681543</v>
      </c>
      <c r="V21">
        <f t="shared" si="9"/>
        <v>95.391223531117021</v>
      </c>
    </row>
    <row r="22" spans="1:22" x14ac:dyDescent="0.2">
      <c r="A22">
        <v>1981</v>
      </c>
      <c r="B22" s="1">
        <f>Agg!B22-Oil!B22</f>
        <v>243490.008</v>
      </c>
      <c r="E22">
        <v>0.45649766043455009</v>
      </c>
      <c r="F22">
        <f t="shared" si="2"/>
        <v>533387.19801590336</v>
      </c>
      <c r="G22" s="1">
        <f>Agg!G22-Oil!G22</f>
        <v>16389.973999999998</v>
      </c>
      <c r="H22" s="1">
        <f>Agg!H22-Oil!H22</f>
        <v>153227.05200000003</v>
      </c>
      <c r="I22">
        <v>16911</v>
      </c>
      <c r="J22" s="1">
        <f>Agg!J22-Oil!J22</f>
        <v>269578</v>
      </c>
      <c r="K22">
        <f t="shared" si="0"/>
        <v>590535.33755985263</v>
      </c>
      <c r="L22">
        <f t="shared" si="3"/>
        <v>0.62929503045562352</v>
      </c>
      <c r="M22">
        <f t="shared" si="4"/>
        <v>0.38313212888734005</v>
      </c>
      <c r="N22">
        <f t="shared" si="5"/>
        <v>0.61686787111265995</v>
      </c>
      <c r="O22">
        <f t="shared" si="6"/>
        <v>30.549912774888135</v>
      </c>
      <c r="P22">
        <f t="shared" si="7"/>
        <v>31.540843120803228</v>
      </c>
      <c r="Q22">
        <f t="shared" si="10"/>
        <v>1.0652568820338333</v>
      </c>
      <c r="R22">
        <f t="shared" si="8"/>
        <v>0.9691901129442374</v>
      </c>
      <c r="S22">
        <f t="shared" si="9"/>
        <v>159.51236323132136</v>
      </c>
      <c r="T22">
        <f t="shared" si="9"/>
        <v>161.47158092479017</v>
      </c>
      <c r="U22">
        <f t="shared" si="9"/>
        <v>105.33270188700006</v>
      </c>
      <c r="V22">
        <f t="shared" si="9"/>
        <v>96.10334932326866</v>
      </c>
    </row>
    <row r="23" spans="1:22" x14ac:dyDescent="0.2">
      <c r="A23">
        <v>1982</v>
      </c>
      <c r="B23" s="1">
        <f>Agg!B23-Oil!B23</f>
        <v>247656.82900000003</v>
      </c>
      <c r="E23">
        <v>0.48911950470651189</v>
      </c>
      <c r="F23">
        <f t="shared" si="2"/>
        <v>506331.94263762276</v>
      </c>
      <c r="G23" s="1">
        <f>Agg!G23-Oil!G23</f>
        <v>15351.679999999998</v>
      </c>
      <c r="H23" s="1">
        <f>Agg!H23-Oil!H23</f>
        <v>159761.16</v>
      </c>
      <c r="I23">
        <v>17150</v>
      </c>
      <c r="J23" s="1">
        <f>Agg!J23-Oil!J23</f>
        <v>306904</v>
      </c>
      <c r="K23">
        <f t="shared" si="0"/>
        <v>627462.19900625863</v>
      </c>
      <c r="L23">
        <f t="shared" si="3"/>
        <v>0.64509087290300393</v>
      </c>
      <c r="M23">
        <f t="shared" si="4"/>
        <v>0.38313212888734005</v>
      </c>
      <c r="N23">
        <f t="shared" si="5"/>
        <v>0.61686787111265995</v>
      </c>
      <c r="O23">
        <f t="shared" si="6"/>
        <v>28.86843500128332</v>
      </c>
      <c r="P23">
        <f t="shared" si="7"/>
        <v>29.523728433680628</v>
      </c>
      <c r="Q23">
        <f t="shared" si="10"/>
        <v>1.1424999148940904</v>
      </c>
      <c r="R23">
        <f t="shared" si="8"/>
        <v>0.89514169096209906</v>
      </c>
      <c r="S23">
        <f t="shared" si="9"/>
        <v>150.73274754583511</v>
      </c>
      <c r="T23">
        <f t="shared" si="9"/>
        <v>151.14507518780579</v>
      </c>
      <c r="U23">
        <f t="shared" si="9"/>
        <v>112.97050032823914</v>
      </c>
      <c r="V23">
        <f t="shared" si="9"/>
        <v>88.760825633083556</v>
      </c>
    </row>
    <row r="24" spans="1:22" x14ac:dyDescent="0.2">
      <c r="A24">
        <v>1983</v>
      </c>
      <c r="B24" s="1">
        <f>Agg!B24-Oil!B24</f>
        <v>268187.06199999998</v>
      </c>
      <c r="E24">
        <v>0.51839475193844275</v>
      </c>
      <c r="F24">
        <f t="shared" si="2"/>
        <v>517341.39089403069</v>
      </c>
      <c r="G24" s="1">
        <f>Agg!G24-Oil!G24</f>
        <v>15285.193000000001</v>
      </c>
      <c r="H24" s="1">
        <f>Agg!H24-Oil!H24</f>
        <v>166564.49799999999</v>
      </c>
      <c r="I24">
        <v>17344</v>
      </c>
      <c r="J24" s="1">
        <f>Agg!J24-Oil!J24</f>
        <v>322274</v>
      </c>
      <c r="K24">
        <f t="shared" si="0"/>
        <v>621676.81828358618</v>
      </c>
      <c r="L24">
        <f t="shared" si="3"/>
        <v>0.62107581461181749</v>
      </c>
      <c r="M24">
        <f t="shared" si="4"/>
        <v>0.38313212888734005</v>
      </c>
      <c r="N24">
        <f t="shared" si="5"/>
        <v>0.61686787111265995</v>
      </c>
      <c r="O24">
        <f t="shared" si="6"/>
        <v>30.196103072796237</v>
      </c>
      <c r="P24">
        <f t="shared" si="7"/>
        <v>29.828262851362471</v>
      </c>
      <c r="Q24">
        <f t="shared" si="10"/>
        <v>1.1208704000437366</v>
      </c>
      <c r="R24">
        <f t="shared" si="8"/>
        <v>0.88129572186346872</v>
      </c>
      <c r="S24">
        <f t="shared" si="9"/>
        <v>157.66499227053617</v>
      </c>
      <c r="T24">
        <f t="shared" si="9"/>
        <v>152.70412209345631</v>
      </c>
      <c r="U24">
        <f t="shared" si="9"/>
        <v>110.83177184113194</v>
      </c>
      <c r="V24">
        <f t="shared" si="9"/>
        <v>87.387881370411918</v>
      </c>
    </row>
    <row r="25" spans="1:22" x14ac:dyDescent="0.2">
      <c r="A25">
        <v>1984</v>
      </c>
      <c r="B25" s="1">
        <f>Agg!B25-Oil!B25</f>
        <v>295597.04700000002</v>
      </c>
      <c r="E25">
        <v>0.53435584316658002</v>
      </c>
      <c r="F25">
        <f t="shared" si="2"/>
        <v>553183.89567577094</v>
      </c>
      <c r="G25" s="1">
        <f>Agg!G25-Oil!G25</f>
        <v>15825.675999999999</v>
      </c>
      <c r="H25" s="1">
        <f>Agg!H25-Oil!H25</f>
        <v>180538.62800000003</v>
      </c>
      <c r="I25">
        <v>17525</v>
      </c>
      <c r="J25" s="1">
        <f>Agg!J25-Oil!J25</f>
        <v>334062</v>
      </c>
      <c r="K25">
        <f t="shared" si="0"/>
        <v>625167.67482199974</v>
      </c>
      <c r="L25">
        <f t="shared" si="3"/>
        <v>0.61075924077144117</v>
      </c>
      <c r="M25">
        <f t="shared" si="4"/>
        <v>0.38313212888734005</v>
      </c>
      <c r="N25">
        <f t="shared" si="5"/>
        <v>0.61686787111265995</v>
      </c>
      <c r="O25">
        <f t="shared" si="6"/>
        <v>32.397423684151875</v>
      </c>
      <c r="P25">
        <f t="shared" si="7"/>
        <v>31.565414874509042</v>
      </c>
      <c r="Q25">
        <f t="shared" si="10"/>
        <v>1.0789387294544135</v>
      </c>
      <c r="R25">
        <f t="shared" si="8"/>
        <v>0.90303429386590583</v>
      </c>
      <c r="S25">
        <f t="shared" si="9"/>
        <v>169.15889916102617</v>
      </c>
      <c r="T25">
        <f t="shared" si="9"/>
        <v>161.59737464253502</v>
      </c>
      <c r="U25">
        <f t="shared" si="9"/>
        <v>106.68556426218969</v>
      </c>
      <c r="V25">
        <f t="shared" si="9"/>
        <v>89.543443577493008</v>
      </c>
    </row>
    <row r="26" spans="1:22" x14ac:dyDescent="0.2">
      <c r="A26">
        <v>1985</v>
      </c>
      <c r="B26" s="1">
        <f>Agg!B26-Oil!B26</f>
        <v>321529.30499999999</v>
      </c>
      <c r="E26">
        <v>0.54926182587405403</v>
      </c>
      <c r="F26">
        <f t="shared" si="2"/>
        <v>585384.40112480486</v>
      </c>
      <c r="G26" s="1">
        <f>Agg!G26-Oil!G26</f>
        <v>16508.331999999999</v>
      </c>
      <c r="H26" s="1">
        <f>Agg!H26-Oil!H26</f>
        <v>197201.62099999998</v>
      </c>
      <c r="I26">
        <v>17689</v>
      </c>
      <c r="J26" s="1">
        <f>Agg!J26-Oil!J26</f>
        <v>348170</v>
      </c>
      <c r="K26">
        <f t="shared" si="0"/>
        <v>633887.12559069332</v>
      </c>
      <c r="L26">
        <f t="shared" si="3"/>
        <v>0.61332394258744161</v>
      </c>
      <c r="M26">
        <f t="shared" si="4"/>
        <v>0.38313212888734005</v>
      </c>
      <c r="N26">
        <f t="shared" si="5"/>
        <v>0.61686787111265995</v>
      </c>
      <c r="O26">
        <f t="shared" si="6"/>
        <v>33.74941805141551</v>
      </c>
      <c r="P26">
        <f t="shared" si="7"/>
        <v>33.093131388139795</v>
      </c>
      <c r="Q26">
        <f t="shared" si="10"/>
        <v>1.0506828960755257</v>
      </c>
      <c r="R26">
        <f t="shared" si="8"/>
        <v>0.93325411272542247</v>
      </c>
      <c r="S26">
        <f t="shared" si="9"/>
        <v>176.21816044883346</v>
      </c>
      <c r="T26">
        <f t="shared" si="9"/>
        <v>169.41843382335836</v>
      </c>
      <c r="U26">
        <f t="shared" si="9"/>
        <v>103.89162476828591</v>
      </c>
      <c r="V26">
        <f t="shared" si="9"/>
        <v>92.539992726678477</v>
      </c>
    </row>
    <row r="27" spans="1:22" x14ac:dyDescent="0.2">
      <c r="A27">
        <v>1986</v>
      </c>
      <c r="B27" s="1">
        <f>Agg!B27-Oil!B27</f>
        <v>348347.28900000005</v>
      </c>
      <c r="E27">
        <v>0.55802542930126176</v>
      </c>
      <c r="F27">
        <f t="shared" si="2"/>
        <v>624249.84724475245</v>
      </c>
      <c r="G27" s="1">
        <f>Agg!G27-Oil!G27</f>
        <v>17064.511999999999</v>
      </c>
      <c r="H27" s="1">
        <f>Agg!H27-Oil!H27</f>
        <v>210033.799</v>
      </c>
      <c r="I27">
        <v>17876</v>
      </c>
      <c r="J27" s="1">
        <f>Agg!J27-Oil!J27</f>
        <v>365634</v>
      </c>
      <c r="K27">
        <f t="shared" si="0"/>
        <v>655228.20430931437</v>
      </c>
      <c r="L27">
        <f t="shared" si="3"/>
        <v>0.60294368761400052</v>
      </c>
      <c r="M27">
        <f t="shared" si="4"/>
        <v>0.38313212888734005</v>
      </c>
      <c r="N27">
        <f t="shared" si="5"/>
        <v>0.61686787111265995</v>
      </c>
      <c r="O27">
        <f t="shared" si="6"/>
        <v>35.497716921613161</v>
      </c>
      <c r="P27">
        <f t="shared" si="7"/>
        <v>34.921114748531686</v>
      </c>
      <c r="Q27">
        <f t="shared" si="10"/>
        <v>1.0305383305274818</v>
      </c>
      <c r="R27">
        <f t="shared" si="8"/>
        <v>0.95460460953233384</v>
      </c>
      <c r="S27">
        <f t="shared" si="9"/>
        <v>185.34667372724488</v>
      </c>
      <c r="T27">
        <f t="shared" si="9"/>
        <v>178.77669231937193</v>
      </c>
      <c r="U27">
        <f t="shared" si="9"/>
        <v>101.89972820952906</v>
      </c>
      <c r="V27">
        <f t="shared" si="9"/>
        <v>94.657074014916915</v>
      </c>
    </row>
    <row r="28" spans="1:22" x14ac:dyDescent="0.2">
      <c r="A28">
        <v>1987</v>
      </c>
      <c r="B28" s="1">
        <f>Agg!B28-Oil!B28</f>
        <v>380892.48700000002</v>
      </c>
      <c r="E28">
        <v>0.58136567903851011</v>
      </c>
      <c r="F28">
        <f t="shared" si="2"/>
        <v>655168.51223473996</v>
      </c>
      <c r="G28" s="1">
        <f>Agg!G28-Oil!G28</f>
        <v>17761.016</v>
      </c>
      <c r="H28" s="1">
        <f>Agg!H28-Oil!H28</f>
        <v>230134.53399999999</v>
      </c>
      <c r="I28">
        <v>18083</v>
      </c>
      <c r="J28" s="1">
        <f>Agg!J28-Oil!J28</f>
        <v>381172</v>
      </c>
      <c r="K28">
        <f t="shared" si="0"/>
        <v>655649.2991302826</v>
      </c>
      <c r="L28">
        <f t="shared" si="3"/>
        <v>0.60419814476414169</v>
      </c>
      <c r="M28">
        <f t="shared" si="4"/>
        <v>0.38313212888734005</v>
      </c>
      <c r="N28">
        <f t="shared" si="5"/>
        <v>0.61686787111265995</v>
      </c>
      <c r="O28">
        <f t="shared" si="6"/>
        <v>36.871205820083105</v>
      </c>
      <c r="P28">
        <f t="shared" si="7"/>
        <v>36.231184661546202</v>
      </c>
      <c r="Q28">
        <f t="shared" si="10"/>
        <v>1.0004557174555015</v>
      </c>
      <c r="R28">
        <f t="shared" si="8"/>
        <v>0.98219410496046011</v>
      </c>
      <c r="S28">
        <f t="shared" si="9"/>
        <v>192.51816589094804</v>
      </c>
      <c r="T28">
        <f t="shared" si="9"/>
        <v>185.48352191064984</v>
      </c>
      <c r="U28">
        <f t="shared" si="9"/>
        <v>98.925156565698813</v>
      </c>
      <c r="V28">
        <f t="shared" si="9"/>
        <v>97.392804478290401</v>
      </c>
    </row>
    <row r="29" spans="1:22" x14ac:dyDescent="0.2">
      <c r="A29">
        <v>1988</v>
      </c>
      <c r="B29" s="1">
        <f>Agg!B29-Oil!B29</f>
        <v>422635.79800000001</v>
      </c>
      <c r="E29">
        <v>0.60726655196620016</v>
      </c>
      <c r="F29">
        <f t="shared" si="2"/>
        <v>695964.22959834523</v>
      </c>
      <c r="G29" s="1">
        <f>Agg!G29-Oil!G29</f>
        <v>18375.754999999997</v>
      </c>
      <c r="H29" s="1">
        <f>Agg!H29-Oil!H29</f>
        <v>254682.90399999998</v>
      </c>
      <c r="I29">
        <v>18288</v>
      </c>
      <c r="J29" s="1">
        <f>Agg!J29-Oil!J29</f>
        <v>404360</v>
      </c>
      <c r="K29">
        <f t="shared" si="0"/>
        <v>665869.04661679151</v>
      </c>
      <c r="L29">
        <f t="shared" si="3"/>
        <v>0.60260608591418929</v>
      </c>
      <c r="M29">
        <f t="shared" si="4"/>
        <v>0.38313212888734005</v>
      </c>
      <c r="N29">
        <f t="shared" si="5"/>
        <v>0.61686787111265995</v>
      </c>
      <c r="O29">
        <f t="shared" si="6"/>
        <v>38.928307448904661</v>
      </c>
      <c r="P29">
        <f t="shared" si="7"/>
        <v>38.055786832805403</v>
      </c>
      <c r="Q29">
        <f t="shared" si="10"/>
        <v>0.97291792601604021</v>
      </c>
      <c r="R29">
        <f t="shared" si="8"/>
        <v>1.0047985017497811</v>
      </c>
      <c r="S29">
        <f t="shared" si="9"/>
        <v>203.25905227704766</v>
      </c>
      <c r="T29">
        <f t="shared" si="9"/>
        <v>194.82447059815357</v>
      </c>
      <c r="U29">
        <f t="shared" si="9"/>
        <v>96.20221712710898</v>
      </c>
      <c r="V29">
        <f t="shared" si="9"/>
        <v>99.634220493448282</v>
      </c>
    </row>
    <row r="30" spans="1:22" x14ac:dyDescent="0.2">
      <c r="A30">
        <v>1989</v>
      </c>
      <c r="B30" s="1">
        <f>Agg!B30-Oil!B30</f>
        <v>449087.09299999999</v>
      </c>
      <c r="E30">
        <v>0.62819693725369541</v>
      </c>
      <c r="F30">
        <f t="shared" si="2"/>
        <v>714882.65282426483</v>
      </c>
      <c r="G30" s="1">
        <f>Agg!G30-Oil!G30</f>
        <v>18775.859</v>
      </c>
      <c r="H30" s="1">
        <f>Agg!H30-Oil!H30</f>
        <v>274488.359</v>
      </c>
      <c r="I30">
        <v>18594</v>
      </c>
      <c r="J30" s="1">
        <f>Agg!J30-Oil!J30</f>
        <v>437137</v>
      </c>
      <c r="K30">
        <f t="shared" si="0"/>
        <v>695859.80777149752</v>
      </c>
      <c r="L30">
        <f t="shared" si="3"/>
        <v>0.61121409027001361</v>
      </c>
      <c r="M30">
        <f t="shared" si="4"/>
        <v>0.38313212888734005</v>
      </c>
      <c r="N30">
        <f t="shared" si="5"/>
        <v>0.61686787111265995</v>
      </c>
      <c r="O30">
        <f t="shared" si="6"/>
        <v>38.717722779151373</v>
      </c>
      <c r="P30">
        <f t="shared" si="7"/>
        <v>38.446953470165901</v>
      </c>
      <c r="Q30">
        <f t="shared" si="10"/>
        <v>0.98338852793293285</v>
      </c>
      <c r="R30">
        <f t="shared" si="8"/>
        <v>1.0097805205980424</v>
      </c>
      <c r="S30">
        <f t="shared" si="9"/>
        <v>202.15951204005401</v>
      </c>
      <c r="T30">
        <f t="shared" si="9"/>
        <v>196.82702630339321</v>
      </c>
      <c r="U30">
        <f t="shared" si="9"/>
        <v>97.237551241246607</v>
      </c>
      <c r="V30">
        <f t="shared" si="9"/>
        <v>100.12822955453441</v>
      </c>
    </row>
    <row r="31" spans="1:22" x14ac:dyDescent="0.2">
      <c r="A31">
        <v>1990</v>
      </c>
      <c r="B31" s="1">
        <f>Agg!B31-Oil!B31</f>
        <v>455980.95300000004</v>
      </c>
      <c r="E31">
        <v>0.64431065039214908</v>
      </c>
      <c r="F31">
        <f t="shared" si="2"/>
        <v>707703.57858041732</v>
      </c>
      <c r="G31" s="1">
        <f>Agg!G31-Oil!G31</f>
        <v>18693.234999999997</v>
      </c>
      <c r="H31" s="1">
        <f>Agg!H31-Oil!H31</f>
        <v>286373.45299999998</v>
      </c>
      <c r="I31">
        <v>18837.27</v>
      </c>
      <c r="J31" s="1">
        <f>Agg!J31-Oil!J31</f>
        <v>470046</v>
      </c>
      <c r="K31">
        <f t="shared" si="0"/>
        <v>729533.18358762853</v>
      </c>
      <c r="L31">
        <f t="shared" si="3"/>
        <v>0.62803819132331162</v>
      </c>
      <c r="M31">
        <f t="shared" si="4"/>
        <v>0.38313212888734005</v>
      </c>
      <c r="N31">
        <f t="shared" si="5"/>
        <v>0.61686787111265995</v>
      </c>
      <c r="O31">
        <f t="shared" si="6"/>
        <v>37.151165294518989</v>
      </c>
      <c r="P31">
        <f t="shared" si="7"/>
        <v>37.569328176557285</v>
      </c>
      <c r="Q31">
        <f t="shared" si="10"/>
        <v>1.0190476350911783</v>
      </c>
      <c r="R31">
        <f t="shared" si="8"/>
        <v>0.99235372216887041</v>
      </c>
      <c r="S31">
        <f t="shared" si="9"/>
        <v>193.97993757276356</v>
      </c>
      <c r="T31">
        <f t="shared" si="9"/>
        <v>192.33407273598846</v>
      </c>
      <c r="U31">
        <f t="shared" si="9"/>
        <v>100.76352715109927</v>
      </c>
      <c r="V31">
        <f t="shared" si="9"/>
        <v>98.400215953634998</v>
      </c>
    </row>
    <row r="32" spans="1:22" x14ac:dyDescent="0.2">
      <c r="A32">
        <v>1991</v>
      </c>
      <c r="B32" s="1">
        <f>Agg!B32-Oil!B32</f>
        <v>451244.83799999999</v>
      </c>
      <c r="E32">
        <v>0.66027554985479942</v>
      </c>
      <c r="F32">
        <f t="shared" si="2"/>
        <v>683418.97272923833</v>
      </c>
      <c r="G32" s="1">
        <f>Agg!G32-Oil!G32</f>
        <v>17957.805</v>
      </c>
      <c r="H32" s="1">
        <f>Agg!H32-Oil!H32</f>
        <v>291289.467</v>
      </c>
      <c r="I32">
        <v>19029.37</v>
      </c>
      <c r="J32" s="1">
        <f>Agg!J32-Oil!J32</f>
        <v>473875</v>
      </c>
      <c r="K32">
        <f t="shared" si="0"/>
        <v>717692.78766146861</v>
      </c>
      <c r="L32">
        <f t="shared" si="3"/>
        <v>0.64552420874452199</v>
      </c>
      <c r="M32">
        <f t="shared" si="4"/>
        <v>0.38313212888734005</v>
      </c>
      <c r="N32">
        <f t="shared" si="5"/>
        <v>0.61686787111265995</v>
      </c>
      <c r="O32">
        <f t="shared" si="6"/>
        <v>36.917696666422309</v>
      </c>
      <c r="P32">
        <f t="shared" si="7"/>
        <v>35.913904282130119</v>
      </c>
      <c r="Q32">
        <f t="shared" si="10"/>
        <v>1.0308588004190231</v>
      </c>
      <c r="R32">
        <f t="shared" si="8"/>
        <v>0.9436888872306336</v>
      </c>
      <c r="S32">
        <f t="shared" si="9"/>
        <v>192.76091174828764</v>
      </c>
      <c r="T32">
        <f t="shared" si="9"/>
        <v>183.85922276732916</v>
      </c>
      <c r="U32">
        <f t="shared" si="9"/>
        <v>101.9314163029071</v>
      </c>
      <c r="V32">
        <f t="shared" si="9"/>
        <v>93.574688361714891</v>
      </c>
    </row>
    <row r="33" spans="1:22" x14ac:dyDescent="0.2">
      <c r="A33">
        <v>1992</v>
      </c>
      <c r="B33" s="1">
        <f>Agg!B33-Oil!B33</f>
        <v>454234.734</v>
      </c>
      <c r="E33">
        <v>0.6625044831806689</v>
      </c>
      <c r="F33">
        <f t="shared" si="2"/>
        <v>685632.69461850193</v>
      </c>
      <c r="G33" s="1">
        <f>Agg!G33-Oil!G33</f>
        <v>17656.239999999998</v>
      </c>
      <c r="H33" s="1">
        <f>Agg!H33-Oil!H33</f>
        <v>295348.43700000003</v>
      </c>
      <c r="I33">
        <v>19207.62</v>
      </c>
      <c r="J33" s="1">
        <f>Agg!J33-Oil!J33</f>
        <v>487900</v>
      </c>
      <c r="K33">
        <f t="shared" si="0"/>
        <v>736447.84659811389</v>
      </c>
      <c r="L33">
        <f t="shared" si="3"/>
        <v>0.65021103604111441</v>
      </c>
      <c r="M33">
        <f t="shared" si="4"/>
        <v>0.38313212888734005</v>
      </c>
      <c r="N33">
        <f t="shared" si="5"/>
        <v>0.61686787111265995</v>
      </c>
      <c r="O33">
        <f t="shared" si="6"/>
        <v>37.145659246666881</v>
      </c>
      <c r="P33">
        <f t="shared" si="7"/>
        <v>35.695869379886837</v>
      </c>
      <c r="Q33">
        <f t="shared" si="10"/>
        <v>1.0454065694227834</v>
      </c>
      <c r="R33">
        <f t="shared" si="8"/>
        <v>0.9192310135248406</v>
      </c>
      <c r="S33">
        <f t="shared" si="9"/>
        <v>193.95118846596819</v>
      </c>
      <c r="T33">
        <f t="shared" si="9"/>
        <v>182.74300528933841</v>
      </c>
      <c r="U33">
        <f t="shared" si="9"/>
        <v>103.36990108666029</v>
      </c>
      <c r="V33">
        <f t="shared" si="9"/>
        <v>91.149484524965217</v>
      </c>
    </row>
    <row r="34" spans="1:22" x14ac:dyDescent="0.2">
      <c r="A34">
        <v>1993</v>
      </c>
      <c r="B34" s="1">
        <f>Agg!B34-Oil!B34</f>
        <v>471481.89600000001</v>
      </c>
      <c r="E34">
        <v>0.66936855495906711</v>
      </c>
      <c r="F34">
        <f t="shared" si="2"/>
        <v>704368.15788102243</v>
      </c>
      <c r="G34" s="1">
        <f>Agg!G34-Oil!G34</f>
        <v>17891.916000000001</v>
      </c>
      <c r="H34" s="1">
        <f>Agg!H34-Oil!H34</f>
        <v>302107.82900000003</v>
      </c>
      <c r="I34">
        <v>19392.560000000001</v>
      </c>
      <c r="J34" s="1">
        <f>Agg!J34-Oil!J34</f>
        <v>497986</v>
      </c>
      <c r="K34">
        <f t="shared" si="0"/>
        <v>743963.83921926632</v>
      </c>
      <c r="L34">
        <f t="shared" si="3"/>
        <v>0.6407623104154142</v>
      </c>
      <c r="M34">
        <f t="shared" si="4"/>
        <v>0.38313212888734005</v>
      </c>
      <c r="N34">
        <f t="shared" si="5"/>
        <v>0.61686787111265995</v>
      </c>
      <c r="O34">
        <f t="shared" si="6"/>
        <v>38.053148928132813</v>
      </c>
      <c r="P34">
        <f t="shared" si="7"/>
        <v>36.321566512158391</v>
      </c>
      <c r="Q34">
        <f t="shared" si="10"/>
        <v>1.0345518541151968</v>
      </c>
      <c r="R34">
        <f t="shared" si="8"/>
        <v>0.92261753992252693</v>
      </c>
      <c r="S34">
        <f t="shared" si="9"/>
        <v>198.68952682933198</v>
      </c>
      <c r="T34">
        <f t="shared" si="9"/>
        <v>185.94622673592548</v>
      </c>
      <c r="U34">
        <f t="shared" si="9"/>
        <v>102.29658580389081</v>
      </c>
      <c r="V34">
        <f t="shared" si="9"/>
        <v>91.485287093566171</v>
      </c>
    </row>
    <row r="35" spans="1:22" x14ac:dyDescent="0.2">
      <c r="A35">
        <v>1994</v>
      </c>
      <c r="B35" s="1">
        <f>Agg!B35-Oil!B35</f>
        <v>507788.68499999994</v>
      </c>
      <c r="E35">
        <v>0.67844331994013107</v>
      </c>
      <c r="F35">
        <f t="shared" si="2"/>
        <v>748461.47065728274</v>
      </c>
      <c r="G35" s="1">
        <f>Agg!G35-Oil!G35</f>
        <v>18566.865999999998</v>
      </c>
      <c r="H35" s="1">
        <f>Agg!H35-Oil!H35</f>
        <v>314647.54100000003</v>
      </c>
      <c r="I35">
        <v>19605.2</v>
      </c>
      <c r="J35" s="1">
        <f>Agg!J35-Oil!J35</f>
        <v>514424</v>
      </c>
      <c r="K35">
        <f t="shared" si="0"/>
        <v>758241.67602592811</v>
      </c>
      <c r="L35">
        <f t="shared" si="3"/>
        <v>0.61964267872569878</v>
      </c>
      <c r="M35">
        <f t="shared" si="4"/>
        <v>0.38313212888734005</v>
      </c>
      <c r="N35">
        <f t="shared" si="5"/>
        <v>0.61686787111265995</v>
      </c>
      <c r="O35">
        <f t="shared" si="6"/>
        <v>39.987936984489068</v>
      </c>
      <c r="P35">
        <f t="shared" si="7"/>
        <v>38.176681220149895</v>
      </c>
      <c r="Q35">
        <f t="shared" si="10"/>
        <v>1.0080958955417212</v>
      </c>
      <c r="R35">
        <f t="shared" si="8"/>
        <v>0.94703782669903891</v>
      </c>
      <c r="S35">
        <f t="shared" si="9"/>
        <v>208.79176893703476</v>
      </c>
      <c r="T35">
        <f t="shared" si="9"/>
        <v>195.44338264735538</v>
      </c>
      <c r="U35">
        <f t="shared" si="9"/>
        <v>99.680618102058844</v>
      </c>
      <c r="V35">
        <f t="shared" si="9"/>
        <v>93.906763870220573</v>
      </c>
    </row>
    <row r="36" spans="1:22" x14ac:dyDescent="0.2">
      <c r="A36">
        <v>1995</v>
      </c>
      <c r="B36" s="1">
        <f>Agg!B36-Oil!B36</f>
        <v>540305.99100000004</v>
      </c>
      <c r="E36">
        <v>0.69664382968069372</v>
      </c>
      <c r="F36">
        <f t="shared" si="2"/>
        <v>775584.2626893702</v>
      </c>
      <c r="G36" s="1">
        <f>Agg!G36-Oil!G36</f>
        <v>18989.802</v>
      </c>
      <c r="H36" s="1">
        <f>Agg!H36-Oil!H36</f>
        <v>327961.68100000004</v>
      </c>
      <c r="I36">
        <v>19821.32</v>
      </c>
      <c r="J36" s="1">
        <f>Agg!J36-Oil!J36</f>
        <v>527369</v>
      </c>
      <c r="K36">
        <f t="shared" si="0"/>
        <v>757013.81040253991</v>
      </c>
      <c r="L36">
        <f t="shared" si="3"/>
        <v>0.60699249399957145</v>
      </c>
      <c r="M36">
        <f t="shared" si="4"/>
        <v>0.38313212888734005</v>
      </c>
      <c r="N36">
        <f t="shared" si="5"/>
        <v>0.61686787111265995</v>
      </c>
      <c r="O36">
        <f t="shared" si="6"/>
        <v>41.461562791460906</v>
      </c>
      <c r="P36">
        <f t="shared" si="7"/>
        <v>39.128789742023748</v>
      </c>
      <c r="Q36">
        <f t="shared" si="10"/>
        <v>0.9850604532655175</v>
      </c>
      <c r="R36">
        <f t="shared" si="8"/>
        <v>0.95804931255839676</v>
      </c>
      <c r="S36">
        <f t="shared" si="9"/>
        <v>216.48611283650277</v>
      </c>
      <c r="T36">
        <f t="shared" si="9"/>
        <v>200.31764893282241</v>
      </c>
      <c r="U36">
        <f t="shared" si="9"/>
        <v>97.402871377266962</v>
      </c>
      <c r="V36">
        <f t="shared" si="9"/>
        <v>94.998645285410973</v>
      </c>
    </row>
    <row r="37" spans="1:22" x14ac:dyDescent="0.2">
      <c r="A37">
        <v>1996</v>
      </c>
      <c r="B37" s="1">
        <f>Agg!B37-Oil!B37</f>
        <v>559556.20299999998</v>
      </c>
      <c r="E37">
        <v>0.7114952434847146</v>
      </c>
      <c r="F37">
        <f t="shared" si="2"/>
        <v>786451.0804871195</v>
      </c>
      <c r="G37" s="1">
        <f>Agg!G37-Oil!G37</f>
        <v>19517.288999999997</v>
      </c>
      <c r="H37" s="1">
        <f>Agg!H37-Oil!H37</f>
        <v>343180.24699999997</v>
      </c>
      <c r="I37">
        <v>20045.150000000001</v>
      </c>
      <c r="J37" s="1">
        <f>Agg!J37-Oil!J37</f>
        <v>541873</v>
      </c>
      <c r="K37">
        <f t="shared" si="0"/>
        <v>761597.50182734895</v>
      </c>
      <c r="L37">
        <f t="shared" si="3"/>
        <v>0.61330791287823505</v>
      </c>
      <c r="M37">
        <f t="shared" si="4"/>
        <v>0.38313212888734005</v>
      </c>
      <c r="N37">
        <f t="shared" si="5"/>
        <v>0.61686787111265995</v>
      </c>
      <c r="O37">
        <f t="shared" si="6"/>
        <v>41.106841180422713</v>
      </c>
      <c r="P37">
        <f t="shared" si="7"/>
        <v>39.233983307040326</v>
      </c>
      <c r="Q37">
        <f t="shared" si="10"/>
        <v>0.98025285400431317</v>
      </c>
      <c r="R37">
        <f t="shared" si="8"/>
        <v>0.97366639810627487</v>
      </c>
      <c r="S37">
        <f t="shared" si="9"/>
        <v>214.63398046274244</v>
      </c>
      <c r="T37">
        <f t="shared" si="9"/>
        <v>200.85618150093688</v>
      </c>
      <c r="U37">
        <f t="shared" si="9"/>
        <v>96.927495504730231</v>
      </c>
      <c r="V37">
        <f t="shared" si="9"/>
        <v>96.547210636804991</v>
      </c>
    </row>
    <row r="38" spans="1:22" x14ac:dyDescent="0.2">
      <c r="A38">
        <v>1997</v>
      </c>
      <c r="B38" s="1">
        <f>Agg!B38-Oil!B38</f>
        <v>598512.71600000001</v>
      </c>
      <c r="E38">
        <v>0.71841973726084174</v>
      </c>
      <c r="F38">
        <f t="shared" si="2"/>
        <v>833096.14833520888</v>
      </c>
      <c r="G38" s="1">
        <f>Agg!G38-Oil!G38</f>
        <v>19972.321</v>
      </c>
      <c r="H38" s="1">
        <f>Agg!H38-Oil!H38</f>
        <v>367865.67499999999</v>
      </c>
      <c r="I38">
        <v>20273.66</v>
      </c>
      <c r="J38" s="1">
        <f>Agg!J38-Oil!J38</f>
        <v>562848</v>
      </c>
      <c r="K38">
        <f t="shared" si="0"/>
        <v>783452.86301014142</v>
      </c>
      <c r="L38">
        <f t="shared" si="3"/>
        <v>0.61463301474784371</v>
      </c>
      <c r="M38">
        <f t="shared" si="4"/>
        <v>0.38313212888734005</v>
      </c>
      <c r="N38">
        <f t="shared" si="5"/>
        <v>0.61686787111265995</v>
      </c>
      <c r="O38">
        <f t="shared" si="6"/>
        <v>43.334994175229951</v>
      </c>
      <c r="P38">
        <f t="shared" si="7"/>
        <v>41.092538216346178</v>
      </c>
      <c r="Q38">
        <f t="shared" si="10"/>
        <v>0.96256008046450792</v>
      </c>
      <c r="R38">
        <f t="shared" si="8"/>
        <v>0.98513642825222481</v>
      </c>
      <c r="S38">
        <f t="shared" si="9"/>
        <v>226.2679891246199</v>
      </c>
      <c r="T38">
        <f t="shared" si="9"/>
        <v>210.37094933043755</v>
      </c>
      <c r="U38">
        <f t="shared" si="9"/>
        <v>95.178032373110383</v>
      </c>
      <c r="V38">
        <f t="shared" si="9"/>
        <v>97.684560573770412</v>
      </c>
    </row>
    <row r="39" spans="1:22" x14ac:dyDescent="0.2">
      <c r="A39">
        <v>1998</v>
      </c>
      <c r="B39" s="1">
        <f>Agg!B39-Oil!B39</f>
        <v>630623.18000000005</v>
      </c>
      <c r="E39">
        <v>0.71440622246062668</v>
      </c>
      <c r="F39">
        <f t="shared" si="2"/>
        <v>882723.52643842739</v>
      </c>
      <c r="G39" s="1">
        <f>Agg!G39-Oil!G39</f>
        <v>20460.097000000002</v>
      </c>
      <c r="H39" s="1">
        <f>Agg!H39-Oil!H39</f>
        <v>391962.06599999999</v>
      </c>
      <c r="I39">
        <v>20472.3</v>
      </c>
      <c r="J39" s="1">
        <f>Agg!J39-Oil!J39</f>
        <v>594280</v>
      </c>
      <c r="K39">
        <f t="shared" si="0"/>
        <v>831851.65710500616</v>
      </c>
      <c r="L39">
        <f t="shared" si="3"/>
        <v>0.62154719082796794</v>
      </c>
      <c r="M39">
        <f t="shared" si="4"/>
        <v>0.38313212888734005</v>
      </c>
      <c r="N39">
        <f t="shared" si="5"/>
        <v>0.61686787111265995</v>
      </c>
      <c r="O39">
        <f t="shared" si="6"/>
        <v>44.76391344006322</v>
      </c>
      <c r="P39">
        <f t="shared" si="7"/>
        <v>43.117946026505443</v>
      </c>
      <c r="Q39">
        <f t="shared" si="10"/>
        <v>0.96380453616577666</v>
      </c>
      <c r="R39">
        <f t="shared" si="8"/>
        <v>0.99940392628087715</v>
      </c>
      <c r="S39">
        <f t="shared" si="9"/>
        <v>233.72890367713785</v>
      </c>
      <c r="T39">
        <f t="shared" si="9"/>
        <v>220.73991124661808</v>
      </c>
      <c r="U39">
        <f t="shared" si="9"/>
        <v>95.30108427129953</v>
      </c>
      <c r="V39">
        <f t="shared" si="9"/>
        <v>99.099302974362274</v>
      </c>
    </row>
    <row r="40" spans="1:22" x14ac:dyDescent="0.2">
      <c r="A40">
        <v>1999</v>
      </c>
      <c r="B40" s="1">
        <f>Agg!B40-Oil!B40</f>
        <v>679962.58700000006</v>
      </c>
      <c r="E40">
        <v>0.72869630805409524</v>
      </c>
      <c r="F40">
        <f t="shared" si="2"/>
        <v>933122.04204213235</v>
      </c>
      <c r="G40" s="1">
        <f>Agg!G40-Oil!G40</f>
        <v>21043.412</v>
      </c>
      <c r="H40" s="1">
        <f>Agg!H40-Oil!H40</f>
        <v>413250.08299999998</v>
      </c>
      <c r="I40">
        <v>20696.25</v>
      </c>
      <c r="J40" s="1">
        <f>Agg!J40-Oil!J40</f>
        <v>618088</v>
      </c>
      <c r="K40">
        <f t="shared" si="0"/>
        <v>848210.69239466474</v>
      </c>
      <c r="L40">
        <f t="shared" si="3"/>
        <v>0.60775414839110842</v>
      </c>
      <c r="M40">
        <f t="shared" si="4"/>
        <v>0.38313212888734005</v>
      </c>
      <c r="N40">
        <f t="shared" si="5"/>
        <v>0.61686787111265995</v>
      </c>
      <c r="O40">
        <f t="shared" si="6"/>
        <v>47.049724333411319</v>
      </c>
      <c r="P40">
        <f t="shared" si="7"/>
        <v>45.086527368104477</v>
      </c>
      <c r="Q40">
        <f t="shared" si="10"/>
        <v>0.9424649481130184</v>
      </c>
      <c r="R40">
        <f t="shared" si="8"/>
        <v>1.016774149906384</v>
      </c>
      <c r="S40">
        <f t="shared" si="9"/>
        <v>245.66396549497603</v>
      </c>
      <c r="T40">
        <f t="shared" si="9"/>
        <v>230.81795323774622</v>
      </c>
      <c r="U40">
        <f t="shared" si="9"/>
        <v>93.1910237735339</v>
      </c>
      <c r="V40">
        <f t="shared" si="9"/>
        <v>100.82170670775801</v>
      </c>
    </row>
    <row r="41" spans="1:22" x14ac:dyDescent="0.2">
      <c r="A41">
        <v>2000</v>
      </c>
      <c r="B41" s="1">
        <f>Agg!B41-Oil!B41</f>
        <v>735188.31599999999</v>
      </c>
      <c r="E41">
        <v>0.76219994494219512</v>
      </c>
      <c r="F41">
        <f t="shared" si="2"/>
        <v>964560.96707768238</v>
      </c>
      <c r="G41" s="1">
        <f>Agg!G41-Oil!G41</f>
        <v>21438.629999999997</v>
      </c>
      <c r="H41" s="1">
        <f>Agg!H41-Oil!H41</f>
        <v>448502.04600000003</v>
      </c>
      <c r="I41">
        <v>20950.259999999998</v>
      </c>
      <c r="J41" s="1">
        <f>Agg!J41-Oil!J41</f>
        <v>651508</v>
      </c>
      <c r="K41">
        <f t="shared" si="0"/>
        <v>854773.08719749388</v>
      </c>
      <c r="L41">
        <f t="shared" si="3"/>
        <v>0.61005056288190529</v>
      </c>
      <c r="M41">
        <f t="shared" si="4"/>
        <v>0.38313212888734005</v>
      </c>
      <c r="N41">
        <f t="shared" si="5"/>
        <v>0.61686787111265995</v>
      </c>
      <c r="O41">
        <f t="shared" si="6"/>
        <v>48.498340763881153</v>
      </c>
      <c r="P41">
        <f t="shared" si="7"/>
        <v>46.040524894568492</v>
      </c>
      <c r="Q41">
        <f t="shared" si="10"/>
        <v>0.92769619136348258</v>
      </c>
      <c r="R41">
        <f t="shared" si="8"/>
        <v>1.0233109278834724</v>
      </c>
      <c r="S41">
        <f t="shared" si="9"/>
        <v>253.22772621477435</v>
      </c>
      <c r="T41">
        <f t="shared" si="9"/>
        <v>235.70189017647954</v>
      </c>
      <c r="U41">
        <f t="shared" si="9"/>
        <v>91.730687700444747</v>
      </c>
      <c r="V41">
        <f t="shared" si="9"/>
        <v>101.46988320996395</v>
      </c>
    </row>
    <row r="42" spans="1:22" x14ac:dyDescent="0.2">
      <c r="A42">
        <v>2001</v>
      </c>
      <c r="B42" s="1">
        <f>Agg!B42-Oil!B42</f>
        <v>761556.13699999999</v>
      </c>
      <c r="E42">
        <v>0.77559148284828427</v>
      </c>
      <c r="F42">
        <f t="shared" si="2"/>
        <v>981903.6874970044</v>
      </c>
      <c r="G42" s="1">
        <f>Agg!G42-Oil!G42</f>
        <v>21380.850999999999</v>
      </c>
      <c r="H42" s="1">
        <f>Agg!H42-Oil!H42</f>
        <v>463219.951</v>
      </c>
      <c r="I42">
        <v>21242.400000000001</v>
      </c>
      <c r="J42" s="1">
        <f>Agg!J42-Oil!J42</f>
        <v>681128</v>
      </c>
      <c r="K42">
        <f t="shared" si="0"/>
        <v>878204.58973920613</v>
      </c>
      <c r="L42">
        <f t="shared" si="3"/>
        <v>0.60825450481531607</v>
      </c>
      <c r="M42">
        <f t="shared" si="4"/>
        <v>0.38313212888734005</v>
      </c>
      <c r="N42">
        <f t="shared" si="5"/>
        <v>0.61686787111265995</v>
      </c>
      <c r="O42">
        <f t="shared" si="6"/>
        <v>49.220978976209864</v>
      </c>
      <c r="P42">
        <f t="shared" si="7"/>
        <v>46.223764146094808</v>
      </c>
      <c r="Q42">
        <f t="shared" si="10"/>
        <v>0.93302580792463163</v>
      </c>
      <c r="R42">
        <f t="shared" si="8"/>
        <v>1.0065176722027642</v>
      </c>
      <c r="S42">
        <f t="shared" si="9"/>
        <v>257.0008868735033</v>
      </c>
      <c r="T42">
        <f t="shared" si="9"/>
        <v>236.63997326823795</v>
      </c>
      <c r="U42">
        <f t="shared" si="9"/>
        <v>92.257680693285792</v>
      </c>
      <c r="V42">
        <f t="shared" si="9"/>
        <v>99.804690699842951</v>
      </c>
    </row>
    <row r="43" spans="1:22" x14ac:dyDescent="0.2">
      <c r="A43">
        <v>2002</v>
      </c>
      <c r="B43" s="1">
        <f>Agg!B43-Oil!B43</f>
        <v>791372.74</v>
      </c>
      <c r="E43">
        <v>0.77794852910494672</v>
      </c>
      <c r="F43">
        <f t="shared" si="2"/>
        <v>1017255.9114039309</v>
      </c>
      <c r="G43" s="1">
        <f>Agg!G43-Oil!G43</f>
        <v>21669.19</v>
      </c>
      <c r="H43" s="1">
        <f>Agg!H43-Oil!H43</f>
        <v>477409.19699999999</v>
      </c>
      <c r="I43">
        <v>21532.36</v>
      </c>
      <c r="J43" s="1">
        <f>Agg!J43-Oil!J43</f>
        <v>697339</v>
      </c>
      <c r="K43">
        <f t="shared" si="0"/>
        <v>896381.924910006</v>
      </c>
      <c r="L43">
        <f t="shared" si="3"/>
        <v>0.60326717470707925</v>
      </c>
      <c r="M43">
        <f t="shared" si="4"/>
        <v>0.38313212888734005</v>
      </c>
      <c r="N43">
        <f t="shared" si="5"/>
        <v>0.61686787111265995</v>
      </c>
      <c r="O43">
        <f t="shared" si="6"/>
        <v>50.781859068536598</v>
      </c>
      <c r="P43">
        <f t="shared" si="7"/>
        <v>47.243122045327631</v>
      </c>
      <c r="Q43">
        <f t="shared" si="10"/>
        <v>0.92444046812839531</v>
      </c>
      <c r="R43">
        <f t="shared" si="8"/>
        <v>1.0063546216020909</v>
      </c>
      <c r="S43">
        <f t="shared" si="9"/>
        <v>265.1508175814044</v>
      </c>
      <c r="T43">
        <f t="shared" si="9"/>
        <v>241.85851897695221</v>
      </c>
      <c r="U43">
        <f t="shared" si="9"/>
        <v>91.408761477078528</v>
      </c>
      <c r="V43">
        <f t="shared" si="9"/>
        <v>99.788522861743289</v>
      </c>
    </row>
    <row r="44" spans="1:22" x14ac:dyDescent="0.2">
      <c r="A44">
        <v>2003</v>
      </c>
      <c r="B44" s="1">
        <f>Agg!B44-Oil!B44</f>
        <v>820700.97500000009</v>
      </c>
      <c r="E44">
        <v>0.8066007962545868</v>
      </c>
      <c r="F44">
        <f t="shared" si="2"/>
        <v>1017480.9878825892</v>
      </c>
      <c r="G44" s="1">
        <f>Agg!G44-Oil!G44</f>
        <v>21984.732</v>
      </c>
      <c r="H44" s="1">
        <f>Agg!H44-Oil!H44</f>
        <v>493455.01499999996</v>
      </c>
      <c r="I44">
        <v>21779.62</v>
      </c>
      <c r="J44" s="1">
        <f>Agg!J44-Oil!J44</f>
        <v>691770</v>
      </c>
      <c r="K44">
        <f t="shared" si="0"/>
        <v>857636.14815681032</v>
      </c>
      <c r="L44">
        <f t="shared" si="3"/>
        <v>0.60126042253087353</v>
      </c>
      <c r="M44">
        <f t="shared" si="4"/>
        <v>0.38313212888734005</v>
      </c>
      <c r="N44">
        <f t="shared" si="5"/>
        <v>0.61686787111265995</v>
      </c>
      <c r="O44">
        <f t="shared" si="6"/>
        <v>51.464129386277257</v>
      </c>
      <c r="P44">
        <f t="shared" si="7"/>
        <v>46.717113883648537</v>
      </c>
      <c r="Q44">
        <f t="shared" si="10"/>
        <v>0.89929151732931911</v>
      </c>
      <c r="R44">
        <f t="shared" si="8"/>
        <v>1.00941761151021</v>
      </c>
      <c r="S44">
        <f t="shared" si="9"/>
        <v>268.71320257239711</v>
      </c>
      <c r="T44">
        <f t="shared" si="9"/>
        <v>239.1656496354334</v>
      </c>
      <c r="U44">
        <f t="shared" si="9"/>
        <v>88.922030828380599</v>
      </c>
      <c r="V44">
        <f t="shared" si="9"/>
        <v>100.09224406688372</v>
      </c>
    </row>
    <row r="45" spans="1:22" x14ac:dyDescent="0.2">
      <c r="A45">
        <v>2004</v>
      </c>
      <c r="B45" s="1">
        <f>Agg!B45-Oil!B45</f>
        <v>874351.62100000004</v>
      </c>
      <c r="E45">
        <v>0.83672718245794997</v>
      </c>
      <c r="F45">
        <f t="shared" si="2"/>
        <v>1044966.1960682637</v>
      </c>
      <c r="G45" s="1">
        <f>Agg!G45-Oil!G45</f>
        <v>22561.072</v>
      </c>
      <c r="H45" s="1">
        <f>Agg!H45-Oil!H45</f>
        <v>522962.78</v>
      </c>
      <c r="I45">
        <v>22044.57</v>
      </c>
      <c r="J45" s="1">
        <f>Agg!J45-Oil!J45</f>
        <v>708579</v>
      </c>
      <c r="K45">
        <f t="shared" si="0"/>
        <v>846845.91926187347</v>
      </c>
      <c r="L45">
        <f t="shared" si="3"/>
        <v>0.59811495448694318</v>
      </c>
      <c r="M45">
        <f t="shared" si="4"/>
        <v>0.38313212888734005</v>
      </c>
      <c r="N45">
        <f t="shared" si="5"/>
        <v>0.61686787111265995</v>
      </c>
      <c r="O45">
        <f t="shared" si="6"/>
        <v>52.777271373710654</v>
      </c>
      <c r="P45">
        <f t="shared" si="7"/>
        <v>47.402430442882931</v>
      </c>
      <c r="Q45">
        <f t="shared" si="10"/>
        <v>0.87759790322074627</v>
      </c>
      <c r="R45">
        <f t="shared" si="8"/>
        <v>1.0234298967954467</v>
      </c>
      <c r="S45">
        <f t="shared" si="9"/>
        <v>275.56960125403106</v>
      </c>
      <c r="T45">
        <f t="shared" si="9"/>
        <v>242.67408940128504</v>
      </c>
      <c r="U45">
        <f t="shared" si="9"/>
        <v>86.776964200519714</v>
      </c>
      <c r="V45">
        <f t="shared" si="9"/>
        <v>101.48167997795959</v>
      </c>
    </row>
    <row r="46" spans="1:22" x14ac:dyDescent="0.2">
      <c r="A46">
        <v>2005</v>
      </c>
      <c r="B46" s="1">
        <f>Agg!B46-Oil!B46</f>
        <v>919168.74599999993</v>
      </c>
      <c r="E46">
        <v>0.86791954497046719</v>
      </c>
      <c r="F46">
        <f t="shared" si="2"/>
        <v>1059048.3315262552</v>
      </c>
      <c r="G46" s="1">
        <f>Agg!G46-Oil!G46</f>
        <v>22734.910000000003</v>
      </c>
      <c r="H46" s="1">
        <f>Agg!H46-Oil!H46</f>
        <v>551910.82799999998</v>
      </c>
      <c r="I46">
        <v>22326.77</v>
      </c>
      <c r="J46" s="1">
        <f>Agg!J46-Oil!J46</f>
        <v>733490</v>
      </c>
      <c r="K46">
        <f t="shared" si="0"/>
        <v>845112.89583294105</v>
      </c>
      <c r="L46">
        <f t="shared" si="3"/>
        <v>0.60044559870185144</v>
      </c>
      <c r="M46">
        <f t="shared" si="4"/>
        <v>0.38313212888734005</v>
      </c>
      <c r="N46">
        <f t="shared" si="5"/>
        <v>0.61686787111265995</v>
      </c>
      <c r="O46">
        <f t="shared" si="6"/>
        <v>53.590804702216346</v>
      </c>
      <c r="P46">
        <f t="shared" si="7"/>
        <v>47.434014482446642</v>
      </c>
      <c r="Q46">
        <f t="shared" si="10"/>
        <v>0.86922510814616338</v>
      </c>
      <c r="R46">
        <f t="shared" si="8"/>
        <v>1.0182802975979062</v>
      </c>
      <c r="S46">
        <f t="shared" si="9"/>
        <v>279.81735884187117</v>
      </c>
      <c r="T46">
        <f t="shared" si="9"/>
        <v>242.83578212398146</v>
      </c>
      <c r="U46">
        <f t="shared" si="9"/>
        <v>85.949061426619608</v>
      </c>
      <c r="V46">
        <f t="shared" si="9"/>
        <v>100.97105391611024</v>
      </c>
    </row>
    <row r="47" spans="1:22" x14ac:dyDescent="0.2">
      <c r="A47">
        <v>2006</v>
      </c>
      <c r="B47" s="1">
        <f>Agg!B47-Oil!B47</f>
        <v>975849.72399999993</v>
      </c>
      <c r="E47">
        <v>0.89296730030178662</v>
      </c>
      <c r="F47">
        <f t="shared" si="2"/>
        <v>1092816.8631373204</v>
      </c>
      <c r="G47" s="1">
        <f>Agg!G47-Oil!G47</f>
        <v>22982.307999999997</v>
      </c>
      <c r="H47" s="1">
        <f>Agg!H47-Oil!H47</f>
        <v>585268.80299999996</v>
      </c>
      <c r="I47">
        <v>22599.46</v>
      </c>
      <c r="J47" s="1">
        <f>Agg!J47-Oil!J47</f>
        <v>772857</v>
      </c>
      <c r="K47">
        <f t="shared" si="0"/>
        <v>865493.05863586022</v>
      </c>
      <c r="L47">
        <f t="shared" si="3"/>
        <v>0.5997530035679961</v>
      </c>
      <c r="M47">
        <f t="shared" si="4"/>
        <v>0.38313212888734005</v>
      </c>
      <c r="N47">
        <f t="shared" si="5"/>
        <v>0.61686787111265995</v>
      </c>
      <c r="O47">
        <f t="shared" si="6"/>
        <v>54.961727551172487</v>
      </c>
      <c r="P47">
        <f t="shared" si="7"/>
        <v>48.355883863478169</v>
      </c>
      <c r="Q47">
        <f t="shared" si="10"/>
        <v>0.86515390500652223</v>
      </c>
      <c r="R47">
        <f t="shared" si="8"/>
        <v>1.016940581766113</v>
      </c>
      <c r="S47">
        <f t="shared" si="9"/>
        <v>286.97545271455039</v>
      </c>
      <c r="T47">
        <f t="shared" si="9"/>
        <v>247.55524082047833</v>
      </c>
      <c r="U47">
        <f t="shared" si="9"/>
        <v>85.546500472673472</v>
      </c>
      <c r="V47">
        <f t="shared" si="9"/>
        <v>100.83820982612501</v>
      </c>
    </row>
    <row r="48" spans="1:22" x14ac:dyDescent="0.2">
      <c r="A48">
        <v>2007</v>
      </c>
      <c r="B48" s="1">
        <f>Agg!B48-Oil!B48</f>
        <v>1031214.0609999999</v>
      </c>
      <c r="E48">
        <v>0.92333011369840901</v>
      </c>
      <c r="F48">
        <f t="shared" si="2"/>
        <v>1116842.2276074809</v>
      </c>
      <c r="G48" s="1">
        <f>Agg!G48-Oil!G48</f>
        <v>23346.650999999998</v>
      </c>
      <c r="H48" s="1">
        <f>Agg!H48-Oil!H48</f>
        <v>619744.88</v>
      </c>
      <c r="I48">
        <v>22876.09</v>
      </c>
      <c r="J48" s="1">
        <f>Agg!J48-Oil!J48</f>
        <v>824168</v>
      </c>
      <c r="K48">
        <f t="shared" si="0"/>
        <v>892603.83450376801</v>
      </c>
      <c r="L48">
        <f t="shared" si="3"/>
        <v>0.60098567643561263</v>
      </c>
      <c r="M48">
        <f t="shared" si="4"/>
        <v>0.38313212888734005</v>
      </c>
      <c r="N48">
        <f t="shared" si="5"/>
        <v>0.61686787111265995</v>
      </c>
      <c r="O48">
        <f t="shared" si="6"/>
        <v>54.98194495721868</v>
      </c>
      <c r="P48">
        <f t="shared" si="7"/>
        <v>48.821377587143651</v>
      </c>
      <c r="Q48">
        <f t="shared" si="10"/>
        <v>0.87005585957064013</v>
      </c>
      <c r="R48">
        <f t="shared" si="8"/>
        <v>1.0205699925118321</v>
      </c>
      <c r="S48">
        <f t="shared" si="9"/>
        <v>287.08101524890515</v>
      </c>
      <c r="T48">
        <f t="shared" si="9"/>
        <v>249.93830988375453</v>
      </c>
      <c r="U48">
        <f t="shared" si="9"/>
        <v>86.031206206543061</v>
      </c>
      <c r="V48">
        <f t="shared" si="9"/>
        <v>101.19809642017401</v>
      </c>
    </row>
    <row r="49" spans="1:22" x14ac:dyDescent="0.2">
      <c r="A49">
        <v>2008</v>
      </c>
      <c r="B49" s="1">
        <f>Agg!B49-Oil!B49</f>
        <v>1058771.1269999999</v>
      </c>
      <c r="E49">
        <v>0.97250107178403189</v>
      </c>
      <c r="F49">
        <f t="shared" si="2"/>
        <v>1088709.4705795106</v>
      </c>
      <c r="G49" s="1">
        <f>Agg!G49-Oil!G49</f>
        <v>23531.277999999998</v>
      </c>
      <c r="H49" s="1">
        <f>Agg!H49-Oil!H49</f>
        <v>643931.48</v>
      </c>
      <c r="I49">
        <v>23150.34</v>
      </c>
      <c r="J49" s="1">
        <f>Agg!J49-Oil!J49</f>
        <v>896637</v>
      </c>
      <c r="K49">
        <f t="shared" si="0"/>
        <v>921990.75766069756</v>
      </c>
      <c r="L49">
        <f t="shared" si="3"/>
        <v>0.60818760880320089</v>
      </c>
      <c r="M49">
        <f t="shared" si="4"/>
        <v>0.38313212888734005</v>
      </c>
      <c r="N49">
        <f t="shared" si="5"/>
        <v>0.61686787111265995</v>
      </c>
      <c r="O49">
        <f t="shared" si="6"/>
        <v>51.297987984264587</v>
      </c>
      <c r="P49">
        <f t="shared" si="7"/>
        <v>47.027796161071954</v>
      </c>
      <c r="Q49">
        <f t="shared" si="10"/>
        <v>0.90191613144227323</v>
      </c>
      <c r="R49">
        <f t="shared" si="8"/>
        <v>1.0164549635124149</v>
      </c>
      <c r="S49">
        <f t="shared" si="9"/>
        <v>267.84571702961057</v>
      </c>
      <c r="T49">
        <f t="shared" si="9"/>
        <v>240.75617016491742</v>
      </c>
      <c r="U49">
        <f t="shared" si="9"/>
        <v>89.181552921681131</v>
      </c>
      <c r="V49">
        <f t="shared" si="9"/>
        <v>100.79005669285468</v>
      </c>
    </row>
    <row r="50" spans="1:22" x14ac:dyDescent="0.2">
      <c r="A50">
        <v>2009</v>
      </c>
      <c r="B50" s="1">
        <f>Agg!B50-Oil!B50</f>
        <v>1006058.1240000001</v>
      </c>
      <c r="E50">
        <v>0.93320714895263435</v>
      </c>
      <c r="F50">
        <f t="shared" si="2"/>
        <v>1078065.1703420065</v>
      </c>
      <c r="G50" s="1">
        <f>Agg!G50-Oil!G50</f>
        <v>22465.370000000003</v>
      </c>
      <c r="H50" s="1">
        <f>Agg!H50-Oil!H50</f>
        <v>622400.18799999997</v>
      </c>
      <c r="I50">
        <v>23421.71</v>
      </c>
      <c r="J50" s="1">
        <f>Agg!J50-Oil!J50</f>
        <v>938099</v>
      </c>
      <c r="K50">
        <f t="shared" si="0"/>
        <v>1005241.9776818641</v>
      </c>
      <c r="L50">
        <f t="shared" si="3"/>
        <v>0.61865231555945366</v>
      </c>
      <c r="M50">
        <f t="shared" si="4"/>
        <v>0.38313212888734005</v>
      </c>
      <c r="N50">
        <f t="shared" si="5"/>
        <v>0.61686787111265995</v>
      </c>
      <c r="O50">
        <f t="shared" si="6"/>
        <v>50.118349127095364</v>
      </c>
      <c r="P50">
        <f t="shared" si="7"/>
        <v>46.028456946226662</v>
      </c>
      <c r="Q50">
        <f t="shared" si="10"/>
        <v>0.95749096019053792</v>
      </c>
      <c r="R50">
        <f t="shared" si="8"/>
        <v>0.9591686516484067</v>
      </c>
      <c r="S50">
        <f t="shared" si="9"/>
        <v>261.68638743501901</v>
      </c>
      <c r="T50">
        <f t="shared" si="9"/>
        <v>235.64010899042151</v>
      </c>
      <c r="U50">
        <f t="shared" si="9"/>
        <v>94.676797277939713</v>
      </c>
      <c r="V50">
        <f t="shared" si="9"/>
        <v>95.109637168367385</v>
      </c>
    </row>
    <row r="51" spans="1:22" x14ac:dyDescent="0.2">
      <c r="A51">
        <v>2010</v>
      </c>
      <c r="B51" s="1">
        <f>Agg!B51-Oil!B51</f>
        <v>1068681.8900000001</v>
      </c>
      <c r="E51">
        <v>0.96191189435469515</v>
      </c>
      <c r="F51">
        <f t="shared" si="2"/>
        <v>1110997.6872850007</v>
      </c>
      <c r="G51" s="1">
        <f>Agg!G51-Oil!G51</f>
        <v>23016.465999999997</v>
      </c>
      <c r="H51" s="1">
        <f>Agg!H51-Oil!H51</f>
        <v>642287.77600000007</v>
      </c>
      <c r="I51">
        <v>23674.48</v>
      </c>
      <c r="J51" s="1">
        <f>Agg!J51-Oil!J51</f>
        <v>927666</v>
      </c>
      <c r="K51">
        <f t="shared" si="0"/>
        <v>964398.09658693406</v>
      </c>
      <c r="L51">
        <f t="shared" si="3"/>
        <v>0.60100931999512031</v>
      </c>
      <c r="M51">
        <f t="shared" si="4"/>
        <v>0.38313212888734005</v>
      </c>
      <c r="N51">
        <f t="shared" si="5"/>
        <v>0.61686787111265995</v>
      </c>
      <c r="O51">
        <f t="shared" si="6"/>
        <v>52.704159162455802</v>
      </c>
      <c r="P51">
        <f t="shared" si="7"/>
        <v>46.928071378336533</v>
      </c>
      <c r="Q51">
        <f t="shared" si="10"/>
        <v>0.91586112252605578</v>
      </c>
      <c r="R51">
        <f t="shared" si="8"/>
        <v>0.97220576756068122</v>
      </c>
      <c r="S51">
        <f t="shared" si="9"/>
        <v>275.18785543091644</v>
      </c>
      <c r="T51">
        <f t="shared" si="9"/>
        <v>240.24563472158778</v>
      </c>
      <c r="U51">
        <f t="shared" si="9"/>
        <v>90.560434967334317</v>
      </c>
      <c r="V51">
        <f t="shared" si="9"/>
        <v>96.402376836211417</v>
      </c>
    </row>
    <row r="52" spans="1:22" x14ac:dyDescent="0.2">
      <c r="A52">
        <v>2011</v>
      </c>
      <c r="B52" s="1">
        <f>Agg!B52-Oil!B52</f>
        <v>1139261.7519999999</v>
      </c>
      <c r="E52">
        <v>0.99433393377591783</v>
      </c>
      <c r="F52">
        <f t="shared" si="2"/>
        <v>1145753.6681602811</v>
      </c>
      <c r="G52" s="1">
        <f>Agg!G52-Oil!G52</f>
        <v>23370.639999999999</v>
      </c>
      <c r="H52" s="1">
        <f>Agg!H52-Oil!H52</f>
        <v>676440.63900000008</v>
      </c>
      <c r="I52">
        <v>23865.71</v>
      </c>
      <c r="J52" s="1">
        <f>Agg!J52-Oil!J52</f>
        <v>953247</v>
      </c>
      <c r="K52">
        <f t="shared" si="0"/>
        <v>958678.93835233711</v>
      </c>
      <c r="L52">
        <f t="shared" si="3"/>
        <v>0.59375348800439687</v>
      </c>
      <c r="M52">
        <f t="shared" si="4"/>
        <v>0.38313212888734005</v>
      </c>
      <c r="N52">
        <f t="shared" si="5"/>
        <v>0.61686787111265995</v>
      </c>
      <c r="O52">
        <f t="shared" si="6"/>
        <v>54.765171059032788</v>
      </c>
      <c r="P52">
        <f t="shared" si="7"/>
        <v>48.008362967633531</v>
      </c>
      <c r="Q52">
        <f t="shared" si="10"/>
        <v>0.89519202014319543</v>
      </c>
      <c r="R52">
        <f t="shared" si="8"/>
        <v>0.97925601207757906</v>
      </c>
      <c r="S52">
        <f t="shared" si="9"/>
        <v>285.94915876730761</v>
      </c>
      <c r="T52">
        <f t="shared" si="9"/>
        <v>245.77612704595083</v>
      </c>
      <c r="U52">
        <f t="shared" si="9"/>
        <v>88.51667215642523</v>
      </c>
      <c r="V52">
        <f t="shared" si="9"/>
        <v>97.101467863423423</v>
      </c>
    </row>
    <row r="53" spans="1:22" x14ac:dyDescent="0.2">
      <c r="A53">
        <v>2012</v>
      </c>
      <c r="B53" s="1">
        <f>Agg!B53-Oil!B53</f>
        <v>1182011.4340000001</v>
      </c>
      <c r="E53">
        <v>1</v>
      </c>
      <c r="F53">
        <f t="shared" si="2"/>
        <v>1182011.4340000001</v>
      </c>
      <c r="G53" s="1">
        <f>Agg!G53-Oil!G53</f>
        <v>23863.291999999998</v>
      </c>
      <c r="H53" s="1">
        <f>Agg!H53-Oil!H53</f>
        <v>709464.61600000004</v>
      </c>
      <c r="I53">
        <v>24030.51</v>
      </c>
      <c r="J53" s="1">
        <f>Agg!J53-Oil!J53</f>
        <v>996854</v>
      </c>
      <c r="K53">
        <f t="shared" si="0"/>
        <v>996854</v>
      </c>
      <c r="L53">
        <f t="shared" si="3"/>
        <v>0.60021806523404575</v>
      </c>
      <c r="M53">
        <f t="shared" si="4"/>
        <v>0.38313212888734005</v>
      </c>
      <c r="N53">
        <f t="shared" si="5"/>
        <v>0.61686787111265995</v>
      </c>
      <c r="O53">
        <f t="shared" si="6"/>
        <v>55.06124744462128</v>
      </c>
      <c r="P53">
        <f t="shared" si="7"/>
        <v>49.187946240009062</v>
      </c>
      <c r="Q53">
        <f t="shared" si="10"/>
        <v>0.8995913603233201</v>
      </c>
      <c r="R53">
        <f t="shared" si="8"/>
        <v>0.993041429416188</v>
      </c>
      <c r="S53">
        <f t="shared" si="9"/>
        <v>287.49508278713097</v>
      </c>
      <c r="T53">
        <f t="shared" si="9"/>
        <v>251.81493758419185</v>
      </c>
      <c r="U53">
        <f t="shared" si="9"/>
        <v>88.951679332166577</v>
      </c>
      <c r="V53">
        <f t="shared" si="9"/>
        <v>98.468407909927592</v>
      </c>
    </row>
    <row r="54" spans="1:22" x14ac:dyDescent="0.2">
      <c r="A54">
        <v>2013</v>
      </c>
      <c r="B54" s="1">
        <f>Agg!B54-Oil!B54</f>
        <v>1222595.355</v>
      </c>
      <c r="E54">
        <v>1.0113009880581321</v>
      </c>
      <c r="F54">
        <f t="shared" si="2"/>
        <v>1208933.2151722591</v>
      </c>
      <c r="G54" s="1">
        <f>Agg!G54-Oil!G54</f>
        <v>24115.909</v>
      </c>
      <c r="H54" s="1">
        <f>Agg!H54-Oil!H54</f>
        <v>736845.96700000006</v>
      </c>
      <c r="I54">
        <v>24172</v>
      </c>
      <c r="J54" s="1">
        <f>Agg!J54-Oil!J54</f>
        <v>1051119</v>
      </c>
      <c r="K54">
        <f t="shared" si="0"/>
        <v>1039373.0574893685</v>
      </c>
      <c r="L54">
        <f t="shared" si="3"/>
        <v>0.60268997750281827</v>
      </c>
      <c r="M54">
        <f t="shared" si="4"/>
        <v>0.38313212888734005</v>
      </c>
      <c r="N54">
        <f t="shared" si="5"/>
        <v>0.61686787111265995</v>
      </c>
      <c r="O54">
        <f t="shared" si="6"/>
        <v>55.063209038305786</v>
      </c>
      <c r="P54">
        <f t="shared" si="7"/>
        <v>50.013785171779709</v>
      </c>
      <c r="Q54">
        <f t="shared" si="10"/>
        <v>0.91041028502549626</v>
      </c>
      <c r="R54">
        <f t="shared" si="8"/>
        <v>0.9976795052126427</v>
      </c>
      <c r="S54">
        <f t="shared" si="9"/>
        <v>287.50532499131077</v>
      </c>
      <c r="T54">
        <f t="shared" si="9"/>
        <v>256.0427737707995</v>
      </c>
      <c r="U54">
        <f t="shared" si="9"/>
        <v>90.021455636466513</v>
      </c>
      <c r="V54">
        <f t="shared" si="9"/>
        <v>98.928312125314605</v>
      </c>
    </row>
    <row r="55" spans="1:22" x14ac:dyDescent="0.2">
      <c r="A55">
        <v>2014</v>
      </c>
      <c r="B55" s="1">
        <f>Agg!B55-Oil!B55</f>
        <v>1276755.5149999999</v>
      </c>
      <c r="E55">
        <v>1.0325474854772028</v>
      </c>
      <c r="F55">
        <f t="shared" si="2"/>
        <v>1236510.2166801887</v>
      </c>
      <c r="G55" s="1">
        <f>Agg!G55-Oil!G55</f>
        <v>24090.656999999999</v>
      </c>
      <c r="H55" s="1">
        <f>Agg!H55-Oil!H55</f>
        <v>767104.23400000005</v>
      </c>
      <c r="I55">
        <v>24299.599999999999</v>
      </c>
      <c r="J55" s="1">
        <f>Agg!J55-Oil!J55</f>
        <v>1112992</v>
      </c>
      <c r="K55">
        <f t="shared" si="0"/>
        <v>1077908.7796486367</v>
      </c>
      <c r="L55">
        <f t="shared" si="3"/>
        <v>0.60082312156685702</v>
      </c>
      <c r="M55">
        <f t="shared" si="4"/>
        <v>0.38313212888734005</v>
      </c>
      <c r="N55">
        <f t="shared" si="5"/>
        <v>0.61686787111265995</v>
      </c>
      <c r="O55">
        <f t="shared" si="6"/>
        <v>55.895383539745886</v>
      </c>
      <c r="P55">
        <f t="shared" si="7"/>
        <v>50.886031732217354</v>
      </c>
      <c r="Q55">
        <f t="shared" si="10"/>
        <v>0.91827576858590576</v>
      </c>
      <c r="R55">
        <f t="shared" si="8"/>
        <v>0.99140138109269293</v>
      </c>
      <c r="S55">
        <f t="shared" si="9"/>
        <v>291.85041501902009</v>
      </c>
      <c r="T55">
        <f t="shared" si="9"/>
        <v>260.50819121479873</v>
      </c>
      <c r="U55">
        <f t="shared" si="9"/>
        <v>90.799195399559068</v>
      </c>
      <c r="V55">
        <f t="shared" si="9"/>
        <v>98.30578332798558</v>
      </c>
    </row>
    <row r="56" spans="1:22" x14ac:dyDescent="0.2">
      <c r="A56">
        <v>2015</v>
      </c>
      <c r="B56" s="1">
        <f>Agg!B56-Oil!B56</f>
        <v>1309363.9469999999</v>
      </c>
      <c r="E56">
        <v>1.0064993980937267</v>
      </c>
      <c r="F56">
        <f t="shared" si="2"/>
        <v>1300908.8226777758</v>
      </c>
      <c r="G56" s="1">
        <f>Agg!G56-Oil!G56</f>
        <v>24313.235000000001</v>
      </c>
      <c r="H56" s="1">
        <f>Agg!H56-Oil!H56</f>
        <v>790238.52</v>
      </c>
      <c r="I56">
        <v>24418.7</v>
      </c>
      <c r="J56" s="1">
        <f>Agg!J56-Oil!J56</f>
        <v>1188159</v>
      </c>
      <c r="K56">
        <f t="shared" si="0"/>
        <v>1180486.5479803863</v>
      </c>
      <c r="L56">
        <f t="shared" si="3"/>
        <v>0.60352854667381495</v>
      </c>
      <c r="M56">
        <f t="shared" si="4"/>
        <v>0.38313212888734005</v>
      </c>
      <c r="N56">
        <f t="shared" si="5"/>
        <v>0.61686787111265995</v>
      </c>
      <c r="O56">
        <f t="shared" si="6"/>
        <v>56.833632379546259</v>
      </c>
      <c r="P56">
        <f t="shared" si="7"/>
        <v>53.275105664010603</v>
      </c>
      <c r="Q56">
        <f t="shared" si="10"/>
        <v>0.94145311664546638</v>
      </c>
      <c r="R56">
        <f t="shared" si="8"/>
        <v>0.99568097400762534</v>
      </c>
      <c r="S56">
        <f t="shared" si="9"/>
        <v>296.74935829386391</v>
      </c>
      <c r="T56">
        <f t="shared" si="9"/>
        <v>272.73892148524038</v>
      </c>
      <c r="U56">
        <f t="shared" si="9"/>
        <v>93.090973781715917</v>
      </c>
      <c r="V56">
        <f t="shared" si="9"/>
        <v>98.730140951296164</v>
      </c>
    </row>
    <row r="57" spans="1:22" x14ac:dyDescent="0.2">
      <c r="A57">
        <v>2016</v>
      </c>
      <c r="B57" s="1">
        <f>Agg!B57-Oil!B57</f>
        <v>1330995.6969999999</v>
      </c>
      <c r="E57">
        <v>1.0087494358448377</v>
      </c>
      <c r="F57">
        <f t="shared" si="2"/>
        <v>1319451.2429989891</v>
      </c>
      <c r="G57" s="1">
        <f>Agg!G57-Oil!G57</f>
        <v>24320.745999999999</v>
      </c>
      <c r="H57" s="1">
        <f>Agg!H57-Oil!H57</f>
        <v>784131.27</v>
      </c>
      <c r="I57">
        <v>24520.3</v>
      </c>
      <c r="J57" s="1">
        <f>Agg!J57-Oil!J57</f>
        <v>1238880</v>
      </c>
      <c r="K57">
        <f t="shared" si="0"/>
        <v>1228134.5158447854</v>
      </c>
      <c r="L57">
        <f t="shared" si="3"/>
        <v>0.58913133360791026</v>
      </c>
      <c r="M57">
        <f t="shared" si="4"/>
        <v>0.38313212888734005</v>
      </c>
      <c r="N57">
        <f t="shared" si="5"/>
        <v>0.61686787111265995</v>
      </c>
      <c r="O57">
        <f t="shared" si="6"/>
        <v>56.723351475028736</v>
      </c>
      <c r="P57">
        <f t="shared" si="7"/>
        <v>53.810566877199264</v>
      </c>
      <c r="Q57">
        <f t="shared" si="10"/>
        <v>0.95643304230424853</v>
      </c>
      <c r="R57">
        <f t="shared" si="8"/>
        <v>0.99186168195332025</v>
      </c>
      <c r="S57">
        <f t="shared" si="9"/>
        <v>296.17354101318949</v>
      </c>
      <c r="T57">
        <f t="shared" si="9"/>
        <v>275.48018519484782</v>
      </c>
      <c r="U57">
        <f t="shared" si="9"/>
        <v>94.572190256650458</v>
      </c>
      <c r="V57">
        <f t="shared" si="9"/>
        <v>98.351426028846689</v>
      </c>
    </row>
    <row r="58" spans="1:22" x14ac:dyDescent="0.2">
      <c r="A58">
        <v>2017</v>
      </c>
      <c r="B58" s="1">
        <f>Agg!B58-Oil!B58</f>
        <v>1397539.4269999999</v>
      </c>
      <c r="E58">
        <v>1.0361415981584121</v>
      </c>
      <c r="F58">
        <f t="shared" si="2"/>
        <v>1348791.9310294257</v>
      </c>
      <c r="G58" s="1">
        <f>Agg!G58-Oil!G58</f>
        <v>24731.081000000002</v>
      </c>
      <c r="H58" s="1">
        <f>Agg!H58-Oil!H58</f>
        <v>817569.79399999999</v>
      </c>
      <c r="I58">
        <v>24612.799999999999</v>
      </c>
      <c r="J58" s="1">
        <f>Agg!J58-Oil!J58</f>
        <v>1256849</v>
      </c>
      <c r="K58">
        <f t="shared" si="0"/>
        <v>1213008.9190838998</v>
      </c>
      <c r="L58">
        <f t="shared" si="3"/>
        <v>0.58500660389597725</v>
      </c>
      <c r="M58">
        <f t="shared" si="4"/>
        <v>0.38313212888734005</v>
      </c>
      <c r="N58">
        <f t="shared" si="5"/>
        <v>0.61686787111265995</v>
      </c>
      <c r="O58">
        <f t="shared" si="6"/>
        <v>58.253551804361813</v>
      </c>
      <c r="P58">
        <f t="shared" si="7"/>
        <v>54.800426242825914</v>
      </c>
      <c r="Q58">
        <f t="shared" si="10"/>
        <v>0.93622330846400259</v>
      </c>
      <c r="R58">
        <f t="shared" si="8"/>
        <v>1.0048056702203731</v>
      </c>
      <c r="S58">
        <f t="shared" si="9"/>
        <v>304.16328136197052</v>
      </c>
      <c r="T58">
        <f t="shared" si="9"/>
        <v>280.54771481188345</v>
      </c>
      <c r="U58">
        <f t="shared" si="9"/>
        <v>92.573849850957941</v>
      </c>
      <c r="V58">
        <f t="shared" si="9"/>
        <v>99.634931307584978</v>
      </c>
    </row>
    <row r="59" spans="1:22" x14ac:dyDescent="0.2">
      <c r="A59">
        <v>2018</v>
      </c>
      <c r="B59" s="1">
        <f>Agg!B59-Oil!B59</f>
        <v>1456003.8520000002</v>
      </c>
      <c r="E59">
        <v>1.0554253488657452</v>
      </c>
      <c r="F59">
        <f t="shared" si="2"/>
        <v>1379542.2419641071</v>
      </c>
      <c r="G59" s="1">
        <f>Agg!G59-Oil!G59</f>
        <v>25312.261999999999</v>
      </c>
      <c r="H59" s="1">
        <f>Agg!H59-Oil!H59</f>
        <v>862513.16899999999</v>
      </c>
      <c r="I59">
        <v>24688.7</v>
      </c>
      <c r="J59" s="1">
        <f>Agg!J59-Oil!J59</f>
        <v>1313960</v>
      </c>
      <c r="K59">
        <f t="shared" si="0"/>
        <v>1244957.7806825459</v>
      </c>
      <c r="L59">
        <f t="shared" si="3"/>
        <v>0.5923838510559104</v>
      </c>
      <c r="M59">
        <f t="shared" si="4"/>
        <v>0.38313212888734005</v>
      </c>
      <c r="N59">
        <f t="shared" si="5"/>
        <v>0.61686787111265995</v>
      </c>
      <c r="O59">
        <f t="shared" si="6"/>
        <v>58.08882531724889</v>
      </c>
      <c r="P59">
        <f t="shared" si="7"/>
        <v>55.877476009838794</v>
      </c>
      <c r="Q59">
        <f t="shared" si="10"/>
        <v>0.93823461562958332</v>
      </c>
      <c r="R59">
        <f t="shared" si="8"/>
        <v>1.0252569799138878</v>
      </c>
      <c r="S59">
        <f t="shared" si="9"/>
        <v>303.3031836117807</v>
      </c>
      <c r="T59">
        <f t="shared" si="9"/>
        <v>286.06161080851706</v>
      </c>
      <c r="U59">
        <f t="shared" si="9"/>
        <v>92.77272809492743</v>
      </c>
      <c r="V59">
        <f t="shared" si="9"/>
        <v>101.66285063253919</v>
      </c>
    </row>
    <row r="60" spans="1:22" x14ac:dyDescent="0.2">
      <c r="B60" s="1"/>
      <c r="G60" s="1"/>
      <c r="H60" s="1"/>
      <c r="J60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1FCC1-D9B1-9E47-A6C3-FDF7CD9F46B0}">
  <sheetPr codeName="Sheet8"/>
  <dimension ref="A1:V60"/>
  <sheetViews>
    <sheetView topLeftCell="C1" workbookViewId="0">
      <selection activeCell="I2" sqref="I2:I59"/>
    </sheetView>
  </sheetViews>
  <sheetFormatPr baseColWidth="10" defaultRowHeight="16" x14ac:dyDescent="0.2"/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15</v>
      </c>
      <c r="Q1" t="s">
        <v>16</v>
      </c>
      <c r="R1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x14ac:dyDescent="0.2">
      <c r="A2">
        <v>1961</v>
      </c>
      <c r="B2" s="1">
        <f>Agg!B2-Agriculture!B2</f>
        <v>28580.716</v>
      </c>
      <c r="E2">
        <v>0.14174808379677714</v>
      </c>
      <c r="F2">
        <f>B2/E2</f>
        <v>201630.3517793997</v>
      </c>
      <c r="G2" s="1">
        <f>Agg!G2-Agriculture!G2</f>
        <v>9125.9809999999998</v>
      </c>
      <c r="H2" s="1">
        <f>Agg!H2-Agriculture!H2</f>
        <v>17552.429</v>
      </c>
      <c r="I2">
        <v>10902</v>
      </c>
      <c r="J2" s="1">
        <f>Agg!J2-Agriculture!J2</f>
        <v>28641</v>
      </c>
      <c r="K2">
        <f t="shared" ref="K2:K59" si="0">J2/E2</f>
        <v>202055.64147916331</v>
      </c>
      <c r="L2">
        <f>H2/B2</f>
        <v>0.61413538415202751</v>
      </c>
      <c r="M2">
        <f>1-AVERAGE($L$2:$L$60)</f>
        <v>0.40354496343092339</v>
      </c>
      <c r="N2">
        <f>1-M2</f>
        <v>0.59645503656907661</v>
      </c>
      <c r="O2">
        <f>(F2/((K2^M2)*(G2^N2)))^(1/N2)</f>
        <v>22.062627607573098</v>
      </c>
      <c r="P2">
        <f>F2/I2</f>
        <v>18.494803868959796</v>
      </c>
      <c r="Q2">
        <f>(K2/F2)^(M2/N2)</f>
        <v>1.001426576791417</v>
      </c>
      <c r="R2">
        <f>G2/I2</f>
        <v>0.83709236837277556</v>
      </c>
      <c r="S2">
        <f>O2/O$2*100</f>
        <v>100</v>
      </c>
      <c r="T2">
        <f t="shared" ref="T2:V17" si="1">P2/P$2*100</f>
        <v>100</v>
      </c>
      <c r="U2">
        <f t="shared" si="1"/>
        <v>100</v>
      </c>
      <c r="V2">
        <f t="shared" si="1"/>
        <v>100</v>
      </c>
    </row>
    <row r="3" spans="1:22" x14ac:dyDescent="0.2">
      <c r="A3">
        <v>1962</v>
      </c>
      <c r="B3" s="1">
        <f>Agg!B3-Agriculture!B3</f>
        <v>30410.712000000003</v>
      </c>
      <c r="E3">
        <v>0.14206666234447696</v>
      </c>
      <c r="F3">
        <f t="shared" ref="F3:F59" si="2">B3/E3</f>
        <v>214059.45278183179</v>
      </c>
      <c r="G3" s="1">
        <f>Agg!G3-Agriculture!G3</f>
        <v>9480.3340000000007</v>
      </c>
      <c r="H3" s="1">
        <f>Agg!H3-Agriculture!H3</f>
        <v>18720.331000000002</v>
      </c>
      <c r="I3">
        <v>11106</v>
      </c>
      <c r="J3" s="1">
        <f>Agg!J3-Agriculture!J3</f>
        <v>29824</v>
      </c>
      <c r="K3">
        <f t="shared" si="0"/>
        <v>209929.61689832681</v>
      </c>
      <c r="L3">
        <f t="shared" ref="L3:L59" si="3">H3/B3</f>
        <v>0.61558344967391754</v>
      </c>
      <c r="M3">
        <f t="shared" ref="M3:M59" si="4">1-AVERAGE($L$2:$L$60)</f>
        <v>0.40354496343092339</v>
      </c>
      <c r="N3">
        <f t="shared" ref="N3:N59" si="5">1-M3</f>
        <v>0.59645503656907661</v>
      </c>
      <c r="O3">
        <f t="shared" ref="O3:O59" si="6">(F3/((K3^M3)*(G3^N3)))^(1/N3)</f>
        <v>22.87889506905227</v>
      </c>
      <c r="P3">
        <f t="shared" ref="P3:P59" si="7">F3/I3</f>
        <v>19.274216890134323</v>
      </c>
      <c r="Q3">
        <f>(K3/F3)^(M3/N3)</f>
        <v>0.98690585663417818</v>
      </c>
      <c r="R3">
        <f t="shared" ref="R3:R59" si="8">G3/I3</f>
        <v>0.85362272645416903</v>
      </c>
      <c r="S3">
        <f t="shared" ref="S3:V59" si="9">O3/O$2*100</f>
        <v>103.69977446022334</v>
      </c>
      <c r="T3">
        <f t="shared" si="1"/>
        <v>104.2142270158519</v>
      </c>
      <c r="U3">
        <f t="shared" si="1"/>
        <v>98.549996525580198</v>
      </c>
      <c r="V3">
        <f t="shared" si="1"/>
        <v>101.97473525096481</v>
      </c>
    </row>
    <row r="4" spans="1:22" x14ac:dyDescent="0.2">
      <c r="A4">
        <v>1963</v>
      </c>
      <c r="B4" s="1">
        <f>Agg!B4-Agriculture!B4</f>
        <v>32597.87</v>
      </c>
      <c r="E4">
        <v>0.14419354901662768</v>
      </c>
      <c r="F4">
        <f t="shared" si="2"/>
        <v>226070.23838660755</v>
      </c>
      <c r="G4" s="1">
        <f>Agg!G4-Agriculture!G4</f>
        <v>9679.1059999999998</v>
      </c>
      <c r="H4" s="1">
        <f>Agg!H4-Agriculture!H4</f>
        <v>19884.177</v>
      </c>
      <c r="I4">
        <v>11323</v>
      </c>
      <c r="J4" s="1">
        <f>Agg!J4-Agriculture!J4</f>
        <v>31516</v>
      </c>
      <c r="K4">
        <f t="shared" si="0"/>
        <v>218567.33685336876</v>
      </c>
      <c r="L4">
        <f t="shared" si="3"/>
        <v>0.60998393453314592</v>
      </c>
      <c r="M4">
        <f t="shared" si="4"/>
        <v>0.40354496343092339</v>
      </c>
      <c r="N4">
        <f t="shared" si="5"/>
        <v>0.59645503656907661</v>
      </c>
      <c r="O4">
        <f t="shared" si="6"/>
        <v>23.896012251884343</v>
      </c>
      <c r="P4">
        <f t="shared" si="7"/>
        <v>19.965577884536568</v>
      </c>
      <c r="Q4">
        <f t="shared" ref="Q4:Q59" si="10">(K4/F4)^(M4/N4)</f>
        <v>0.97742335933028257</v>
      </c>
      <c r="R4">
        <f t="shared" si="8"/>
        <v>0.85481815773204983</v>
      </c>
      <c r="S4">
        <f t="shared" si="9"/>
        <v>108.30991066395885</v>
      </c>
      <c r="T4">
        <f t="shared" si="1"/>
        <v>107.95236340973153</v>
      </c>
      <c r="U4">
        <f t="shared" si="1"/>
        <v>97.603097619194301</v>
      </c>
      <c r="V4">
        <f t="shared" si="1"/>
        <v>102.11754282191478</v>
      </c>
    </row>
    <row r="5" spans="1:22" x14ac:dyDescent="0.2">
      <c r="A5">
        <v>1964</v>
      </c>
      <c r="B5" s="1">
        <f>Agg!B5-Agriculture!B5</f>
        <v>36006.230000000003</v>
      </c>
      <c r="E5">
        <v>0.1468210302898649</v>
      </c>
      <c r="F5">
        <f t="shared" si="2"/>
        <v>245238.91385936912</v>
      </c>
      <c r="G5" s="1">
        <f>Agg!G5-Agriculture!G5</f>
        <v>10078.784</v>
      </c>
      <c r="H5" s="1">
        <f>Agg!H5-Agriculture!H5</f>
        <v>21672.215</v>
      </c>
      <c r="I5">
        <v>11577</v>
      </c>
      <c r="J5" s="1">
        <f>Agg!J5-Agriculture!J5</f>
        <v>33598</v>
      </c>
      <c r="K5">
        <f t="shared" si="0"/>
        <v>228836.42713627845</v>
      </c>
      <c r="L5">
        <f t="shared" si="3"/>
        <v>0.60190180977014252</v>
      </c>
      <c r="M5">
        <f t="shared" si="4"/>
        <v>0.40354496343092339</v>
      </c>
      <c r="N5">
        <f t="shared" si="5"/>
        <v>0.59645503656907661</v>
      </c>
      <c r="O5">
        <f t="shared" si="6"/>
        <v>25.498924836229122</v>
      </c>
      <c r="P5">
        <f t="shared" si="7"/>
        <v>21.183287022490205</v>
      </c>
      <c r="Q5">
        <f t="shared" si="10"/>
        <v>0.95424386697571273</v>
      </c>
      <c r="R5">
        <f t="shared" si="8"/>
        <v>0.87058685324350005</v>
      </c>
      <c r="S5">
        <f t="shared" si="9"/>
        <v>115.57519480352603</v>
      </c>
      <c r="T5">
        <f t="shared" si="1"/>
        <v>114.5364242442308</v>
      </c>
      <c r="U5">
        <f t="shared" si="1"/>
        <v>95.288450405732362</v>
      </c>
      <c r="V5">
        <f t="shared" si="1"/>
        <v>104.00128900181403</v>
      </c>
    </row>
    <row r="6" spans="1:22" x14ac:dyDescent="0.2">
      <c r="A6">
        <v>1965</v>
      </c>
      <c r="B6" s="1">
        <f>Agg!B6-Agriculture!B6</f>
        <v>39821.159999999996</v>
      </c>
      <c r="E6">
        <v>0.1516181564427273</v>
      </c>
      <c r="F6">
        <f t="shared" si="2"/>
        <v>262641.10403586237</v>
      </c>
      <c r="G6" s="1">
        <f>Agg!G6-Agriculture!G6</f>
        <v>10517.39</v>
      </c>
      <c r="H6" s="1">
        <f>Agg!H6-Agriculture!H6</f>
        <v>24275.14</v>
      </c>
      <c r="I6">
        <v>11850</v>
      </c>
      <c r="J6" s="1">
        <f>Agg!J6-Agriculture!J6</f>
        <v>37198</v>
      </c>
      <c r="K6">
        <f t="shared" si="0"/>
        <v>245340.00988233412</v>
      </c>
      <c r="L6">
        <f t="shared" si="3"/>
        <v>0.60960403966132581</v>
      </c>
      <c r="M6">
        <f t="shared" si="4"/>
        <v>0.40354496343092339</v>
      </c>
      <c r="N6">
        <f t="shared" si="5"/>
        <v>0.59645503656907661</v>
      </c>
      <c r="O6">
        <f t="shared" si="6"/>
        <v>26.15034436123306</v>
      </c>
      <c r="P6">
        <f t="shared" si="7"/>
        <v>22.163806247752099</v>
      </c>
      <c r="Q6">
        <f t="shared" si="10"/>
        <v>0.95494268119956494</v>
      </c>
      <c r="R6">
        <f t="shared" si="8"/>
        <v>0.88754345991561179</v>
      </c>
      <c r="S6">
        <f t="shared" si="9"/>
        <v>118.52778747104826</v>
      </c>
      <c r="T6">
        <f t="shared" si="1"/>
        <v>119.83801723331635</v>
      </c>
      <c r="U6">
        <f t="shared" si="1"/>
        <v>95.358232278916844</v>
      </c>
      <c r="V6">
        <f t="shared" si="1"/>
        <v>106.02694439096464</v>
      </c>
    </row>
    <row r="7" spans="1:22" x14ac:dyDescent="0.2">
      <c r="A7">
        <v>1966</v>
      </c>
      <c r="B7" s="1">
        <f>Agg!B7-Agriculture!B7</f>
        <v>44129.165999999997</v>
      </c>
      <c r="E7">
        <v>0.15844119314836477</v>
      </c>
      <c r="F7">
        <f t="shared" si="2"/>
        <v>278520.78820611583</v>
      </c>
      <c r="G7" s="1">
        <f>Agg!G7-Agriculture!G7</f>
        <v>11044.5</v>
      </c>
      <c r="H7" s="1">
        <f>Agg!H7-Agriculture!H7</f>
        <v>27285.195</v>
      </c>
      <c r="I7">
        <v>12204</v>
      </c>
      <c r="J7" s="1">
        <f>Agg!J7-Agriculture!J7</f>
        <v>41590</v>
      </c>
      <c r="K7">
        <f t="shared" si="0"/>
        <v>262494.86748723866</v>
      </c>
      <c r="L7">
        <f t="shared" si="3"/>
        <v>0.61830298356420332</v>
      </c>
      <c r="M7">
        <f t="shared" si="4"/>
        <v>0.40354496343092339</v>
      </c>
      <c r="N7">
        <f t="shared" si="5"/>
        <v>0.59645503656907661</v>
      </c>
      <c r="O7">
        <f t="shared" si="6"/>
        <v>26.249701061008924</v>
      </c>
      <c r="P7">
        <f t="shared" si="7"/>
        <v>22.822090151271372</v>
      </c>
      <c r="Q7">
        <f t="shared" si="10"/>
        <v>0.96069868028885763</v>
      </c>
      <c r="R7">
        <f t="shared" si="8"/>
        <v>0.90499016715830871</v>
      </c>
      <c r="S7">
        <f t="shared" si="9"/>
        <v>118.97812684831155</v>
      </c>
      <c r="T7">
        <f t="shared" si="1"/>
        <v>123.39730830870907</v>
      </c>
      <c r="U7">
        <f t="shared" si="1"/>
        <v>95.93301222012181</v>
      </c>
      <c r="V7">
        <f t="shared" si="1"/>
        <v>108.11114774795041</v>
      </c>
    </row>
    <row r="8" spans="1:22" x14ac:dyDescent="0.2">
      <c r="A8">
        <v>1967</v>
      </c>
      <c r="B8" s="1">
        <f>Agg!B8-Agriculture!B8</f>
        <v>47513.933000000005</v>
      </c>
      <c r="E8">
        <v>0.16397160707627903</v>
      </c>
      <c r="F8">
        <f t="shared" si="2"/>
        <v>289769.2707121952</v>
      </c>
      <c r="G8" s="1">
        <f>Agg!G8-Agriculture!G8</f>
        <v>11213.847</v>
      </c>
      <c r="H8" s="1">
        <f>Agg!H8-Agriculture!H8</f>
        <v>29630.226000000002</v>
      </c>
      <c r="I8">
        <v>12547</v>
      </c>
      <c r="J8" s="1">
        <f>Agg!J8-Agriculture!J8</f>
        <v>46575</v>
      </c>
      <c r="K8">
        <f t="shared" si="0"/>
        <v>284043.07813079777</v>
      </c>
      <c r="L8">
        <f t="shared" si="3"/>
        <v>0.62361130997090897</v>
      </c>
      <c r="M8">
        <f t="shared" si="4"/>
        <v>0.40354496343092339</v>
      </c>
      <c r="N8">
        <f t="shared" si="5"/>
        <v>0.59645503656907661</v>
      </c>
      <c r="O8">
        <f t="shared" si="6"/>
        <v>26.191616891353927</v>
      </c>
      <c r="P8">
        <f t="shared" si="7"/>
        <v>23.09470556405477</v>
      </c>
      <c r="Q8">
        <f t="shared" si="10"/>
        <v>0.98658700727409487</v>
      </c>
      <c r="R8">
        <f t="shared" si="8"/>
        <v>0.89374727026380807</v>
      </c>
      <c r="S8">
        <f t="shared" si="9"/>
        <v>118.71485734710735</v>
      </c>
      <c r="T8">
        <f t="shared" si="1"/>
        <v>124.8713191428598</v>
      </c>
      <c r="U8">
        <f t="shared" si="1"/>
        <v>98.518157011084298</v>
      </c>
      <c r="V8">
        <f t="shared" si="1"/>
        <v>106.76805858368581</v>
      </c>
    </row>
    <row r="9" spans="1:22" x14ac:dyDescent="0.2">
      <c r="A9">
        <v>1968</v>
      </c>
      <c r="B9" s="1">
        <f>Agg!B9-Agriculture!B9</f>
        <v>51684.245999999999</v>
      </c>
      <c r="E9">
        <v>0.16866327142507584</v>
      </c>
      <c r="F9">
        <f t="shared" si="2"/>
        <v>306434.50446150836</v>
      </c>
      <c r="G9" s="1">
        <f>Agg!G9-Agriculture!G9</f>
        <v>11231.629000000001</v>
      </c>
      <c r="H9" s="1">
        <f>Agg!H9-Agriculture!H9</f>
        <v>31690.183000000005</v>
      </c>
      <c r="I9">
        <v>12879</v>
      </c>
      <c r="J9" s="1">
        <f>Agg!J9-Agriculture!J9</f>
        <v>50027</v>
      </c>
      <c r="K9">
        <f t="shared" si="0"/>
        <v>296608.73749993142</v>
      </c>
      <c r="L9">
        <f t="shared" si="3"/>
        <v>0.61314975940637706</v>
      </c>
      <c r="M9">
        <f t="shared" si="4"/>
        <v>0.40354496343092339</v>
      </c>
      <c r="N9">
        <f t="shared" si="5"/>
        <v>0.59645503656907661</v>
      </c>
      <c r="O9">
        <f t="shared" si="6"/>
        <v>27.891439812838101</v>
      </c>
      <c r="P9">
        <f t="shared" si="7"/>
        <v>23.793346103075422</v>
      </c>
      <c r="Q9">
        <f t="shared" si="10"/>
        <v>0.97819171835797825</v>
      </c>
      <c r="R9">
        <f t="shared" si="8"/>
        <v>0.8720885938349251</v>
      </c>
      <c r="S9">
        <f t="shared" si="9"/>
        <v>126.41939259884091</v>
      </c>
      <c r="T9">
        <f t="shared" si="1"/>
        <v>128.6488154816731</v>
      </c>
      <c r="U9">
        <f t="shared" si="1"/>
        <v>97.679824065795856</v>
      </c>
      <c r="V9">
        <f t="shared" si="1"/>
        <v>104.18068862940164</v>
      </c>
    </row>
    <row r="10" spans="1:22" x14ac:dyDescent="0.2">
      <c r="A10">
        <v>1969</v>
      </c>
      <c r="B10" s="1">
        <f>Agg!B10-Agriculture!B10</f>
        <v>56314.560999999994</v>
      </c>
      <c r="E10">
        <v>0.1747792537938456</v>
      </c>
      <c r="F10">
        <f t="shared" si="2"/>
        <v>322203.9216761032</v>
      </c>
      <c r="G10" s="1">
        <f>Agg!G10-Agriculture!G10</f>
        <v>11494.413999999999</v>
      </c>
      <c r="H10" s="1">
        <f>Agg!H10-Agriculture!H10</f>
        <v>35018.095000000001</v>
      </c>
      <c r="I10">
        <v>13192</v>
      </c>
      <c r="J10" s="1">
        <f>Agg!J10-Agriculture!J10</f>
        <v>54713</v>
      </c>
      <c r="K10">
        <f t="shared" si="0"/>
        <v>313040.58583826368</v>
      </c>
      <c r="L10">
        <f t="shared" si="3"/>
        <v>0.62183020480262652</v>
      </c>
      <c r="M10">
        <f t="shared" si="4"/>
        <v>0.40354496343092339</v>
      </c>
      <c r="N10">
        <f t="shared" si="5"/>
        <v>0.59645503656907661</v>
      </c>
      <c r="O10">
        <f t="shared" si="6"/>
        <v>28.5839047441474</v>
      </c>
      <c r="P10">
        <f t="shared" si="7"/>
        <v>24.424190545489932</v>
      </c>
      <c r="Q10">
        <f t="shared" si="10"/>
        <v>0.98066896364538092</v>
      </c>
      <c r="R10">
        <f t="shared" si="8"/>
        <v>0.87131701030927822</v>
      </c>
      <c r="S10">
        <f t="shared" si="9"/>
        <v>129.55802569198895</v>
      </c>
      <c r="T10">
        <f t="shared" si="1"/>
        <v>132.05974347466071</v>
      </c>
      <c r="U10">
        <f t="shared" si="1"/>
        <v>97.927195699904061</v>
      </c>
      <c r="V10">
        <f t="shared" si="1"/>
        <v>104.08851438975988</v>
      </c>
    </row>
    <row r="11" spans="1:22" x14ac:dyDescent="0.2">
      <c r="A11">
        <v>1970</v>
      </c>
      <c r="B11" s="1">
        <f>Agg!B11-Agriculture!B11</f>
        <v>60449.105000000003</v>
      </c>
      <c r="E11">
        <v>0.18095621493122097</v>
      </c>
      <c r="F11">
        <f t="shared" si="2"/>
        <v>334053.76556409459</v>
      </c>
      <c r="G11" s="1">
        <f>Agg!G11-Agriculture!G11</f>
        <v>11513.356</v>
      </c>
      <c r="H11" s="1">
        <f>Agg!H11-Agriculture!H11</f>
        <v>37393.762999999999</v>
      </c>
      <c r="I11">
        <v>13511</v>
      </c>
      <c r="J11" s="1">
        <f>Agg!J11-Agriculture!J11</f>
        <v>60380</v>
      </c>
      <c r="K11">
        <f t="shared" si="0"/>
        <v>333671.87760282028</v>
      </c>
      <c r="L11">
        <f t="shared" si="3"/>
        <v>0.6185991173897446</v>
      </c>
      <c r="M11">
        <f t="shared" si="4"/>
        <v>0.40354496343092339</v>
      </c>
      <c r="N11">
        <f t="shared" si="5"/>
        <v>0.59645503656907661</v>
      </c>
      <c r="O11">
        <f t="shared" si="6"/>
        <v>29.036919230546399</v>
      </c>
      <c r="P11">
        <f t="shared" si="7"/>
        <v>24.724577423143703</v>
      </c>
      <c r="Q11">
        <f t="shared" si="10"/>
        <v>0.99922640413719133</v>
      </c>
      <c r="R11">
        <f t="shared" si="8"/>
        <v>0.85214684331285617</v>
      </c>
      <c r="S11">
        <f t="shared" si="9"/>
        <v>131.6113372669144</v>
      </c>
      <c r="T11">
        <f t="shared" si="1"/>
        <v>133.68391251036439</v>
      </c>
      <c r="U11">
        <f t="shared" si="1"/>
        <v>99.780296158978018</v>
      </c>
      <c r="V11">
        <f t="shared" si="1"/>
        <v>101.79842458357911</v>
      </c>
    </row>
    <row r="12" spans="1:22" x14ac:dyDescent="0.2">
      <c r="A12">
        <v>1971</v>
      </c>
      <c r="B12" s="1">
        <f>Agg!B12-Agriculture!B12</f>
        <v>65984.301999999996</v>
      </c>
      <c r="E12">
        <v>0.1895049435813051</v>
      </c>
      <c r="F12">
        <f t="shared" si="2"/>
        <v>348193.03788605455</v>
      </c>
      <c r="G12" s="1">
        <f>Agg!G12-Agriculture!G12</f>
        <v>11713.582</v>
      </c>
      <c r="H12" s="1">
        <f>Agg!H12-Agriculture!H12</f>
        <v>40964.870999999999</v>
      </c>
      <c r="I12">
        <v>13767</v>
      </c>
      <c r="J12" s="1">
        <f>Agg!J12-Agriculture!J12</f>
        <v>66601</v>
      </c>
      <c r="K12">
        <f t="shared" si="0"/>
        <v>351447.29599851067</v>
      </c>
      <c r="L12">
        <f t="shared" si="3"/>
        <v>0.62082752652289941</v>
      </c>
      <c r="M12">
        <f t="shared" si="4"/>
        <v>0.40354496343092339</v>
      </c>
      <c r="N12">
        <f t="shared" si="5"/>
        <v>0.59645503656907661</v>
      </c>
      <c r="O12">
        <f t="shared" si="6"/>
        <v>29.539077319532058</v>
      </c>
      <c r="P12">
        <f t="shared" si="7"/>
        <v>25.291860091962995</v>
      </c>
      <c r="Q12">
        <f t="shared" si="10"/>
        <v>1.0063138162879248</v>
      </c>
      <c r="R12">
        <f t="shared" si="8"/>
        <v>0.85084491900922499</v>
      </c>
      <c r="S12">
        <f t="shared" si="9"/>
        <v>133.88739476068858</v>
      </c>
      <c r="T12">
        <f t="shared" si="1"/>
        <v>136.75116682048647</v>
      </c>
      <c r="U12">
        <f t="shared" si="1"/>
        <v>100.48802774060248</v>
      </c>
      <c r="V12">
        <f t="shared" si="1"/>
        <v>101.64289523546644</v>
      </c>
    </row>
    <row r="13" spans="1:22" x14ac:dyDescent="0.2">
      <c r="A13">
        <v>1972</v>
      </c>
      <c r="B13" s="1">
        <f>Agg!B13-Agriculture!B13</f>
        <v>73704.613000000012</v>
      </c>
      <c r="E13">
        <v>0.19917777790302796</v>
      </c>
      <c r="F13">
        <f t="shared" si="2"/>
        <v>370044.35824102809</v>
      </c>
      <c r="G13" s="1">
        <f>Agg!G13-Agriculture!G13</f>
        <v>12062.457</v>
      </c>
      <c r="H13" s="1">
        <f>Agg!H13-Agriculture!H13</f>
        <v>45841.645999999993</v>
      </c>
      <c r="I13">
        <v>14071</v>
      </c>
      <c r="J13" s="1">
        <f>Agg!J13-Agriculture!J13</f>
        <v>73341</v>
      </c>
      <c r="K13">
        <f t="shared" si="0"/>
        <v>368218.78812056495</v>
      </c>
      <c r="L13">
        <f t="shared" si="3"/>
        <v>0.62196440811649045</v>
      </c>
      <c r="M13">
        <f t="shared" si="4"/>
        <v>0.40354496343092339</v>
      </c>
      <c r="N13">
        <f t="shared" si="5"/>
        <v>0.59645503656907661</v>
      </c>
      <c r="O13">
        <f t="shared" si="6"/>
        <v>30.780181766557597</v>
      </c>
      <c r="P13">
        <f t="shared" si="7"/>
        <v>26.298369571532096</v>
      </c>
      <c r="Q13">
        <f t="shared" si="10"/>
        <v>0.99665954174573779</v>
      </c>
      <c r="R13">
        <f t="shared" si="8"/>
        <v>0.85725655603723971</v>
      </c>
      <c r="S13">
        <f t="shared" si="9"/>
        <v>139.5127648167898</v>
      </c>
      <c r="T13">
        <f t="shared" si="1"/>
        <v>142.19328714087735</v>
      </c>
      <c r="U13">
        <f t="shared" si="1"/>
        <v>99.523975580820618</v>
      </c>
      <c r="V13">
        <f t="shared" si="1"/>
        <v>102.40883663814321</v>
      </c>
    </row>
    <row r="14" spans="1:22" x14ac:dyDescent="0.2">
      <c r="A14">
        <v>1973</v>
      </c>
      <c r="B14" s="1">
        <f>Agg!B14-Agriculture!B14</f>
        <v>86398.228000000003</v>
      </c>
      <c r="E14">
        <v>0.22095858600807508</v>
      </c>
      <c r="F14">
        <f t="shared" si="2"/>
        <v>391015.48195480631</v>
      </c>
      <c r="G14" s="1">
        <f>Agg!G14-Agriculture!G14</f>
        <v>12669.424999999999</v>
      </c>
      <c r="H14" s="1">
        <f>Agg!H14-Agriculture!H14</f>
        <v>52865.743999999999</v>
      </c>
      <c r="I14">
        <v>14398</v>
      </c>
      <c r="J14" s="1">
        <f>Agg!J14-Agriculture!J14</f>
        <v>82780</v>
      </c>
      <c r="K14">
        <f t="shared" si="0"/>
        <v>374640.34095952602</v>
      </c>
      <c r="L14">
        <f t="shared" si="3"/>
        <v>0.61188458633665488</v>
      </c>
      <c r="M14">
        <f t="shared" si="4"/>
        <v>0.40354496343092339</v>
      </c>
      <c r="N14">
        <f t="shared" si="5"/>
        <v>0.59645503656907661</v>
      </c>
      <c r="O14">
        <f t="shared" si="6"/>
        <v>31.769279458763116</v>
      </c>
      <c r="P14">
        <f t="shared" si="7"/>
        <v>27.157624805862362</v>
      </c>
      <c r="Q14">
        <f t="shared" si="10"/>
        <v>0.97147064807735106</v>
      </c>
      <c r="R14">
        <f t="shared" si="8"/>
        <v>0.87994339491596052</v>
      </c>
      <c r="S14">
        <f t="shared" si="9"/>
        <v>143.99590123099463</v>
      </c>
      <c r="T14">
        <f t="shared" si="1"/>
        <v>146.8392149399408</v>
      </c>
      <c r="U14">
        <f t="shared" si="1"/>
        <v>97.008674484149893</v>
      </c>
      <c r="V14">
        <f t="shared" si="1"/>
        <v>105.11903204021355</v>
      </c>
    </row>
    <row r="15" spans="1:22" x14ac:dyDescent="0.2">
      <c r="A15">
        <v>1974</v>
      </c>
      <c r="B15" s="1">
        <f>Agg!B15-Agriculture!B15</f>
        <v>103296.659</v>
      </c>
      <c r="E15">
        <v>0.25579766115323616</v>
      </c>
      <c r="F15">
        <f t="shared" si="2"/>
        <v>403821.74932443933</v>
      </c>
      <c r="G15" s="1">
        <f>Agg!G15-Agriculture!G15</f>
        <v>13076.425000000001</v>
      </c>
      <c r="H15" s="1">
        <f>Agg!H15-Agriculture!H15</f>
        <v>63048.891999999993</v>
      </c>
      <c r="I15">
        <v>14760</v>
      </c>
      <c r="J15" s="1">
        <f>Agg!J15-Agriculture!J15</f>
        <v>102455</v>
      </c>
      <c r="K15">
        <f t="shared" si="0"/>
        <v>400531.41822365648</v>
      </c>
      <c r="L15">
        <f t="shared" si="3"/>
        <v>0.61036719493512359</v>
      </c>
      <c r="M15">
        <f t="shared" si="4"/>
        <v>0.40354496343092339</v>
      </c>
      <c r="N15">
        <f t="shared" si="5"/>
        <v>0.59645503656907661</v>
      </c>
      <c r="O15">
        <f t="shared" si="6"/>
        <v>31.053075512022762</v>
      </c>
      <c r="P15">
        <f t="shared" si="7"/>
        <v>27.359197108701853</v>
      </c>
      <c r="Q15">
        <f t="shared" si="10"/>
        <v>0.9944800130709549</v>
      </c>
      <c r="R15">
        <f t="shared" si="8"/>
        <v>0.88593665311653125</v>
      </c>
      <c r="S15">
        <f t="shared" si="9"/>
        <v>140.7496698233879</v>
      </c>
      <c r="T15">
        <f t="shared" si="1"/>
        <v>147.92910107373103</v>
      </c>
      <c r="U15">
        <f t="shared" si="1"/>
        <v>99.306333196916043</v>
      </c>
      <c r="V15">
        <f t="shared" si="1"/>
        <v>105.83499343551586</v>
      </c>
    </row>
    <row r="16" spans="1:22" x14ac:dyDescent="0.2">
      <c r="A16">
        <v>1975</v>
      </c>
      <c r="B16" s="1">
        <f>Agg!B16-Agriculture!B16</f>
        <v>117938.269</v>
      </c>
      <c r="E16">
        <v>0.28721446240395099</v>
      </c>
      <c r="F16">
        <f t="shared" si="2"/>
        <v>410627.89113358245</v>
      </c>
      <c r="G16" s="1">
        <f>Agg!G16-Agriculture!G16</f>
        <v>13041.11</v>
      </c>
      <c r="H16" s="1">
        <f>Agg!H16-Agriculture!H16</f>
        <v>72631.37</v>
      </c>
      <c r="I16">
        <v>15127</v>
      </c>
      <c r="J16" s="1">
        <f>Agg!J16-Agriculture!J16</f>
        <v>123432</v>
      </c>
      <c r="K16">
        <f t="shared" si="0"/>
        <v>429755.51776497881</v>
      </c>
      <c r="L16">
        <f t="shared" si="3"/>
        <v>0.61584225897024136</v>
      </c>
      <c r="M16">
        <f t="shared" si="4"/>
        <v>0.40354496343092339</v>
      </c>
      <c r="N16">
        <f t="shared" si="5"/>
        <v>0.59645503656907661</v>
      </c>
      <c r="O16">
        <f t="shared" si="6"/>
        <v>30.532053229887918</v>
      </c>
      <c r="P16">
        <f t="shared" si="7"/>
        <v>27.145362010549512</v>
      </c>
      <c r="Q16">
        <f t="shared" si="10"/>
        <v>1.0312830401671984</v>
      </c>
      <c r="R16">
        <f t="shared" si="8"/>
        <v>0.86210815098829907</v>
      </c>
      <c r="S16">
        <f t="shared" si="9"/>
        <v>138.38810939911642</v>
      </c>
      <c r="T16">
        <f t="shared" si="1"/>
        <v>146.77291093693685</v>
      </c>
      <c r="U16">
        <f t="shared" si="1"/>
        <v>102.98139315130241</v>
      </c>
      <c r="V16">
        <f t="shared" si="1"/>
        <v>102.98841365190698</v>
      </c>
    </row>
    <row r="17" spans="1:22" x14ac:dyDescent="0.2">
      <c r="A17">
        <v>1976</v>
      </c>
      <c r="B17" s="1">
        <f>Agg!B17-Agriculture!B17</f>
        <v>135045.95700000002</v>
      </c>
      <c r="E17">
        <v>0.3064662807235265</v>
      </c>
      <c r="F17">
        <f t="shared" si="2"/>
        <v>440655.18947524769</v>
      </c>
      <c r="G17" s="1">
        <f>Agg!G17-Agriculture!G17</f>
        <v>13029.537</v>
      </c>
      <c r="H17" s="1">
        <f>Agg!H17-Agriculture!H17</f>
        <v>83255.186999999991</v>
      </c>
      <c r="I17">
        <v>15466</v>
      </c>
      <c r="J17" s="1">
        <f>Agg!J17-Agriculture!J17</f>
        <v>139536</v>
      </c>
      <c r="K17">
        <f t="shared" si="0"/>
        <v>455306.20749067044</v>
      </c>
      <c r="L17">
        <f t="shared" si="3"/>
        <v>0.61649522021603342</v>
      </c>
      <c r="M17">
        <f t="shared" si="4"/>
        <v>0.40354496343092339</v>
      </c>
      <c r="N17">
        <f t="shared" si="5"/>
        <v>0.59645503656907661</v>
      </c>
      <c r="O17">
        <f t="shared" si="6"/>
        <v>33.079536125154675</v>
      </c>
      <c r="P17">
        <f t="shared" si="7"/>
        <v>28.491865348199127</v>
      </c>
      <c r="Q17">
        <f t="shared" si="10"/>
        <v>1.0223756440026905</v>
      </c>
      <c r="R17">
        <f t="shared" si="8"/>
        <v>0.84246327427906376</v>
      </c>
      <c r="S17">
        <f t="shared" si="9"/>
        <v>149.93470729569842</v>
      </c>
      <c r="T17">
        <f t="shared" si="1"/>
        <v>154.05335222839321</v>
      </c>
      <c r="U17">
        <f t="shared" si="1"/>
        <v>102.09192243313481</v>
      </c>
      <c r="V17">
        <f t="shared" si="1"/>
        <v>100.64161448714779</v>
      </c>
    </row>
    <row r="18" spans="1:22" x14ac:dyDescent="0.2">
      <c r="A18">
        <v>1977</v>
      </c>
      <c r="B18" s="1">
        <f>Agg!B18-Agriculture!B18</f>
        <v>149410.53099999999</v>
      </c>
      <c r="E18">
        <v>0.32295373301053854</v>
      </c>
      <c r="F18">
        <f t="shared" si="2"/>
        <v>462637.57228384312</v>
      </c>
      <c r="G18" s="1">
        <f>Agg!G18-Agriculture!G18</f>
        <v>13131.545999999998</v>
      </c>
      <c r="H18" s="1">
        <f>Agg!H18-Agriculture!H18</f>
        <v>92159.343000000008</v>
      </c>
      <c r="I18">
        <v>15770</v>
      </c>
      <c r="J18" s="1">
        <f>Agg!J18-Agriculture!J18</f>
        <v>156327</v>
      </c>
      <c r="K18">
        <f t="shared" si="0"/>
        <v>484053.85670181672</v>
      </c>
      <c r="L18">
        <f t="shared" si="3"/>
        <v>0.61681959352650995</v>
      </c>
      <c r="M18">
        <f t="shared" si="4"/>
        <v>0.40354496343092339</v>
      </c>
      <c r="N18">
        <f t="shared" si="5"/>
        <v>0.59645503656907661</v>
      </c>
      <c r="O18">
        <f t="shared" si="6"/>
        <v>34.168704362924878</v>
      </c>
      <c r="P18">
        <f t="shared" si="7"/>
        <v>29.336561336958979</v>
      </c>
      <c r="Q18">
        <f t="shared" si="10"/>
        <v>1.0310898929397254</v>
      </c>
      <c r="R18">
        <f t="shared" si="8"/>
        <v>0.83269156626506013</v>
      </c>
      <c r="S18">
        <f t="shared" si="9"/>
        <v>154.87141863010149</v>
      </c>
      <c r="T18">
        <f t="shared" si="9"/>
        <v>158.62055929230547</v>
      </c>
      <c r="U18">
        <f t="shared" si="9"/>
        <v>102.9621059432385</v>
      </c>
      <c r="V18">
        <f t="shared" si="9"/>
        <v>99.474275208568656</v>
      </c>
    </row>
    <row r="19" spans="1:22" x14ac:dyDescent="0.2">
      <c r="A19">
        <v>1978</v>
      </c>
      <c r="B19" s="1">
        <f>Agg!B19-Agriculture!B19</f>
        <v>165757.965</v>
      </c>
      <c r="E19">
        <v>0.34412443863456499</v>
      </c>
      <c r="F19">
        <f t="shared" si="2"/>
        <v>481680.30628020247</v>
      </c>
      <c r="G19" s="1">
        <f>Agg!G19-Agriculture!G19</f>
        <v>13679.392</v>
      </c>
      <c r="H19" s="1">
        <f>Agg!H19-Agriculture!H19</f>
        <v>100105.003</v>
      </c>
      <c r="I19">
        <v>16054</v>
      </c>
      <c r="J19" s="1">
        <f>Agg!J19-Agriculture!J19</f>
        <v>177292</v>
      </c>
      <c r="K19">
        <f t="shared" si="0"/>
        <v>515197.35332796618</v>
      </c>
      <c r="L19">
        <f t="shared" si="3"/>
        <v>0.60392273155621812</v>
      </c>
      <c r="M19">
        <f t="shared" si="4"/>
        <v>0.40354496343092339</v>
      </c>
      <c r="N19">
        <f t="shared" si="5"/>
        <v>0.59645503656907661</v>
      </c>
      <c r="O19">
        <f t="shared" si="6"/>
        <v>33.645440290708038</v>
      </c>
      <c r="P19">
        <f t="shared" si="7"/>
        <v>30.00375646444515</v>
      </c>
      <c r="Q19">
        <f t="shared" si="10"/>
        <v>1.0465642114735034</v>
      </c>
      <c r="R19">
        <f t="shared" si="8"/>
        <v>0.85208620904447485</v>
      </c>
      <c r="S19">
        <f t="shared" si="9"/>
        <v>152.49969717641014</v>
      </c>
      <c r="T19">
        <f t="shared" si="9"/>
        <v>162.22803267895728</v>
      </c>
      <c r="U19">
        <f t="shared" si="9"/>
        <v>104.50733341097337</v>
      </c>
      <c r="V19">
        <f t="shared" si="9"/>
        <v>101.79118114537896</v>
      </c>
    </row>
    <row r="20" spans="1:22" x14ac:dyDescent="0.2">
      <c r="A20">
        <v>1979</v>
      </c>
      <c r="B20" s="1">
        <f>Agg!B20-Agriculture!B20</f>
        <v>192068.54800000001</v>
      </c>
      <c r="E20">
        <v>0.38290951419956143</v>
      </c>
      <c r="F20">
        <f t="shared" si="2"/>
        <v>501602.96591611824</v>
      </c>
      <c r="G20" s="1">
        <f>Agg!G20-Agriculture!G20</f>
        <v>14437.993</v>
      </c>
      <c r="H20" s="1">
        <f>Agg!H20-Agriculture!H20</f>
        <v>113267.16499999999</v>
      </c>
      <c r="I20">
        <v>16326</v>
      </c>
      <c r="J20" s="1">
        <f>Agg!J20-Agriculture!J20</f>
        <v>202264</v>
      </c>
      <c r="K20">
        <f t="shared" si="0"/>
        <v>528229.2356271561</v>
      </c>
      <c r="L20">
        <f t="shared" si="3"/>
        <v>0.58972260778479979</v>
      </c>
      <c r="M20">
        <f t="shared" si="4"/>
        <v>0.40354496343092339</v>
      </c>
      <c r="N20">
        <f t="shared" si="5"/>
        <v>0.59645503656907661</v>
      </c>
      <c r="O20">
        <f t="shared" si="6"/>
        <v>33.547168694415667</v>
      </c>
      <c r="P20">
        <f t="shared" si="7"/>
        <v>30.724180198218683</v>
      </c>
      <c r="Q20">
        <f t="shared" si="10"/>
        <v>1.0356127682019503</v>
      </c>
      <c r="R20">
        <f t="shared" si="8"/>
        <v>0.88435581281391651</v>
      </c>
      <c r="S20">
        <f t="shared" si="9"/>
        <v>152.0542760867724</v>
      </c>
      <c r="T20">
        <f t="shared" si="9"/>
        <v>166.12330909755522</v>
      </c>
      <c r="U20">
        <f t="shared" si="9"/>
        <v>103.4137491657218</v>
      </c>
      <c r="V20">
        <f t="shared" si="9"/>
        <v>105.64614446706955</v>
      </c>
    </row>
    <row r="21" spans="1:22" x14ac:dyDescent="0.2">
      <c r="A21">
        <v>1980</v>
      </c>
      <c r="B21" s="1">
        <f>Agg!B21-Agriculture!B21</f>
        <v>218777.45199999999</v>
      </c>
      <c r="E21">
        <v>0.42420502897807</v>
      </c>
      <c r="F21">
        <f t="shared" si="2"/>
        <v>515735.1682676776</v>
      </c>
      <c r="G21" s="1">
        <f>Agg!G21-Agriculture!G21</f>
        <v>14886.4</v>
      </c>
      <c r="H21" s="1">
        <f>Agg!H21-Agriculture!H21</f>
        <v>128644.32199999999</v>
      </c>
      <c r="I21">
        <v>16638</v>
      </c>
      <c r="J21" s="1">
        <f>Agg!J21-Agriculture!J21</f>
        <v>235215</v>
      </c>
      <c r="K21">
        <f t="shared" si="0"/>
        <v>554484.2326990891</v>
      </c>
      <c r="L21">
        <f t="shared" si="3"/>
        <v>0.58801453634262091</v>
      </c>
      <c r="M21">
        <f t="shared" si="4"/>
        <v>0.40354496343092339</v>
      </c>
      <c r="N21">
        <f t="shared" si="5"/>
        <v>0.59645503656907661</v>
      </c>
      <c r="O21">
        <f t="shared" si="6"/>
        <v>32.987578570848818</v>
      </c>
      <c r="P21">
        <f t="shared" si="7"/>
        <v>30.997425668209978</v>
      </c>
      <c r="Q21">
        <f t="shared" si="10"/>
        <v>1.0502353330928589</v>
      </c>
      <c r="R21">
        <f t="shared" si="8"/>
        <v>0.89472292342829662</v>
      </c>
      <c r="S21">
        <f t="shared" si="9"/>
        <v>149.51790492772346</v>
      </c>
      <c r="T21">
        <f t="shared" si="9"/>
        <v>167.6007266031817</v>
      </c>
      <c r="U21">
        <f t="shared" si="9"/>
        <v>104.87392260527236</v>
      </c>
      <c r="V21">
        <f t="shared" si="9"/>
        <v>106.88461121292374</v>
      </c>
    </row>
    <row r="22" spans="1:22" x14ac:dyDescent="0.2">
      <c r="A22">
        <v>1981</v>
      </c>
      <c r="B22" s="1">
        <f>Agg!B22-Agriculture!B22</f>
        <v>246129.253</v>
      </c>
      <c r="E22">
        <v>0.45649766043455009</v>
      </c>
      <c r="F22">
        <f t="shared" si="2"/>
        <v>539168.7062880107</v>
      </c>
      <c r="G22" s="1">
        <f>Agg!G22-Agriculture!G22</f>
        <v>15247.133999999998</v>
      </c>
      <c r="H22" s="1">
        <f>Agg!H22-Agriculture!H22</f>
        <v>148079.93600000002</v>
      </c>
      <c r="I22">
        <v>16911</v>
      </c>
      <c r="J22" s="1">
        <f>Agg!J22-Agriculture!J22</f>
        <v>277992</v>
      </c>
      <c r="K22">
        <f t="shared" si="0"/>
        <v>608966.9763813758</v>
      </c>
      <c r="L22">
        <f t="shared" si="3"/>
        <v>0.60163484914976773</v>
      </c>
      <c r="M22">
        <f t="shared" si="4"/>
        <v>0.40354496343092339</v>
      </c>
      <c r="N22">
        <f t="shared" si="5"/>
        <v>0.59645503656907661</v>
      </c>
      <c r="O22">
        <f t="shared" si="6"/>
        <v>32.566172217794694</v>
      </c>
      <c r="P22">
        <f t="shared" si="7"/>
        <v>31.882721677488657</v>
      </c>
      <c r="Q22">
        <f t="shared" si="10"/>
        <v>1.0858497737370072</v>
      </c>
      <c r="R22">
        <f t="shared" si="8"/>
        <v>0.90161043108036176</v>
      </c>
      <c r="S22">
        <f t="shared" si="9"/>
        <v>147.60785885093853</v>
      </c>
      <c r="T22">
        <f t="shared" si="9"/>
        <v>172.38745489482091</v>
      </c>
      <c r="U22">
        <f t="shared" si="9"/>
        <v>108.43029323388672</v>
      </c>
      <c r="V22">
        <f t="shared" si="9"/>
        <v>107.70740065794686</v>
      </c>
    </row>
    <row r="23" spans="1:22" x14ac:dyDescent="0.2">
      <c r="A23">
        <v>1982</v>
      </c>
      <c r="B23" s="1">
        <f>Agg!B23-Agriculture!B23</f>
        <v>254298.26200000002</v>
      </c>
      <c r="E23">
        <v>0.48911950470651189</v>
      </c>
      <c r="F23">
        <f t="shared" si="2"/>
        <v>519910.28685839771</v>
      </c>
      <c r="G23" s="1">
        <f>Agg!G23-Agriculture!G23</f>
        <v>14232.498</v>
      </c>
      <c r="H23" s="1">
        <f>Agg!H23-Agriculture!H23</f>
        <v>155554.41699999999</v>
      </c>
      <c r="I23">
        <v>17150</v>
      </c>
      <c r="J23" s="1">
        <f>Agg!J23-Agriculture!J23</f>
        <v>321444</v>
      </c>
      <c r="K23">
        <f t="shared" si="0"/>
        <v>657189.08550350531</v>
      </c>
      <c r="L23">
        <f t="shared" si="3"/>
        <v>0.61170066903563802</v>
      </c>
      <c r="M23">
        <f t="shared" si="4"/>
        <v>0.40354496343092339</v>
      </c>
      <c r="N23">
        <f t="shared" si="5"/>
        <v>0.59645503656907661</v>
      </c>
      <c r="O23">
        <f t="shared" si="6"/>
        <v>31.174390661589218</v>
      </c>
      <c r="P23">
        <f t="shared" si="7"/>
        <v>30.315468621480917</v>
      </c>
      <c r="Q23">
        <f t="shared" si="10"/>
        <v>1.1717886996073883</v>
      </c>
      <c r="R23">
        <f t="shared" si="8"/>
        <v>0.82988326530612244</v>
      </c>
      <c r="S23">
        <f t="shared" si="9"/>
        <v>141.29953700931102</v>
      </c>
      <c r="T23">
        <f t="shared" si="9"/>
        <v>163.91343664022295</v>
      </c>
      <c r="U23">
        <f t="shared" si="9"/>
        <v>117.0119434379117</v>
      </c>
      <c r="V23">
        <f t="shared" si="9"/>
        <v>99.138792403439666</v>
      </c>
    </row>
    <row r="24" spans="1:22" x14ac:dyDescent="0.2">
      <c r="A24">
        <v>1983</v>
      </c>
      <c r="B24" s="1">
        <f>Agg!B24-Agriculture!B24</f>
        <v>278837.67</v>
      </c>
      <c r="E24">
        <v>0.51839475193844275</v>
      </c>
      <c r="F24">
        <f t="shared" si="2"/>
        <v>537886.75320754561</v>
      </c>
      <c r="G24" s="1">
        <f>Agg!G24-Agriculture!G24</f>
        <v>14191.993</v>
      </c>
      <c r="H24" s="1">
        <f>Agg!H24-Agriculture!H24</f>
        <v>162641.223</v>
      </c>
      <c r="I24">
        <v>17344</v>
      </c>
      <c r="J24" s="1">
        <f>Agg!J24-Agriculture!J24</f>
        <v>340521</v>
      </c>
      <c r="K24">
        <f t="shared" si="0"/>
        <v>656875.86289537803</v>
      </c>
      <c r="L24">
        <f t="shared" si="3"/>
        <v>0.58328282186549618</v>
      </c>
      <c r="M24">
        <f t="shared" si="4"/>
        <v>0.40354496343092339</v>
      </c>
      <c r="N24">
        <f t="shared" si="5"/>
        <v>0.59645503656907661</v>
      </c>
      <c r="O24">
        <f t="shared" si="6"/>
        <v>33.10747719241725</v>
      </c>
      <c r="P24">
        <f t="shared" si="7"/>
        <v>31.012843243054981</v>
      </c>
      <c r="Q24">
        <f t="shared" si="10"/>
        <v>1.1447782565531033</v>
      </c>
      <c r="R24">
        <f t="shared" si="8"/>
        <v>0.81826527905904056</v>
      </c>
      <c r="S24">
        <f t="shared" si="9"/>
        <v>150.06135162727833</v>
      </c>
      <c r="T24">
        <f t="shared" si="9"/>
        <v>167.68408825953793</v>
      </c>
      <c r="U24">
        <f t="shared" si="9"/>
        <v>114.31474689047967</v>
      </c>
      <c r="V24">
        <f t="shared" si="9"/>
        <v>97.750894641372383</v>
      </c>
    </row>
    <row r="25" spans="1:22" x14ac:dyDescent="0.2">
      <c r="A25">
        <v>1984</v>
      </c>
      <c r="B25" s="1">
        <f>Agg!B25-Agriculture!B25</f>
        <v>307297.35499999998</v>
      </c>
      <c r="E25">
        <v>0.53435584316658002</v>
      </c>
      <c r="F25">
        <f t="shared" si="2"/>
        <v>575079.99384635373</v>
      </c>
      <c r="G25" s="1">
        <f>Agg!G25-Agriculture!G25</f>
        <v>14737.566999999999</v>
      </c>
      <c r="H25" s="1">
        <f>Agg!H25-Agriculture!H25</f>
        <v>176127.49500000002</v>
      </c>
      <c r="I25">
        <v>17525</v>
      </c>
      <c r="J25" s="1">
        <f>Agg!J25-Agriculture!J25</f>
        <v>357363</v>
      </c>
      <c r="K25">
        <f t="shared" si="0"/>
        <v>668773.44857366092</v>
      </c>
      <c r="L25">
        <f t="shared" si="3"/>
        <v>0.57315005200744418</v>
      </c>
      <c r="M25">
        <f t="shared" si="4"/>
        <v>0.40354496343092339</v>
      </c>
      <c r="N25">
        <f t="shared" si="5"/>
        <v>0.59645503656907661</v>
      </c>
      <c r="O25">
        <f t="shared" si="6"/>
        <v>35.233244330455705</v>
      </c>
      <c r="P25">
        <f t="shared" si="7"/>
        <v>32.814835597509486</v>
      </c>
      <c r="Q25">
        <f t="shared" si="10"/>
        <v>1.1075155468970639</v>
      </c>
      <c r="R25">
        <f t="shared" si="8"/>
        <v>0.84094533523537796</v>
      </c>
      <c r="S25">
        <f t="shared" si="9"/>
        <v>159.69650105666349</v>
      </c>
      <c r="T25">
        <f t="shared" si="9"/>
        <v>177.42732407442986</v>
      </c>
      <c r="U25">
        <f t="shared" si="9"/>
        <v>110.59378416394313</v>
      </c>
      <c r="V25">
        <f t="shared" si="9"/>
        <v>100.46027977415351</v>
      </c>
    </row>
    <row r="26" spans="1:22" x14ac:dyDescent="0.2">
      <c r="A26">
        <v>1985</v>
      </c>
      <c r="B26" s="1">
        <f>Agg!B26-Agriculture!B26</f>
        <v>333661.77600000001</v>
      </c>
      <c r="E26">
        <v>0.54926182587405403</v>
      </c>
      <c r="F26">
        <f t="shared" si="2"/>
        <v>607473.08529777348</v>
      </c>
      <c r="G26" s="1">
        <f>Agg!G26-Agriculture!G26</f>
        <v>15278.893</v>
      </c>
      <c r="H26" s="1">
        <f>Agg!H26-Agriculture!H26</f>
        <v>192138.87599999999</v>
      </c>
      <c r="I26">
        <v>17689</v>
      </c>
      <c r="J26" s="1">
        <f>Agg!J26-Agriculture!J26</f>
        <v>376543</v>
      </c>
      <c r="K26">
        <f t="shared" si="0"/>
        <v>685543.72844098124</v>
      </c>
      <c r="L26">
        <f t="shared" si="3"/>
        <v>0.57584922763223556</v>
      </c>
      <c r="M26">
        <f t="shared" si="4"/>
        <v>0.40354496343092339</v>
      </c>
      <c r="N26">
        <f t="shared" si="5"/>
        <v>0.59645503656907661</v>
      </c>
      <c r="O26">
        <f t="shared" si="6"/>
        <v>36.636131594597877</v>
      </c>
      <c r="P26">
        <f t="shared" si="7"/>
        <v>34.341855689850952</v>
      </c>
      <c r="Q26">
        <f t="shared" si="10"/>
        <v>1.0852393711646831</v>
      </c>
      <c r="R26">
        <f t="shared" si="8"/>
        <v>0.86375108824693314</v>
      </c>
      <c r="S26">
        <f t="shared" si="9"/>
        <v>166.05516009354369</v>
      </c>
      <c r="T26">
        <f t="shared" si="9"/>
        <v>185.68380574982783</v>
      </c>
      <c r="U26">
        <f t="shared" si="9"/>
        <v>108.36933993122125</v>
      </c>
      <c r="V26">
        <f t="shared" si="9"/>
        <v>103.18468079287111</v>
      </c>
    </row>
    <row r="27" spans="1:22" x14ac:dyDescent="0.2">
      <c r="A27">
        <v>1986</v>
      </c>
      <c r="B27" s="1">
        <f>Agg!B27-Agriculture!B27</f>
        <v>347462.72700000001</v>
      </c>
      <c r="E27">
        <v>0.55802542930126176</v>
      </c>
      <c r="F27">
        <f t="shared" si="2"/>
        <v>622664.68292507681</v>
      </c>
      <c r="G27" s="1">
        <f>Agg!G27-Agriculture!G27</f>
        <v>15914.403999999999</v>
      </c>
      <c r="H27" s="1">
        <f>Agg!H27-Agriculture!H27</f>
        <v>204206.277</v>
      </c>
      <c r="I27">
        <v>17876</v>
      </c>
      <c r="J27" s="1">
        <f>Agg!J27-Agriculture!J27</f>
        <v>398746</v>
      </c>
      <c r="K27">
        <f t="shared" si="0"/>
        <v>714566.00194599479</v>
      </c>
      <c r="L27">
        <f t="shared" si="3"/>
        <v>0.58770700029646628</v>
      </c>
      <c r="M27">
        <f t="shared" si="4"/>
        <v>0.40354496343092339</v>
      </c>
      <c r="N27">
        <f t="shared" si="5"/>
        <v>0.59645503656907661</v>
      </c>
      <c r="O27">
        <f t="shared" si="6"/>
        <v>35.646169765312351</v>
      </c>
      <c r="P27">
        <f t="shared" si="7"/>
        <v>34.832439188021752</v>
      </c>
      <c r="Q27">
        <f t="shared" si="10"/>
        <v>1.0976174015270841</v>
      </c>
      <c r="R27">
        <f t="shared" si="8"/>
        <v>0.89026650257328255</v>
      </c>
      <c r="S27">
        <f t="shared" si="9"/>
        <v>161.56810693335837</v>
      </c>
      <c r="T27">
        <f t="shared" si="9"/>
        <v>188.33635346888832</v>
      </c>
      <c r="U27">
        <f t="shared" si="9"/>
        <v>109.60537966186834</v>
      </c>
      <c r="V27">
        <f t="shared" si="9"/>
        <v>106.35224214310688</v>
      </c>
    </row>
    <row r="28" spans="1:22" x14ac:dyDescent="0.2">
      <c r="A28">
        <v>1987</v>
      </c>
      <c r="B28" s="1">
        <f>Agg!B28-Agriculture!B28</f>
        <v>382094.08500000002</v>
      </c>
      <c r="E28">
        <v>0.58136567903851011</v>
      </c>
      <c r="F28">
        <f t="shared" si="2"/>
        <v>657235.36627054622</v>
      </c>
      <c r="G28" s="1">
        <f>Agg!G28-Agriculture!G28</f>
        <v>16632.026000000002</v>
      </c>
      <c r="H28" s="1">
        <f>Agg!H28-Agriculture!H28</f>
        <v>225332.89299999998</v>
      </c>
      <c r="I28">
        <v>18083</v>
      </c>
      <c r="J28" s="1">
        <f>Agg!J28-Agriculture!J28</f>
        <v>416314</v>
      </c>
      <c r="K28">
        <f t="shared" si="0"/>
        <v>716096.62388140918</v>
      </c>
      <c r="L28">
        <f t="shared" si="3"/>
        <v>0.58973143486374557</v>
      </c>
      <c r="M28">
        <f t="shared" si="4"/>
        <v>0.40354496343092339</v>
      </c>
      <c r="N28">
        <f t="shared" si="5"/>
        <v>0.59645503656907661</v>
      </c>
      <c r="O28">
        <f t="shared" si="6"/>
        <v>37.288333725621555</v>
      </c>
      <c r="P28">
        <f t="shared" si="7"/>
        <v>36.345482844137933</v>
      </c>
      <c r="Q28">
        <f t="shared" si="10"/>
        <v>1.0597484572590068</v>
      </c>
      <c r="R28">
        <f t="shared" si="8"/>
        <v>0.91976032737930657</v>
      </c>
      <c r="S28">
        <f t="shared" si="9"/>
        <v>169.01129996330158</v>
      </c>
      <c r="T28">
        <f t="shared" si="9"/>
        <v>196.51726561500496</v>
      </c>
      <c r="U28">
        <f t="shared" si="9"/>
        <v>105.82387983495043</v>
      </c>
      <c r="V28">
        <f t="shared" si="9"/>
        <v>109.87560777399385</v>
      </c>
    </row>
    <row r="29" spans="1:22" x14ac:dyDescent="0.2">
      <c r="A29">
        <v>1988</v>
      </c>
      <c r="B29" s="1">
        <f>Agg!B29-Agriculture!B29</f>
        <v>420114.79599999997</v>
      </c>
      <c r="E29">
        <v>0.60726655196620016</v>
      </c>
      <c r="F29">
        <f t="shared" si="2"/>
        <v>691812.83678437001</v>
      </c>
      <c r="G29" s="1">
        <f>Agg!G29-Agriculture!G29</f>
        <v>17272.352999999999</v>
      </c>
      <c r="H29" s="1">
        <f>Agg!H29-Agriculture!H29</f>
        <v>248667.62399999998</v>
      </c>
      <c r="I29">
        <v>18288</v>
      </c>
      <c r="J29" s="1">
        <f>Agg!J29-Agriculture!J29</f>
        <v>441530</v>
      </c>
      <c r="K29">
        <f t="shared" si="0"/>
        <v>727077.75287543761</v>
      </c>
      <c r="L29">
        <f t="shared" si="3"/>
        <v>0.59190398997515903</v>
      </c>
      <c r="M29">
        <f t="shared" si="4"/>
        <v>0.40354496343092339</v>
      </c>
      <c r="N29">
        <f t="shared" si="5"/>
        <v>0.59645503656907661</v>
      </c>
      <c r="O29">
        <f t="shared" si="6"/>
        <v>38.728296911921547</v>
      </c>
      <c r="P29">
        <f t="shared" si="7"/>
        <v>37.828785913406058</v>
      </c>
      <c r="Q29">
        <f t="shared" si="10"/>
        <v>1.0342099501586386</v>
      </c>
      <c r="R29">
        <f t="shared" si="8"/>
        <v>0.94446374671916011</v>
      </c>
      <c r="S29">
        <f t="shared" si="9"/>
        <v>175.53800753373491</v>
      </c>
      <c r="T29">
        <f t="shared" si="9"/>
        <v>204.53737266657299</v>
      </c>
      <c r="U29">
        <f t="shared" si="9"/>
        <v>103.27366719907315</v>
      </c>
      <c r="V29">
        <f t="shared" si="9"/>
        <v>112.82670615610841</v>
      </c>
    </row>
    <row r="30" spans="1:22" x14ac:dyDescent="0.2">
      <c r="A30">
        <v>1989</v>
      </c>
      <c r="B30" s="1">
        <f>Agg!B30-Agriculture!B30</f>
        <v>446304.663</v>
      </c>
      <c r="E30">
        <v>0.62819693725369541</v>
      </c>
      <c r="F30">
        <f t="shared" si="2"/>
        <v>710453.42078731151</v>
      </c>
      <c r="G30" s="1">
        <f>Agg!G30-Agriculture!G30</f>
        <v>17665.145</v>
      </c>
      <c r="H30" s="1">
        <f>Agg!H30-Agriculture!H30</f>
        <v>269551.52499999997</v>
      </c>
      <c r="I30">
        <v>18594</v>
      </c>
      <c r="J30" s="1">
        <f>Agg!J30-Agriculture!J30</f>
        <v>477134</v>
      </c>
      <c r="K30">
        <f t="shared" si="0"/>
        <v>759529.33181415824</v>
      </c>
      <c r="L30">
        <f t="shared" si="3"/>
        <v>0.6039630488915595</v>
      </c>
      <c r="M30">
        <f t="shared" si="4"/>
        <v>0.40354496343092339</v>
      </c>
      <c r="N30">
        <f t="shared" si="5"/>
        <v>0.59645503656907661</v>
      </c>
      <c r="O30">
        <f t="shared" si="6"/>
        <v>38.440741564096285</v>
      </c>
      <c r="P30">
        <f t="shared" si="7"/>
        <v>38.208745874331051</v>
      </c>
      <c r="Q30">
        <f t="shared" si="10"/>
        <v>1.046228740128083</v>
      </c>
      <c r="R30">
        <f t="shared" si="8"/>
        <v>0.95004544476712915</v>
      </c>
      <c r="S30">
        <f t="shared" si="9"/>
        <v>174.23464805661374</v>
      </c>
      <c r="T30">
        <f t="shared" si="9"/>
        <v>206.59178732064069</v>
      </c>
      <c r="U30">
        <f t="shared" si="9"/>
        <v>104.47383406581964</v>
      </c>
      <c r="V30">
        <f t="shared" si="9"/>
        <v>113.49350211063603</v>
      </c>
    </row>
    <row r="31" spans="1:22" x14ac:dyDescent="0.2">
      <c r="A31">
        <v>1990</v>
      </c>
      <c r="B31" s="1">
        <f>Agg!B31-Agriculture!B31</f>
        <v>456099.45800000004</v>
      </c>
      <c r="E31">
        <v>0.64431065039214908</v>
      </c>
      <c r="F31">
        <f t="shared" si="2"/>
        <v>707887.50383437343</v>
      </c>
      <c r="G31" s="1">
        <f>Agg!G31-Agriculture!G31</f>
        <v>17589.077999999998</v>
      </c>
      <c r="H31" s="1">
        <f>Agg!H31-Agriculture!H31</f>
        <v>281386.21499999997</v>
      </c>
      <c r="I31">
        <v>18837.27</v>
      </c>
      <c r="J31" s="1">
        <f>Agg!J31-Agriculture!J31</f>
        <v>511650</v>
      </c>
      <c r="K31">
        <f t="shared" si="0"/>
        <v>794104.52037164476</v>
      </c>
      <c r="L31">
        <f t="shared" si="3"/>
        <v>0.61694047222481008</v>
      </c>
      <c r="M31">
        <f t="shared" si="4"/>
        <v>0.40354496343092339</v>
      </c>
      <c r="N31">
        <f t="shared" si="5"/>
        <v>0.59645503656907661</v>
      </c>
      <c r="O31">
        <f t="shared" si="6"/>
        <v>37.23498056726379</v>
      </c>
      <c r="P31">
        <f t="shared" si="7"/>
        <v>37.579092078330532</v>
      </c>
      <c r="Q31">
        <f t="shared" si="10"/>
        <v>1.0808614798330221</v>
      </c>
      <c r="R31">
        <f t="shared" si="8"/>
        <v>0.93373816906589957</v>
      </c>
      <c r="S31">
        <f t="shared" si="9"/>
        <v>168.76947401533764</v>
      </c>
      <c r="T31">
        <f t="shared" si="9"/>
        <v>203.18729706239429</v>
      </c>
      <c r="U31">
        <f t="shared" si="9"/>
        <v>107.93217444818725</v>
      </c>
      <c r="V31">
        <f t="shared" si="9"/>
        <v>111.54541653282466</v>
      </c>
    </row>
    <row r="32" spans="1:22" x14ac:dyDescent="0.2">
      <c r="A32">
        <v>1991</v>
      </c>
      <c r="B32" s="1">
        <f>Agg!B32-Agriculture!B32</f>
        <v>448931.66699999996</v>
      </c>
      <c r="E32">
        <v>0.66027554985479942</v>
      </c>
      <c r="F32">
        <f t="shared" si="2"/>
        <v>679915.6308282566</v>
      </c>
      <c r="G32" s="1">
        <f>Agg!G32-Agriculture!G32</f>
        <v>16876.661</v>
      </c>
      <c r="H32" s="1">
        <f>Agg!H32-Agriculture!H32</f>
        <v>286701.94900000002</v>
      </c>
      <c r="I32">
        <v>19029.37</v>
      </c>
      <c r="J32" s="1">
        <f>Agg!J32-Agriculture!J32</f>
        <v>517491</v>
      </c>
      <c r="K32">
        <f t="shared" si="0"/>
        <v>783750.05725079624</v>
      </c>
      <c r="L32">
        <f t="shared" si="3"/>
        <v>0.63863160047473333</v>
      </c>
      <c r="M32">
        <f t="shared" si="4"/>
        <v>0.40354496343092339</v>
      </c>
      <c r="N32">
        <f t="shared" si="5"/>
        <v>0.59645503656907661</v>
      </c>
      <c r="O32">
        <f t="shared" si="6"/>
        <v>36.593902225565699</v>
      </c>
      <c r="P32">
        <f t="shared" si="7"/>
        <v>35.729802448964769</v>
      </c>
      <c r="Q32">
        <f t="shared" si="10"/>
        <v>1.1009301748213698</v>
      </c>
      <c r="R32">
        <f t="shared" si="8"/>
        <v>0.88687439468568852</v>
      </c>
      <c r="S32">
        <f t="shared" si="9"/>
        <v>165.86375329566218</v>
      </c>
      <c r="T32">
        <f t="shared" si="9"/>
        <v>193.18832847387378</v>
      </c>
      <c r="U32">
        <f t="shared" si="9"/>
        <v>109.93618507197638</v>
      </c>
      <c r="V32">
        <f t="shared" si="9"/>
        <v>105.9470171027463</v>
      </c>
    </row>
    <row r="33" spans="1:22" x14ac:dyDescent="0.2">
      <c r="A33">
        <v>1992</v>
      </c>
      <c r="B33" s="1">
        <f>Agg!B33-Agriculture!B33</f>
        <v>453024.87200000003</v>
      </c>
      <c r="E33">
        <v>0.6625044831806689</v>
      </c>
      <c r="F33">
        <f t="shared" si="2"/>
        <v>683806.50018402585</v>
      </c>
      <c r="G33" s="1">
        <f>Agg!G33-Agriculture!G33</f>
        <v>16608.379999999997</v>
      </c>
      <c r="H33" s="1">
        <f>Agg!H33-Agriculture!H33</f>
        <v>290765.38300000003</v>
      </c>
      <c r="I33">
        <v>19207.62</v>
      </c>
      <c r="J33" s="1">
        <f>Agg!J33-Agriculture!J33</f>
        <v>530568</v>
      </c>
      <c r="K33">
        <f t="shared" si="0"/>
        <v>800851.93907331035</v>
      </c>
      <c r="L33">
        <f t="shared" si="3"/>
        <v>0.64183094786018724</v>
      </c>
      <c r="M33">
        <f t="shared" si="4"/>
        <v>0.40354496343092339</v>
      </c>
      <c r="N33">
        <f t="shared" si="5"/>
        <v>0.59645503656907661</v>
      </c>
      <c r="O33">
        <f t="shared" si="6"/>
        <v>36.998169005223438</v>
      </c>
      <c r="P33">
        <f t="shared" si="7"/>
        <v>35.60079281993427</v>
      </c>
      <c r="Q33">
        <f t="shared" si="10"/>
        <v>1.1128220438625158</v>
      </c>
      <c r="R33">
        <f t="shared" si="8"/>
        <v>0.86467662313186111</v>
      </c>
      <c r="S33">
        <f t="shared" si="9"/>
        <v>167.69611337012117</v>
      </c>
      <c r="T33">
        <f t="shared" si="9"/>
        <v>192.49078320686493</v>
      </c>
      <c r="U33">
        <f t="shared" si="9"/>
        <v>111.12367792634497</v>
      </c>
      <c r="V33">
        <f t="shared" si="9"/>
        <v>103.29524623581345</v>
      </c>
    </row>
    <row r="34" spans="1:22" x14ac:dyDescent="0.2">
      <c r="A34">
        <v>1993</v>
      </c>
      <c r="B34" s="1">
        <f>Agg!B34-Agriculture!B34</f>
        <v>470849.24400000001</v>
      </c>
      <c r="E34">
        <v>0.66936855495906711</v>
      </c>
      <c r="F34">
        <f t="shared" si="2"/>
        <v>703423.01040537097</v>
      </c>
      <c r="G34" s="1">
        <f>Agg!G34-Agriculture!G34</f>
        <v>16818.849999999999</v>
      </c>
      <c r="H34" s="1">
        <f>Agg!H34-Agriculture!H34</f>
        <v>296555.38900000002</v>
      </c>
      <c r="I34">
        <v>19392.560000000001</v>
      </c>
      <c r="J34" s="1">
        <f>Agg!J34-Agriculture!J34</f>
        <v>542191</v>
      </c>
      <c r="K34">
        <f t="shared" si="0"/>
        <v>810003.69076667458</v>
      </c>
      <c r="L34">
        <f t="shared" si="3"/>
        <v>0.62983087002684035</v>
      </c>
      <c r="M34">
        <f t="shared" si="4"/>
        <v>0.40354496343092339</v>
      </c>
      <c r="N34">
        <f t="shared" si="5"/>
        <v>0.59645503656907661</v>
      </c>
      <c r="O34">
        <f t="shared" si="6"/>
        <v>38.015998267648534</v>
      </c>
      <c r="P34">
        <f t="shared" si="7"/>
        <v>36.272828878980953</v>
      </c>
      <c r="Q34">
        <f t="shared" si="10"/>
        <v>1.1001549936852089</v>
      </c>
      <c r="R34">
        <f t="shared" si="8"/>
        <v>0.86728363867380054</v>
      </c>
      <c r="S34">
        <f t="shared" si="9"/>
        <v>172.30947711141792</v>
      </c>
      <c r="T34">
        <f t="shared" si="9"/>
        <v>196.12443114283778</v>
      </c>
      <c r="U34">
        <f t="shared" si="9"/>
        <v>109.85877738636805</v>
      </c>
      <c r="V34">
        <f t="shared" si="9"/>
        <v>103.60668325763307</v>
      </c>
    </row>
    <row r="35" spans="1:22" x14ac:dyDescent="0.2">
      <c r="A35">
        <v>1994</v>
      </c>
      <c r="B35" s="1">
        <f>Agg!B35-Agriculture!B35</f>
        <v>508191.20299999998</v>
      </c>
      <c r="E35">
        <v>0.67844331994013107</v>
      </c>
      <c r="F35">
        <f t="shared" si="2"/>
        <v>749054.7670877577</v>
      </c>
      <c r="G35" s="1">
        <f>Agg!G35-Agriculture!G35</f>
        <v>17499.397999999997</v>
      </c>
      <c r="H35" s="1">
        <f>Agg!H35-Agriculture!H35</f>
        <v>309690.00400000002</v>
      </c>
      <c r="I35">
        <v>19605.2</v>
      </c>
      <c r="J35" s="1">
        <f>Agg!J35-Agriculture!J35</f>
        <v>562007</v>
      </c>
      <c r="K35">
        <f t="shared" si="0"/>
        <v>828377.23282409809</v>
      </c>
      <c r="L35">
        <f t="shared" si="3"/>
        <v>0.60939662507302395</v>
      </c>
      <c r="M35">
        <f t="shared" si="4"/>
        <v>0.40354496343092339</v>
      </c>
      <c r="N35">
        <f t="shared" si="5"/>
        <v>0.59645503656907661</v>
      </c>
      <c r="O35">
        <f t="shared" si="6"/>
        <v>39.986591665425273</v>
      </c>
      <c r="P35">
        <f t="shared" si="7"/>
        <v>38.206943417448315</v>
      </c>
      <c r="Q35">
        <f t="shared" si="10"/>
        <v>1.0704738824537763</v>
      </c>
      <c r="R35">
        <f t="shared" si="8"/>
        <v>0.89258961908065193</v>
      </c>
      <c r="S35">
        <f t="shared" si="9"/>
        <v>181.24129354247765</v>
      </c>
      <c r="T35">
        <f t="shared" si="9"/>
        <v>206.58204157315669</v>
      </c>
      <c r="U35">
        <f t="shared" si="9"/>
        <v>106.89489446980602</v>
      </c>
      <c r="V35">
        <f t="shared" si="9"/>
        <v>106.6297642655323</v>
      </c>
    </row>
    <row r="36" spans="1:22" x14ac:dyDescent="0.2">
      <c r="A36">
        <v>1995</v>
      </c>
      <c r="B36" s="1">
        <f>Agg!B36-Agriculture!B36</f>
        <v>538237.74699999997</v>
      </c>
      <c r="E36">
        <v>0.69664382968069372</v>
      </c>
      <c r="F36">
        <f t="shared" si="2"/>
        <v>772615.39407691429</v>
      </c>
      <c r="G36" s="1">
        <f>Agg!G36-Agriculture!G36</f>
        <v>17945.256000000001</v>
      </c>
      <c r="H36" s="1">
        <f>Agg!H36-Agriculture!H36</f>
        <v>320835.11100000003</v>
      </c>
      <c r="I36">
        <v>19821.32</v>
      </c>
      <c r="J36" s="1">
        <f>Agg!J36-Agriculture!J36</f>
        <v>581152</v>
      </c>
      <c r="K36">
        <f t="shared" si="0"/>
        <v>834216.81961407838</v>
      </c>
      <c r="L36">
        <f t="shared" si="3"/>
        <v>0.596084374959306</v>
      </c>
      <c r="M36">
        <f t="shared" si="4"/>
        <v>0.40354496343092339</v>
      </c>
      <c r="N36">
        <f t="shared" si="5"/>
        <v>0.59645503656907661</v>
      </c>
      <c r="O36">
        <f t="shared" si="6"/>
        <v>40.876461766121345</v>
      </c>
      <c r="P36">
        <f t="shared" si="7"/>
        <v>38.979008162771919</v>
      </c>
      <c r="Q36">
        <f t="shared" si="10"/>
        <v>1.0532716681397982</v>
      </c>
      <c r="R36">
        <f t="shared" si="8"/>
        <v>0.90535120768949806</v>
      </c>
      <c r="S36">
        <f t="shared" si="9"/>
        <v>185.27467576931005</v>
      </c>
      <c r="T36">
        <f t="shared" si="9"/>
        <v>210.75653701952027</v>
      </c>
      <c r="U36">
        <f t="shared" si="9"/>
        <v>105.17712357050615</v>
      </c>
      <c r="V36">
        <f t="shared" si="9"/>
        <v>108.1542780576785</v>
      </c>
    </row>
    <row r="37" spans="1:22" x14ac:dyDescent="0.2">
      <c r="A37">
        <v>1996</v>
      </c>
      <c r="B37" s="1">
        <f>Agg!B37-Agriculture!B37</f>
        <v>561445.375</v>
      </c>
      <c r="E37">
        <v>0.7114952434847146</v>
      </c>
      <c r="F37">
        <f t="shared" si="2"/>
        <v>789106.29430239019</v>
      </c>
      <c r="G37" s="1">
        <f>Agg!G37-Agriculture!G37</f>
        <v>18465.023999999998</v>
      </c>
      <c r="H37" s="1">
        <f>Agg!H37-Agriculture!H37</f>
        <v>335011.98199999996</v>
      </c>
      <c r="I37">
        <v>20045.150000000001</v>
      </c>
      <c r="J37" s="1">
        <f>Agg!J37-Agriculture!J37</f>
        <v>603695</v>
      </c>
      <c r="K37">
        <f t="shared" si="0"/>
        <v>848487.7524173772</v>
      </c>
      <c r="L37">
        <f t="shared" si="3"/>
        <v>0.59669559482968393</v>
      </c>
      <c r="M37">
        <f t="shared" si="4"/>
        <v>0.40354496343092339</v>
      </c>
      <c r="N37">
        <f t="shared" si="5"/>
        <v>0.59645503656907661</v>
      </c>
      <c r="O37">
        <f t="shared" si="6"/>
        <v>40.688041890083213</v>
      </c>
      <c r="P37">
        <f t="shared" si="7"/>
        <v>39.366444965609645</v>
      </c>
      <c r="Q37">
        <f t="shared" si="10"/>
        <v>1.0503132423961674</v>
      </c>
      <c r="R37">
        <f t="shared" si="8"/>
        <v>0.92117165498886244</v>
      </c>
      <c r="S37">
        <f t="shared" si="9"/>
        <v>184.42065294215843</v>
      </c>
      <c r="T37">
        <f t="shared" si="9"/>
        <v>212.85137839000905</v>
      </c>
      <c r="U37">
        <f t="shared" si="9"/>
        <v>104.8817024370757</v>
      </c>
      <c r="V37">
        <f t="shared" si="9"/>
        <v>110.04420656462663</v>
      </c>
    </row>
    <row r="38" spans="1:22" x14ac:dyDescent="0.2">
      <c r="A38">
        <v>1997</v>
      </c>
      <c r="B38" s="1">
        <f>Agg!B38-Agriculture!B38</f>
        <v>601971.6</v>
      </c>
      <c r="E38">
        <v>0.71841973726084174</v>
      </c>
      <c r="F38">
        <f t="shared" si="2"/>
        <v>837910.72095982498</v>
      </c>
      <c r="G38" s="1">
        <f>Agg!G38-Agriculture!G38</f>
        <v>18932.304</v>
      </c>
      <c r="H38" s="1">
        <f>Agg!H38-Agriculture!H38</f>
        <v>359897.364</v>
      </c>
      <c r="I38">
        <v>20273.66</v>
      </c>
      <c r="J38" s="1">
        <f>Agg!J38-Agriculture!J38</f>
        <v>630206</v>
      </c>
      <c r="K38">
        <f t="shared" si="0"/>
        <v>877211.42295285605</v>
      </c>
      <c r="L38">
        <f t="shared" si="3"/>
        <v>0.59786435772053037</v>
      </c>
      <c r="M38">
        <f t="shared" si="4"/>
        <v>0.40354496343092339</v>
      </c>
      <c r="N38">
        <f t="shared" si="5"/>
        <v>0.59645503656907661</v>
      </c>
      <c r="O38">
        <f t="shared" si="6"/>
        <v>42.906794467827879</v>
      </c>
      <c r="P38">
        <f t="shared" si="7"/>
        <v>41.330017419638338</v>
      </c>
      <c r="Q38">
        <f t="shared" si="10"/>
        <v>1.0314975667588804</v>
      </c>
      <c r="R38">
        <f t="shared" si="8"/>
        <v>0.93383750146742128</v>
      </c>
      <c r="S38">
        <f t="shared" si="9"/>
        <v>194.47726368322478</v>
      </c>
      <c r="T38">
        <f t="shared" si="9"/>
        <v>223.4682655326956</v>
      </c>
      <c r="U38">
        <f t="shared" si="9"/>
        <v>103.00281525020149</v>
      </c>
      <c r="V38">
        <f t="shared" si="9"/>
        <v>111.55728289372757</v>
      </c>
    </row>
    <row r="39" spans="1:22" x14ac:dyDescent="0.2">
      <c r="A39">
        <v>1998</v>
      </c>
      <c r="B39" s="1">
        <f>Agg!B39-Agriculture!B39</f>
        <v>626907.13600000006</v>
      </c>
      <c r="E39">
        <v>0.71440622246062668</v>
      </c>
      <c r="F39">
        <f t="shared" si="2"/>
        <v>877521.94240518531</v>
      </c>
      <c r="G39" s="1">
        <f>Agg!G39-Agriculture!G39</f>
        <v>19427.419000000002</v>
      </c>
      <c r="H39" s="1">
        <f>Agg!H39-Agriculture!H39</f>
        <v>383965.48600000003</v>
      </c>
      <c r="I39">
        <v>20472.3</v>
      </c>
      <c r="J39" s="1">
        <f>Agg!J39-Agriculture!J39</f>
        <v>671856</v>
      </c>
      <c r="K39">
        <f t="shared" si="0"/>
        <v>940439.7370531417</v>
      </c>
      <c r="L39">
        <f t="shared" si="3"/>
        <v>0.61247585798736226</v>
      </c>
      <c r="M39">
        <f t="shared" si="4"/>
        <v>0.40354496343092339</v>
      </c>
      <c r="N39">
        <f t="shared" si="5"/>
        <v>0.59645503656907661</v>
      </c>
      <c r="O39">
        <f t="shared" si="6"/>
        <v>43.101891348808302</v>
      </c>
      <c r="P39">
        <f t="shared" si="7"/>
        <v>42.863866903336962</v>
      </c>
      <c r="Q39">
        <f t="shared" si="10"/>
        <v>1.0479644493237703</v>
      </c>
      <c r="R39">
        <f t="shared" si="8"/>
        <v>0.94896123054077963</v>
      </c>
      <c r="S39">
        <f t="shared" si="9"/>
        <v>195.36155038039703</v>
      </c>
      <c r="T39">
        <f t="shared" si="9"/>
        <v>231.76167320852889</v>
      </c>
      <c r="U39">
        <f t="shared" si="9"/>
        <v>104.64715772587753</v>
      </c>
      <c r="V39">
        <f t="shared" si="9"/>
        <v>113.36398065430532</v>
      </c>
    </row>
    <row r="40" spans="1:22" x14ac:dyDescent="0.2">
      <c r="A40">
        <v>1999</v>
      </c>
      <c r="B40" s="1">
        <f>Agg!B40-Agriculture!B40</f>
        <v>683157.88300000003</v>
      </c>
      <c r="E40">
        <v>0.72869630805409524</v>
      </c>
      <c r="F40">
        <f t="shared" si="2"/>
        <v>937506.99083998287</v>
      </c>
      <c r="G40" s="1">
        <f>Agg!G40-Agriculture!G40</f>
        <v>20050.756999999998</v>
      </c>
      <c r="H40" s="1">
        <f>Agg!H40-Agriculture!H40</f>
        <v>405267.13399999996</v>
      </c>
      <c r="I40">
        <v>20696.25</v>
      </c>
      <c r="J40" s="1">
        <f>Agg!J40-Agriculture!J40</f>
        <v>701661</v>
      </c>
      <c r="K40">
        <f t="shared" si="0"/>
        <v>962899.07365348109</v>
      </c>
      <c r="L40">
        <f t="shared" si="3"/>
        <v>0.59322616935974071</v>
      </c>
      <c r="M40">
        <f t="shared" si="4"/>
        <v>0.40354496343092339</v>
      </c>
      <c r="N40">
        <f t="shared" si="5"/>
        <v>0.59645503656907661</v>
      </c>
      <c r="O40">
        <f t="shared" si="6"/>
        <v>45.918878344290441</v>
      </c>
      <c r="P40">
        <f t="shared" si="7"/>
        <v>45.29839902590966</v>
      </c>
      <c r="Q40">
        <f t="shared" si="10"/>
        <v>1.0182454312272229</v>
      </c>
      <c r="R40">
        <f t="shared" si="8"/>
        <v>0.96881111312435819</v>
      </c>
      <c r="S40">
        <f t="shared" si="9"/>
        <v>208.12968954127919</v>
      </c>
      <c r="T40">
        <f t="shared" si="9"/>
        <v>244.92500351374301</v>
      </c>
      <c r="U40">
        <f t="shared" si="9"/>
        <v>101.67948952280592</v>
      </c>
      <c r="V40">
        <f t="shared" si="9"/>
        <v>115.73527005241139</v>
      </c>
    </row>
    <row r="41" spans="1:22" x14ac:dyDescent="0.2">
      <c r="A41">
        <v>2000</v>
      </c>
      <c r="B41" s="1">
        <f>Agg!B41-Agriculture!B41</f>
        <v>762040.98100000003</v>
      </c>
      <c r="E41">
        <v>0.76219994494219512</v>
      </c>
      <c r="F41">
        <f t="shared" si="2"/>
        <v>999791.44062755455</v>
      </c>
      <c r="G41" s="1">
        <f>Agg!G41-Agriculture!G41</f>
        <v>20534.472999999998</v>
      </c>
      <c r="H41" s="1">
        <f>Agg!H41-Agriculture!H41</f>
        <v>441045.451</v>
      </c>
      <c r="I41">
        <v>20950.259999999998</v>
      </c>
      <c r="J41" s="1">
        <f>Agg!J41-Agriculture!J41</f>
        <v>744605</v>
      </c>
      <c r="K41">
        <f t="shared" si="0"/>
        <v>976915.57830861618</v>
      </c>
      <c r="L41">
        <f t="shared" si="3"/>
        <v>0.57876867779634544</v>
      </c>
      <c r="M41">
        <f t="shared" si="4"/>
        <v>0.40354496343092339</v>
      </c>
      <c r="N41">
        <f t="shared" si="5"/>
        <v>0.59645503656907661</v>
      </c>
      <c r="O41">
        <f t="shared" si="6"/>
        <v>49.456914051602197</v>
      </c>
      <c r="P41">
        <f t="shared" si="7"/>
        <v>47.722149540270841</v>
      </c>
      <c r="Q41">
        <f t="shared" si="10"/>
        <v>0.98446173110897484</v>
      </c>
      <c r="R41">
        <f t="shared" si="8"/>
        <v>0.9801536114587599</v>
      </c>
      <c r="S41">
        <f t="shared" si="9"/>
        <v>224.16601925795044</v>
      </c>
      <c r="T41">
        <f t="shared" si="9"/>
        <v>258.03003848212683</v>
      </c>
      <c r="U41">
        <f t="shared" si="9"/>
        <v>98.305932149634202</v>
      </c>
      <c r="V41">
        <f t="shared" si="9"/>
        <v>117.09025771720762</v>
      </c>
    </row>
    <row r="42" spans="1:22" x14ac:dyDescent="0.2">
      <c r="A42">
        <v>2001</v>
      </c>
      <c r="B42" s="1">
        <f>Agg!B42-Agriculture!B42</f>
        <v>786600.71899999992</v>
      </c>
      <c r="E42">
        <v>0.77559148284828427</v>
      </c>
      <c r="F42">
        <f t="shared" si="2"/>
        <v>1014194.6326064403</v>
      </c>
      <c r="G42" s="1">
        <f>Agg!G42-Agriculture!G42</f>
        <v>20572.778999999999</v>
      </c>
      <c r="H42" s="1">
        <f>Agg!H42-Agriculture!H42</f>
        <v>457063.31199999998</v>
      </c>
      <c r="I42">
        <v>21242.400000000001</v>
      </c>
      <c r="J42" s="1">
        <f>Agg!J42-Agriculture!J42</f>
        <v>786236</v>
      </c>
      <c r="K42">
        <f t="shared" si="0"/>
        <v>1013724.3863388298</v>
      </c>
      <c r="L42">
        <f t="shared" si="3"/>
        <v>0.58106139615669483</v>
      </c>
      <c r="M42">
        <f t="shared" si="4"/>
        <v>0.40354496343092339</v>
      </c>
      <c r="N42">
        <f t="shared" si="5"/>
        <v>0.59645503656907661</v>
      </c>
      <c r="O42">
        <f t="shared" si="6"/>
        <v>49.313362668420794</v>
      </c>
      <c r="P42">
        <f t="shared" si="7"/>
        <v>47.743881699169599</v>
      </c>
      <c r="Q42">
        <f t="shared" si="10"/>
        <v>0.99968627376340902</v>
      </c>
      <c r="R42">
        <f t="shared" si="8"/>
        <v>0.96847714947463548</v>
      </c>
      <c r="S42">
        <f t="shared" si="9"/>
        <v>223.51536519382557</v>
      </c>
      <c r="T42">
        <f t="shared" si="9"/>
        <v>258.14754261492396</v>
      </c>
      <c r="U42">
        <f t="shared" si="9"/>
        <v>99.826217611121933</v>
      </c>
      <c r="V42">
        <f t="shared" si="9"/>
        <v>115.69537437753242</v>
      </c>
    </row>
    <row r="43" spans="1:22" x14ac:dyDescent="0.2">
      <c r="A43">
        <v>2002</v>
      </c>
      <c r="B43" s="1">
        <f>Agg!B43-Agriculture!B43</f>
        <v>810642.05800000008</v>
      </c>
      <c r="E43">
        <v>0.77794852910494672</v>
      </c>
      <c r="F43">
        <f t="shared" si="2"/>
        <v>1042025.3110223992</v>
      </c>
      <c r="G43" s="1">
        <f>Agg!G43-Agriculture!G43</f>
        <v>20857.293000000001</v>
      </c>
      <c r="H43" s="1">
        <f>Agg!H43-Agriculture!H43</f>
        <v>470723.66800000001</v>
      </c>
      <c r="I43">
        <v>21532.36</v>
      </c>
      <c r="J43" s="1">
        <f>Agg!J43-Agriculture!J43</f>
        <v>818303</v>
      </c>
      <c r="K43">
        <f t="shared" si="0"/>
        <v>1051872.9316725906</v>
      </c>
      <c r="L43">
        <f t="shared" si="3"/>
        <v>0.5806800465810521</v>
      </c>
      <c r="M43">
        <f t="shared" si="4"/>
        <v>0.40354496343092339</v>
      </c>
      <c r="N43">
        <f t="shared" si="5"/>
        <v>0.59645503656907661</v>
      </c>
      <c r="O43">
        <f t="shared" si="6"/>
        <v>49.642828767179928</v>
      </c>
      <c r="P43">
        <f t="shared" si="7"/>
        <v>48.39345575786394</v>
      </c>
      <c r="Q43">
        <f t="shared" si="10"/>
        <v>1.0063841898342585</v>
      </c>
      <c r="R43">
        <f t="shared" si="8"/>
        <v>0.96864872220230391</v>
      </c>
      <c r="S43">
        <f t="shared" si="9"/>
        <v>225.00868731582906</v>
      </c>
      <c r="T43">
        <f t="shared" si="9"/>
        <v>261.65974022078524</v>
      </c>
      <c r="U43">
        <f t="shared" si="9"/>
        <v>100.4950550702105</v>
      </c>
      <c r="V43">
        <f t="shared" si="9"/>
        <v>115.71587064940765</v>
      </c>
    </row>
    <row r="44" spans="1:22" x14ac:dyDescent="0.2">
      <c r="A44">
        <v>2003</v>
      </c>
      <c r="B44" s="1">
        <f>Agg!B44-Agriculture!B44</f>
        <v>856360.79700000002</v>
      </c>
      <c r="E44">
        <v>0.8066007962545868</v>
      </c>
      <c r="F44">
        <f t="shared" si="2"/>
        <v>1061690.9888714114</v>
      </c>
      <c r="G44" s="1">
        <f>Agg!G44-Agriculture!G44</f>
        <v>21188.52</v>
      </c>
      <c r="H44" s="1">
        <f>Agg!H44-Agriculture!H44</f>
        <v>487192.64399999997</v>
      </c>
      <c r="I44">
        <v>21779.62</v>
      </c>
      <c r="J44" s="1">
        <f>Agg!J44-Agriculture!J44</f>
        <v>821648</v>
      </c>
      <c r="K44">
        <f t="shared" si="0"/>
        <v>1018655.0816900803</v>
      </c>
      <c r="L44">
        <f t="shared" si="3"/>
        <v>0.56891049392584458</v>
      </c>
      <c r="M44">
        <f t="shared" si="4"/>
        <v>0.40354496343092339</v>
      </c>
      <c r="N44">
        <f t="shared" si="5"/>
        <v>0.59645503656907661</v>
      </c>
      <c r="O44">
        <f t="shared" si="6"/>
        <v>51.529529003024734</v>
      </c>
      <c r="P44">
        <f t="shared" si="7"/>
        <v>48.746993238238844</v>
      </c>
      <c r="Q44">
        <f t="shared" si="10"/>
        <v>0.97239190718183832</v>
      </c>
      <c r="R44">
        <f t="shared" si="8"/>
        <v>0.97285994888799721</v>
      </c>
      <c r="S44">
        <f t="shared" si="9"/>
        <v>233.56025365417938</v>
      </c>
      <c r="T44">
        <f t="shared" si="9"/>
        <v>263.57129052907618</v>
      </c>
      <c r="U44">
        <f t="shared" si="9"/>
        <v>97.100669157133197</v>
      </c>
      <c r="V44">
        <f t="shared" si="9"/>
        <v>116.21894854675838</v>
      </c>
    </row>
    <row r="45" spans="1:22" x14ac:dyDescent="0.2">
      <c r="A45">
        <v>2004</v>
      </c>
      <c r="B45" s="1">
        <f>Agg!B45-Agriculture!B45</f>
        <v>917249.125</v>
      </c>
      <c r="E45">
        <v>0.83672718245794997</v>
      </c>
      <c r="F45">
        <f t="shared" si="2"/>
        <v>1096234.4049891038</v>
      </c>
      <c r="G45" s="1">
        <f>Agg!G45-Agriculture!G45</f>
        <v>21775.486000000001</v>
      </c>
      <c r="H45" s="1">
        <f>Agg!H45-Agriculture!H45</f>
        <v>517140.05300000001</v>
      </c>
      <c r="I45">
        <v>22044.57</v>
      </c>
      <c r="J45" s="1">
        <f>Agg!J45-Agriculture!J45</f>
        <v>859984</v>
      </c>
      <c r="K45">
        <f t="shared" si="0"/>
        <v>1027794.9826773063</v>
      </c>
      <c r="L45">
        <f t="shared" si="3"/>
        <v>0.56379454491166725</v>
      </c>
      <c r="M45">
        <f t="shared" si="4"/>
        <v>0.40354496343092339</v>
      </c>
      <c r="N45">
        <f t="shared" si="5"/>
        <v>0.59645503656907661</v>
      </c>
      <c r="O45">
        <f t="shared" si="6"/>
        <v>52.586894256261004</v>
      </c>
      <c r="P45">
        <f t="shared" si="7"/>
        <v>49.728091996764</v>
      </c>
      <c r="Q45">
        <f t="shared" si="10"/>
        <v>0.95732202112117981</v>
      </c>
      <c r="R45">
        <f t="shared" si="8"/>
        <v>0.98779363807050902</v>
      </c>
      <c r="S45">
        <f t="shared" si="9"/>
        <v>238.35281631735609</v>
      </c>
      <c r="T45">
        <f t="shared" si="9"/>
        <v>268.87601701050568</v>
      </c>
      <c r="U45">
        <f t="shared" si="9"/>
        <v>95.595827323501965</v>
      </c>
      <c r="V45">
        <f t="shared" si="9"/>
        <v>118.00294392728507</v>
      </c>
    </row>
    <row r="46" spans="1:22" x14ac:dyDescent="0.2">
      <c r="A46">
        <v>2005</v>
      </c>
      <c r="B46" s="1">
        <f>Agg!B46-Agriculture!B46</f>
        <v>985277.40899999999</v>
      </c>
      <c r="E46">
        <v>0.86791954497046719</v>
      </c>
      <c r="F46">
        <f t="shared" si="2"/>
        <v>1135217.4457985344</v>
      </c>
      <c r="G46" s="1">
        <f>Agg!G46-Agriculture!G46</f>
        <v>21970.972000000002</v>
      </c>
      <c r="H46" s="1">
        <f>Agg!H46-Agriculture!H46</f>
        <v>547176.51300000004</v>
      </c>
      <c r="I46">
        <v>22326.77</v>
      </c>
      <c r="J46" s="1">
        <f>Agg!J46-Agriculture!J46</f>
        <v>914703</v>
      </c>
      <c r="K46">
        <f t="shared" si="0"/>
        <v>1053902.9859399293</v>
      </c>
      <c r="L46">
        <f t="shared" si="3"/>
        <v>0.55535274431528148</v>
      </c>
      <c r="M46">
        <f t="shared" si="4"/>
        <v>0.40354496343092339</v>
      </c>
      <c r="N46">
        <f t="shared" si="5"/>
        <v>0.59645503656907661</v>
      </c>
      <c r="O46">
        <f t="shared" si="6"/>
        <v>54.333598906262779</v>
      </c>
      <c r="P46">
        <f t="shared" si="7"/>
        <v>50.845574429195736</v>
      </c>
      <c r="Q46">
        <f t="shared" si="10"/>
        <v>0.95095795024483931</v>
      </c>
      <c r="R46">
        <f t="shared" si="8"/>
        <v>0.98406406300597893</v>
      </c>
      <c r="S46">
        <f t="shared" si="9"/>
        <v>246.26984542680907</v>
      </c>
      <c r="T46">
        <f t="shared" si="9"/>
        <v>274.91815965959444</v>
      </c>
      <c r="U46">
        <f t="shared" si="9"/>
        <v>94.960326826128409</v>
      </c>
      <c r="V46">
        <f t="shared" si="9"/>
        <v>117.55740467672662</v>
      </c>
    </row>
    <row r="47" spans="1:22" x14ac:dyDescent="0.2">
      <c r="A47">
        <v>2006</v>
      </c>
      <c r="B47" s="1">
        <f>Agg!B47-Agriculture!B47</f>
        <v>1042673.4199999999</v>
      </c>
      <c r="E47">
        <v>0.89296730030178662</v>
      </c>
      <c r="F47">
        <f t="shared" si="2"/>
        <v>1167650.1699979594</v>
      </c>
      <c r="G47" s="1">
        <f>Agg!G47-Agriculture!G47</f>
        <v>22277.200999999997</v>
      </c>
      <c r="H47" s="1">
        <f>Agg!H47-Agriculture!H47</f>
        <v>581679.5</v>
      </c>
      <c r="I47">
        <v>22599.46</v>
      </c>
      <c r="J47" s="1">
        <f>Agg!J47-Agriculture!J47</f>
        <v>998495</v>
      </c>
      <c r="K47">
        <f t="shared" si="0"/>
        <v>1118176.4434851639</v>
      </c>
      <c r="L47">
        <f t="shared" si="3"/>
        <v>0.55787314497764795</v>
      </c>
      <c r="M47">
        <f t="shared" si="4"/>
        <v>0.40354496343092339</v>
      </c>
      <c r="N47">
        <f t="shared" si="5"/>
        <v>0.59645503656907661</v>
      </c>
      <c r="O47">
        <f t="shared" si="6"/>
        <v>53.972596594570319</v>
      </c>
      <c r="P47">
        <f t="shared" si="7"/>
        <v>51.667171250904204</v>
      </c>
      <c r="Q47">
        <f t="shared" si="10"/>
        <v>0.97113322173582761</v>
      </c>
      <c r="R47">
        <f t="shared" si="8"/>
        <v>0.98574041149655778</v>
      </c>
      <c r="S47">
        <f t="shared" si="9"/>
        <v>244.63358378964787</v>
      </c>
      <c r="T47">
        <f t="shared" si="9"/>
        <v>279.36047128144065</v>
      </c>
      <c r="U47">
        <f t="shared" si="9"/>
        <v>96.974979917883772</v>
      </c>
      <c r="V47">
        <f t="shared" si="9"/>
        <v>117.75766316120398</v>
      </c>
    </row>
    <row r="48" spans="1:22" x14ac:dyDescent="0.2">
      <c r="A48">
        <v>2007</v>
      </c>
      <c r="B48" s="1">
        <f>Agg!B48-Agriculture!B48</f>
        <v>1098652.6089999999</v>
      </c>
      <c r="E48">
        <v>0.92333011369840901</v>
      </c>
      <c r="F48">
        <f t="shared" si="2"/>
        <v>1189880.6209182702</v>
      </c>
      <c r="G48" s="1">
        <f>Agg!G48-Agriculture!G48</f>
        <v>22680.125</v>
      </c>
      <c r="H48" s="1">
        <f>Agg!H48-Agriculture!H48</f>
        <v>617984.93499999994</v>
      </c>
      <c r="I48">
        <v>22876.09</v>
      </c>
      <c r="J48" s="1">
        <f>Agg!J48-Agriculture!J48</f>
        <v>1091347</v>
      </c>
      <c r="K48">
        <f t="shared" si="0"/>
        <v>1181968.3814151771</v>
      </c>
      <c r="L48">
        <f t="shared" si="3"/>
        <v>0.56249348514494812</v>
      </c>
      <c r="M48">
        <f t="shared" si="4"/>
        <v>0.40354496343092339</v>
      </c>
      <c r="N48">
        <f t="shared" si="5"/>
        <v>0.59645503656907661</v>
      </c>
      <c r="O48">
        <f t="shared" si="6"/>
        <v>52.700937117215723</v>
      </c>
      <c r="P48">
        <f t="shared" si="7"/>
        <v>52.014160676858246</v>
      </c>
      <c r="Q48">
        <f t="shared" si="10"/>
        <v>0.99549620733874422</v>
      </c>
      <c r="R48">
        <f t="shared" si="8"/>
        <v>0.99143363223348047</v>
      </c>
      <c r="S48">
        <f t="shared" si="9"/>
        <v>238.86972147925789</v>
      </c>
      <c r="T48">
        <f t="shared" si="9"/>
        <v>281.23661675674578</v>
      </c>
      <c r="U48">
        <f t="shared" si="9"/>
        <v>99.407807862292429</v>
      </c>
      <c r="V48">
        <f t="shared" si="9"/>
        <v>118.43778174214263</v>
      </c>
    </row>
    <row r="49" spans="1:22" x14ac:dyDescent="0.2">
      <c r="A49">
        <v>2008</v>
      </c>
      <c r="B49" s="1">
        <f>Agg!B49-Agriculture!B49</f>
        <v>1151719.625</v>
      </c>
      <c r="E49">
        <v>0.97250107178403189</v>
      </c>
      <c r="F49">
        <f t="shared" si="2"/>
        <v>1184286.2269418333</v>
      </c>
      <c r="G49" s="1">
        <f>Agg!G49-Agriculture!G49</f>
        <v>22896.129999999997</v>
      </c>
      <c r="H49" s="1">
        <f>Agg!H49-Agriculture!H49</f>
        <v>642943.06699999992</v>
      </c>
      <c r="I49">
        <v>23150.34</v>
      </c>
      <c r="J49" s="1">
        <f>Agg!J49-Agriculture!J49</f>
        <v>1201666</v>
      </c>
      <c r="K49">
        <f t="shared" si="0"/>
        <v>1235644.9106997589</v>
      </c>
      <c r="L49">
        <f t="shared" si="3"/>
        <v>0.55824616776847913</v>
      </c>
      <c r="M49">
        <f t="shared" si="4"/>
        <v>0.40354496343092339</v>
      </c>
      <c r="N49">
        <f t="shared" si="5"/>
        <v>0.59645503656907661</v>
      </c>
      <c r="O49">
        <f t="shared" si="6"/>
        <v>50.259785217330979</v>
      </c>
      <c r="P49">
        <f t="shared" si="7"/>
        <v>51.156321114153542</v>
      </c>
      <c r="Q49">
        <f t="shared" si="10"/>
        <v>1.0291388377069526</v>
      </c>
      <c r="R49">
        <f t="shared" si="8"/>
        <v>0.98901916775304366</v>
      </c>
      <c r="S49">
        <f t="shared" si="9"/>
        <v>227.80507431526007</v>
      </c>
      <c r="T49">
        <f t="shared" si="9"/>
        <v>276.59834338665377</v>
      </c>
      <c r="U49">
        <f t="shared" si="9"/>
        <v>102.7672783564748</v>
      </c>
      <c r="V49">
        <f t="shared" si="9"/>
        <v>118.14934708765756</v>
      </c>
    </row>
    <row r="50" spans="1:22" x14ac:dyDescent="0.2">
      <c r="A50">
        <v>2009</v>
      </c>
      <c r="B50" s="1">
        <f>Agg!B50-Agriculture!B50</f>
        <v>1048378.2390000001</v>
      </c>
      <c r="E50">
        <v>0.93320714895263435</v>
      </c>
      <c r="F50">
        <f t="shared" si="2"/>
        <v>1123414.2817879457</v>
      </c>
      <c r="G50" s="1">
        <f>Agg!G50-Agriculture!G50</f>
        <v>21861.474000000002</v>
      </c>
      <c r="H50" s="1">
        <f>Agg!H50-Agriculture!H50</f>
        <v>622508.598</v>
      </c>
      <c r="I50">
        <v>23421.71</v>
      </c>
      <c r="J50" s="1">
        <f>Agg!J50-Agriculture!J50</f>
        <v>1272780</v>
      </c>
      <c r="K50">
        <f t="shared" si="0"/>
        <v>1363877.2500065803</v>
      </c>
      <c r="L50">
        <f t="shared" si="3"/>
        <v>0.59378244877896591</v>
      </c>
      <c r="M50">
        <f t="shared" si="4"/>
        <v>0.40354496343092339</v>
      </c>
      <c r="N50">
        <f t="shared" si="5"/>
        <v>0.59645503656907661</v>
      </c>
      <c r="O50">
        <f t="shared" si="6"/>
        <v>45.068094690179436</v>
      </c>
      <c r="P50">
        <f t="shared" si="7"/>
        <v>47.964656798668656</v>
      </c>
      <c r="Q50">
        <f t="shared" si="10"/>
        <v>1.1402269506388465</v>
      </c>
      <c r="R50">
        <f t="shared" si="8"/>
        <v>0.93338505173191888</v>
      </c>
      <c r="S50">
        <f t="shared" si="9"/>
        <v>204.27346865388603</v>
      </c>
      <c r="T50">
        <f t="shared" si="9"/>
        <v>259.34125681196713</v>
      </c>
      <c r="U50">
        <f t="shared" si="9"/>
        <v>113.86026465286628</v>
      </c>
      <c r="V50">
        <f t="shared" si="9"/>
        <v>111.50323273718608</v>
      </c>
    </row>
    <row r="51" spans="1:22" x14ac:dyDescent="0.2">
      <c r="A51">
        <v>2010</v>
      </c>
      <c r="B51" s="1">
        <f>Agg!B51-Agriculture!B51</f>
        <v>1123315.523</v>
      </c>
      <c r="E51">
        <v>0.96191189435469515</v>
      </c>
      <c r="F51">
        <f t="shared" si="2"/>
        <v>1167794.6073778239</v>
      </c>
      <c r="G51" s="1">
        <f>Agg!G51-Agriculture!G51</f>
        <v>22438.117999999999</v>
      </c>
      <c r="H51" s="1">
        <f>Agg!H51-Agriculture!H51</f>
        <v>642533.80000000005</v>
      </c>
      <c r="I51">
        <v>23674.48</v>
      </c>
      <c r="J51" s="1">
        <f>Agg!J51-Agriculture!J51</f>
        <v>1277864</v>
      </c>
      <c r="K51">
        <f t="shared" si="0"/>
        <v>1328462.6247991906</v>
      </c>
      <c r="L51">
        <f t="shared" si="3"/>
        <v>0.5719976149568442</v>
      </c>
      <c r="M51">
        <f t="shared" si="4"/>
        <v>0.40354496343092339</v>
      </c>
      <c r="N51">
        <f t="shared" si="5"/>
        <v>0.59645503656907661</v>
      </c>
      <c r="O51">
        <f t="shared" si="6"/>
        <v>47.69837401373308</v>
      </c>
      <c r="P51">
        <f t="shared" si="7"/>
        <v>49.327149207831553</v>
      </c>
      <c r="Q51">
        <f t="shared" si="10"/>
        <v>1.0911299159744665</v>
      </c>
      <c r="R51">
        <f t="shared" si="8"/>
        <v>0.94777659319233198</v>
      </c>
      <c r="S51">
        <f t="shared" si="9"/>
        <v>216.19534564124353</v>
      </c>
      <c r="T51">
        <f t="shared" si="9"/>
        <v>266.70814979886489</v>
      </c>
      <c r="U51">
        <f t="shared" si="9"/>
        <v>108.95755527783774</v>
      </c>
      <c r="V51">
        <f t="shared" si="9"/>
        <v>113.22246253835948</v>
      </c>
    </row>
    <row r="52" spans="1:22" x14ac:dyDescent="0.2">
      <c r="A52">
        <v>2011</v>
      </c>
      <c r="B52" s="1">
        <f>Agg!B52-Agriculture!B52</f>
        <v>1200418.2709999999</v>
      </c>
      <c r="E52">
        <v>0.99433393377591783</v>
      </c>
      <c r="F52">
        <f t="shared" si="2"/>
        <v>1207258.678622674</v>
      </c>
      <c r="G52" s="1">
        <f>Agg!G52-Agriculture!G52</f>
        <v>22805.556</v>
      </c>
      <c r="H52" s="1">
        <f>Agg!H52-Agriculture!H52</f>
        <v>677850.61600000004</v>
      </c>
      <c r="I52">
        <v>23865.71</v>
      </c>
      <c r="J52" s="1">
        <f>Agg!J52-Agriculture!J52</f>
        <v>1327875</v>
      </c>
      <c r="K52">
        <f t="shared" si="0"/>
        <v>1335441.7011169295</v>
      </c>
      <c r="L52">
        <f t="shared" si="3"/>
        <v>0.56467868939992172</v>
      </c>
      <c r="M52">
        <f t="shared" si="4"/>
        <v>0.40354496343092339</v>
      </c>
      <c r="N52">
        <f t="shared" si="5"/>
        <v>0.59645503656907661</v>
      </c>
      <c r="O52">
        <f t="shared" si="6"/>
        <v>49.443494997483555</v>
      </c>
      <c r="P52">
        <f t="shared" si="7"/>
        <v>50.585491846782432</v>
      </c>
      <c r="Q52">
        <f t="shared" si="10"/>
        <v>1.0706573660747654</v>
      </c>
      <c r="R52">
        <f t="shared" si="8"/>
        <v>0.95557835907668376</v>
      </c>
      <c r="S52">
        <f t="shared" si="9"/>
        <v>224.10519670155628</v>
      </c>
      <c r="T52">
        <f t="shared" si="9"/>
        <v>273.51191288749533</v>
      </c>
      <c r="U52">
        <f t="shared" si="9"/>
        <v>106.91321669384537</v>
      </c>
      <c r="V52">
        <f t="shared" si="9"/>
        <v>114.15447030466102</v>
      </c>
    </row>
    <row r="53" spans="1:22" x14ac:dyDescent="0.2">
      <c r="A53">
        <v>2012</v>
      </c>
      <c r="B53" s="1">
        <f>Agg!B53-Agriculture!B53</f>
        <v>1230765.594</v>
      </c>
      <c r="E53">
        <v>1</v>
      </c>
      <c r="F53">
        <f t="shared" si="2"/>
        <v>1230765.594</v>
      </c>
      <c r="G53" s="1">
        <f>Agg!G53-Agriculture!G53</f>
        <v>23307.740999999998</v>
      </c>
      <c r="H53" s="1">
        <f>Agg!H53-Agriculture!H53</f>
        <v>711595.96299999999</v>
      </c>
      <c r="I53">
        <v>24030.51</v>
      </c>
      <c r="J53" s="1">
        <f>Agg!J53-Agriculture!J53</f>
        <v>1407161</v>
      </c>
      <c r="K53">
        <f t="shared" si="0"/>
        <v>1407161</v>
      </c>
      <c r="L53">
        <f t="shared" si="3"/>
        <v>0.57817342836770913</v>
      </c>
      <c r="M53">
        <f t="shared" si="4"/>
        <v>0.40354496343092339</v>
      </c>
      <c r="N53">
        <f t="shared" si="5"/>
        <v>0.59645503656907661</v>
      </c>
      <c r="O53">
        <f t="shared" si="6"/>
        <v>48.230304700344838</v>
      </c>
      <c r="P53">
        <f t="shared" si="7"/>
        <v>51.216790405197401</v>
      </c>
      <c r="Q53">
        <f t="shared" si="10"/>
        <v>1.0948513493269771</v>
      </c>
      <c r="R53">
        <f t="shared" si="8"/>
        <v>0.96992286056350863</v>
      </c>
      <c r="S53">
        <f t="shared" si="9"/>
        <v>218.60634897263807</v>
      </c>
      <c r="T53">
        <f t="shared" si="9"/>
        <v>276.92529625121131</v>
      </c>
      <c r="U53">
        <f t="shared" si="9"/>
        <v>109.32916847832162</v>
      </c>
      <c r="V53">
        <f t="shared" si="9"/>
        <v>115.86808065744792</v>
      </c>
    </row>
    <row r="54" spans="1:22" x14ac:dyDescent="0.2">
      <c r="A54">
        <v>2013</v>
      </c>
      <c r="B54" s="1">
        <f>Agg!B54-Agriculture!B54</f>
        <v>1279950.784</v>
      </c>
      <c r="E54">
        <v>1.0113009880581321</v>
      </c>
      <c r="F54">
        <f t="shared" si="2"/>
        <v>1265647.7142949507</v>
      </c>
      <c r="G54" s="1">
        <f>Agg!G54-Agriculture!G54</f>
        <v>23508.231</v>
      </c>
      <c r="H54" s="1">
        <f>Agg!H54-Agriculture!H54</f>
        <v>739120.46000000008</v>
      </c>
      <c r="I54">
        <v>24172</v>
      </c>
      <c r="J54" s="1">
        <f>Agg!J54-Agriculture!J54</f>
        <v>1503678</v>
      </c>
      <c r="K54">
        <f t="shared" si="0"/>
        <v>1486874.845131235</v>
      </c>
      <c r="L54">
        <f t="shared" si="3"/>
        <v>0.57746006271441142</v>
      </c>
      <c r="M54">
        <f t="shared" si="4"/>
        <v>0.40354496343092339</v>
      </c>
      <c r="N54">
        <f t="shared" si="5"/>
        <v>0.59645503656907661</v>
      </c>
      <c r="O54">
        <f t="shared" si="6"/>
        <v>48.279062138805386</v>
      </c>
      <c r="P54">
        <f t="shared" si="7"/>
        <v>52.360074230305756</v>
      </c>
      <c r="Q54">
        <f t="shared" si="10"/>
        <v>1.1151519922107169</v>
      </c>
      <c r="R54">
        <f t="shared" si="8"/>
        <v>0.97253975674333937</v>
      </c>
      <c r="S54">
        <f t="shared" si="9"/>
        <v>218.82734458262522</v>
      </c>
      <c r="T54">
        <f t="shared" si="9"/>
        <v>283.10694507111117</v>
      </c>
      <c r="U54">
        <f t="shared" si="9"/>
        <v>111.35634084963849</v>
      </c>
      <c r="V54">
        <f t="shared" si="9"/>
        <v>116.18069803143231</v>
      </c>
    </row>
    <row r="55" spans="1:22" x14ac:dyDescent="0.2">
      <c r="A55">
        <v>2014</v>
      </c>
      <c r="B55" s="1">
        <f>Agg!B55-Agriculture!B55</f>
        <v>1355671.2509999999</v>
      </c>
      <c r="E55">
        <v>1.0325474854772028</v>
      </c>
      <c r="F55">
        <f t="shared" si="2"/>
        <v>1312938.4072573301</v>
      </c>
      <c r="G55" s="1">
        <f>Agg!G55-Agriculture!G55</f>
        <v>23527.513999999999</v>
      </c>
      <c r="H55" s="1">
        <f>Agg!H55-Agriculture!H55</f>
        <v>769485.33100000001</v>
      </c>
      <c r="I55">
        <v>24299.599999999999</v>
      </c>
      <c r="J55" s="1">
        <f>Agg!J55-Agriculture!J55</f>
        <v>1613774</v>
      </c>
      <c r="K55">
        <f t="shared" si="0"/>
        <v>1562905.3604776126</v>
      </c>
      <c r="L55">
        <f t="shared" si="3"/>
        <v>0.56760466848610636</v>
      </c>
      <c r="M55">
        <f t="shared" si="4"/>
        <v>0.40354496343092339</v>
      </c>
      <c r="N55">
        <f t="shared" si="5"/>
        <v>0.59645503656907661</v>
      </c>
      <c r="O55">
        <f t="shared" si="6"/>
        <v>49.597488496795897</v>
      </c>
      <c r="P55">
        <f t="shared" si="7"/>
        <v>54.031276533660233</v>
      </c>
      <c r="Q55">
        <f t="shared" si="10"/>
        <v>1.1251453430866665</v>
      </c>
      <c r="R55">
        <f t="shared" si="8"/>
        <v>0.9682263905578693</v>
      </c>
      <c r="S55">
        <f t="shared" si="9"/>
        <v>224.8031801967746</v>
      </c>
      <c r="T55">
        <f t="shared" si="9"/>
        <v>292.1430090120719</v>
      </c>
      <c r="U55">
        <f t="shared" si="9"/>
        <v>112.35425233986159</v>
      </c>
      <c r="V55">
        <f t="shared" si="9"/>
        <v>115.66541843404991</v>
      </c>
    </row>
    <row r="56" spans="1:22" x14ac:dyDescent="0.2">
      <c r="A56">
        <v>2015</v>
      </c>
      <c r="B56" s="1">
        <f>Agg!B56-Agriculture!B56</f>
        <v>1322540.4720000001</v>
      </c>
      <c r="E56">
        <v>1.0064993980937267</v>
      </c>
      <c r="F56">
        <f t="shared" si="2"/>
        <v>1314000.261207154</v>
      </c>
      <c r="G56" s="1">
        <f>Agg!G56-Agriculture!G56</f>
        <v>23739.465</v>
      </c>
      <c r="H56" s="1">
        <f>Agg!H56-Agriculture!H56</f>
        <v>792136.53500000003</v>
      </c>
      <c r="I56">
        <v>24418.7</v>
      </c>
      <c r="J56" s="1">
        <f>Agg!J56-Agriculture!J56</f>
        <v>1717716</v>
      </c>
      <c r="K56">
        <f t="shared" si="0"/>
        <v>1706623.9714134869</v>
      </c>
      <c r="L56">
        <f t="shared" si="3"/>
        <v>0.59895069509827448</v>
      </c>
      <c r="M56">
        <f t="shared" si="4"/>
        <v>0.40354496343092339</v>
      </c>
      <c r="N56">
        <f t="shared" si="5"/>
        <v>0.59645503656907661</v>
      </c>
      <c r="O56">
        <f t="shared" si="6"/>
        <v>46.377238669094687</v>
      </c>
      <c r="P56">
        <f t="shared" si="7"/>
        <v>53.811229148445818</v>
      </c>
      <c r="Q56">
        <f t="shared" si="10"/>
        <v>1.1934923436767355</v>
      </c>
      <c r="R56">
        <f t="shared" si="8"/>
        <v>0.97218381813937682</v>
      </c>
      <c r="S56">
        <f t="shared" si="9"/>
        <v>210.20723140509102</v>
      </c>
      <c r="T56">
        <f t="shared" si="9"/>
        <v>290.95322951090219</v>
      </c>
      <c r="U56">
        <f t="shared" si="9"/>
        <v>119.17921606401735</v>
      </c>
      <c r="V56">
        <f t="shared" si="9"/>
        <v>116.13817720369445</v>
      </c>
    </row>
    <row r="57" spans="1:22" x14ac:dyDescent="0.2">
      <c r="A57">
        <v>2016</v>
      </c>
      <c r="B57" s="1">
        <f>Agg!B57-Agriculture!B57</f>
        <v>1335804.6459999999</v>
      </c>
      <c r="E57">
        <v>1.0087494358448377</v>
      </c>
      <c r="F57">
        <f t="shared" si="2"/>
        <v>1324218.4813528548</v>
      </c>
      <c r="G57" s="1">
        <f>Agg!G57-Agriculture!G57</f>
        <v>23715.472000000002</v>
      </c>
      <c r="H57" s="1">
        <f>Agg!H57-Agriculture!H57</f>
        <v>783555.52600000007</v>
      </c>
      <c r="I57">
        <v>24520.3</v>
      </c>
      <c r="J57" s="1">
        <f>Agg!J57-Agriculture!J57</f>
        <v>1786635</v>
      </c>
      <c r="K57">
        <f t="shared" si="0"/>
        <v>1771138.5369982144</v>
      </c>
      <c r="L57">
        <f t="shared" si="3"/>
        <v>0.58657942862103218</v>
      </c>
      <c r="M57">
        <f t="shared" si="4"/>
        <v>0.40354496343092339</v>
      </c>
      <c r="N57">
        <f t="shared" si="5"/>
        <v>0.59645503656907661</v>
      </c>
      <c r="O57">
        <f t="shared" si="6"/>
        <v>45.865021443680895</v>
      </c>
      <c r="P57">
        <f t="shared" si="7"/>
        <v>54.004986943587753</v>
      </c>
      <c r="Q57">
        <f t="shared" si="10"/>
        <v>1.217436368281682</v>
      </c>
      <c r="R57">
        <f t="shared" si="8"/>
        <v>0.96717707368996308</v>
      </c>
      <c r="S57">
        <f t="shared" si="9"/>
        <v>207.88558035552174</v>
      </c>
      <c r="T57">
        <f t="shared" si="9"/>
        <v>292.00086319501565</v>
      </c>
      <c r="U57">
        <f t="shared" si="9"/>
        <v>121.57020759149044</v>
      </c>
      <c r="V57">
        <f t="shared" si="9"/>
        <v>115.54006585558285</v>
      </c>
    </row>
    <row r="58" spans="1:22" x14ac:dyDescent="0.2">
      <c r="A58">
        <v>2017</v>
      </c>
      <c r="B58" s="1">
        <f>Agg!B58-Agriculture!B58</f>
        <v>1420738.622</v>
      </c>
      <c r="E58">
        <v>1.0361415981584121</v>
      </c>
      <c r="F58">
        <f t="shared" si="2"/>
        <v>1371181.9161832244</v>
      </c>
      <c r="G58" s="1">
        <f>Agg!G58-Agriculture!G58</f>
        <v>24150.449000000001</v>
      </c>
      <c r="H58" s="1">
        <f>Agg!H58-Agriculture!H58</f>
        <v>817418.85400000005</v>
      </c>
      <c r="I58">
        <v>24612.799999999999</v>
      </c>
      <c r="J58" s="1">
        <f>Agg!J58-Agriculture!J58</f>
        <v>1799848</v>
      </c>
      <c r="K58">
        <f t="shared" si="0"/>
        <v>1737067.6007979631</v>
      </c>
      <c r="L58">
        <f t="shared" si="3"/>
        <v>0.57534780947202269</v>
      </c>
      <c r="M58">
        <f t="shared" si="4"/>
        <v>0.40354496343092339</v>
      </c>
      <c r="N58">
        <f t="shared" si="5"/>
        <v>0.59645503656907661</v>
      </c>
      <c r="O58">
        <f t="shared" si="6"/>
        <v>48.380599753411254</v>
      </c>
      <c r="P58">
        <f t="shared" si="7"/>
        <v>55.71011490700873</v>
      </c>
      <c r="Q58">
        <f t="shared" si="10"/>
        <v>1.1735419524922235</v>
      </c>
      <c r="R58">
        <f t="shared" si="8"/>
        <v>0.98121501820191126</v>
      </c>
      <c r="S58">
        <f t="shared" si="9"/>
        <v>219.28756906908217</v>
      </c>
      <c r="T58">
        <f t="shared" si="9"/>
        <v>301.2203606035971</v>
      </c>
      <c r="U58">
        <f t="shared" si="9"/>
        <v>117.18701896770767</v>
      </c>
      <c r="V58">
        <f t="shared" si="9"/>
        <v>117.21705456582956</v>
      </c>
    </row>
    <row r="59" spans="1:22" x14ac:dyDescent="0.2">
      <c r="A59">
        <v>2018</v>
      </c>
      <c r="B59" s="1">
        <f>Agg!B59-Agriculture!B59</f>
        <v>1491351.0820000002</v>
      </c>
      <c r="E59">
        <v>1.0554253488657452</v>
      </c>
      <c r="F59">
        <f t="shared" si="2"/>
        <v>1413033.2226743842</v>
      </c>
      <c r="G59" s="1">
        <f>Agg!G59-Agriculture!G59</f>
        <v>24764.696</v>
      </c>
      <c r="H59" s="1">
        <f>Agg!H59-Agriculture!H59</f>
        <v>862260.34900000005</v>
      </c>
      <c r="I59">
        <v>24688.7</v>
      </c>
      <c r="J59" s="1">
        <f>Agg!J59-Agriculture!J59</f>
        <v>1861351</v>
      </c>
      <c r="K59">
        <f t="shared" si="0"/>
        <v>1763602.7048245287</v>
      </c>
      <c r="L59">
        <f t="shared" si="3"/>
        <v>0.57817395206744482</v>
      </c>
      <c r="M59">
        <f t="shared" si="4"/>
        <v>0.40354496343092339</v>
      </c>
      <c r="N59">
        <f t="shared" si="5"/>
        <v>0.59645503656907661</v>
      </c>
      <c r="O59">
        <f t="shared" si="6"/>
        <v>49.113442995138783</v>
      </c>
      <c r="P59">
        <f t="shared" si="7"/>
        <v>57.234006759140179</v>
      </c>
      <c r="Q59">
        <f t="shared" si="10"/>
        <v>1.1617668798712519</v>
      </c>
      <c r="R59">
        <f t="shared" si="8"/>
        <v>1.003078169364932</v>
      </c>
      <c r="S59">
        <f t="shared" si="9"/>
        <v>222.60921894126687</v>
      </c>
      <c r="T59">
        <f t="shared" si="9"/>
        <v>309.45992812174217</v>
      </c>
      <c r="U59">
        <f t="shared" si="9"/>
        <v>116.01118911718594</v>
      </c>
      <c r="V59">
        <f t="shared" si="9"/>
        <v>119.82885130285159</v>
      </c>
    </row>
    <row r="60" spans="1:22" x14ac:dyDescent="0.2">
      <c r="B60" s="1"/>
      <c r="G60" s="1"/>
      <c r="H60" s="1"/>
      <c r="J60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67C08-6C18-0245-B314-5C2DBE406238}">
  <sheetPr codeName="Sheet9"/>
  <dimension ref="A1:V60"/>
  <sheetViews>
    <sheetView topLeftCell="H1" workbookViewId="0">
      <selection activeCell="I2" sqref="I2:I59"/>
    </sheetView>
  </sheetViews>
  <sheetFormatPr baseColWidth="10" defaultRowHeight="16" x14ac:dyDescent="0.2"/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15</v>
      </c>
      <c r="Q1" t="s">
        <v>16</v>
      </c>
      <c r="R1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x14ac:dyDescent="0.2">
      <c r="A2">
        <v>1961</v>
      </c>
      <c r="B2" s="1">
        <f>Agg!B2-Manufacturing!B2</f>
        <v>21978.990999999998</v>
      </c>
      <c r="E2">
        <v>0.14174808379677714</v>
      </c>
      <c r="F2">
        <f>B2/E2</f>
        <v>155056.70631506431</v>
      </c>
      <c r="G2" s="1">
        <f>Agg!G2-Manufacturing!G2</f>
        <v>8030.9279999999999</v>
      </c>
      <c r="H2" s="1">
        <f>Agg!H2-Manufacturing!H2</f>
        <v>13059.986000000001</v>
      </c>
      <c r="I2">
        <v>10902</v>
      </c>
      <c r="J2" s="1">
        <f>Agg!J2-Manufacturing!J2</f>
        <v>25974</v>
      </c>
      <c r="K2">
        <f t="shared" ref="K2:K59" si="0">J2/E2</f>
        <v>183240.57231869653</v>
      </c>
      <c r="L2">
        <f>H2/B2</f>
        <v>0.59420316428538511</v>
      </c>
      <c r="M2">
        <f>1-AVERAGE($L$2:$L$60)</f>
        <v>0.41827679862961265</v>
      </c>
      <c r="N2">
        <f>1-M2</f>
        <v>0.58172320137038735</v>
      </c>
      <c r="O2">
        <f>(F2/((K2^M2)*(G2^N2)))^(1/N2)</f>
        <v>17.122719830470327</v>
      </c>
      <c r="P2">
        <f>F2/I2</f>
        <v>14.222776216755118</v>
      </c>
      <c r="Q2">
        <f>(K2/F2)^(M2/N2)</f>
        <v>1.1275922222316657</v>
      </c>
      <c r="R2">
        <f>G2/I2</f>
        <v>0.73664722069345068</v>
      </c>
      <c r="S2">
        <f>O2/O$2*100</f>
        <v>100</v>
      </c>
      <c r="T2">
        <f t="shared" ref="T2:V17" si="1">P2/P$2*100</f>
        <v>100</v>
      </c>
      <c r="U2">
        <f t="shared" si="1"/>
        <v>100</v>
      </c>
      <c r="V2">
        <f t="shared" si="1"/>
        <v>100</v>
      </c>
    </row>
    <row r="3" spans="1:22" x14ac:dyDescent="0.2">
      <c r="A3">
        <v>1962</v>
      </c>
      <c r="B3" s="1">
        <f>Agg!B3-Manufacturing!B3</f>
        <v>23453.567000000003</v>
      </c>
      <c r="E3">
        <v>0.14206666234447696</v>
      </c>
      <c r="F3">
        <f t="shared" ref="F3:F59" si="2">B3/E3</f>
        <v>165088.46349279911</v>
      </c>
      <c r="G3" s="1">
        <f>Agg!G3-Manufacturing!G3</f>
        <v>8232.255000000001</v>
      </c>
      <c r="H3" s="1">
        <f>Agg!H3-Manufacturing!H3</f>
        <v>14148.124000000002</v>
      </c>
      <c r="I3">
        <v>11106</v>
      </c>
      <c r="J3" s="1">
        <f>Agg!J3-Manufacturing!J3</f>
        <v>27142</v>
      </c>
      <c r="K3">
        <f t="shared" si="0"/>
        <v>191051.15550745663</v>
      </c>
      <c r="L3">
        <f t="shared" ref="L3:L59" si="3">H3/B3</f>
        <v>0.60323975453286061</v>
      </c>
      <c r="M3">
        <f t="shared" ref="M3:M59" si="4">1-AVERAGE($L$2:$L$60)</f>
        <v>0.41827679862961265</v>
      </c>
      <c r="N3">
        <f t="shared" ref="N3:N59" si="5">1-M3</f>
        <v>0.58172320137038735</v>
      </c>
      <c r="O3">
        <f t="shared" ref="O3:O59" si="6">(F3/((K3^M3)*(G3^N3)))^(1/N3)</f>
        <v>18.054592138799805</v>
      </c>
      <c r="P3">
        <f t="shared" ref="P3:P59" si="7">F3/I3</f>
        <v>14.864799522132101</v>
      </c>
      <c r="Q3">
        <f>(K3/F3)^(M3/N3)</f>
        <v>1.110734416844932</v>
      </c>
      <c r="R3">
        <f t="shared" ref="R3:R59" si="8">G3/I3</f>
        <v>0.74124392220421398</v>
      </c>
      <c r="S3">
        <f t="shared" ref="S3:V59" si="9">O3/O$2*100</f>
        <v>105.44231475814483</v>
      </c>
      <c r="T3">
        <f t="shared" si="1"/>
        <v>104.51405053129253</v>
      </c>
      <c r="U3">
        <f t="shared" si="1"/>
        <v>98.504973247033433</v>
      </c>
      <c r="V3">
        <f t="shared" si="1"/>
        <v>100.62400310238544</v>
      </c>
    </row>
    <row r="4" spans="1:22" x14ac:dyDescent="0.2">
      <c r="A4">
        <v>1963</v>
      </c>
      <c r="B4" s="1">
        <f>Agg!B4-Manufacturing!B4</f>
        <v>25083.057000000001</v>
      </c>
      <c r="E4">
        <v>0.14419354901662768</v>
      </c>
      <c r="F4">
        <f t="shared" si="2"/>
        <v>173954.08581771955</v>
      </c>
      <c r="G4" s="1">
        <f>Agg!G4-Manufacturing!G4</f>
        <v>8300.4539999999997</v>
      </c>
      <c r="H4" s="1">
        <f>Agg!H4-Manufacturing!H4</f>
        <v>14856.772000000001</v>
      </c>
      <c r="I4">
        <v>11323</v>
      </c>
      <c r="J4" s="1">
        <f>Agg!J4-Manufacturing!J4</f>
        <v>28548</v>
      </c>
      <c r="K4">
        <f t="shared" si="0"/>
        <v>197983.8917530769</v>
      </c>
      <c r="L4">
        <f t="shared" si="3"/>
        <v>0.59230308331237302</v>
      </c>
      <c r="M4">
        <f t="shared" si="4"/>
        <v>0.41827679862961265</v>
      </c>
      <c r="N4">
        <f t="shared" si="5"/>
        <v>0.58172320137038735</v>
      </c>
      <c r="O4">
        <f t="shared" si="6"/>
        <v>19.095309429467566</v>
      </c>
      <c r="P4">
        <f t="shared" si="7"/>
        <v>15.36289727260616</v>
      </c>
      <c r="Q4">
        <f t="shared" ref="Q4:Q59" si="10">(K4/F4)^(M4/N4)</f>
        <v>1.0975039361137064</v>
      </c>
      <c r="R4">
        <f t="shared" si="8"/>
        <v>0.73306137949306716</v>
      </c>
      <c r="S4">
        <f t="shared" si="9"/>
        <v>111.52030529336213</v>
      </c>
      <c r="T4">
        <f t="shared" si="1"/>
        <v>108.01616392239882</v>
      </c>
      <c r="U4">
        <f t="shared" si="1"/>
        <v>97.331634120497014</v>
      </c>
      <c r="V4">
        <f t="shared" si="1"/>
        <v>99.513221376575885</v>
      </c>
    </row>
    <row r="5" spans="1:22" x14ac:dyDescent="0.2">
      <c r="A5">
        <v>1964</v>
      </c>
      <c r="B5" s="1">
        <f>Agg!B5-Manufacturing!B5</f>
        <v>27205.157999999999</v>
      </c>
      <c r="E5">
        <v>0.1468210302898649</v>
      </c>
      <c r="F5">
        <f t="shared" si="2"/>
        <v>185294.69481510634</v>
      </c>
      <c r="G5" s="1">
        <f>Agg!G5-Manufacturing!G5</f>
        <v>8490.2429999999986</v>
      </c>
      <c r="H5" s="1">
        <f>Agg!H5-Manufacturing!H5</f>
        <v>16023.550999999999</v>
      </c>
      <c r="I5">
        <v>11577</v>
      </c>
      <c r="J5" s="1">
        <f>Agg!J5-Manufacturing!J5</f>
        <v>30431</v>
      </c>
      <c r="K5">
        <f t="shared" si="0"/>
        <v>207265.94779999077</v>
      </c>
      <c r="L5">
        <f t="shared" si="3"/>
        <v>0.58898944825095301</v>
      </c>
      <c r="M5">
        <f t="shared" si="4"/>
        <v>0.41827679862961265</v>
      </c>
      <c r="N5">
        <f t="shared" si="5"/>
        <v>0.58172320137038735</v>
      </c>
      <c r="O5">
        <f t="shared" si="6"/>
        <v>20.134982651551343</v>
      </c>
      <c r="P5">
        <f t="shared" si="7"/>
        <v>16.005415462996144</v>
      </c>
      <c r="Q5">
        <f t="shared" si="10"/>
        <v>1.0839059617655289</v>
      </c>
      <c r="R5">
        <f t="shared" si="8"/>
        <v>0.73337159885980807</v>
      </c>
      <c r="S5">
        <f t="shared" si="9"/>
        <v>117.59219826584217</v>
      </c>
      <c r="T5">
        <f t="shared" si="1"/>
        <v>112.53369397840198</v>
      </c>
      <c r="U5">
        <f t="shared" si="1"/>
        <v>96.125703990785311</v>
      </c>
      <c r="V5">
        <f t="shared" si="1"/>
        <v>99.55533371448017</v>
      </c>
    </row>
    <row r="6" spans="1:22" x14ac:dyDescent="0.2">
      <c r="A6">
        <v>1965</v>
      </c>
      <c r="B6" s="1">
        <f>Agg!B6-Manufacturing!B6</f>
        <v>30013.879999999997</v>
      </c>
      <c r="E6">
        <v>0.1516181564427273</v>
      </c>
      <c r="F6">
        <f t="shared" si="2"/>
        <v>197957.03037279399</v>
      </c>
      <c r="G6" s="1">
        <f>Agg!G6-Manufacturing!G6</f>
        <v>8664.4549999999999</v>
      </c>
      <c r="H6" s="1">
        <f>Agg!H6-Manufacturing!H6</f>
        <v>17858.687999999998</v>
      </c>
      <c r="I6">
        <v>11850</v>
      </c>
      <c r="J6" s="1">
        <f>Agg!J6-Manufacturing!J6</f>
        <v>33447</v>
      </c>
      <c r="K6">
        <f t="shared" si="0"/>
        <v>220600.22879010779</v>
      </c>
      <c r="L6">
        <f t="shared" si="3"/>
        <v>0.59501430671409361</v>
      </c>
      <c r="M6">
        <f t="shared" si="4"/>
        <v>0.41827679862961265</v>
      </c>
      <c r="N6">
        <f t="shared" si="5"/>
        <v>0.58172320137038735</v>
      </c>
      <c r="O6">
        <f t="shared" si="6"/>
        <v>21.135379667211179</v>
      </c>
      <c r="P6">
        <f t="shared" si="7"/>
        <v>16.705234630615525</v>
      </c>
      <c r="Q6">
        <f t="shared" si="10"/>
        <v>1.0809848962888033</v>
      </c>
      <c r="R6">
        <f t="shared" si="8"/>
        <v>0.73117763713080164</v>
      </c>
      <c r="S6">
        <f t="shared" si="9"/>
        <v>123.43471058610804</v>
      </c>
      <c r="T6">
        <f t="shared" si="1"/>
        <v>117.45410583719899</v>
      </c>
      <c r="U6">
        <f t="shared" si="1"/>
        <v>95.866650636289435</v>
      </c>
      <c r="V6">
        <f t="shared" si="1"/>
        <v>99.257502993427408</v>
      </c>
    </row>
    <row r="7" spans="1:22" x14ac:dyDescent="0.2">
      <c r="A7">
        <v>1966</v>
      </c>
      <c r="B7" s="1">
        <f>Agg!B7-Manufacturing!B7</f>
        <v>33931.049999999996</v>
      </c>
      <c r="E7">
        <v>0.15844119314836477</v>
      </c>
      <c r="F7">
        <f t="shared" si="2"/>
        <v>214155.48144873453</v>
      </c>
      <c r="G7" s="1">
        <f>Agg!G7-Manufacturing!G7</f>
        <v>9021.0059999999994</v>
      </c>
      <c r="H7" s="1">
        <f>Agg!H7-Manufacturing!H7</f>
        <v>19969.569000000003</v>
      </c>
      <c r="I7">
        <v>12204</v>
      </c>
      <c r="J7" s="1">
        <f>Agg!J7-Manufacturing!J7</f>
        <v>37042</v>
      </c>
      <c r="K7">
        <f t="shared" si="0"/>
        <v>233790.2111435993</v>
      </c>
      <c r="L7">
        <f t="shared" si="3"/>
        <v>0.58853377658516337</v>
      </c>
      <c r="M7">
        <f t="shared" si="4"/>
        <v>0.41827679862961265</v>
      </c>
      <c r="N7">
        <f t="shared" si="5"/>
        <v>0.58172320137038735</v>
      </c>
      <c r="O7">
        <f t="shared" si="6"/>
        <v>22.288519473532364</v>
      </c>
      <c r="P7">
        <f t="shared" si="7"/>
        <v>17.547974553321414</v>
      </c>
      <c r="Q7">
        <f t="shared" si="10"/>
        <v>1.0651064190551314</v>
      </c>
      <c r="R7">
        <f t="shared" si="8"/>
        <v>0.73918436578171087</v>
      </c>
      <c r="S7">
        <f t="shared" si="9"/>
        <v>130.16927038582597</v>
      </c>
      <c r="T7">
        <f t="shared" si="1"/>
        <v>123.37939011266346</v>
      </c>
      <c r="U7">
        <f t="shared" si="1"/>
        <v>94.458475152226043</v>
      </c>
      <c r="V7">
        <f t="shared" si="1"/>
        <v>100.34441792719613</v>
      </c>
    </row>
    <row r="8" spans="1:22" x14ac:dyDescent="0.2">
      <c r="A8">
        <v>1967</v>
      </c>
      <c r="B8" s="1">
        <f>Agg!B8-Manufacturing!B8</f>
        <v>36052.548000000003</v>
      </c>
      <c r="E8">
        <v>0.16397160707627903</v>
      </c>
      <c r="F8">
        <f t="shared" si="2"/>
        <v>219870.67543485429</v>
      </c>
      <c r="G8" s="1">
        <f>Agg!G8-Manufacturing!G8</f>
        <v>9140.0679999999993</v>
      </c>
      <c r="H8" s="1">
        <f>Agg!H8-Manufacturing!H8</f>
        <v>21756.707999999999</v>
      </c>
      <c r="I8">
        <v>12547</v>
      </c>
      <c r="J8" s="1">
        <f>Agg!J8-Manufacturing!J8</f>
        <v>41085</v>
      </c>
      <c r="K8">
        <f t="shared" si="0"/>
        <v>250561.6718197279</v>
      </c>
      <c r="L8">
        <f t="shared" si="3"/>
        <v>0.60347213184488369</v>
      </c>
      <c r="M8">
        <f t="shared" si="4"/>
        <v>0.41827679862961265</v>
      </c>
      <c r="N8">
        <f t="shared" si="5"/>
        <v>0.58172320137038735</v>
      </c>
      <c r="O8">
        <f t="shared" si="6"/>
        <v>21.89852266853072</v>
      </c>
      <c r="P8">
        <f t="shared" si="7"/>
        <v>17.523764679593071</v>
      </c>
      <c r="Q8">
        <f t="shared" si="10"/>
        <v>1.098507601624197</v>
      </c>
      <c r="R8">
        <f t="shared" si="8"/>
        <v>0.72846640631226578</v>
      </c>
      <c r="S8">
        <f t="shared" si="9"/>
        <v>127.89161351318572</v>
      </c>
      <c r="T8">
        <f t="shared" si="1"/>
        <v>123.20917106850932</v>
      </c>
      <c r="U8">
        <f t="shared" si="1"/>
        <v>97.420643736801765</v>
      </c>
      <c r="V8">
        <f t="shared" si="1"/>
        <v>98.889452895310754</v>
      </c>
    </row>
    <row r="9" spans="1:22" x14ac:dyDescent="0.2">
      <c r="A9">
        <v>1968</v>
      </c>
      <c r="B9" s="1">
        <f>Agg!B9-Manufacturing!B9</f>
        <v>39176.822999999997</v>
      </c>
      <c r="E9">
        <v>0.16866327142507584</v>
      </c>
      <c r="F9">
        <f t="shared" si="2"/>
        <v>232278.32988762617</v>
      </c>
      <c r="G9" s="1">
        <f>Agg!G9-Manufacturing!G9</f>
        <v>9053.9110000000001</v>
      </c>
      <c r="H9" s="1">
        <f>Agg!H9-Manufacturing!H9</f>
        <v>23163.289000000004</v>
      </c>
      <c r="I9">
        <v>12879</v>
      </c>
      <c r="J9" s="1">
        <f>Agg!J9-Manufacturing!J9</f>
        <v>44221</v>
      </c>
      <c r="K9">
        <f t="shared" si="0"/>
        <v>262185.1196550756</v>
      </c>
      <c r="L9">
        <f t="shared" si="3"/>
        <v>0.59124980603965782</v>
      </c>
      <c r="M9">
        <f t="shared" si="4"/>
        <v>0.41827679862961265</v>
      </c>
      <c r="N9">
        <f t="shared" si="5"/>
        <v>0.58172320137038735</v>
      </c>
      <c r="O9">
        <f t="shared" si="6"/>
        <v>23.515376346434252</v>
      </c>
      <c r="P9">
        <f t="shared" si="7"/>
        <v>18.035432090040079</v>
      </c>
      <c r="Q9">
        <f t="shared" si="10"/>
        <v>1.0909894224717018</v>
      </c>
      <c r="R9">
        <f t="shared" si="8"/>
        <v>0.70299798120972123</v>
      </c>
      <c r="S9">
        <f t="shared" si="9"/>
        <v>137.33435213130116</v>
      </c>
      <c r="T9">
        <f t="shared" si="1"/>
        <v>126.80669241489906</v>
      </c>
      <c r="U9">
        <f t="shared" si="1"/>
        <v>96.753897460597798</v>
      </c>
      <c r="V9">
        <f t="shared" si="1"/>
        <v>95.432109354589926</v>
      </c>
    </row>
    <row r="10" spans="1:22" x14ac:dyDescent="0.2">
      <c r="A10">
        <v>1969</v>
      </c>
      <c r="B10" s="1">
        <f>Agg!B10-Manufacturing!B10</f>
        <v>42443.752999999997</v>
      </c>
      <c r="E10">
        <v>0.1747792537938456</v>
      </c>
      <c r="F10">
        <f t="shared" si="2"/>
        <v>242842.05406931738</v>
      </c>
      <c r="G10" s="1">
        <f>Agg!G10-Manufacturing!G10</f>
        <v>9221.4569999999985</v>
      </c>
      <c r="H10" s="1">
        <f>Agg!H10-Manufacturing!H10</f>
        <v>25560.713</v>
      </c>
      <c r="I10">
        <v>13192</v>
      </c>
      <c r="J10" s="1">
        <f>Agg!J10-Manufacturing!J10</f>
        <v>48512</v>
      </c>
      <c r="K10">
        <f t="shared" si="0"/>
        <v>277561.54661937471</v>
      </c>
      <c r="L10">
        <f t="shared" si="3"/>
        <v>0.60222556191013554</v>
      </c>
      <c r="M10">
        <f t="shared" si="4"/>
        <v>0.41827679862961265</v>
      </c>
      <c r="N10">
        <f t="shared" si="5"/>
        <v>0.58172320137038735</v>
      </c>
      <c r="O10">
        <f t="shared" si="6"/>
        <v>23.921869745786296</v>
      </c>
      <c r="P10">
        <f t="shared" si="7"/>
        <v>18.40828184273176</v>
      </c>
      <c r="Q10">
        <f t="shared" si="10"/>
        <v>1.100852748063494</v>
      </c>
      <c r="R10">
        <f t="shared" si="8"/>
        <v>0.6990188750758034</v>
      </c>
      <c r="S10">
        <f t="shared" si="9"/>
        <v>139.7083523098749</v>
      </c>
      <c r="T10">
        <f t="shared" si="1"/>
        <v>129.42819012399221</v>
      </c>
      <c r="U10">
        <f t="shared" si="1"/>
        <v>97.628621975127643</v>
      </c>
      <c r="V10">
        <f t="shared" si="1"/>
        <v>94.891944941810081</v>
      </c>
    </row>
    <row r="11" spans="1:22" x14ac:dyDescent="0.2">
      <c r="A11">
        <v>1970</v>
      </c>
      <c r="B11" s="1">
        <f>Agg!B11-Manufacturing!B11</f>
        <v>46634.461000000003</v>
      </c>
      <c r="E11">
        <v>0.18095621493122097</v>
      </c>
      <c r="F11">
        <f t="shared" si="2"/>
        <v>257711.29782817981</v>
      </c>
      <c r="G11" s="1">
        <f>Agg!G11-Manufacturing!G11</f>
        <v>9214.52</v>
      </c>
      <c r="H11" s="1">
        <f>Agg!H11-Manufacturing!H11</f>
        <v>27390.528999999999</v>
      </c>
      <c r="I11">
        <v>13511</v>
      </c>
      <c r="J11" s="1">
        <f>Agg!J11-Manufacturing!J11</f>
        <v>53113</v>
      </c>
      <c r="K11">
        <f t="shared" si="0"/>
        <v>293512.99163826753</v>
      </c>
      <c r="L11">
        <f t="shared" si="3"/>
        <v>0.58734524668356303</v>
      </c>
      <c r="M11">
        <f t="shared" si="4"/>
        <v>0.41827679862961265</v>
      </c>
      <c r="N11">
        <f t="shared" si="5"/>
        <v>0.58172320137038735</v>
      </c>
      <c r="O11">
        <f t="shared" si="6"/>
        <v>25.470643515138168</v>
      </c>
      <c r="P11">
        <f t="shared" si="7"/>
        <v>19.074183837479076</v>
      </c>
      <c r="Q11">
        <f t="shared" si="10"/>
        <v>1.0980467313865192</v>
      </c>
      <c r="R11">
        <f t="shared" si="8"/>
        <v>0.68200133224779813</v>
      </c>
      <c r="S11">
        <f t="shared" si="9"/>
        <v>148.75349107688191</v>
      </c>
      <c r="T11">
        <f t="shared" si="1"/>
        <v>134.110131150125</v>
      </c>
      <c r="U11">
        <f t="shared" si="1"/>
        <v>97.379771670766601</v>
      </c>
      <c r="V11">
        <f t="shared" si="1"/>
        <v>92.581810273551142</v>
      </c>
    </row>
    <row r="12" spans="1:22" x14ac:dyDescent="0.2">
      <c r="A12">
        <v>1971</v>
      </c>
      <c r="B12" s="1">
        <f>Agg!B12-Manufacturing!B12</f>
        <v>50518.767999999996</v>
      </c>
      <c r="E12">
        <v>0.1895049435813051</v>
      </c>
      <c r="F12">
        <f t="shared" si="2"/>
        <v>266582.85026915645</v>
      </c>
      <c r="G12" s="1">
        <f>Agg!G12-Manufacturing!G12</f>
        <v>9386.7340000000004</v>
      </c>
      <c r="H12" s="1">
        <f>Agg!H12-Manufacturing!H12</f>
        <v>30192.280000000002</v>
      </c>
      <c r="I12">
        <v>13767</v>
      </c>
      <c r="J12" s="1">
        <f>Agg!J12-Manufacturing!J12</f>
        <v>57859</v>
      </c>
      <c r="K12">
        <f t="shared" si="0"/>
        <v>305316.57331238012</v>
      </c>
      <c r="L12">
        <f t="shared" si="3"/>
        <v>0.59764481984200413</v>
      </c>
      <c r="M12">
        <f t="shared" si="4"/>
        <v>0.41827679862961265</v>
      </c>
      <c r="N12">
        <f t="shared" si="5"/>
        <v>0.58172320137038735</v>
      </c>
      <c r="O12">
        <f t="shared" si="6"/>
        <v>25.760466621960084</v>
      </c>
      <c r="P12">
        <f t="shared" si="7"/>
        <v>19.363902830620791</v>
      </c>
      <c r="Q12">
        <f t="shared" si="10"/>
        <v>1.1024628668752428</v>
      </c>
      <c r="R12">
        <f t="shared" si="8"/>
        <v>0.68182857557928378</v>
      </c>
      <c r="S12">
        <f t="shared" si="9"/>
        <v>150.44611415131993</v>
      </c>
      <c r="T12">
        <f t="shared" si="1"/>
        <v>136.14713847363481</v>
      </c>
      <c r="U12">
        <f t="shared" si="1"/>
        <v>97.771414624811058</v>
      </c>
      <c r="V12">
        <f t="shared" si="1"/>
        <v>92.558358523016921</v>
      </c>
    </row>
    <row r="13" spans="1:22" x14ac:dyDescent="0.2">
      <c r="A13">
        <v>1972</v>
      </c>
      <c r="B13" s="1">
        <f>Agg!B13-Manufacturing!B13</f>
        <v>56206.527000000002</v>
      </c>
      <c r="E13">
        <v>0.19917777790302796</v>
      </c>
      <c r="F13">
        <f t="shared" si="2"/>
        <v>282192.76061692392</v>
      </c>
      <c r="G13" s="1">
        <f>Agg!G13-Manufacturing!G13</f>
        <v>9523.1810000000005</v>
      </c>
      <c r="H13" s="1">
        <f>Agg!H13-Manufacturing!H13</f>
        <v>33705.485000000001</v>
      </c>
      <c r="I13">
        <v>14071</v>
      </c>
      <c r="J13" s="1">
        <f>Agg!J13-Manufacturing!J13</f>
        <v>63932</v>
      </c>
      <c r="K13">
        <f t="shared" si="0"/>
        <v>320979.58252715343</v>
      </c>
      <c r="L13">
        <f t="shared" si="3"/>
        <v>0.59967208078876677</v>
      </c>
      <c r="M13">
        <f t="shared" si="4"/>
        <v>0.41827679862961265</v>
      </c>
      <c r="N13">
        <f t="shared" si="5"/>
        <v>0.58172320137038735</v>
      </c>
      <c r="O13">
        <f t="shared" si="6"/>
        <v>27.011415243674719</v>
      </c>
      <c r="P13">
        <f t="shared" si="7"/>
        <v>20.054918670806902</v>
      </c>
      <c r="Q13">
        <f t="shared" si="10"/>
        <v>1.0970249124008498</v>
      </c>
      <c r="R13">
        <f t="shared" si="8"/>
        <v>0.67679489730651698</v>
      </c>
      <c r="S13">
        <f t="shared" si="9"/>
        <v>157.75189637575684</v>
      </c>
      <c r="T13">
        <f t="shared" si="1"/>
        <v>141.0056543474349</v>
      </c>
      <c r="U13">
        <f t="shared" si="1"/>
        <v>97.289152121826547</v>
      </c>
      <c r="V13">
        <f t="shared" si="1"/>
        <v>91.875035742266007</v>
      </c>
    </row>
    <row r="14" spans="1:22" x14ac:dyDescent="0.2">
      <c r="A14">
        <v>1973</v>
      </c>
      <c r="B14" s="1">
        <f>Agg!B14-Manufacturing!B14</f>
        <v>67459.569000000003</v>
      </c>
      <c r="E14">
        <v>0.22095858600807508</v>
      </c>
      <c r="F14">
        <f t="shared" si="2"/>
        <v>305304.13060090208</v>
      </c>
      <c r="G14" s="1">
        <f>Agg!G14-Manufacturing!G14</f>
        <v>10019.51</v>
      </c>
      <c r="H14" s="1">
        <f>Agg!H14-Manufacturing!H14</f>
        <v>39308.433999999994</v>
      </c>
      <c r="I14">
        <v>14398</v>
      </c>
      <c r="J14" s="1">
        <f>Agg!J14-Manufacturing!J14</f>
        <v>72021</v>
      </c>
      <c r="K14">
        <f t="shared" si="0"/>
        <v>325947.95839871978</v>
      </c>
      <c r="L14">
        <f t="shared" si="3"/>
        <v>0.58269619244083803</v>
      </c>
      <c r="M14">
        <f t="shared" si="4"/>
        <v>0.41827679862961265</v>
      </c>
      <c r="N14">
        <f t="shared" si="5"/>
        <v>0.58172320137038735</v>
      </c>
      <c r="O14">
        <f t="shared" si="6"/>
        <v>29.070635186500699</v>
      </c>
      <c r="P14">
        <f t="shared" si="7"/>
        <v>21.20462082239909</v>
      </c>
      <c r="Q14">
        <f t="shared" si="10"/>
        <v>1.0481698804802215</v>
      </c>
      <c r="R14">
        <f t="shared" si="8"/>
        <v>0.69589595777191282</v>
      </c>
      <c r="S14">
        <f t="shared" si="9"/>
        <v>169.77813965494397</v>
      </c>
      <c r="T14">
        <f t="shared" si="1"/>
        <v>149.08918272523348</v>
      </c>
      <c r="U14">
        <f t="shared" si="1"/>
        <v>92.956465982511304</v>
      </c>
      <c r="V14">
        <f t="shared" si="1"/>
        <v>94.468008325182268</v>
      </c>
    </row>
    <row r="15" spans="1:22" x14ac:dyDescent="0.2">
      <c r="A15">
        <v>1974</v>
      </c>
      <c r="B15" s="1">
        <f>Agg!B15-Manufacturing!B15</f>
        <v>81340.81700000001</v>
      </c>
      <c r="E15">
        <v>0.25579766115323616</v>
      </c>
      <c r="F15">
        <f t="shared" si="2"/>
        <v>317988.90041951014</v>
      </c>
      <c r="G15" s="1">
        <f>Agg!G15-Manufacturing!G15</f>
        <v>10450.774000000001</v>
      </c>
      <c r="H15" s="1">
        <f>Agg!H15-Manufacturing!H15</f>
        <v>47300.005999999994</v>
      </c>
      <c r="I15">
        <v>14760</v>
      </c>
      <c r="J15" s="1">
        <f>Agg!J15-Manufacturing!J15</f>
        <v>89280</v>
      </c>
      <c r="K15">
        <f t="shared" si="0"/>
        <v>349025.8651994344</v>
      </c>
      <c r="L15">
        <f t="shared" si="3"/>
        <v>0.58150394530706506</v>
      </c>
      <c r="M15">
        <f t="shared" si="4"/>
        <v>0.41827679862961265</v>
      </c>
      <c r="N15">
        <f t="shared" si="5"/>
        <v>0.58172320137038735</v>
      </c>
      <c r="O15">
        <f t="shared" si="6"/>
        <v>28.456523563885067</v>
      </c>
      <c r="P15">
        <f t="shared" si="7"/>
        <v>21.543963443056242</v>
      </c>
      <c r="Q15">
        <f t="shared" si="10"/>
        <v>1.0692559167178881</v>
      </c>
      <c r="R15">
        <f t="shared" si="8"/>
        <v>0.70804701897018973</v>
      </c>
      <c r="S15">
        <f t="shared" si="9"/>
        <v>166.19160884269064</v>
      </c>
      <c r="T15">
        <f t="shared" si="1"/>
        <v>151.47509258900109</v>
      </c>
      <c r="U15">
        <f t="shared" si="1"/>
        <v>94.826471452745423</v>
      </c>
      <c r="V15">
        <f t="shared" si="1"/>
        <v>96.117517188711048</v>
      </c>
    </row>
    <row r="16" spans="1:22" x14ac:dyDescent="0.2">
      <c r="A16">
        <v>1975</v>
      </c>
      <c r="B16" s="1">
        <f>Agg!B16-Manufacturing!B16</f>
        <v>94671.768000000011</v>
      </c>
      <c r="E16">
        <v>0.28721446240395099</v>
      </c>
      <c r="F16">
        <f t="shared" si="2"/>
        <v>329620.47665569675</v>
      </c>
      <c r="G16" s="1">
        <f>Agg!G16-Manufacturing!G16</f>
        <v>10548.772000000001</v>
      </c>
      <c r="H16" s="1">
        <f>Agg!H16-Manufacturing!H16</f>
        <v>55191.43</v>
      </c>
      <c r="I16">
        <v>15127</v>
      </c>
      <c r="J16" s="1">
        <f>Agg!J16-Manufacturing!J16</f>
        <v>107983</v>
      </c>
      <c r="K16">
        <f t="shared" si="0"/>
        <v>375966.44366789574</v>
      </c>
      <c r="L16">
        <f t="shared" si="3"/>
        <v>0.58297664832878149</v>
      </c>
      <c r="M16">
        <f t="shared" si="4"/>
        <v>0.41827679862961265</v>
      </c>
      <c r="N16">
        <f t="shared" si="5"/>
        <v>0.58172320137038735</v>
      </c>
      <c r="O16">
        <f t="shared" si="6"/>
        <v>28.426967534113299</v>
      </c>
      <c r="P16">
        <f t="shared" si="7"/>
        <v>21.790208015845625</v>
      </c>
      <c r="Q16">
        <f t="shared" si="10"/>
        <v>1.099212716358718</v>
      </c>
      <c r="R16">
        <f t="shared" si="8"/>
        <v>0.69734725986646395</v>
      </c>
      <c r="S16">
        <f t="shared" si="9"/>
        <v>166.01899590465044</v>
      </c>
      <c r="T16">
        <f t="shared" si="1"/>
        <v>153.20643230099975</v>
      </c>
      <c r="U16">
        <f t="shared" si="1"/>
        <v>97.483176514220659</v>
      </c>
      <c r="V16">
        <f t="shared" si="1"/>
        <v>94.665022859925912</v>
      </c>
    </row>
    <row r="17" spans="1:22" x14ac:dyDescent="0.2">
      <c r="A17">
        <v>1976</v>
      </c>
      <c r="B17" s="1">
        <f>Agg!B17-Manufacturing!B17</f>
        <v>108311.18200000002</v>
      </c>
      <c r="E17">
        <v>0.3064662807235265</v>
      </c>
      <c r="F17">
        <f t="shared" si="2"/>
        <v>353419.57276438893</v>
      </c>
      <c r="G17" s="1">
        <f>Agg!G17-Manufacturing!G17</f>
        <v>10508.257000000001</v>
      </c>
      <c r="H17" s="1">
        <f>Agg!H17-Manufacturing!H17</f>
        <v>63238.203999999998</v>
      </c>
      <c r="I17">
        <v>15466</v>
      </c>
      <c r="J17" s="1">
        <f>Agg!J17-Manufacturing!J17</f>
        <v>123049</v>
      </c>
      <c r="K17">
        <f t="shared" si="0"/>
        <v>401509.09819343756</v>
      </c>
      <c r="L17">
        <f t="shared" si="3"/>
        <v>0.58385665110736207</v>
      </c>
      <c r="M17">
        <f t="shared" si="4"/>
        <v>0.41827679862961265</v>
      </c>
      <c r="N17">
        <f t="shared" si="5"/>
        <v>0.58172320137038735</v>
      </c>
      <c r="O17">
        <f t="shared" si="6"/>
        <v>30.68472026873517</v>
      </c>
      <c r="P17">
        <f t="shared" si="7"/>
        <v>22.851388385127954</v>
      </c>
      <c r="Q17">
        <f t="shared" si="10"/>
        <v>1.0960686175943668</v>
      </c>
      <c r="R17">
        <f t="shared" si="8"/>
        <v>0.67944245441613871</v>
      </c>
      <c r="S17">
        <f t="shared" si="9"/>
        <v>179.20470913815285</v>
      </c>
      <c r="T17">
        <f t="shared" si="1"/>
        <v>160.66756614090514</v>
      </c>
      <c r="U17">
        <f t="shared" si="1"/>
        <v>97.204343554719713</v>
      </c>
      <c r="V17">
        <f t="shared" si="1"/>
        <v>92.234442122314448</v>
      </c>
    </row>
    <row r="18" spans="1:22" x14ac:dyDescent="0.2">
      <c r="A18">
        <v>1977</v>
      </c>
      <c r="B18" s="1">
        <f>Agg!B18-Manufacturing!B18</f>
        <v>119045.734</v>
      </c>
      <c r="E18">
        <v>0.32295373301053854</v>
      </c>
      <c r="F18">
        <f t="shared" si="2"/>
        <v>368615.44497494731</v>
      </c>
      <c r="G18" s="1">
        <f>Agg!G18-Manufacturing!G18</f>
        <v>10659.366</v>
      </c>
      <c r="H18" s="1">
        <f>Agg!H18-Manufacturing!H18</f>
        <v>70320.475000000006</v>
      </c>
      <c r="I18">
        <v>15770</v>
      </c>
      <c r="J18" s="1">
        <f>Agg!J18-Manufacturing!J18</f>
        <v>138883</v>
      </c>
      <c r="K18">
        <f t="shared" si="0"/>
        <v>430039.92771765857</v>
      </c>
      <c r="L18">
        <f t="shared" si="3"/>
        <v>0.59070134340135205</v>
      </c>
      <c r="M18">
        <f t="shared" si="4"/>
        <v>0.41827679862961265</v>
      </c>
      <c r="N18">
        <f t="shared" si="5"/>
        <v>0.58172320137038735</v>
      </c>
      <c r="O18">
        <f t="shared" si="6"/>
        <v>30.953777573157346</v>
      </c>
      <c r="P18">
        <f t="shared" si="7"/>
        <v>23.374473365564192</v>
      </c>
      <c r="Q18">
        <f t="shared" si="10"/>
        <v>1.1171937469950379</v>
      </c>
      <c r="R18">
        <f t="shared" si="8"/>
        <v>0.67592682308180085</v>
      </c>
      <c r="S18">
        <f t="shared" si="9"/>
        <v>180.77605590482355</v>
      </c>
      <c r="T18">
        <f t="shared" si="9"/>
        <v>164.34536414928564</v>
      </c>
      <c r="U18">
        <f t="shared" si="9"/>
        <v>99.077815984217438</v>
      </c>
      <c r="V18">
        <f t="shared" si="9"/>
        <v>91.757194501529511</v>
      </c>
    </row>
    <row r="19" spans="1:22" x14ac:dyDescent="0.2">
      <c r="A19">
        <v>1978</v>
      </c>
      <c r="B19" s="1">
        <f>Agg!B19-Manufacturing!B19</f>
        <v>131762.86300000001</v>
      </c>
      <c r="E19">
        <v>0.34412443863456499</v>
      </c>
      <c r="F19">
        <f t="shared" si="2"/>
        <v>382893.07066599402</v>
      </c>
      <c r="G19" s="1">
        <f>Agg!G19-Manufacturing!G19</f>
        <v>11053.5</v>
      </c>
      <c r="H19" s="1">
        <f>Agg!H19-Manufacturing!H19</f>
        <v>75696.883999999991</v>
      </c>
      <c r="I19">
        <v>16054</v>
      </c>
      <c r="J19" s="1">
        <f>Agg!J19-Manufacturing!J19</f>
        <v>158274</v>
      </c>
      <c r="K19">
        <f t="shared" si="0"/>
        <v>459932.46114111476</v>
      </c>
      <c r="L19">
        <f t="shared" si="3"/>
        <v>0.57449331531297998</v>
      </c>
      <c r="M19">
        <f t="shared" si="4"/>
        <v>0.41827679862961265</v>
      </c>
      <c r="N19">
        <f t="shared" si="5"/>
        <v>0.58172320137038735</v>
      </c>
      <c r="O19">
        <f t="shared" si="6"/>
        <v>30.36204009405218</v>
      </c>
      <c r="P19">
        <f t="shared" si="7"/>
        <v>23.850322079605956</v>
      </c>
      <c r="Q19">
        <f t="shared" si="10"/>
        <v>1.1408977978160879</v>
      </c>
      <c r="R19">
        <f t="shared" si="8"/>
        <v>0.68851999501681826</v>
      </c>
      <c r="S19">
        <f t="shared" si="9"/>
        <v>177.3201944239147</v>
      </c>
      <c r="T19">
        <f t="shared" si="9"/>
        <v>167.69104509644976</v>
      </c>
      <c r="U19">
        <f t="shared" si="9"/>
        <v>101.1799988792126</v>
      </c>
      <c r="V19">
        <f t="shared" si="9"/>
        <v>93.466719981468557</v>
      </c>
    </row>
    <row r="20" spans="1:22" x14ac:dyDescent="0.2">
      <c r="A20">
        <v>1979</v>
      </c>
      <c r="B20" s="1">
        <f>Agg!B20-Manufacturing!B20</f>
        <v>152579.52100000001</v>
      </c>
      <c r="E20">
        <v>0.38290951419956143</v>
      </c>
      <c r="F20">
        <f t="shared" si="2"/>
        <v>398474.09202916786</v>
      </c>
      <c r="G20" s="1">
        <f>Agg!G20-Manufacturing!G20</f>
        <v>11718.155999999999</v>
      </c>
      <c r="H20" s="1">
        <f>Agg!H20-Manufacturing!H20</f>
        <v>85482.214999999997</v>
      </c>
      <c r="I20">
        <v>16326</v>
      </c>
      <c r="J20" s="1">
        <f>Agg!J20-Manufacturing!J20</f>
        <v>182001</v>
      </c>
      <c r="K20">
        <f t="shared" si="0"/>
        <v>475310.72812452057</v>
      </c>
      <c r="L20">
        <f t="shared" si="3"/>
        <v>0.56024697442850135</v>
      </c>
      <c r="M20">
        <f t="shared" si="4"/>
        <v>0.41827679862961265</v>
      </c>
      <c r="N20">
        <f t="shared" si="5"/>
        <v>0.58172320137038735</v>
      </c>
      <c r="O20">
        <f t="shared" si="6"/>
        <v>29.955683064240279</v>
      </c>
      <c r="P20">
        <f t="shared" si="7"/>
        <v>24.40733137505622</v>
      </c>
      <c r="Q20">
        <f t="shared" si="10"/>
        <v>1.1351717830817161</v>
      </c>
      <c r="R20">
        <f t="shared" si="8"/>
        <v>0.71776038221242189</v>
      </c>
      <c r="S20">
        <f t="shared" si="9"/>
        <v>174.94699066986635</v>
      </c>
      <c r="T20">
        <f t="shared" si="9"/>
        <v>171.60736415372412</v>
      </c>
      <c r="U20">
        <f t="shared" si="9"/>
        <v>100.6721898839502</v>
      </c>
      <c r="V20">
        <f t="shared" si="9"/>
        <v>97.436108092113699</v>
      </c>
    </row>
    <row r="21" spans="1:22" x14ac:dyDescent="0.2">
      <c r="A21">
        <v>1980</v>
      </c>
      <c r="B21" s="1">
        <f>Agg!B21-Manufacturing!B21</f>
        <v>176603.58</v>
      </c>
      <c r="E21">
        <v>0.42420502897807</v>
      </c>
      <c r="F21">
        <f t="shared" si="2"/>
        <v>416316.563774471</v>
      </c>
      <c r="G21" s="1">
        <f>Agg!G21-Manufacturing!G21</f>
        <v>12103.862999999999</v>
      </c>
      <c r="H21" s="1">
        <f>Agg!H21-Manufacturing!H21</f>
        <v>97911.394</v>
      </c>
      <c r="I21">
        <v>16638</v>
      </c>
      <c r="J21" s="1">
        <f>Agg!J21-Manufacturing!J21</f>
        <v>212559</v>
      </c>
      <c r="K21">
        <f t="shared" si="0"/>
        <v>501076.09641513374</v>
      </c>
      <c r="L21">
        <f t="shared" si="3"/>
        <v>0.55441341562838087</v>
      </c>
      <c r="M21">
        <f t="shared" si="4"/>
        <v>0.41827679862961265</v>
      </c>
      <c r="N21">
        <f t="shared" si="5"/>
        <v>0.58172320137038735</v>
      </c>
      <c r="O21">
        <f t="shared" si="6"/>
        <v>30.104547896849795</v>
      </c>
      <c r="P21">
        <f t="shared" si="7"/>
        <v>25.02203172102843</v>
      </c>
      <c r="Q21">
        <f t="shared" si="10"/>
        <v>1.1425299185659477</v>
      </c>
      <c r="R21">
        <f t="shared" si="8"/>
        <v>0.72748305084745757</v>
      </c>
      <c r="S21">
        <f t="shared" si="9"/>
        <v>175.81639012324413</v>
      </c>
      <c r="T21">
        <f t="shared" si="9"/>
        <v>175.92930760979891</v>
      </c>
      <c r="U21">
        <f t="shared" si="9"/>
        <v>101.32474276070458</v>
      </c>
      <c r="V21">
        <f t="shared" si="9"/>
        <v>98.755962204355257</v>
      </c>
    </row>
    <row r="22" spans="1:22" x14ac:dyDescent="0.2">
      <c r="A22">
        <v>1981</v>
      </c>
      <c r="B22" s="1">
        <f>Agg!B22-Manufacturing!B22</f>
        <v>199795.19500000001</v>
      </c>
      <c r="E22">
        <v>0.45649766043455009</v>
      </c>
      <c r="F22">
        <f t="shared" si="2"/>
        <v>437669.70198666648</v>
      </c>
      <c r="G22" s="1">
        <f>Agg!G22-Manufacturing!G22</f>
        <v>12513.06</v>
      </c>
      <c r="H22" s="1">
        <f>Agg!H22-Manufacturing!H22</f>
        <v>113467.87400000001</v>
      </c>
      <c r="I22">
        <v>16911</v>
      </c>
      <c r="J22" s="1">
        <f>Agg!J22-Manufacturing!J22</f>
        <v>251473</v>
      </c>
      <c r="K22">
        <f t="shared" si="0"/>
        <v>550874.67427679116</v>
      </c>
      <c r="L22">
        <f t="shared" si="3"/>
        <v>0.56792093523570475</v>
      </c>
      <c r="M22">
        <f t="shared" si="4"/>
        <v>0.41827679862961265</v>
      </c>
      <c r="N22">
        <f t="shared" si="5"/>
        <v>0.58172320137038735</v>
      </c>
      <c r="O22">
        <f t="shared" si="6"/>
        <v>29.644712977962033</v>
      </c>
      <c r="P22">
        <f t="shared" si="7"/>
        <v>25.880770030552096</v>
      </c>
      <c r="Q22">
        <f t="shared" si="10"/>
        <v>1.1798742049463926</v>
      </c>
      <c r="R22">
        <f t="shared" si="8"/>
        <v>0.73993613624268229</v>
      </c>
      <c r="S22">
        <f t="shared" si="9"/>
        <v>173.13086513982719</v>
      </c>
      <c r="T22">
        <f t="shared" si="9"/>
        <v>181.96707616100502</v>
      </c>
      <c r="U22">
        <f t="shared" si="9"/>
        <v>104.63660370158048</v>
      </c>
      <c r="V22">
        <f t="shared" si="9"/>
        <v>100.44647090993372</v>
      </c>
    </row>
    <row r="23" spans="1:22" x14ac:dyDescent="0.2">
      <c r="A23">
        <v>1982</v>
      </c>
      <c r="B23" s="1">
        <f>Agg!B23-Manufacturing!B23</f>
        <v>210705.59400000001</v>
      </c>
      <c r="E23">
        <v>0.48911950470651189</v>
      </c>
      <c r="F23">
        <f t="shared" si="2"/>
        <v>430785.50737090403</v>
      </c>
      <c r="G23" s="1">
        <f>Agg!G23-Manufacturing!G23</f>
        <v>11947.184999999999</v>
      </c>
      <c r="H23" s="1">
        <f>Agg!H23-Manufacturing!H23</f>
        <v>119505.90699999999</v>
      </c>
      <c r="I23">
        <v>17150</v>
      </c>
      <c r="J23" s="1">
        <f>Agg!J23-Manufacturing!J23</f>
        <v>288931</v>
      </c>
      <c r="K23">
        <f t="shared" si="0"/>
        <v>590716.57789105817</v>
      </c>
      <c r="L23">
        <f t="shared" si="3"/>
        <v>0.5671700723807076</v>
      </c>
      <c r="M23">
        <f t="shared" si="4"/>
        <v>0.41827679862961265</v>
      </c>
      <c r="N23">
        <f t="shared" si="5"/>
        <v>0.58172320137038735</v>
      </c>
      <c r="O23">
        <f t="shared" si="6"/>
        <v>28.734483823223389</v>
      </c>
      <c r="P23">
        <f t="shared" si="7"/>
        <v>25.118688476437551</v>
      </c>
      <c r="Q23">
        <f t="shared" si="10"/>
        <v>1.2548508103352229</v>
      </c>
      <c r="R23">
        <f t="shared" si="8"/>
        <v>0.69662886297376092</v>
      </c>
      <c r="S23">
        <f t="shared" si="9"/>
        <v>167.814950590324</v>
      </c>
      <c r="T23">
        <f t="shared" si="9"/>
        <v>176.60889894932413</v>
      </c>
      <c r="U23">
        <f t="shared" si="9"/>
        <v>111.28586962507549</v>
      </c>
      <c r="V23">
        <f t="shared" si="9"/>
        <v>94.567500345413919</v>
      </c>
    </row>
    <row r="24" spans="1:22" x14ac:dyDescent="0.2">
      <c r="A24">
        <v>1983</v>
      </c>
      <c r="B24" s="1">
        <f>Agg!B24-Manufacturing!B24</f>
        <v>227546.071</v>
      </c>
      <c r="E24">
        <v>0.51839475193844275</v>
      </c>
      <c r="F24">
        <f t="shared" si="2"/>
        <v>438943.62384868466</v>
      </c>
      <c r="G24" s="1">
        <f>Agg!G24-Manufacturing!G24</f>
        <v>11935.048000000001</v>
      </c>
      <c r="H24" s="1">
        <f>Agg!H24-Manufacturing!H24</f>
        <v>124032.79700000001</v>
      </c>
      <c r="I24">
        <v>17344</v>
      </c>
      <c r="J24" s="1">
        <f>Agg!J24-Manufacturing!J24</f>
        <v>306592</v>
      </c>
      <c r="K24">
        <f t="shared" si="0"/>
        <v>591425.74042957625</v>
      </c>
      <c r="L24">
        <f t="shared" si="3"/>
        <v>0.54508872183514878</v>
      </c>
      <c r="M24">
        <f t="shared" si="4"/>
        <v>0.41827679862961265</v>
      </c>
      <c r="N24">
        <f t="shared" si="5"/>
        <v>0.58172320137038735</v>
      </c>
      <c r="O24">
        <f t="shared" si="6"/>
        <v>29.680843328199007</v>
      </c>
      <c r="P24">
        <f t="shared" si="7"/>
        <v>25.308096393489659</v>
      </c>
      <c r="Q24">
        <f t="shared" si="10"/>
        <v>1.2391056530640772</v>
      </c>
      <c r="R24">
        <f t="shared" si="8"/>
        <v>0.68813699261992622</v>
      </c>
      <c r="S24">
        <f t="shared" si="9"/>
        <v>173.3418733826455</v>
      </c>
      <c r="T24">
        <f t="shared" si="9"/>
        <v>177.94062149185402</v>
      </c>
      <c r="U24">
        <f t="shared" si="9"/>
        <v>109.88951756085285</v>
      </c>
      <c r="V24">
        <f t="shared" si="9"/>
        <v>93.414727333409502</v>
      </c>
    </row>
    <row r="25" spans="1:22" x14ac:dyDescent="0.2">
      <c r="A25">
        <v>1984</v>
      </c>
      <c r="B25" s="1">
        <f>Agg!B25-Manufacturing!B25</f>
        <v>246450.12</v>
      </c>
      <c r="E25">
        <v>0.53435584316658002</v>
      </c>
      <c r="F25">
        <f t="shared" si="2"/>
        <v>461209.74094629986</v>
      </c>
      <c r="G25" s="1">
        <f>Agg!G25-Manufacturing!G25</f>
        <v>12386.999</v>
      </c>
      <c r="H25" s="1">
        <f>Agg!H25-Manufacturing!H25</f>
        <v>134482.81200000001</v>
      </c>
      <c r="I25">
        <v>17525</v>
      </c>
      <c r="J25" s="1">
        <f>Agg!J25-Manufacturing!J25</f>
        <v>322755</v>
      </c>
      <c r="K25">
        <f t="shared" si="0"/>
        <v>604007.61800855689</v>
      </c>
      <c r="L25">
        <f t="shared" si="3"/>
        <v>0.54567963691801002</v>
      </c>
      <c r="M25">
        <f t="shared" si="4"/>
        <v>0.41827679862961265</v>
      </c>
      <c r="N25">
        <f t="shared" si="5"/>
        <v>0.58172320137038735</v>
      </c>
      <c r="O25">
        <f t="shared" si="6"/>
        <v>30.669188471312374</v>
      </c>
      <c r="P25">
        <f t="shared" si="7"/>
        <v>26.317246273683303</v>
      </c>
      <c r="Q25">
        <f t="shared" si="10"/>
        <v>1.2140318603966014</v>
      </c>
      <c r="R25">
        <f t="shared" si="8"/>
        <v>0.7068187731811697</v>
      </c>
      <c r="S25">
        <f t="shared" si="9"/>
        <v>179.11400043313068</v>
      </c>
      <c r="T25">
        <f t="shared" si="9"/>
        <v>185.03593020524582</v>
      </c>
      <c r="U25">
        <f t="shared" si="9"/>
        <v>107.66585973729575</v>
      </c>
      <c r="V25">
        <f t="shared" si="9"/>
        <v>95.950782589771848</v>
      </c>
    </row>
    <row r="26" spans="1:22" x14ac:dyDescent="0.2">
      <c r="A26">
        <v>1985</v>
      </c>
      <c r="B26" s="1">
        <f>Agg!B26-Manufacturing!B26</f>
        <v>267430.51300000004</v>
      </c>
      <c r="E26">
        <v>0.54926182587405403</v>
      </c>
      <c r="F26">
        <f t="shared" si="2"/>
        <v>486890.76939660095</v>
      </c>
      <c r="G26" s="1">
        <f>Agg!G26-Manufacturing!G26</f>
        <v>13003.506000000001</v>
      </c>
      <c r="H26" s="1">
        <f>Agg!H26-Manufacturing!H26</f>
        <v>147996.26</v>
      </c>
      <c r="I26">
        <v>17689</v>
      </c>
      <c r="J26" s="1">
        <f>Agg!J26-Manufacturing!J26</f>
        <v>340293</v>
      </c>
      <c r="K26">
        <f t="shared" si="0"/>
        <v>619546.05976572877</v>
      </c>
      <c r="L26">
        <f t="shared" si="3"/>
        <v>0.55340080060348229</v>
      </c>
      <c r="M26">
        <f t="shared" si="4"/>
        <v>0.41827679862961265</v>
      </c>
      <c r="N26">
        <f t="shared" si="5"/>
        <v>0.58172320137038735</v>
      </c>
      <c r="O26">
        <f t="shared" si="6"/>
        <v>31.486923864792235</v>
      </c>
      <c r="P26">
        <f t="shared" si="7"/>
        <v>27.525059042150541</v>
      </c>
      <c r="Q26">
        <f t="shared" si="10"/>
        <v>1.1891615125341328</v>
      </c>
      <c r="R26">
        <f t="shared" si="8"/>
        <v>0.73511820905647585</v>
      </c>
      <c r="S26">
        <f t="shared" si="9"/>
        <v>183.88973350343812</v>
      </c>
      <c r="T26">
        <f t="shared" si="9"/>
        <v>193.52803294285604</v>
      </c>
      <c r="U26">
        <f t="shared" si="9"/>
        <v>105.46024432313064</v>
      </c>
      <c r="V26">
        <f t="shared" si="9"/>
        <v>99.792436380125693</v>
      </c>
    </row>
    <row r="27" spans="1:22" x14ac:dyDescent="0.2">
      <c r="A27">
        <v>1986</v>
      </c>
      <c r="B27" s="1">
        <f>Agg!B27-Manufacturing!B27</f>
        <v>276994.80600000004</v>
      </c>
      <c r="E27">
        <v>0.55802542930126176</v>
      </c>
      <c r="F27">
        <f t="shared" si="2"/>
        <v>496383.8410497572</v>
      </c>
      <c r="G27" s="1">
        <f>Agg!G27-Manufacturing!G27</f>
        <v>13430.816999999999</v>
      </c>
      <c r="H27" s="1">
        <f>Agg!H27-Manufacturing!H27</f>
        <v>158483.916</v>
      </c>
      <c r="I27">
        <v>17876</v>
      </c>
      <c r="J27" s="1">
        <f>Agg!J27-Manufacturing!J27</f>
        <v>359658</v>
      </c>
      <c r="K27">
        <f t="shared" si="0"/>
        <v>644519.01493154187</v>
      </c>
      <c r="L27">
        <f t="shared" si="3"/>
        <v>0.57215482950247076</v>
      </c>
      <c r="M27">
        <f t="shared" si="4"/>
        <v>0.41827679862961265</v>
      </c>
      <c r="N27">
        <f t="shared" si="5"/>
        <v>0.58172320137038735</v>
      </c>
      <c r="O27">
        <f t="shared" si="6"/>
        <v>30.631207441048655</v>
      </c>
      <c r="P27">
        <f t="shared" si="7"/>
        <v>27.768171909250235</v>
      </c>
      <c r="Q27">
        <f t="shared" si="10"/>
        <v>1.2065660112593017</v>
      </c>
      <c r="R27">
        <f t="shared" si="8"/>
        <v>0.75133234504363389</v>
      </c>
      <c r="S27">
        <f t="shared" si="9"/>
        <v>178.89218386053145</v>
      </c>
      <c r="T27">
        <f t="shared" si="9"/>
        <v>195.23735370692245</v>
      </c>
      <c r="U27">
        <f t="shared" si="9"/>
        <v>107.00375432453193</v>
      </c>
      <c r="V27">
        <f t="shared" si="9"/>
        <v>101.99350841728001</v>
      </c>
    </row>
    <row r="28" spans="1:22" x14ac:dyDescent="0.2">
      <c r="A28">
        <v>1987</v>
      </c>
      <c r="B28" s="1">
        <f>Agg!B28-Manufacturing!B28</f>
        <v>303328.88</v>
      </c>
      <c r="E28">
        <v>0.58136567903851011</v>
      </c>
      <c r="F28">
        <f t="shared" si="2"/>
        <v>521752.29969140864</v>
      </c>
      <c r="G28" s="1">
        <f>Agg!G28-Manufacturing!G28</f>
        <v>13979.543000000001</v>
      </c>
      <c r="H28" s="1">
        <f>Agg!H28-Manufacturing!H28</f>
        <v>174699.95299999998</v>
      </c>
      <c r="I28">
        <v>18083</v>
      </c>
      <c r="J28" s="1">
        <f>Agg!J28-Manufacturing!J28</f>
        <v>372388</v>
      </c>
      <c r="K28">
        <f t="shared" si="0"/>
        <v>640540.04807417048</v>
      </c>
      <c r="L28">
        <f t="shared" si="3"/>
        <v>0.5759423665824368</v>
      </c>
      <c r="M28">
        <f t="shared" si="4"/>
        <v>0.41827679862961265</v>
      </c>
      <c r="N28">
        <f t="shared" si="5"/>
        <v>0.58172320137038735</v>
      </c>
      <c r="O28">
        <f t="shared" si="6"/>
        <v>32.204663942088338</v>
      </c>
      <c r="P28">
        <f t="shared" si="7"/>
        <v>28.853193590190159</v>
      </c>
      <c r="Q28">
        <f t="shared" si="10"/>
        <v>1.1589177806071085</v>
      </c>
      <c r="R28">
        <f t="shared" si="8"/>
        <v>0.7730765359730134</v>
      </c>
      <c r="S28">
        <f t="shared" si="9"/>
        <v>188.08147456094736</v>
      </c>
      <c r="T28">
        <f t="shared" si="9"/>
        <v>202.86611523986227</v>
      </c>
      <c r="U28">
        <f t="shared" si="9"/>
        <v>102.77809280321615</v>
      </c>
      <c r="V28">
        <f t="shared" si="9"/>
        <v>104.94528646225932</v>
      </c>
    </row>
    <row r="29" spans="1:22" x14ac:dyDescent="0.2">
      <c r="A29">
        <v>1988</v>
      </c>
      <c r="B29" s="1">
        <f>Agg!B29-Manufacturing!B29</f>
        <v>330743.815</v>
      </c>
      <c r="E29">
        <v>0.60726655196620016</v>
      </c>
      <c r="F29">
        <f t="shared" si="2"/>
        <v>544643.5571482107</v>
      </c>
      <c r="G29" s="1">
        <f>Agg!G29-Manufacturing!G29</f>
        <v>14423.926999999998</v>
      </c>
      <c r="H29" s="1">
        <f>Agg!H29-Manufacturing!H29</f>
        <v>194400.51499999998</v>
      </c>
      <c r="I29">
        <v>18288</v>
      </c>
      <c r="J29" s="1">
        <f>Agg!J29-Manufacturing!J29</f>
        <v>393389</v>
      </c>
      <c r="K29">
        <f t="shared" si="0"/>
        <v>647802.84493899741</v>
      </c>
      <c r="L29">
        <f t="shared" si="3"/>
        <v>0.58776765031872169</v>
      </c>
      <c r="M29">
        <f t="shared" si="4"/>
        <v>0.41827679862961265</v>
      </c>
      <c r="N29">
        <f t="shared" si="5"/>
        <v>0.58172320137038735</v>
      </c>
      <c r="O29">
        <f t="shared" si="6"/>
        <v>33.332196402544355</v>
      </c>
      <c r="P29">
        <f t="shared" si="7"/>
        <v>29.781471847561829</v>
      </c>
      <c r="Q29">
        <f t="shared" si="10"/>
        <v>1.1328304721232689</v>
      </c>
      <c r="R29">
        <f t="shared" si="8"/>
        <v>0.78870991907261578</v>
      </c>
      <c r="S29">
        <f t="shared" si="9"/>
        <v>194.66648250138883</v>
      </c>
      <c r="T29">
        <f t="shared" si="9"/>
        <v>209.39281750406656</v>
      </c>
      <c r="U29">
        <f t="shared" si="9"/>
        <v>100.46455179348754</v>
      </c>
      <c r="V29">
        <f t="shared" si="9"/>
        <v>107.0675211847206</v>
      </c>
    </row>
    <row r="30" spans="1:22" x14ac:dyDescent="0.2">
      <c r="A30">
        <v>1989</v>
      </c>
      <c r="B30" s="1">
        <f>Agg!B30-Manufacturing!B30</f>
        <v>354521.21799999999</v>
      </c>
      <c r="E30">
        <v>0.62819693725369541</v>
      </c>
      <c r="F30">
        <f t="shared" si="2"/>
        <v>564347.25637133711</v>
      </c>
      <c r="G30" s="1">
        <f>Agg!G30-Manufacturing!G30</f>
        <v>14790.701000000001</v>
      </c>
      <c r="H30" s="1">
        <f>Agg!H30-Manufacturing!H30</f>
        <v>210580.46399999998</v>
      </c>
      <c r="I30">
        <v>18594</v>
      </c>
      <c r="J30" s="1">
        <f>Agg!J30-Manufacturing!J30</f>
        <v>422135</v>
      </c>
      <c r="K30">
        <f t="shared" si="0"/>
        <v>671978.7617008423</v>
      </c>
      <c r="L30">
        <f t="shared" si="3"/>
        <v>0.5939855030059159</v>
      </c>
      <c r="M30">
        <f t="shared" si="4"/>
        <v>0.41827679862961265</v>
      </c>
      <c r="N30">
        <f t="shared" si="5"/>
        <v>0.58172320137038735</v>
      </c>
      <c r="O30">
        <f t="shared" si="6"/>
        <v>33.654920935359399</v>
      </c>
      <c r="P30">
        <f t="shared" si="7"/>
        <v>30.351041000932405</v>
      </c>
      <c r="Q30">
        <f t="shared" si="10"/>
        <v>1.1337285561030082</v>
      </c>
      <c r="R30">
        <f t="shared" si="8"/>
        <v>0.7954555770678714</v>
      </c>
      <c r="S30">
        <f t="shared" si="9"/>
        <v>196.55125627570914</v>
      </c>
      <c r="T30">
        <f t="shared" si="9"/>
        <v>213.39744462250212</v>
      </c>
      <c r="U30">
        <f t="shared" si="9"/>
        <v>100.54419796007441</v>
      </c>
      <c r="V30">
        <f t="shared" si="9"/>
        <v>107.98324553767553</v>
      </c>
    </row>
    <row r="31" spans="1:22" x14ac:dyDescent="0.2">
      <c r="A31">
        <v>1990</v>
      </c>
      <c r="B31" s="1">
        <f>Agg!B31-Manufacturing!B31</f>
        <v>367826.41800000001</v>
      </c>
      <c r="E31">
        <v>0.64431065039214908</v>
      </c>
      <c r="F31">
        <f t="shared" si="2"/>
        <v>570883.65336833789</v>
      </c>
      <c r="G31" s="1">
        <f>Agg!G31-Manufacturing!G31</f>
        <v>14910.539999999999</v>
      </c>
      <c r="H31" s="1">
        <f>Agg!H31-Manufacturing!H31</f>
        <v>221959.533</v>
      </c>
      <c r="I31">
        <v>18837.27</v>
      </c>
      <c r="J31" s="1">
        <f>Agg!J31-Manufacturing!J31</f>
        <v>449206</v>
      </c>
      <c r="K31">
        <f t="shared" si="0"/>
        <v>697188.53743391973</v>
      </c>
      <c r="L31">
        <f t="shared" si="3"/>
        <v>0.60343553953212792</v>
      </c>
      <c r="M31">
        <f t="shared" si="4"/>
        <v>0.41827679862961265</v>
      </c>
      <c r="N31">
        <f t="shared" si="5"/>
        <v>0.58172320137038735</v>
      </c>
      <c r="O31">
        <f t="shared" si="6"/>
        <v>33.161982481986968</v>
      </c>
      <c r="P31">
        <f t="shared" si="7"/>
        <v>30.306071599989696</v>
      </c>
      <c r="Q31">
        <f t="shared" si="10"/>
        <v>1.1545526699633546</v>
      </c>
      <c r="R31">
        <f t="shared" si="8"/>
        <v>0.79154463465247349</v>
      </c>
      <c r="S31">
        <f t="shared" si="9"/>
        <v>193.67240023967659</v>
      </c>
      <c r="T31">
        <f t="shared" si="9"/>
        <v>213.08126583815388</v>
      </c>
      <c r="U31">
        <f t="shared" si="9"/>
        <v>102.39097496418788</v>
      </c>
      <c r="V31">
        <f t="shared" si="9"/>
        <v>107.45233436261994</v>
      </c>
    </row>
    <row r="32" spans="1:22" x14ac:dyDescent="0.2">
      <c r="A32">
        <v>1991</v>
      </c>
      <c r="B32" s="1">
        <f>Agg!B32-Manufacturing!B32</f>
        <v>366385.65799999994</v>
      </c>
      <c r="E32">
        <v>0.66027554985479942</v>
      </c>
      <c r="F32">
        <f t="shared" si="2"/>
        <v>554898.1150075472</v>
      </c>
      <c r="G32" s="1">
        <f>Agg!G32-Manufacturing!G32</f>
        <v>14501.635999999999</v>
      </c>
      <c r="H32" s="1">
        <f>Agg!H32-Manufacturing!H32</f>
        <v>227771.65700000001</v>
      </c>
      <c r="I32">
        <v>19029.37</v>
      </c>
      <c r="J32" s="1">
        <f>Agg!J32-Manufacturing!J32</f>
        <v>451400</v>
      </c>
      <c r="K32">
        <f t="shared" si="0"/>
        <v>683653.96855792543</v>
      </c>
      <c r="L32">
        <f t="shared" si="3"/>
        <v>0.62167186959048504</v>
      </c>
      <c r="M32">
        <f t="shared" si="4"/>
        <v>0.41827679862961265</v>
      </c>
      <c r="N32">
        <f t="shared" si="5"/>
        <v>0.58172320137038735</v>
      </c>
      <c r="O32">
        <f t="shared" si="6"/>
        <v>32.933316857106057</v>
      </c>
      <c r="P32">
        <f t="shared" si="7"/>
        <v>29.160088589771874</v>
      </c>
      <c r="Q32">
        <f t="shared" si="10"/>
        <v>1.1618786650175161</v>
      </c>
      <c r="R32">
        <f t="shared" si="8"/>
        <v>0.76206600638907118</v>
      </c>
      <c r="S32">
        <f t="shared" si="9"/>
        <v>192.33694870426109</v>
      </c>
      <c r="T32">
        <f t="shared" si="9"/>
        <v>205.02388665456101</v>
      </c>
      <c r="U32">
        <f t="shared" si="9"/>
        <v>103.04067748161589</v>
      </c>
      <c r="V32">
        <f t="shared" si="9"/>
        <v>103.450604981811</v>
      </c>
    </row>
    <row r="33" spans="1:22" x14ac:dyDescent="0.2">
      <c r="A33">
        <v>1992</v>
      </c>
      <c r="B33" s="1">
        <f>Agg!B33-Manufacturing!B33</f>
        <v>370704.02100000001</v>
      </c>
      <c r="E33">
        <v>0.6625044831806689</v>
      </c>
      <c r="F33">
        <f t="shared" si="2"/>
        <v>559549.45273767575</v>
      </c>
      <c r="G33" s="1">
        <f>Agg!G33-Manufacturing!G33</f>
        <v>14311.358999999999</v>
      </c>
      <c r="H33" s="1">
        <f>Agg!H33-Manufacturing!H33</f>
        <v>230728.97100000002</v>
      </c>
      <c r="I33">
        <v>19207.62</v>
      </c>
      <c r="J33" s="1">
        <f>Agg!J33-Manufacturing!J33</f>
        <v>459894</v>
      </c>
      <c r="K33">
        <f t="shared" si="0"/>
        <v>694174.92511455831</v>
      </c>
      <c r="L33">
        <f t="shared" si="3"/>
        <v>0.62240752171393365</v>
      </c>
      <c r="M33">
        <f t="shared" si="4"/>
        <v>0.41827679862961265</v>
      </c>
      <c r="N33">
        <f t="shared" si="5"/>
        <v>0.58172320137038735</v>
      </c>
      <c r="O33">
        <f t="shared" si="6"/>
        <v>33.48377695286554</v>
      </c>
      <c r="P33">
        <f t="shared" si="7"/>
        <v>29.131639044174957</v>
      </c>
      <c r="Q33">
        <f t="shared" si="10"/>
        <v>1.1676781642616567</v>
      </c>
      <c r="R33">
        <f t="shared" si="8"/>
        <v>0.74508757461882313</v>
      </c>
      <c r="S33">
        <f t="shared" si="9"/>
        <v>195.55174227216102</v>
      </c>
      <c r="T33">
        <f t="shared" si="9"/>
        <v>204.82385857872444</v>
      </c>
      <c r="U33">
        <f t="shared" si="9"/>
        <v>103.55500341698485</v>
      </c>
      <c r="V33">
        <f t="shared" si="9"/>
        <v>101.14577964706457</v>
      </c>
    </row>
    <row r="34" spans="1:22" x14ac:dyDescent="0.2">
      <c r="A34">
        <v>1993</v>
      </c>
      <c r="B34" s="1">
        <f>Agg!B34-Manufacturing!B34</f>
        <v>381736.967</v>
      </c>
      <c r="E34">
        <v>0.66936855495906711</v>
      </c>
      <c r="F34">
        <f t="shared" si="2"/>
        <v>570294.14389408205</v>
      </c>
      <c r="G34" s="1">
        <f>Agg!G34-Manufacturing!G34</f>
        <v>14498.48</v>
      </c>
      <c r="H34" s="1">
        <f>Agg!H34-Manufacturing!H34</f>
        <v>235537.633</v>
      </c>
      <c r="I34">
        <v>19392.560000000001</v>
      </c>
      <c r="J34" s="1">
        <f>Agg!J34-Manufacturing!J34</f>
        <v>471899</v>
      </c>
      <c r="K34">
        <f t="shared" si="0"/>
        <v>704991.28843729047</v>
      </c>
      <c r="L34">
        <f t="shared" si="3"/>
        <v>0.61701551948465083</v>
      </c>
      <c r="M34">
        <f t="shared" si="4"/>
        <v>0.41827679862961265</v>
      </c>
      <c r="N34">
        <f t="shared" si="5"/>
        <v>0.58172320137038735</v>
      </c>
      <c r="O34">
        <f t="shared" si="6"/>
        <v>33.772609545116758</v>
      </c>
      <c r="P34">
        <f t="shared" si="7"/>
        <v>29.40788343024758</v>
      </c>
      <c r="Q34">
        <f t="shared" si="10"/>
        <v>1.1646939490462394</v>
      </c>
      <c r="R34">
        <f t="shared" si="8"/>
        <v>0.74763105025844956</v>
      </c>
      <c r="S34">
        <f t="shared" si="9"/>
        <v>197.2385805496713</v>
      </c>
      <c r="T34">
        <f t="shared" si="9"/>
        <v>206.76612626164834</v>
      </c>
      <c r="U34">
        <f t="shared" si="9"/>
        <v>103.29034965682399</v>
      </c>
      <c r="V34">
        <f t="shared" si="9"/>
        <v>101.49105694780999</v>
      </c>
    </row>
    <row r="35" spans="1:22" x14ac:dyDescent="0.2">
      <c r="A35">
        <v>1994</v>
      </c>
      <c r="B35" s="1">
        <f>Agg!B35-Manufacturing!B35</f>
        <v>403955.12</v>
      </c>
      <c r="E35">
        <v>0.67844331994013107</v>
      </c>
      <c r="F35">
        <f t="shared" si="2"/>
        <v>595414.69143752032</v>
      </c>
      <c r="G35" s="1">
        <f>Agg!G35-Manufacturing!G35</f>
        <v>15092.105</v>
      </c>
      <c r="H35" s="1">
        <f>Agg!H35-Manufacturing!H35</f>
        <v>244347.07800000004</v>
      </c>
      <c r="I35">
        <v>19605.2</v>
      </c>
      <c r="J35" s="1">
        <f>Agg!J35-Manufacturing!J35</f>
        <v>491082</v>
      </c>
      <c r="K35">
        <f t="shared" si="0"/>
        <v>723836.44376266433</v>
      </c>
      <c r="L35">
        <f t="shared" si="3"/>
        <v>0.60488669632408676</v>
      </c>
      <c r="M35">
        <f t="shared" si="4"/>
        <v>0.41827679862961265</v>
      </c>
      <c r="N35">
        <f t="shared" si="5"/>
        <v>0.58172320137038735</v>
      </c>
      <c r="O35">
        <f t="shared" si="6"/>
        <v>34.283164626327945</v>
      </c>
      <c r="P35">
        <f t="shared" si="7"/>
        <v>30.370243172093133</v>
      </c>
      <c r="Q35">
        <f t="shared" si="10"/>
        <v>1.1507707753714518</v>
      </c>
      <c r="R35">
        <f t="shared" si="8"/>
        <v>0.76980112419154101</v>
      </c>
      <c r="S35">
        <f t="shared" si="9"/>
        <v>200.22032110412832</v>
      </c>
      <c r="T35">
        <f t="shared" si="9"/>
        <v>213.53245462946623</v>
      </c>
      <c r="U35">
        <f t="shared" si="9"/>
        <v>102.05557937371299</v>
      </c>
      <c r="V35">
        <f t="shared" si="9"/>
        <v>104.50064869136146</v>
      </c>
    </row>
    <row r="36" spans="1:22" x14ac:dyDescent="0.2">
      <c r="A36">
        <v>1995</v>
      </c>
      <c r="B36" s="1">
        <f>Agg!B36-Manufacturing!B36</f>
        <v>420334.84499999997</v>
      </c>
      <c r="E36">
        <v>0.69664382968069372</v>
      </c>
      <c r="F36">
        <f t="shared" si="2"/>
        <v>603371.23088086525</v>
      </c>
      <c r="G36" s="1">
        <f>Agg!G36-Manufacturing!G36</f>
        <v>15389.279</v>
      </c>
      <c r="H36" s="1">
        <f>Agg!H36-Manufacturing!H36</f>
        <v>253847.17200000002</v>
      </c>
      <c r="I36">
        <v>19821.32</v>
      </c>
      <c r="J36" s="1">
        <f>Agg!J36-Manufacturing!J36</f>
        <v>507887</v>
      </c>
      <c r="K36">
        <f t="shared" si="0"/>
        <v>729048.30038154463</v>
      </c>
      <c r="L36">
        <f t="shared" si="3"/>
        <v>0.60391655609708028</v>
      </c>
      <c r="M36">
        <f t="shared" si="4"/>
        <v>0.41827679862961265</v>
      </c>
      <c r="N36">
        <f t="shared" si="5"/>
        <v>0.58172320137038735</v>
      </c>
      <c r="O36">
        <f t="shared" si="6"/>
        <v>34.22018511131855</v>
      </c>
      <c r="P36">
        <f t="shared" si="7"/>
        <v>30.440517124029341</v>
      </c>
      <c r="Q36">
        <f t="shared" si="10"/>
        <v>1.1457344485871768</v>
      </c>
      <c r="R36">
        <f t="shared" si="8"/>
        <v>0.77640031037287127</v>
      </c>
      <c r="S36">
        <f t="shared" si="9"/>
        <v>199.85250853910975</v>
      </c>
      <c r="T36">
        <f t="shared" si="9"/>
        <v>214.02654910768365</v>
      </c>
      <c r="U36">
        <f t="shared" si="9"/>
        <v>101.60893503855544</v>
      </c>
      <c r="V36">
        <f t="shared" si="9"/>
        <v>105.3964894677806</v>
      </c>
    </row>
    <row r="37" spans="1:22" x14ac:dyDescent="0.2">
      <c r="A37">
        <v>1996</v>
      </c>
      <c r="B37" s="1">
        <f>Agg!B37-Manufacturing!B37</f>
        <v>443180.071</v>
      </c>
      <c r="E37">
        <v>0.7114952434847146</v>
      </c>
      <c r="F37">
        <f t="shared" si="2"/>
        <v>622885.500722987</v>
      </c>
      <c r="G37" s="1">
        <f>Agg!G37-Manufacturing!G37</f>
        <v>15845.096999999998</v>
      </c>
      <c r="H37" s="1">
        <f>Agg!H37-Manufacturing!H37</f>
        <v>266250.01099999994</v>
      </c>
      <c r="I37">
        <v>20045.150000000001</v>
      </c>
      <c r="J37" s="1">
        <f>Agg!J37-Manufacturing!J37</f>
        <v>527750</v>
      </c>
      <c r="K37">
        <f t="shared" si="0"/>
        <v>741747.75563533045</v>
      </c>
      <c r="L37">
        <f t="shared" si="3"/>
        <v>0.60077162404714701</v>
      </c>
      <c r="M37">
        <f t="shared" si="4"/>
        <v>0.41827679862961265</v>
      </c>
      <c r="N37">
        <f t="shared" si="5"/>
        <v>0.58172320137038735</v>
      </c>
      <c r="O37">
        <f t="shared" si="6"/>
        <v>34.671790561527772</v>
      </c>
      <c r="P37">
        <f t="shared" si="7"/>
        <v>31.074125198513702</v>
      </c>
      <c r="Q37">
        <f t="shared" si="10"/>
        <v>1.1338015565805526</v>
      </c>
      <c r="R37">
        <f t="shared" si="8"/>
        <v>0.79047036315517705</v>
      </c>
      <c r="S37">
        <f t="shared" si="9"/>
        <v>202.48997183162695</v>
      </c>
      <c r="T37">
        <f t="shared" si="9"/>
        <v>218.48143235149041</v>
      </c>
      <c r="U37">
        <f t="shared" si="9"/>
        <v>100.55067197400473</v>
      </c>
      <c r="V37">
        <f t="shared" si="9"/>
        <v>107.30650180300137</v>
      </c>
    </row>
    <row r="38" spans="1:22" x14ac:dyDescent="0.2">
      <c r="A38">
        <v>1997</v>
      </c>
      <c r="B38" s="1">
        <f>Agg!B38-Manufacturing!B38</f>
        <v>474361.223</v>
      </c>
      <c r="E38">
        <v>0.71841973726084174</v>
      </c>
      <c r="F38">
        <f t="shared" si="2"/>
        <v>660284.22995256644</v>
      </c>
      <c r="G38" s="1">
        <f>Agg!G38-Manufacturing!G38</f>
        <v>16252.494999999999</v>
      </c>
      <c r="H38" s="1">
        <f>Agg!H38-Manufacturing!H38</f>
        <v>285166.66000000003</v>
      </c>
      <c r="I38">
        <v>20273.66</v>
      </c>
      <c r="J38" s="1">
        <f>Agg!J38-Manufacturing!J38</f>
        <v>548799</v>
      </c>
      <c r="K38">
        <f t="shared" si="0"/>
        <v>763897.44259036647</v>
      </c>
      <c r="L38">
        <f t="shared" si="3"/>
        <v>0.60115929838556814</v>
      </c>
      <c r="M38">
        <f t="shared" si="4"/>
        <v>0.41827679862961265</v>
      </c>
      <c r="N38">
        <f t="shared" si="5"/>
        <v>0.58172320137038735</v>
      </c>
      <c r="O38">
        <f t="shared" si="6"/>
        <v>36.584175730516435</v>
      </c>
      <c r="P38">
        <f t="shared" si="7"/>
        <v>32.568575676644791</v>
      </c>
      <c r="Q38">
        <f t="shared" si="10"/>
        <v>1.1104975614911492</v>
      </c>
      <c r="R38">
        <f t="shared" si="8"/>
        <v>0.80165569512362345</v>
      </c>
      <c r="S38">
        <f t="shared" si="9"/>
        <v>213.65867159383137</v>
      </c>
      <c r="T38">
        <f t="shared" si="9"/>
        <v>228.98887798204569</v>
      </c>
      <c r="U38">
        <f t="shared" si="9"/>
        <v>98.483967838419133</v>
      </c>
      <c r="V38">
        <f t="shared" si="9"/>
        <v>108.82491274031774</v>
      </c>
    </row>
    <row r="39" spans="1:22" x14ac:dyDescent="0.2">
      <c r="A39">
        <v>1998</v>
      </c>
      <c r="B39" s="1">
        <f>Agg!B39-Manufacturing!B39</f>
        <v>492060.33600000007</v>
      </c>
      <c r="E39">
        <v>0.71440622246062668</v>
      </c>
      <c r="F39">
        <f t="shared" si="2"/>
        <v>688768.26731043647</v>
      </c>
      <c r="G39" s="1">
        <f>Agg!G39-Manufacturing!G39</f>
        <v>16725.805</v>
      </c>
      <c r="H39" s="1">
        <f>Agg!H39-Manufacturing!H39</f>
        <v>304431.55700000003</v>
      </c>
      <c r="I39">
        <v>20472.3</v>
      </c>
      <c r="J39" s="1">
        <f>Agg!J39-Manufacturing!J39</f>
        <v>583363</v>
      </c>
      <c r="K39">
        <f t="shared" si="0"/>
        <v>816570.43522202957</v>
      </c>
      <c r="L39">
        <f t="shared" si="3"/>
        <v>0.61868745502787281</v>
      </c>
      <c r="M39">
        <f t="shared" si="4"/>
        <v>0.41827679862961265</v>
      </c>
      <c r="N39">
        <f t="shared" si="5"/>
        <v>0.58172320137038735</v>
      </c>
      <c r="O39">
        <f t="shared" si="6"/>
        <v>36.436359805278578</v>
      </c>
      <c r="P39">
        <f t="shared" si="7"/>
        <v>33.643912374791135</v>
      </c>
      <c r="Q39">
        <f t="shared" si="10"/>
        <v>1.1301891118065248</v>
      </c>
      <c r="R39">
        <f t="shared" si="8"/>
        <v>0.81699686893998236</v>
      </c>
      <c r="S39">
        <f t="shared" si="9"/>
        <v>212.79539796264797</v>
      </c>
      <c r="T39">
        <f t="shared" si="9"/>
        <v>236.54954463220042</v>
      </c>
      <c r="U39">
        <f t="shared" si="9"/>
        <v>100.23030396305141</v>
      </c>
      <c r="V39">
        <f t="shared" si="9"/>
        <v>110.9074799971272</v>
      </c>
    </row>
    <row r="40" spans="1:22" x14ac:dyDescent="0.2">
      <c r="A40">
        <v>1999</v>
      </c>
      <c r="B40" s="1">
        <f>Agg!B40-Manufacturing!B40</f>
        <v>527792.07500000007</v>
      </c>
      <c r="E40">
        <v>0.72869630805409524</v>
      </c>
      <c r="F40">
        <f t="shared" si="2"/>
        <v>724296.34837784723</v>
      </c>
      <c r="G40" s="1">
        <f>Agg!G40-Manufacturing!G40</f>
        <v>17235.598999999998</v>
      </c>
      <c r="H40" s="1">
        <f>Agg!H40-Manufacturing!H40</f>
        <v>321238.21499999997</v>
      </c>
      <c r="I40">
        <v>20696.25</v>
      </c>
      <c r="J40" s="1">
        <f>Agg!J40-Manufacturing!J40</f>
        <v>609528</v>
      </c>
      <c r="K40">
        <f t="shared" si="0"/>
        <v>836463.68626139837</v>
      </c>
      <c r="L40">
        <f t="shared" si="3"/>
        <v>0.60864539316927013</v>
      </c>
      <c r="M40">
        <f t="shared" si="4"/>
        <v>0.41827679862961265</v>
      </c>
      <c r="N40">
        <f t="shared" si="5"/>
        <v>0.58172320137038735</v>
      </c>
      <c r="O40">
        <f t="shared" si="6"/>
        <v>37.890327316139938</v>
      </c>
      <c r="P40">
        <f t="shared" si="7"/>
        <v>34.996501703344677</v>
      </c>
      <c r="Q40">
        <f t="shared" si="10"/>
        <v>1.1090766383473123</v>
      </c>
      <c r="R40">
        <f t="shared" si="8"/>
        <v>0.83278850033218565</v>
      </c>
      <c r="S40">
        <f t="shared" si="9"/>
        <v>221.28684981876017</v>
      </c>
      <c r="T40">
        <f t="shared" si="9"/>
        <v>246.05956790712281</v>
      </c>
      <c r="U40">
        <f t="shared" si="9"/>
        <v>98.357953919927866</v>
      </c>
      <c r="V40">
        <f t="shared" si="9"/>
        <v>113.05119695533928</v>
      </c>
    </row>
    <row r="41" spans="1:22" x14ac:dyDescent="0.2">
      <c r="A41">
        <v>2000</v>
      </c>
      <c r="B41" s="1">
        <f>Agg!B41-Manufacturing!B41</f>
        <v>589891.22</v>
      </c>
      <c r="E41">
        <v>0.76219994494219512</v>
      </c>
      <c r="F41">
        <f t="shared" si="2"/>
        <v>773932.38337840221</v>
      </c>
      <c r="G41" s="1">
        <f>Agg!G41-Manufacturing!G41</f>
        <v>17551.880999999998</v>
      </c>
      <c r="H41" s="1">
        <f>Agg!H41-Manufacturing!H41</f>
        <v>349519.01500000001</v>
      </c>
      <c r="I41">
        <v>20950.259999999998</v>
      </c>
      <c r="J41" s="1">
        <f>Agg!J41-Manufacturing!J41</f>
        <v>646937</v>
      </c>
      <c r="K41">
        <f t="shared" si="0"/>
        <v>848775.97314581729</v>
      </c>
      <c r="L41">
        <f t="shared" si="3"/>
        <v>0.59251435374813688</v>
      </c>
      <c r="M41">
        <f t="shared" si="4"/>
        <v>0.41827679862961265</v>
      </c>
      <c r="N41">
        <f t="shared" si="5"/>
        <v>0.58172320137038735</v>
      </c>
      <c r="O41">
        <f t="shared" si="6"/>
        <v>41.262294425975057</v>
      </c>
      <c r="P41">
        <f t="shared" si="7"/>
        <v>36.941421413309534</v>
      </c>
      <c r="Q41">
        <f t="shared" si="10"/>
        <v>1.0686265983580234</v>
      </c>
      <c r="R41">
        <f t="shared" si="8"/>
        <v>0.83778821838010598</v>
      </c>
      <c r="S41">
        <f t="shared" si="9"/>
        <v>240.97979079554713</v>
      </c>
      <c r="T41">
        <f t="shared" si="9"/>
        <v>259.73425195139293</v>
      </c>
      <c r="U41">
        <f t="shared" si="9"/>
        <v>94.77066064211219</v>
      </c>
      <c r="V41">
        <f t="shared" si="9"/>
        <v>113.72990962912277</v>
      </c>
    </row>
    <row r="42" spans="1:22" x14ac:dyDescent="0.2">
      <c r="A42">
        <v>2001</v>
      </c>
      <c r="B42" s="1">
        <f>Agg!B42-Manufacturing!B42</f>
        <v>622164.30299999996</v>
      </c>
      <c r="E42">
        <v>0.77559148284828427</v>
      </c>
      <c r="F42">
        <f t="shared" si="2"/>
        <v>802180.4219860204</v>
      </c>
      <c r="G42" s="1">
        <f>Agg!G42-Manufacturing!G42</f>
        <v>17604.744999999999</v>
      </c>
      <c r="H42" s="1">
        <f>Agg!H42-Manufacturing!H42</f>
        <v>364759.92</v>
      </c>
      <c r="I42">
        <v>21242.400000000001</v>
      </c>
      <c r="J42" s="1">
        <f>Agg!J42-Manufacturing!J42</f>
        <v>682100</v>
      </c>
      <c r="K42">
        <f t="shared" si="0"/>
        <v>879457.82681245299</v>
      </c>
      <c r="L42">
        <f t="shared" si="3"/>
        <v>0.58627587317557817</v>
      </c>
      <c r="M42">
        <f t="shared" si="4"/>
        <v>0.41827679862961265</v>
      </c>
      <c r="N42">
        <f t="shared" si="5"/>
        <v>0.58172320137038735</v>
      </c>
      <c r="O42">
        <f t="shared" si="6"/>
        <v>42.650301739476397</v>
      </c>
      <c r="P42">
        <f t="shared" si="7"/>
        <v>37.763172804674632</v>
      </c>
      <c r="Q42">
        <f t="shared" si="10"/>
        <v>1.068366376598527</v>
      </c>
      <c r="R42">
        <f t="shared" si="8"/>
        <v>0.82875499001996</v>
      </c>
      <c r="S42">
        <f t="shared" si="9"/>
        <v>249.0860223244386</v>
      </c>
      <c r="T42">
        <f t="shared" si="9"/>
        <v>265.51196636411805</v>
      </c>
      <c r="U42">
        <f t="shared" si="9"/>
        <v>94.747582994504668</v>
      </c>
      <c r="V42">
        <f t="shared" si="9"/>
        <v>112.50364716503005</v>
      </c>
    </row>
    <row r="43" spans="1:22" x14ac:dyDescent="0.2">
      <c r="A43">
        <v>2002</v>
      </c>
      <c r="B43" s="1">
        <f>Agg!B43-Manufacturing!B43</f>
        <v>643141.27099999995</v>
      </c>
      <c r="E43">
        <v>0.77794852910494672</v>
      </c>
      <c r="F43">
        <f t="shared" si="2"/>
        <v>826714.42510464462</v>
      </c>
      <c r="G43" s="1">
        <f>Agg!G43-Manufacturing!G43</f>
        <v>17908.870999999999</v>
      </c>
      <c r="H43" s="1">
        <f>Agg!H43-Manufacturing!H43</f>
        <v>376902.44400000002</v>
      </c>
      <c r="I43">
        <v>21532.36</v>
      </c>
      <c r="J43" s="1">
        <f>Agg!J43-Manufacturing!J43</f>
        <v>713670</v>
      </c>
      <c r="K43">
        <f t="shared" si="0"/>
        <v>917374.31629454833</v>
      </c>
      <c r="L43">
        <f t="shared" si="3"/>
        <v>0.58603367719500632</v>
      </c>
      <c r="M43">
        <f t="shared" si="4"/>
        <v>0.41827679862961265</v>
      </c>
      <c r="N43">
        <f t="shared" si="5"/>
        <v>0.58172320137038735</v>
      </c>
      <c r="O43">
        <f t="shared" si="6"/>
        <v>42.834485035886331</v>
      </c>
      <c r="P43">
        <f t="shared" si="7"/>
        <v>38.394046221809617</v>
      </c>
      <c r="Q43">
        <f t="shared" si="10"/>
        <v>1.0776897624655748</v>
      </c>
      <c r="R43">
        <f t="shared" si="8"/>
        <v>0.83171891051422131</v>
      </c>
      <c r="S43">
        <f t="shared" si="9"/>
        <v>250.16168844660558</v>
      </c>
      <c r="T43">
        <f t="shared" si="9"/>
        <v>269.94762229739348</v>
      </c>
      <c r="U43">
        <f t="shared" si="9"/>
        <v>95.574423201738057</v>
      </c>
      <c r="V43">
        <f t="shared" si="9"/>
        <v>112.90599993457843</v>
      </c>
    </row>
    <row r="44" spans="1:22" x14ac:dyDescent="0.2">
      <c r="A44">
        <v>2003</v>
      </c>
      <c r="B44" s="1">
        <f>Agg!B44-Manufacturing!B44</f>
        <v>691758.94700000004</v>
      </c>
      <c r="E44">
        <v>0.8066007962545868</v>
      </c>
      <c r="F44">
        <f t="shared" si="2"/>
        <v>857622.44497172639</v>
      </c>
      <c r="G44" s="1">
        <f>Agg!G44-Manufacturing!G44</f>
        <v>18227.925999999999</v>
      </c>
      <c r="H44" s="1">
        <f>Agg!H44-Manufacturing!H44</f>
        <v>391317.44</v>
      </c>
      <c r="I44">
        <v>21779.62</v>
      </c>
      <c r="J44" s="1">
        <f>Agg!J44-Manufacturing!J44</f>
        <v>722998</v>
      </c>
      <c r="K44">
        <f t="shared" si="0"/>
        <v>896351.70626809134</v>
      </c>
      <c r="L44">
        <f t="shared" si="3"/>
        <v>0.56568468206599143</v>
      </c>
      <c r="M44">
        <f t="shared" si="4"/>
        <v>0.41827679862961265</v>
      </c>
      <c r="N44">
        <f t="shared" si="5"/>
        <v>0.58172320137038735</v>
      </c>
      <c r="O44">
        <f t="shared" si="6"/>
        <v>45.579149025533809</v>
      </c>
      <c r="P44">
        <f t="shared" si="7"/>
        <v>39.377291475779948</v>
      </c>
      <c r="Q44">
        <f t="shared" si="10"/>
        <v>1.0322684863107365</v>
      </c>
      <c r="R44">
        <f t="shared" si="8"/>
        <v>0.83692580494976498</v>
      </c>
      <c r="S44">
        <f t="shared" si="9"/>
        <v>266.19105771049601</v>
      </c>
      <c r="T44">
        <f t="shared" si="9"/>
        <v>276.86079620230259</v>
      </c>
      <c r="U44">
        <f t="shared" si="9"/>
        <v>91.546258120487039</v>
      </c>
      <c r="V44">
        <f t="shared" si="9"/>
        <v>113.6128368422969</v>
      </c>
    </row>
    <row r="45" spans="1:22" x14ac:dyDescent="0.2">
      <c r="A45">
        <v>2004</v>
      </c>
      <c r="B45" s="1">
        <f>Agg!B45-Manufacturing!B45</f>
        <v>749049.86</v>
      </c>
      <c r="E45">
        <v>0.83672718245794997</v>
      </c>
      <c r="F45">
        <f t="shared" si="2"/>
        <v>895213.96663558704</v>
      </c>
      <c r="G45" s="1">
        <f>Agg!G45-Manufacturing!G45</f>
        <v>18805.713000000003</v>
      </c>
      <c r="H45" s="1">
        <f>Agg!H45-Manufacturing!H45</f>
        <v>416939.98499999999</v>
      </c>
      <c r="I45">
        <v>22044.57</v>
      </c>
      <c r="J45" s="1">
        <f>Agg!J45-Manufacturing!J45</f>
        <v>760259</v>
      </c>
      <c r="K45">
        <f t="shared" si="0"/>
        <v>908610.37616428465</v>
      </c>
      <c r="L45">
        <f t="shared" si="3"/>
        <v>0.55662514241708827</v>
      </c>
      <c r="M45">
        <f t="shared" si="4"/>
        <v>0.41827679862961265</v>
      </c>
      <c r="N45">
        <f t="shared" si="5"/>
        <v>0.58172320137038735</v>
      </c>
      <c r="O45">
        <f t="shared" si="6"/>
        <v>47.097590757106417</v>
      </c>
      <c r="P45">
        <f t="shared" si="7"/>
        <v>40.609273242144759</v>
      </c>
      <c r="Q45">
        <f t="shared" si="10"/>
        <v>1.0107374408203982</v>
      </c>
      <c r="R45">
        <f t="shared" si="8"/>
        <v>0.85307688015688232</v>
      </c>
      <c r="S45">
        <f t="shared" si="9"/>
        <v>275.05905150240807</v>
      </c>
      <c r="T45">
        <f t="shared" si="9"/>
        <v>285.52283058707673</v>
      </c>
      <c r="U45">
        <f t="shared" si="9"/>
        <v>89.636787208411633</v>
      </c>
      <c r="V45">
        <f t="shared" si="9"/>
        <v>115.8053483665939</v>
      </c>
    </row>
    <row r="46" spans="1:22" x14ac:dyDescent="0.2">
      <c r="A46">
        <v>2005</v>
      </c>
      <c r="B46" s="1">
        <f>Agg!B46-Manufacturing!B46</f>
        <v>816100.495</v>
      </c>
      <c r="E46">
        <v>0.86791954497046719</v>
      </c>
      <c r="F46">
        <f t="shared" si="2"/>
        <v>940295.09961982653</v>
      </c>
      <c r="G46" s="1">
        <f>Agg!G46-Manufacturing!G46</f>
        <v>19066.686000000002</v>
      </c>
      <c r="H46" s="1">
        <f>Agg!H46-Manufacturing!H46</f>
        <v>444526.06799999997</v>
      </c>
      <c r="I46">
        <v>22326.77</v>
      </c>
      <c r="J46" s="1">
        <f>Agg!J46-Manufacturing!J46</f>
        <v>816157</v>
      </c>
      <c r="K46">
        <f t="shared" si="0"/>
        <v>940360.20358058822</v>
      </c>
      <c r="L46">
        <f t="shared" si="3"/>
        <v>0.54469525594393864</v>
      </c>
      <c r="M46">
        <f t="shared" si="4"/>
        <v>0.41827679862961265</v>
      </c>
      <c r="N46">
        <f t="shared" si="5"/>
        <v>0.58172320137038735</v>
      </c>
      <c r="O46">
        <f t="shared" si="6"/>
        <v>49.313671534932254</v>
      </c>
      <c r="P46">
        <f t="shared" si="7"/>
        <v>42.115142477833849</v>
      </c>
      <c r="Q46">
        <f t="shared" si="10"/>
        <v>1.0000497836120532</v>
      </c>
      <c r="R46">
        <f t="shared" si="8"/>
        <v>0.85398317804142743</v>
      </c>
      <c r="S46">
        <f t="shared" si="9"/>
        <v>288.0013924375337</v>
      </c>
      <c r="T46">
        <f t="shared" si="9"/>
        <v>296.1105612293905</v>
      </c>
      <c r="U46">
        <f t="shared" si="9"/>
        <v>88.688957221859184</v>
      </c>
      <c r="V46">
        <f t="shared" si="9"/>
        <v>115.92837847640575</v>
      </c>
    </row>
    <row r="47" spans="1:22" x14ac:dyDescent="0.2">
      <c r="A47">
        <v>2006</v>
      </c>
      <c r="B47" s="1">
        <f>Agg!B47-Manufacturing!B47</f>
        <v>873195.89799999993</v>
      </c>
      <c r="E47">
        <v>0.89296730030178662</v>
      </c>
      <c r="F47">
        <f t="shared" si="2"/>
        <v>977858.76112696982</v>
      </c>
      <c r="G47" s="1">
        <f>Agg!G47-Manufacturing!G47</f>
        <v>19455.531999999999</v>
      </c>
      <c r="H47" s="1">
        <f>Agg!H47-Manufacturing!H47</f>
        <v>478112.342</v>
      </c>
      <c r="I47">
        <v>22599.46</v>
      </c>
      <c r="J47" s="1">
        <f>Agg!J47-Manufacturing!J47</f>
        <v>897744</v>
      </c>
      <c r="K47">
        <f t="shared" si="0"/>
        <v>1005349.2436919012</v>
      </c>
      <c r="L47">
        <f t="shared" si="3"/>
        <v>0.54754304629131467</v>
      </c>
      <c r="M47">
        <f t="shared" si="4"/>
        <v>0.41827679862961265</v>
      </c>
      <c r="N47">
        <f t="shared" si="5"/>
        <v>0.58172320137038735</v>
      </c>
      <c r="O47">
        <f t="shared" si="6"/>
        <v>49.269175982184571</v>
      </c>
      <c r="P47">
        <f t="shared" si="7"/>
        <v>43.269120639474124</v>
      </c>
      <c r="Q47">
        <f t="shared" si="10"/>
        <v>1.0201351724039633</v>
      </c>
      <c r="R47">
        <f t="shared" si="8"/>
        <v>0.86088481760183655</v>
      </c>
      <c r="S47">
        <f t="shared" si="9"/>
        <v>287.74152979194804</v>
      </c>
      <c r="T47">
        <f t="shared" si="9"/>
        <v>304.22415413174406</v>
      </c>
      <c r="U47">
        <f t="shared" si="9"/>
        <v>90.470220731477781</v>
      </c>
      <c r="V47">
        <f t="shared" si="9"/>
        <v>116.86527735643033</v>
      </c>
    </row>
    <row r="48" spans="1:22" x14ac:dyDescent="0.2">
      <c r="A48">
        <v>2007</v>
      </c>
      <c r="B48" s="1">
        <f>Agg!B48-Manufacturing!B48</f>
        <v>932291.97</v>
      </c>
      <c r="E48">
        <v>0.92333011369840901</v>
      </c>
      <c r="F48">
        <f t="shared" si="2"/>
        <v>1009706.0153986467</v>
      </c>
      <c r="G48" s="1">
        <f>Agg!G48-Manufacturing!G48</f>
        <v>19941.108</v>
      </c>
      <c r="H48" s="1">
        <f>Agg!H48-Manufacturing!H48</f>
        <v>512788.90999999992</v>
      </c>
      <c r="I48">
        <v>22876.09</v>
      </c>
      <c r="J48" s="1">
        <f>Agg!J48-Manufacturing!J48</f>
        <v>987946</v>
      </c>
      <c r="K48">
        <f t="shared" si="0"/>
        <v>1069981.3483205603</v>
      </c>
      <c r="L48">
        <f t="shared" si="3"/>
        <v>0.55003038372195778</v>
      </c>
      <c r="M48">
        <f t="shared" si="4"/>
        <v>0.41827679862961265</v>
      </c>
      <c r="N48">
        <f t="shared" si="5"/>
        <v>0.58172320137038735</v>
      </c>
      <c r="O48">
        <f t="shared" si="6"/>
        <v>48.566807700765352</v>
      </c>
      <c r="P48">
        <f t="shared" si="7"/>
        <v>44.13805048846401</v>
      </c>
      <c r="Q48">
        <f t="shared" si="10"/>
        <v>1.0425721025905907</v>
      </c>
      <c r="R48">
        <f t="shared" si="8"/>
        <v>0.87170088944395652</v>
      </c>
      <c r="S48">
        <f t="shared" si="9"/>
        <v>283.63956299944505</v>
      </c>
      <c r="T48">
        <f t="shared" si="9"/>
        <v>310.33357915360614</v>
      </c>
      <c r="U48">
        <f t="shared" si="9"/>
        <v>92.460029613115992</v>
      </c>
      <c r="V48">
        <f t="shared" si="9"/>
        <v>118.33356116152474</v>
      </c>
    </row>
    <row r="49" spans="1:22" x14ac:dyDescent="0.2">
      <c r="A49">
        <v>2008</v>
      </c>
      <c r="B49" s="1">
        <f>Agg!B49-Manufacturing!B49</f>
        <v>1001551.813</v>
      </c>
      <c r="E49">
        <v>0.97250107178403189</v>
      </c>
      <c r="F49">
        <f t="shared" si="2"/>
        <v>1029872.1945495392</v>
      </c>
      <c r="G49" s="1">
        <f>Agg!G49-Manufacturing!G49</f>
        <v>20371.962</v>
      </c>
      <c r="H49" s="1">
        <f>Agg!H49-Manufacturing!H49</f>
        <v>542275.38299999991</v>
      </c>
      <c r="I49">
        <v>23150.34</v>
      </c>
      <c r="J49" s="1">
        <f>Agg!J49-Manufacturing!J49</f>
        <v>1094814</v>
      </c>
      <c r="K49">
        <f t="shared" si="0"/>
        <v>1125771.5099394058</v>
      </c>
      <c r="L49">
        <f t="shared" si="3"/>
        <v>0.54143517685390075</v>
      </c>
      <c r="M49">
        <f t="shared" si="4"/>
        <v>0.41827679862961265</v>
      </c>
      <c r="N49">
        <f t="shared" si="5"/>
        <v>0.58172320137038735</v>
      </c>
      <c r="O49">
        <f t="shared" si="6"/>
        <v>47.418495990416169</v>
      </c>
      <c r="P49">
        <f t="shared" si="7"/>
        <v>44.486266488938789</v>
      </c>
      <c r="Q49">
        <f t="shared" si="10"/>
        <v>1.0661116776080766</v>
      </c>
      <c r="R49">
        <f t="shared" si="8"/>
        <v>0.8799854343391933</v>
      </c>
      <c r="S49">
        <f t="shared" si="9"/>
        <v>276.93320021527023</v>
      </c>
      <c r="T49">
        <f t="shared" si="9"/>
        <v>312.7818775390125</v>
      </c>
      <c r="U49">
        <f t="shared" si="9"/>
        <v>94.547626046771555</v>
      </c>
      <c r="V49">
        <f t="shared" si="9"/>
        <v>119.45818970318108</v>
      </c>
    </row>
    <row r="50" spans="1:22" x14ac:dyDescent="0.2">
      <c r="A50">
        <v>2009</v>
      </c>
      <c r="B50" s="1">
        <f>Agg!B50-Manufacturing!B50</f>
        <v>911043.78800000006</v>
      </c>
      <c r="E50">
        <v>0.93320714895263435</v>
      </c>
      <c r="F50">
        <f t="shared" si="2"/>
        <v>976250.33093937521</v>
      </c>
      <c r="G50" s="1">
        <f>Agg!G50-Manufacturing!G50</f>
        <v>19660.539000000001</v>
      </c>
      <c r="H50" s="1">
        <f>Agg!H50-Manufacturing!H50</f>
        <v>530918.75899999996</v>
      </c>
      <c r="I50">
        <v>23421.71</v>
      </c>
      <c r="J50" s="1">
        <f>Agg!J50-Manufacturing!J50</f>
        <v>1166053</v>
      </c>
      <c r="K50">
        <f t="shared" si="0"/>
        <v>1249511.4308850884</v>
      </c>
      <c r="L50">
        <f t="shared" si="3"/>
        <v>0.58275877185389457</v>
      </c>
      <c r="M50">
        <f t="shared" si="4"/>
        <v>0.41827679862961265</v>
      </c>
      <c r="N50">
        <f t="shared" si="5"/>
        <v>0.58172320137038735</v>
      </c>
      <c r="O50">
        <f t="shared" si="6"/>
        <v>41.581558426499541</v>
      </c>
      <c r="P50">
        <f t="shared" si="7"/>
        <v>41.6814285096765</v>
      </c>
      <c r="Q50">
        <f t="shared" si="10"/>
        <v>1.1941668526622109</v>
      </c>
      <c r="R50">
        <f t="shared" si="8"/>
        <v>0.83941518360529621</v>
      </c>
      <c r="S50">
        <f t="shared" si="9"/>
        <v>242.84435439108262</v>
      </c>
      <c r="T50">
        <f t="shared" si="9"/>
        <v>293.06112867453942</v>
      </c>
      <c r="U50">
        <f t="shared" si="9"/>
        <v>105.90414062086953</v>
      </c>
      <c r="V50">
        <f t="shared" si="9"/>
        <v>113.95077046718561</v>
      </c>
    </row>
    <row r="51" spans="1:22" x14ac:dyDescent="0.2">
      <c r="A51">
        <v>2010</v>
      </c>
      <c r="B51" s="1">
        <f>Agg!B51-Manufacturing!B51</f>
        <v>977606.07100000011</v>
      </c>
      <c r="E51">
        <v>0.96191189435469515</v>
      </c>
      <c r="F51">
        <f t="shared" si="2"/>
        <v>1016315.6072166397</v>
      </c>
      <c r="G51" s="1">
        <f>Agg!G51-Manufacturing!G51</f>
        <v>20157.421999999999</v>
      </c>
      <c r="H51" s="1">
        <f>Agg!H51-Manufacturing!H51</f>
        <v>550083.66600000008</v>
      </c>
      <c r="I51">
        <v>23674.48</v>
      </c>
      <c r="J51" s="1">
        <f>Agg!J51-Manufacturing!J51</f>
        <v>1180944</v>
      </c>
      <c r="K51">
        <f t="shared" si="0"/>
        <v>1227704.9560679817</v>
      </c>
      <c r="L51">
        <f t="shared" si="3"/>
        <v>0.56268438005639188</v>
      </c>
      <c r="M51">
        <f t="shared" si="4"/>
        <v>0.41827679862961265</v>
      </c>
      <c r="N51">
        <f t="shared" si="5"/>
        <v>0.58172320137038735</v>
      </c>
      <c r="O51">
        <f t="shared" si="6"/>
        <v>44.013515738368795</v>
      </c>
      <c r="P51">
        <f t="shared" si="7"/>
        <v>42.928740450334693</v>
      </c>
      <c r="Q51">
        <f t="shared" si="10"/>
        <v>1.1455328457933949</v>
      </c>
      <c r="R51">
        <f t="shared" si="8"/>
        <v>0.85144096089966914</v>
      </c>
      <c r="S51">
        <f t="shared" si="9"/>
        <v>257.04745609424498</v>
      </c>
      <c r="T51">
        <f t="shared" si="9"/>
        <v>301.83094914875028</v>
      </c>
      <c r="U51">
        <f t="shared" si="9"/>
        <v>101.59105598708567</v>
      </c>
      <c r="V51">
        <f t="shared" si="9"/>
        <v>115.58327201698475</v>
      </c>
    </row>
    <row r="52" spans="1:22" x14ac:dyDescent="0.2">
      <c r="A52">
        <v>2011</v>
      </c>
      <c r="B52" s="1">
        <f>Agg!B52-Manufacturing!B52</f>
        <v>1051405.791</v>
      </c>
      <c r="E52">
        <v>0.99433393377591783</v>
      </c>
      <c r="F52">
        <f t="shared" si="2"/>
        <v>1057397.0728398613</v>
      </c>
      <c r="G52" s="1">
        <f>Agg!G52-Manufacturing!G52</f>
        <v>20504.434999999998</v>
      </c>
      <c r="H52" s="1">
        <f>Agg!H52-Manufacturing!H52</f>
        <v>582171.85800000001</v>
      </c>
      <c r="I52">
        <v>23865.71</v>
      </c>
      <c r="J52" s="1">
        <f>Agg!J52-Manufacturing!J52</f>
        <v>1233687</v>
      </c>
      <c r="K52">
        <f t="shared" si="0"/>
        <v>1240716.9846000876</v>
      </c>
      <c r="L52">
        <f t="shared" si="3"/>
        <v>0.55370805732988404</v>
      </c>
      <c r="M52">
        <f t="shared" si="4"/>
        <v>0.41827679862961265</v>
      </c>
      <c r="N52">
        <f t="shared" si="5"/>
        <v>0.58172320137038735</v>
      </c>
      <c r="O52">
        <f t="shared" si="6"/>
        <v>45.968959746321602</v>
      </c>
      <c r="P52">
        <f t="shared" si="7"/>
        <v>44.306122585075464</v>
      </c>
      <c r="Q52">
        <f t="shared" si="10"/>
        <v>1.1218263094806284</v>
      </c>
      <c r="R52">
        <f t="shared" si="8"/>
        <v>0.8591588098573224</v>
      </c>
      <c r="S52">
        <f t="shared" si="9"/>
        <v>268.4676278152881</v>
      </c>
      <c r="T52">
        <f t="shared" si="9"/>
        <v>311.5152900520273</v>
      </c>
      <c r="U52">
        <f t="shared" si="9"/>
        <v>99.488652667395513</v>
      </c>
      <c r="V52">
        <f t="shared" si="9"/>
        <v>116.63097147757431</v>
      </c>
    </row>
    <row r="53" spans="1:22" x14ac:dyDescent="0.2">
      <c r="A53">
        <v>2012</v>
      </c>
      <c r="B53" s="1">
        <f>Agg!B53-Manufacturing!B53</f>
        <v>1076862.9510000001</v>
      </c>
      <c r="E53">
        <v>1</v>
      </c>
      <c r="F53">
        <f t="shared" si="2"/>
        <v>1076862.9510000001</v>
      </c>
      <c r="G53" s="1">
        <f>Agg!G53-Manufacturing!G53</f>
        <v>21007.684999999998</v>
      </c>
      <c r="H53" s="1">
        <f>Agg!H53-Manufacturing!H53</f>
        <v>613055.31500000006</v>
      </c>
      <c r="I53">
        <v>24030.51</v>
      </c>
      <c r="J53" s="1">
        <f>Agg!J53-Manufacturing!J53</f>
        <v>1313201</v>
      </c>
      <c r="K53">
        <f t="shared" si="0"/>
        <v>1313201</v>
      </c>
      <c r="L53">
        <f t="shared" si="3"/>
        <v>0.56929743420989887</v>
      </c>
      <c r="M53">
        <f t="shared" si="4"/>
        <v>0.41827679862961265</v>
      </c>
      <c r="N53">
        <f t="shared" si="5"/>
        <v>0.58172320137038735</v>
      </c>
      <c r="O53">
        <f t="shared" si="6"/>
        <v>44.444990369534473</v>
      </c>
      <c r="P53">
        <f t="shared" si="7"/>
        <v>44.812321960707457</v>
      </c>
      <c r="Q53">
        <f t="shared" si="10"/>
        <v>1.1533454915957317</v>
      </c>
      <c r="R53">
        <f t="shared" si="8"/>
        <v>0.8742088703069556</v>
      </c>
      <c r="S53">
        <f t="shared" si="9"/>
        <v>259.56735150477351</v>
      </c>
      <c r="T53">
        <f t="shared" si="9"/>
        <v>315.07436577618637</v>
      </c>
      <c r="U53">
        <f t="shared" si="9"/>
        <v>102.28391690331959</v>
      </c>
      <c r="V53">
        <f t="shared" si="9"/>
        <v>118.67402003960726</v>
      </c>
    </row>
    <row r="54" spans="1:22" x14ac:dyDescent="0.2">
      <c r="A54">
        <v>2013</v>
      </c>
      <c r="B54" s="1">
        <f>Agg!B54-Manufacturing!B54</f>
        <v>1129433.0590000001</v>
      </c>
      <c r="E54">
        <v>1.0113009880581321</v>
      </c>
      <c r="F54">
        <f t="shared" si="2"/>
        <v>1116811.9801491557</v>
      </c>
      <c r="G54" s="1">
        <f>Agg!G54-Manufacturing!G54</f>
        <v>21305.350999999999</v>
      </c>
      <c r="H54" s="1">
        <f>Agg!H54-Manufacturing!H54</f>
        <v>639747.95700000005</v>
      </c>
      <c r="I54">
        <v>24172</v>
      </c>
      <c r="J54" s="1">
        <f>Agg!J54-Manufacturing!J54</f>
        <v>1409876</v>
      </c>
      <c r="K54">
        <f t="shared" si="0"/>
        <v>1394121.0546102589</v>
      </c>
      <c r="L54">
        <f t="shared" si="3"/>
        <v>0.56643282388637783</v>
      </c>
      <c r="M54">
        <f t="shared" si="4"/>
        <v>0.41827679862961265</v>
      </c>
      <c r="N54">
        <f t="shared" si="5"/>
        <v>0.58172320137038735</v>
      </c>
      <c r="O54">
        <f t="shared" si="6"/>
        <v>44.692437034881443</v>
      </c>
      <c r="P54">
        <f t="shared" si="7"/>
        <v>46.202713062599528</v>
      </c>
      <c r="Q54">
        <f t="shared" si="10"/>
        <v>1.1728901351784145</v>
      </c>
      <c r="R54">
        <f t="shared" si="8"/>
        <v>0.88140621380109208</v>
      </c>
      <c r="S54">
        <f t="shared" si="9"/>
        <v>261.01248795387102</v>
      </c>
      <c r="T54">
        <f t="shared" si="9"/>
        <v>324.8501724169048</v>
      </c>
      <c r="U54">
        <f t="shared" si="9"/>
        <v>104.01722467161912</v>
      </c>
      <c r="V54">
        <f t="shared" si="9"/>
        <v>119.65106078474999</v>
      </c>
    </row>
    <row r="55" spans="1:22" x14ac:dyDescent="0.2">
      <c r="A55">
        <v>2014</v>
      </c>
      <c r="B55" s="1">
        <f>Agg!B55-Manufacturing!B55</f>
        <v>1198403.8979999998</v>
      </c>
      <c r="E55">
        <v>1.0325474854772028</v>
      </c>
      <c r="F55">
        <f t="shared" si="2"/>
        <v>1160628.3632041821</v>
      </c>
      <c r="G55" s="1">
        <f>Agg!G55-Manufacturing!G55</f>
        <v>21283.282999999999</v>
      </c>
      <c r="H55" s="1">
        <f>Agg!H55-Manufacturing!H55</f>
        <v>667005.24199999997</v>
      </c>
      <c r="I55">
        <v>24299.599999999999</v>
      </c>
      <c r="J55" s="1">
        <f>Agg!J55-Manufacturing!J55</f>
        <v>1517918</v>
      </c>
      <c r="K55">
        <f t="shared" si="0"/>
        <v>1470070.8890869829</v>
      </c>
      <c r="L55">
        <f t="shared" si="3"/>
        <v>0.55657799771275451</v>
      </c>
      <c r="M55">
        <f t="shared" si="4"/>
        <v>0.41827679862961265</v>
      </c>
      <c r="N55">
        <f t="shared" si="5"/>
        <v>0.58172320137038735</v>
      </c>
      <c r="O55">
        <f t="shared" si="6"/>
        <v>46.009720018650768</v>
      </c>
      <c r="P55">
        <f t="shared" si="7"/>
        <v>47.763270309148389</v>
      </c>
      <c r="Q55">
        <f t="shared" si="10"/>
        <v>1.1852363688082954</v>
      </c>
      <c r="R55">
        <f t="shared" si="8"/>
        <v>0.87586968509769714</v>
      </c>
      <c r="S55">
        <f t="shared" si="9"/>
        <v>268.70567569981063</v>
      </c>
      <c r="T55">
        <f t="shared" si="9"/>
        <v>335.8224131578541</v>
      </c>
      <c r="U55">
        <f t="shared" si="9"/>
        <v>105.11214474879435</v>
      </c>
      <c r="V55">
        <f t="shared" si="9"/>
        <v>118.8994759626172</v>
      </c>
    </row>
    <row r="56" spans="1:22" x14ac:dyDescent="0.2">
      <c r="A56">
        <v>2015</v>
      </c>
      <c r="B56" s="1">
        <f>Agg!B56-Manufacturing!B56</f>
        <v>1160325.96</v>
      </c>
      <c r="E56">
        <v>1.0064993980937267</v>
      </c>
      <c r="F56">
        <f t="shared" si="2"/>
        <v>1152833.2378515231</v>
      </c>
      <c r="G56" s="1">
        <f>Agg!G56-Manufacturing!G56</f>
        <v>21471.72</v>
      </c>
      <c r="H56" s="1">
        <f>Agg!H56-Manufacturing!H56</f>
        <v>687147.91800000006</v>
      </c>
      <c r="I56">
        <v>24418.7</v>
      </c>
      <c r="J56" s="1">
        <f>Agg!J56-Manufacturing!J56</f>
        <v>1615547</v>
      </c>
      <c r="K56">
        <f t="shared" si="0"/>
        <v>1605114.7204457223</v>
      </c>
      <c r="L56">
        <f t="shared" si="3"/>
        <v>0.59220248592904023</v>
      </c>
      <c r="M56">
        <f t="shared" si="4"/>
        <v>0.41827679862961265</v>
      </c>
      <c r="N56">
        <f t="shared" si="5"/>
        <v>0.58172320137038735</v>
      </c>
      <c r="O56">
        <f t="shared" si="6"/>
        <v>42.320080755366078</v>
      </c>
      <c r="P56">
        <f t="shared" si="7"/>
        <v>47.211081583029525</v>
      </c>
      <c r="Q56">
        <f t="shared" si="10"/>
        <v>1.2686831342203495</v>
      </c>
      <c r="R56">
        <f t="shared" si="8"/>
        <v>0.87931462362861257</v>
      </c>
      <c r="S56">
        <f t="shared" si="9"/>
        <v>247.15746782270179</v>
      </c>
      <c r="T56">
        <f t="shared" si="9"/>
        <v>331.93998740845399</v>
      </c>
      <c r="U56">
        <f t="shared" si="9"/>
        <v>112.51258293618281</v>
      </c>
      <c r="V56">
        <f t="shared" si="9"/>
        <v>119.36712702192243</v>
      </c>
    </row>
    <row r="57" spans="1:22" x14ac:dyDescent="0.2">
      <c r="A57">
        <v>2016</v>
      </c>
      <c r="B57" s="1">
        <f>Agg!B57-Manufacturing!B57</f>
        <v>1171551.689</v>
      </c>
      <c r="E57">
        <v>1.0087494358448377</v>
      </c>
      <c r="F57">
        <f t="shared" si="2"/>
        <v>1161390.1801281443</v>
      </c>
      <c r="G57" s="1">
        <f>Agg!G57-Manufacturing!G57</f>
        <v>21459.001</v>
      </c>
      <c r="H57" s="1">
        <f>Agg!H57-Manufacturing!H57</f>
        <v>679314.79200000002</v>
      </c>
      <c r="I57">
        <v>24520.3</v>
      </c>
      <c r="J57" s="1">
        <f>Agg!J57-Manufacturing!J57</f>
        <v>1683158</v>
      </c>
      <c r="K57">
        <f t="shared" si="0"/>
        <v>1668559.0496418355</v>
      </c>
      <c r="L57">
        <f t="shared" si="3"/>
        <v>0.57984192962057179</v>
      </c>
      <c r="M57">
        <f t="shared" si="4"/>
        <v>0.41827679862961265</v>
      </c>
      <c r="N57">
        <f t="shared" si="5"/>
        <v>0.58172320137038735</v>
      </c>
      <c r="O57">
        <f t="shared" si="6"/>
        <v>41.708015182809319</v>
      </c>
      <c r="P57">
        <f t="shared" si="7"/>
        <v>47.364436003154296</v>
      </c>
      <c r="Q57">
        <f t="shared" si="10"/>
        <v>1.2976247687895557</v>
      </c>
      <c r="R57">
        <f t="shared" si="8"/>
        <v>0.87515246550817083</v>
      </c>
      <c r="S57">
        <f t="shared" si="9"/>
        <v>243.58288633905468</v>
      </c>
      <c r="T57">
        <f t="shared" si="9"/>
        <v>333.01821867489343</v>
      </c>
      <c r="U57">
        <f t="shared" si="9"/>
        <v>115.07925854803889</v>
      </c>
      <c r="V57">
        <f t="shared" si="9"/>
        <v>118.80211326723486</v>
      </c>
    </row>
    <row r="58" spans="1:22" x14ac:dyDescent="0.2">
      <c r="A58">
        <v>2017</v>
      </c>
      <c r="B58" s="1">
        <f>Agg!B58-Manufacturing!B58</f>
        <v>1252989.47</v>
      </c>
      <c r="E58">
        <v>1.0361415981584121</v>
      </c>
      <c r="F58">
        <f t="shared" si="2"/>
        <v>1209284.0131377822</v>
      </c>
      <c r="G58" s="1">
        <f>Agg!G58-Manufacturing!G58</f>
        <v>21846.915000000001</v>
      </c>
      <c r="H58" s="1">
        <f>Agg!H58-Manufacturing!H58</f>
        <v>709824.86499999999</v>
      </c>
      <c r="I58">
        <v>24612.799999999999</v>
      </c>
      <c r="J58" s="1">
        <f>Agg!J58-Manufacturing!J58</f>
        <v>1699518</v>
      </c>
      <c r="K58">
        <f t="shared" si="0"/>
        <v>1640237.2060157037</v>
      </c>
      <c r="L58">
        <f t="shared" si="3"/>
        <v>0.56650505211348667</v>
      </c>
      <c r="M58">
        <f t="shared" si="4"/>
        <v>0.41827679862961265</v>
      </c>
      <c r="N58">
        <f t="shared" si="5"/>
        <v>0.58172320137038735</v>
      </c>
      <c r="O58">
        <f t="shared" si="6"/>
        <v>44.458428390463332</v>
      </c>
      <c r="P58">
        <f t="shared" si="7"/>
        <v>49.132321927524792</v>
      </c>
      <c r="Q58">
        <f t="shared" si="10"/>
        <v>1.2450422412579276</v>
      </c>
      <c r="R58">
        <f t="shared" si="8"/>
        <v>0.88762412240785293</v>
      </c>
      <c r="S58">
        <f t="shared" si="9"/>
        <v>259.64583214956536</v>
      </c>
      <c r="T58">
        <f t="shared" si="9"/>
        <v>345.44818239947091</v>
      </c>
      <c r="U58">
        <f t="shared" si="9"/>
        <v>110.41600116696546</v>
      </c>
      <c r="V58">
        <f t="shared" si="9"/>
        <v>120.49514305806768</v>
      </c>
    </row>
    <row r="59" spans="1:22" x14ac:dyDescent="0.2">
      <c r="A59">
        <v>2018</v>
      </c>
      <c r="B59" s="1">
        <f>Agg!B59-Manufacturing!B59</f>
        <v>1307844.9720000001</v>
      </c>
      <c r="E59">
        <v>1.0554253488657452</v>
      </c>
      <c r="F59">
        <f t="shared" si="2"/>
        <v>1239163.8815625641</v>
      </c>
      <c r="G59" s="1">
        <f>Agg!G59-Manufacturing!G59</f>
        <v>22352.116000000002</v>
      </c>
      <c r="H59" s="1">
        <f>Agg!H59-Manufacturing!H59</f>
        <v>748884.45400000003</v>
      </c>
      <c r="I59">
        <v>24688.7</v>
      </c>
      <c r="J59" s="1">
        <f>Agg!J59-Manufacturing!J59</f>
        <v>1760845</v>
      </c>
      <c r="K59">
        <f t="shared" si="0"/>
        <v>1668374.7475767585</v>
      </c>
      <c r="L59">
        <f t="shared" si="3"/>
        <v>0.57260949885733092</v>
      </c>
      <c r="M59">
        <f t="shared" si="4"/>
        <v>0.41827679862961265</v>
      </c>
      <c r="N59">
        <f t="shared" si="5"/>
        <v>0.58172320137038735</v>
      </c>
      <c r="O59">
        <f t="shared" si="6"/>
        <v>44.76479627780455</v>
      </c>
      <c r="P59">
        <f t="shared" si="7"/>
        <v>50.191540322599572</v>
      </c>
      <c r="Q59">
        <f t="shared" si="10"/>
        <v>1.2384357814903899</v>
      </c>
      <c r="R59">
        <f t="shared" si="8"/>
        <v>0.90535815980590317</v>
      </c>
      <c r="S59">
        <f t="shared" si="9"/>
        <v>261.43507994649553</v>
      </c>
      <c r="T59">
        <f t="shared" si="9"/>
        <v>352.8955216455667</v>
      </c>
      <c r="U59">
        <f t="shared" si="9"/>
        <v>109.83011030701763</v>
      </c>
      <c r="V59">
        <f t="shared" si="9"/>
        <v>122.90254200017678</v>
      </c>
    </row>
    <row r="60" spans="1:22" x14ac:dyDescent="0.2">
      <c r="B60" s="1"/>
      <c r="G60" s="1"/>
      <c r="H60" s="1"/>
      <c r="J6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Agg</vt:lpstr>
      <vt:lpstr>Agriculture</vt:lpstr>
      <vt:lpstr>Manufacturing</vt:lpstr>
      <vt:lpstr>Oil</vt:lpstr>
      <vt:lpstr>Services</vt:lpstr>
      <vt:lpstr>Mining excl Oil</vt:lpstr>
      <vt:lpstr>Agg No Oil</vt:lpstr>
      <vt:lpstr>Agg No Agriculture</vt:lpstr>
      <vt:lpstr>Agg No Manufacturing</vt:lpstr>
      <vt:lpstr>Agg No Services</vt:lpstr>
      <vt:lpstr>Agg no Mining excl Oil</vt:lpstr>
      <vt:lpstr>Agg moving alpha</vt:lpstr>
      <vt:lpstr>Agg No Oil moving alpha</vt:lpstr>
      <vt:lpstr>Agg PWT</vt:lpstr>
      <vt:lpstr>Agg No Oil PWT</vt:lpstr>
      <vt:lpstr>Agg No Oil benchmark alpha</vt:lpstr>
      <vt:lpstr>Oil Type Capital</vt:lpstr>
      <vt:lpstr>Sector Shares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Loertscher</dc:creator>
  <cp:lastModifiedBy>Oliver Loertscher</cp:lastModifiedBy>
  <dcterms:created xsi:type="dcterms:W3CDTF">2023-10-05T16:43:52Z</dcterms:created>
  <dcterms:modified xsi:type="dcterms:W3CDTF">2023-10-09T17:23:13Z</dcterms:modified>
</cp:coreProperties>
</file>