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dl/Documents/mcmaster/_research/_THESIS/_WORK/structural_transformation/data/_FOR_SUBMISSION_/"/>
    </mc:Choice>
  </mc:AlternateContent>
  <xr:revisionPtr revIDLastSave="0" documentId="13_ncr:1_{F5484AEE-F034-474C-AC8F-77D5DD49B274}" xr6:coauthVersionLast="47" xr6:coauthVersionMax="47" xr10:uidLastSave="{00000000-0000-0000-0000-000000000000}"/>
  <bookViews>
    <workbookView xWindow="1400" yWindow="500" windowWidth="26780" windowHeight="15940" activeTab="3" xr2:uid="{C4E77538-DDAC-D64C-80A2-CFBC2F8E0797}"/>
  </bookViews>
  <sheets>
    <sheet name="NOR Agg" sheetId="1" r:id="rId1"/>
    <sheet name="NOR Oil" sheetId="4" r:id="rId2"/>
    <sheet name="NOR No Oil" sheetId="6" r:id="rId3"/>
    <sheet name="NOR Oil Shares" sheetId="2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0" i="4" l="1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J50" i="6"/>
  <c r="K50" i="6" s="1"/>
  <c r="J49" i="6"/>
  <c r="K49" i="6" s="1"/>
  <c r="J48" i="6"/>
  <c r="K48" i="6" s="1"/>
  <c r="J47" i="6"/>
  <c r="K47" i="6" s="1"/>
  <c r="J46" i="6"/>
  <c r="K46" i="6" s="1"/>
  <c r="J45" i="6"/>
  <c r="K45" i="6" s="1"/>
  <c r="J44" i="6"/>
  <c r="K44" i="6" s="1"/>
  <c r="J43" i="6"/>
  <c r="J42" i="6"/>
  <c r="J41" i="6"/>
  <c r="K41" i="6" s="1"/>
  <c r="J40" i="6"/>
  <c r="K40" i="6" s="1"/>
  <c r="J39" i="6"/>
  <c r="K39" i="6" s="1"/>
  <c r="J38" i="6"/>
  <c r="K38" i="6" s="1"/>
  <c r="J37" i="6"/>
  <c r="K37" i="6" s="1"/>
  <c r="J36" i="6"/>
  <c r="K36" i="6" s="1"/>
  <c r="J35" i="6"/>
  <c r="J34" i="6"/>
  <c r="K34" i="6" s="1"/>
  <c r="J33" i="6"/>
  <c r="K33" i="6" s="1"/>
  <c r="J32" i="6"/>
  <c r="K32" i="6" s="1"/>
  <c r="J31" i="6"/>
  <c r="K31" i="6" s="1"/>
  <c r="J30" i="6"/>
  <c r="K30" i="6" s="1"/>
  <c r="J29" i="6"/>
  <c r="K29" i="6" s="1"/>
  <c r="J28" i="6"/>
  <c r="K28" i="6" s="1"/>
  <c r="J27" i="6"/>
  <c r="J26" i="6"/>
  <c r="K26" i="6" s="1"/>
  <c r="J25" i="6"/>
  <c r="K25" i="6" s="1"/>
  <c r="J24" i="6"/>
  <c r="K24" i="6" s="1"/>
  <c r="J23" i="6"/>
  <c r="K23" i="6" s="1"/>
  <c r="J22" i="6"/>
  <c r="K22" i="6" s="1"/>
  <c r="J21" i="6"/>
  <c r="K21" i="6" s="1"/>
  <c r="J20" i="6"/>
  <c r="K20" i="6" s="1"/>
  <c r="J19" i="6"/>
  <c r="J18" i="6"/>
  <c r="J17" i="6"/>
  <c r="K17" i="6" s="1"/>
  <c r="J16" i="6"/>
  <c r="K16" i="6" s="1"/>
  <c r="J15" i="6"/>
  <c r="K15" i="6" s="1"/>
  <c r="J14" i="6"/>
  <c r="J13" i="6"/>
  <c r="K13" i="6" s="1"/>
  <c r="J12" i="6"/>
  <c r="K12" i="6" s="1"/>
  <c r="J11" i="6"/>
  <c r="J10" i="6"/>
  <c r="J9" i="6"/>
  <c r="K9" i="6" s="1"/>
  <c r="J8" i="6"/>
  <c r="K8" i="6" s="1"/>
  <c r="J7" i="6"/>
  <c r="K7" i="6" s="1"/>
  <c r="J6" i="6"/>
  <c r="K6" i="6" s="1"/>
  <c r="J5" i="6"/>
  <c r="K5" i="6" s="1"/>
  <c r="J4" i="6"/>
  <c r="K4" i="6" s="1"/>
  <c r="J3" i="6"/>
  <c r="J2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L15" i="6" s="1"/>
  <c r="H14" i="6"/>
  <c r="H13" i="6"/>
  <c r="H12" i="6"/>
  <c r="H11" i="6"/>
  <c r="H10" i="6"/>
  <c r="H9" i="6"/>
  <c r="H8" i="6"/>
  <c r="H7" i="6"/>
  <c r="H6" i="6"/>
  <c r="H5" i="6"/>
  <c r="H4" i="6"/>
  <c r="H3" i="6"/>
  <c r="H2" i="6"/>
  <c r="G50" i="6"/>
  <c r="R50" i="6" s="1"/>
  <c r="G49" i="6"/>
  <c r="R49" i="6" s="1"/>
  <c r="G48" i="6"/>
  <c r="G47" i="6"/>
  <c r="G46" i="6"/>
  <c r="R46" i="6" s="1"/>
  <c r="G45" i="6"/>
  <c r="G44" i="6"/>
  <c r="R44" i="6" s="1"/>
  <c r="G43" i="6"/>
  <c r="R43" i="6" s="1"/>
  <c r="G42" i="6"/>
  <c r="R42" i="6" s="1"/>
  <c r="G41" i="6"/>
  <c r="R41" i="6" s="1"/>
  <c r="G40" i="6"/>
  <c r="R40" i="6" s="1"/>
  <c r="G39" i="6"/>
  <c r="R39" i="6" s="1"/>
  <c r="G38" i="6"/>
  <c r="R38" i="6" s="1"/>
  <c r="G37" i="6"/>
  <c r="G36" i="6"/>
  <c r="R36" i="6" s="1"/>
  <c r="G35" i="6"/>
  <c r="R35" i="6" s="1"/>
  <c r="G34" i="6"/>
  <c r="R34" i="6" s="1"/>
  <c r="G33" i="6"/>
  <c r="R33" i="6" s="1"/>
  <c r="G32" i="6"/>
  <c r="R32" i="6" s="1"/>
  <c r="G31" i="6"/>
  <c r="R31" i="6" s="1"/>
  <c r="G30" i="6"/>
  <c r="R30" i="6" s="1"/>
  <c r="G29" i="6"/>
  <c r="R29" i="6" s="1"/>
  <c r="G28" i="6"/>
  <c r="R28" i="6" s="1"/>
  <c r="G27" i="6"/>
  <c r="R27" i="6" s="1"/>
  <c r="G26" i="6"/>
  <c r="R26" i="6" s="1"/>
  <c r="G25" i="6"/>
  <c r="R25" i="6" s="1"/>
  <c r="G24" i="6"/>
  <c r="R24" i="6" s="1"/>
  <c r="G23" i="6"/>
  <c r="G22" i="6"/>
  <c r="R22" i="6" s="1"/>
  <c r="G21" i="6"/>
  <c r="R21" i="6" s="1"/>
  <c r="G20" i="6"/>
  <c r="R20" i="6" s="1"/>
  <c r="G19" i="6"/>
  <c r="R19" i="6" s="1"/>
  <c r="G18" i="6"/>
  <c r="R18" i="6" s="1"/>
  <c r="G17" i="6"/>
  <c r="R17" i="6" s="1"/>
  <c r="G16" i="6"/>
  <c r="G15" i="6"/>
  <c r="G14" i="6"/>
  <c r="R14" i="6" s="1"/>
  <c r="G13" i="6"/>
  <c r="R13" i="6" s="1"/>
  <c r="G12" i="6"/>
  <c r="G11" i="6"/>
  <c r="R11" i="6" s="1"/>
  <c r="G10" i="6"/>
  <c r="R10" i="6" s="1"/>
  <c r="G9" i="6"/>
  <c r="R9" i="6" s="1"/>
  <c r="G8" i="6"/>
  <c r="R8" i="6" s="1"/>
  <c r="G7" i="6"/>
  <c r="G6" i="6"/>
  <c r="G5" i="6"/>
  <c r="R5" i="6" s="1"/>
  <c r="G4" i="6"/>
  <c r="R4" i="6" s="1"/>
  <c r="G3" i="6"/>
  <c r="R3" i="6" s="1"/>
  <c r="G2" i="6"/>
  <c r="R2" i="6" s="1"/>
  <c r="B3" i="6"/>
  <c r="F3" i="6" s="1"/>
  <c r="P3" i="6" s="1"/>
  <c r="B4" i="6"/>
  <c r="L4" i="6" s="1"/>
  <c r="B5" i="6"/>
  <c r="F5" i="6" s="1"/>
  <c r="P5" i="6" s="1"/>
  <c r="B6" i="6"/>
  <c r="B7" i="6"/>
  <c r="F7" i="6" s="1"/>
  <c r="P7" i="6" s="1"/>
  <c r="B8" i="6"/>
  <c r="B9" i="6"/>
  <c r="F9" i="6" s="1"/>
  <c r="P9" i="6" s="1"/>
  <c r="B10" i="6"/>
  <c r="L10" i="6" s="1"/>
  <c r="B11" i="6"/>
  <c r="F11" i="6" s="1"/>
  <c r="P11" i="6" s="1"/>
  <c r="B12" i="6"/>
  <c r="L12" i="6" s="1"/>
  <c r="B13" i="6"/>
  <c r="F13" i="6" s="1"/>
  <c r="B14" i="6"/>
  <c r="B15" i="6"/>
  <c r="B16" i="6"/>
  <c r="F16" i="6" s="1"/>
  <c r="B17" i="6"/>
  <c r="F17" i="6" s="1"/>
  <c r="B18" i="6"/>
  <c r="B19" i="6"/>
  <c r="F19" i="6" s="1"/>
  <c r="P19" i="6" s="1"/>
  <c r="B20" i="6"/>
  <c r="L20" i="6" s="1"/>
  <c r="B21" i="6"/>
  <c r="F21" i="6" s="1"/>
  <c r="P21" i="6" s="1"/>
  <c r="B22" i="6"/>
  <c r="B23" i="6"/>
  <c r="B24" i="6"/>
  <c r="F24" i="6" s="1"/>
  <c r="B25" i="6"/>
  <c r="F25" i="6" s="1"/>
  <c r="P25" i="6" s="1"/>
  <c r="B26" i="6"/>
  <c r="L26" i="6" s="1"/>
  <c r="B27" i="6"/>
  <c r="F27" i="6" s="1"/>
  <c r="P27" i="6" s="1"/>
  <c r="B28" i="6"/>
  <c r="L28" i="6" s="1"/>
  <c r="B29" i="6"/>
  <c r="F29" i="6" s="1"/>
  <c r="P29" i="6" s="1"/>
  <c r="B30" i="6"/>
  <c r="B31" i="6"/>
  <c r="B32" i="6"/>
  <c r="F32" i="6" s="1"/>
  <c r="B33" i="6"/>
  <c r="B34" i="6"/>
  <c r="L34" i="6" s="1"/>
  <c r="B35" i="6"/>
  <c r="L35" i="6" s="1"/>
  <c r="B36" i="6"/>
  <c r="F36" i="6" s="1"/>
  <c r="B37" i="6"/>
  <c r="F37" i="6" s="1"/>
  <c r="P37" i="6" s="1"/>
  <c r="B38" i="6"/>
  <c r="B39" i="6"/>
  <c r="F39" i="6" s="1"/>
  <c r="B40" i="6"/>
  <c r="B41" i="6"/>
  <c r="B42" i="6"/>
  <c r="L42" i="6" s="1"/>
  <c r="B43" i="6"/>
  <c r="F43" i="6" s="1"/>
  <c r="P43" i="6" s="1"/>
  <c r="B44" i="6"/>
  <c r="L44" i="6" s="1"/>
  <c r="B45" i="6"/>
  <c r="F45" i="6" s="1"/>
  <c r="P45" i="6" s="1"/>
  <c r="B46" i="6"/>
  <c r="F46" i="6" s="1"/>
  <c r="P46" i="6" s="1"/>
  <c r="B47" i="6"/>
  <c r="B48" i="6"/>
  <c r="B49" i="6"/>
  <c r="B50" i="6"/>
  <c r="F50" i="6" s="1"/>
  <c r="P50" i="6" s="1"/>
  <c r="B2" i="6"/>
  <c r="F2" i="6" s="1"/>
  <c r="P2" i="6" s="1"/>
  <c r="R48" i="6"/>
  <c r="R47" i="6"/>
  <c r="R45" i="6"/>
  <c r="K43" i="6"/>
  <c r="K42" i="6"/>
  <c r="R37" i="6"/>
  <c r="K35" i="6"/>
  <c r="F31" i="6"/>
  <c r="K27" i="6"/>
  <c r="R23" i="6"/>
  <c r="K19" i="6"/>
  <c r="K18" i="6"/>
  <c r="R16" i="6"/>
  <c r="R15" i="6"/>
  <c r="F15" i="6"/>
  <c r="K14" i="6"/>
  <c r="R12" i="6"/>
  <c r="K11" i="6"/>
  <c r="K10" i="6"/>
  <c r="R7" i="6"/>
  <c r="R6" i="6"/>
  <c r="K3" i="6"/>
  <c r="K2" i="6"/>
  <c r="R50" i="4"/>
  <c r="L50" i="4"/>
  <c r="K50" i="4"/>
  <c r="F50" i="4"/>
  <c r="P50" i="4" s="1"/>
  <c r="R49" i="4"/>
  <c r="L49" i="4"/>
  <c r="K49" i="4"/>
  <c r="F49" i="4"/>
  <c r="P49" i="4" s="1"/>
  <c r="R48" i="4"/>
  <c r="L48" i="4"/>
  <c r="K48" i="4"/>
  <c r="F48" i="4"/>
  <c r="R47" i="4"/>
  <c r="P47" i="4"/>
  <c r="L47" i="4"/>
  <c r="K47" i="4"/>
  <c r="F47" i="4"/>
  <c r="R46" i="4"/>
  <c r="L46" i="4"/>
  <c r="K46" i="4"/>
  <c r="F46" i="4"/>
  <c r="P46" i="4" s="1"/>
  <c r="R45" i="4"/>
  <c r="L45" i="4"/>
  <c r="K45" i="4"/>
  <c r="F45" i="4"/>
  <c r="R44" i="4"/>
  <c r="L44" i="4"/>
  <c r="K44" i="4"/>
  <c r="F44" i="4"/>
  <c r="P44" i="4" s="1"/>
  <c r="R43" i="4"/>
  <c r="L43" i="4"/>
  <c r="K43" i="4"/>
  <c r="F43" i="4"/>
  <c r="P43" i="4" s="1"/>
  <c r="R42" i="4"/>
  <c r="P42" i="4"/>
  <c r="L42" i="4"/>
  <c r="K42" i="4"/>
  <c r="F42" i="4"/>
  <c r="R41" i="4"/>
  <c r="L41" i="4"/>
  <c r="K41" i="4"/>
  <c r="F41" i="4"/>
  <c r="P41" i="4" s="1"/>
  <c r="R40" i="4"/>
  <c r="L40" i="4"/>
  <c r="K40" i="4"/>
  <c r="F40" i="4"/>
  <c r="R39" i="4"/>
  <c r="L39" i="4"/>
  <c r="K39" i="4"/>
  <c r="F39" i="4"/>
  <c r="P39" i="4" s="1"/>
  <c r="R38" i="4"/>
  <c r="L38" i="4"/>
  <c r="K38" i="4"/>
  <c r="F38" i="4"/>
  <c r="P38" i="4" s="1"/>
  <c r="R37" i="4"/>
  <c r="L37" i="4"/>
  <c r="K37" i="4"/>
  <c r="F37" i="4"/>
  <c r="R36" i="4"/>
  <c r="L36" i="4"/>
  <c r="K36" i="4"/>
  <c r="F36" i="4"/>
  <c r="P36" i="4" s="1"/>
  <c r="R35" i="4"/>
  <c r="L35" i="4"/>
  <c r="K35" i="4"/>
  <c r="F35" i="4"/>
  <c r="P35" i="4" s="1"/>
  <c r="R34" i="4"/>
  <c r="P34" i="4"/>
  <c r="L34" i="4"/>
  <c r="K34" i="4"/>
  <c r="F34" i="4"/>
  <c r="R33" i="4"/>
  <c r="L33" i="4"/>
  <c r="K33" i="4"/>
  <c r="F33" i="4"/>
  <c r="P33" i="4" s="1"/>
  <c r="R32" i="4"/>
  <c r="L32" i="4"/>
  <c r="K32" i="4"/>
  <c r="F32" i="4"/>
  <c r="R31" i="4"/>
  <c r="L31" i="4"/>
  <c r="K31" i="4"/>
  <c r="F31" i="4"/>
  <c r="P31" i="4" s="1"/>
  <c r="R30" i="4"/>
  <c r="L30" i="4"/>
  <c r="K30" i="4"/>
  <c r="F30" i="4"/>
  <c r="P30" i="4" s="1"/>
  <c r="R29" i="4"/>
  <c r="L29" i="4"/>
  <c r="K29" i="4"/>
  <c r="F29" i="4"/>
  <c r="R28" i="4"/>
  <c r="P28" i="4"/>
  <c r="L28" i="4"/>
  <c r="K28" i="4"/>
  <c r="F28" i="4"/>
  <c r="R27" i="4"/>
  <c r="L27" i="4"/>
  <c r="K27" i="4"/>
  <c r="F27" i="4"/>
  <c r="P27" i="4" s="1"/>
  <c r="R26" i="4"/>
  <c r="L26" i="4"/>
  <c r="K26" i="4"/>
  <c r="F26" i="4"/>
  <c r="P26" i="4" s="1"/>
  <c r="R25" i="4"/>
  <c r="L25" i="4"/>
  <c r="K25" i="4"/>
  <c r="F25" i="4"/>
  <c r="P25" i="4" s="1"/>
  <c r="R24" i="4"/>
  <c r="L24" i="4"/>
  <c r="K24" i="4"/>
  <c r="F24" i="4"/>
  <c r="R23" i="4"/>
  <c r="L23" i="4"/>
  <c r="K23" i="4"/>
  <c r="F23" i="4"/>
  <c r="P23" i="4" s="1"/>
  <c r="R22" i="4"/>
  <c r="L22" i="4"/>
  <c r="K22" i="4"/>
  <c r="F22" i="4"/>
  <c r="P22" i="4" s="1"/>
  <c r="R21" i="4"/>
  <c r="L21" i="4"/>
  <c r="K21" i="4"/>
  <c r="F21" i="4"/>
  <c r="R20" i="4"/>
  <c r="L20" i="4"/>
  <c r="K20" i="4"/>
  <c r="F20" i="4"/>
  <c r="P20" i="4" s="1"/>
  <c r="R19" i="4"/>
  <c r="L19" i="4"/>
  <c r="K19" i="4"/>
  <c r="F19" i="4"/>
  <c r="P19" i="4" s="1"/>
  <c r="R18" i="4"/>
  <c r="L18" i="4"/>
  <c r="K18" i="4"/>
  <c r="F18" i="4"/>
  <c r="P18" i="4" s="1"/>
  <c r="R17" i="4"/>
  <c r="L17" i="4"/>
  <c r="K17" i="4"/>
  <c r="F17" i="4"/>
  <c r="P17" i="4" s="1"/>
  <c r="R16" i="4"/>
  <c r="L16" i="4"/>
  <c r="K16" i="4"/>
  <c r="F16" i="4"/>
  <c r="R15" i="4"/>
  <c r="P15" i="4"/>
  <c r="L15" i="4"/>
  <c r="K15" i="4"/>
  <c r="F15" i="4"/>
  <c r="R14" i="4"/>
  <c r="L14" i="4"/>
  <c r="K14" i="4"/>
  <c r="F14" i="4"/>
  <c r="P14" i="4" s="1"/>
  <c r="R13" i="4"/>
  <c r="L13" i="4"/>
  <c r="K13" i="4"/>
  <c r="F13" i="4"/>
  <c r="R12" i="4"/>
  <c r="L12" i="4"/>
  <c r="K12" i="4"/>
  <c r="F12" i="4"/>
  <c r="P12" i="4" s="1"/>
  <c r="R11" i="4"/>
  <c r="L11" i="4"/>
  <c r="K11" i="4"/>
  <c r="F11" i="4"/>
  <c r="P11" i="4" s="1"/>
  <c r="R10" i="4"/>
  <c r="P10" i="4"/>
  <c r="L10" i="4"/>
  <c r="K10" i="4"/>
  <c r="F10" i="4"/>
  <c r="R9" i="4"/>
  <c r="L9" i="4"/>
  <c r="K9" i="4"/>
  <c r="F9" i="4"/>
  <c r="P9" i="4" s="1"/>
  <c r="R8" i="4"/>
  <c r="L8" i="4"/>
  <c r="K8" i="4"/>
  <c r="F8" i="4"/>
  <c r="R7" i="4"/>
  <c r="L7" i="4"/>
  <c r="K7" i="4"/>
  <c r="F7" i="4"/>
  <c r="P7" i="4" s="1"/>
  <c r="R6" i="4"/>
  <c r="L6" i="4"/>
  <c r="K6" i="4"/>
  <c r="F6" i="4"/>
  <c r="P6" i="4" s="1"/>
  <c r="R5" i="4"/>
  <c r="L5" i="4"/>
  <c r="K5" i="4"/>
  <c r="F5" i="4"/>
  <c r="R4" i="4"/>
  <c r="L4" i="4"/>
  <c r="K4" i="4"/>
  <c r="F4" i="4"/>
  <c r="P4" i="4" s="1"/>
  <c r="R3" i="4"/>
  <c r="L3" i="4"/>
  <c r="K3" i="4"/>
  <c r="F3" i="4"/>
  <c r="P3" i="4" s="1"/>
  <c r="R2" i="4"/>
  <c r="V6" i="4" s="1"/>
  <c r="L2" i="4"/>
  <c r="K2" i="4"/>
  <c r="F2" i="4"/>
  <c r="K7" i="1"/>
  <c r="K11" i="1"/>
  <c r="K14" i="1"/>
  <c r="K21" i="1"/>
  <c r="K22" i="1"/>
  <c r="C22" i="28" s="1"/>
  <c r="F23" i="1"/>
  <c r="F31" i="1"/>
  <c r="B31" i="28" s="1"/>
  <c r="K38" i="1"/>
  <c r="C38" i="28" s="1"/>
  <c r="F39" i="1"/>
  <c r="K46" i="1"/>
  <c r="F47" i="1"/>
  <c r="B47" i="28" s="1"/>
  <c r="R50" i="1"/>
  <c r="L50" i="1"/>
  <c r="R49" i="1"/>
  <c r="L49" i="1"/>
  <c r="R48" i="1"/>
  <c r="L48" i="1"/>
  <c r="F48" i="1"/>
  <c r="P48" i="1" s="1"/>
  <c r="R47" i="1"/>
  <c r="L47" i="1"/>
  <c r="R46" i="1"/>
  <c r="L46" i="1"/>
  <c r="R45" i="1"/>
  <c r="L45" i="1"/>
  <c r="R44" i="1"/>
  <c r="L44" i="1"/>
  <c r="K44" i="1"/>
  <c r="C44" i="28" s="1"/>
  <c r="R43" i="1"/>
  <c r="L43" i="1"/>
  <c r="R42" i="1"/>
  <c r="L42" i="1"/>
  <c r="R41" i="1"/>
  <c r="L41" i="1"/>
  <c r="R40" i="1"/>
  <c r="L40" i="1"/>
  <c r="F40" i="1"/>
  <c r="P40" i="1" s="1"/>
  <c r="R39" i="1"/>
  <c r="L39" i="1"/>
  <c r="R38" i="1"/>
  <c r="L38" i="1"/>
  <c r="R37" i="1"/>
  <c r="L37" i="1"/>
  <c r="R36" i="1"/>
  <c r="L36" i="1"/>
  <c r="F36" i="1"/>
  <c r="P36" i="1" s="1"/>
  <c r="R35" i="1"/>
  <c r="L35" i="1"/>
  <c r="R34" i="1"/>
  <c r="L34" i="1"/>
  <c r="R33" i="1"/>
  <c r="L33" i="1"/>
  <c r="R32" i="1"/>
  <c r="L32" i="1"/>
  <c r="F32" i="1"/>
  <c r="R31" i="1"/>
  <c r="L31" i="1"/>
  <c r="R30" i="1"/>
  <c r="L30" i="1"/>
  <c r="F30" i="1"/>
  <c r="B30" i="28" s="1"/>
  <c r="R29" i="1"/>
  <c r="L29" i="1"/>
  <c r="R28" i="1"/>
  <c r="L28" i="1"/>
  <c r="R27" i="1"/>
  <c r="L27" i="1"/>
  <c r="R26" i="1"/>
  <c r="L26" i="1"/>
  <c r="R25" i="1"/>
  <c r="L25" i="1"/>
  <c r="R24" i="1"/>
  <c r="L24" i="1"/>
  <c r="F24" i="1"/>
  <c r="P24" i="1" s="1"/>
  <c r="R23" i="1"/>
  <c r="L23" i="1"/>
  <c r="R22" i="1"/>
  <c r="L22" i="1"/>
  <c r="R21" i="1"/>
  <c r="L21" i="1"/>
  <c r="R20" i="1"/>
  <c r="L20" i="1"/>
  <c r="R19" i="1"/>
  <c r="L19" i="1"/>
  <c r="R18" i="1"/>
  <c r="L18" i="1"/>
  <c r="R17" i="1"/>
  <c r="L17" i="1"/>
  <c r="R16" i="1"/>
  <c r="L16" i="1"/>
  <c r="R15" i="1"/>
  <c r="L15" i="1"/>
  <c r="R14" i="1"/>
  <c r="L14" i="1"/>
  <c r="R13" i="1"/>
  <c r="L13" i="1"/>
  <c r="R12" i="1"/>
  <c r="L12" i="1"/>
  <c r="R11" i="1"/>
  <c r="L11" i="1"/>
  <c r="R10" i="1"/>
  <c r="L10" i="1"/>
  <c r="R9" i="1"/>
  <c r="L9" i="1"/>
  <c r="R8" i="1"/>
  <c r="L8" i="1"/>
  <c r="K8" i="1"/>
  <c r="C8" i="28" s="1"/>
  <c r="R7" i="1"/>
  <c r="L7" i="1"/>
  <c r="R6" i="1"/>
  <c r="L6" i="1"/>
  <c r="R5" i="1"/>
  <c r="L5" i="1"/>
  <c r="F5" i="1"/>
  <c r="R4" i="1"/>
  <c r="L4" i="1"/>
  <c r="K4" i="1"/>
  <c r="R3" i="1"/>
  <c r="L3" i="1"/>
  <c r="K3" i="1"/>
  <c r="R2" i="1"/>
  <c r="L2" i="1"/>
  <c r="L38" i="6" l="1"/>
  <c r="L30" i="6"/>
  <c r="L22" i="6"/>
  <c r="L14" i="6"/>
  <c r="L6" i="6"/>
  <c r="F14" i="6"/>
  <c r="P14" i="6" s="1"/>
  <c r="T14" i="6" s="1"/>
  <c r="F22" i="6"/>
  <c r="P22" i="6" s="1"/>
  <c r="T22" i="6" s="1"/>
  <c r="F38" i="6"/>
  <c r="P38" i="6" s="1"/>
  <c r="T38" i="6" s="1"/>
  <c r="C7" i="28"/>
  <c r="F4" i="6"/>
  <c r="P4" i="6" s="1"/>
  <c r="T4" i="6" s="1"/>
  <c r="F12" i="6"/>
  <c r="P12" i="6" s="1"/>
  <c r="T12" i="6" s="1"/>
  <c r="F44" i="6"/>
  <c r="L36" i="6"/>
  <c r="L2" i="6"/>
  <c r="L11" i="6"/>
  <c r="L19" i="6"/>
  <c r="F20" i="6"/>
  <c r="F28" i="6"/>
  <c r="L18" i="6"/>
  <c r="L23" i="6"/>
  <c r="M13" i="1"/>
  <c r="N13" i="1" s="1"/>
  <c r="M6" i="1"/>
  <c r="N6" i="1" s="1"/>
  <c r="M44" i="1"/>
  <c r="N44" i="1" s="1"/>
  <c r="M36" i="1"/>
  <c r="N36" i="1" s="1"/>
  <c r="M28" i="1"/>
  <c r="N28" i="1" s="1"/>
  <c r="M20" i="1"/>
  <c r="N20" i="1" s="1"/>
  <c r="M12" i="1"/>
  <c r="M4" i="1"/>
  <c r="N4" i="1" s="1"/>
  <c r="M2" i="1"/>
  <c r="M43" i="1"/>
  <c r="N43" i="1" s="1"/>
  <c r="M35" i="1"/>
  <c r="N35" i="1" s="1"/>
  <c r="M27" i="1"/>
  <c r="N27" i="1" s="1"/>
  <c r="M19" i="1"/>
  <c r="N19" i="1" s="1"/>
  <c r="M11" i="1"/>
  <c r="M3" i="1"/>
  <c r="L7" i="6"/>
  <c r="L32" i="6"/>
  <c r="M50" i="1"/>
  <c r="N50" i="1" s="1"/>
  <c r="M42" i="1"/>
  <c r="N42" i="1" s="1"/>
  <c r="M34" i="1"/>
  <c r="N34" i="1" s="1"/>
  <c r="M26" i="1"/>
  <c r="N26" i="1" s="1"/>
  <c r="M18" i="1"/>
  <c r="N18" i="1" s="1"/>
  <c r="M10" i="1"/>
  <c r="N10" i="1" s="1"/>
  <c r="M5" i="1"/>
  <c r="N5" i="1" s="1"/>
  <c r="M49" i="1"/>
  <c r="N49" i="1" s="1"/>
  <c r="M41" i="1"/>
  <c r="N41" i="1" s="1"/>
  <c r="M33" i="1"/>
  <c r="N33" i="1" s="1"/>
  <c r="M25" i="1"/>
  <c r="N25" i="1" s="1"/>
  <c r="M17" i="1"/>
  <c r="N17" i="1" s="1"/>
  <c r="M9" i="1"/>
  <c r="F23" i="6"/>
  <c r="P23" i="6" s="1"/>
  <c r="T23" i="6" s="1"/>
  <c r="F35" i="6"/>
  <c r="P35" i="6" s="1"/>
  <c r="T35" i="6" s="1"/>
  <c r="M48" i="1"/>
  <c r="N48" i="1" s="1"/>
  <c r="M40" i="1"/>
  <c r="M32" i="1"/>
  <c r="N32" i="1" s="1"/>
  <c r="M24" i="1"/>
  <c r="M16" i="1"/>
  <c r="N16" i="1" s="1"/>
  <c r="M8" i="1"/>
  <c r="N8" i="1" s="1"/>
  <c r="M45" i="1"/>
  <c r="M37" i="1"/>
  <c r="N37" i="1" s="1"/>
  <c r="M29" i="1"/>
  <c r="N29" i="1" s="1"/>
  <c r="M21" i="1"/>
  <c r="N21" i="1" s="1"/>
  <c r="L16" i="6"/>
  <c r="L24" i="6"/>
  <c r="M47" i="1"/>
  <c r="N47" i="1" s="1"/>
  <c r="M39" i="1"/>
  <c r="M31" i="1"/>
  <c r="N31" i="1" s="1"/>
  <c r="M23" i="1"/>
  <c r="N23" i="1" s="1"/>
  <c r="M15" i="1"/>
  <c r="N15" i="1" s="1"/>
  <c r="M7" i="1"/>
  <c r="N7" i="1" s="1"/>
  <c r="L39" i="6"/>
  <c r="L17" i="6"/>
  <c r="L25" i="6"/>
  <c r="M46" i="1"/>
  <c r="N46" i="1" s="1"/>
  <c r="M38" i="1"/>
  <c r="N38" i="1" s="1"/>
  <c r="M30" i="1"/>
  <c r="N30" i="1" s="1"/>
  <c r="M22" i="1"/>
  <c r="N22" i="1" s="1"/>
  <c r="M14" i="1"/>
  <c r="N14" i="1" s="1"/>
  <c r="F42" i="6"/>
  <c r="P42" i="6" s="1"/>
  <c r="T42" i="6" s="1"/>
  <c r="L41" i="6"/>
  <c r="V36" i="6"/>
  <c r="V40" i="6"/>
  <c r="L31" i="6"/>
  <c r="V33" i="6"/>
  <c r="L49" i="6"/>
  <c r="L3" i="6"/>
  <c r="V21" i="6"/>
  <c r="V3" i="6"/>
  <c r="L48" i="6"/>
  <c r="L27" i="6"/>
  <c r="L43" i="6"/>
  <c r="L5" i="6"/>
  <c r="L13" i="6"/>
  <c r="L21" i="6"/>
  <c r="L29" i="6"/>
  <c r="L37" i="6"/>
  <c r="L45" i="6"/>
  <c r="L33" i="6"/>
  <c r="L9" i="6"/>
  <c r="L40" i="6"/>
  <c r="L8" i="6"/>
  <c r="V31" i="6"/>
  <c r="L46" i="6"/>
  <c r="L47" i="6"/>
  <c r="V10" i="6"/>
  <c r="V50" i="6"/>
  <c r="V27" i="6"/>
  <c r="V45" i="6"/>
  <c r="V47" i="6"/>
  <c r="V49" i="6"/>
  <c r="V24" i="6"/>
  <c r="V34" i="6"/>
  <c r="V39" i="6"/>
  <c r="V26" i="6"/>
  <c r="V6" i="6"/>
  <c r="V23" i="6"/>
  <c r="V48" i="6"/>
  <c r="V14" i="6"/>
  <c r="V8" i="6"/>
  <c r="V11" i="6"/>
  <c r="V7" i="6"/>
  <c r="V25" i="6"/>
  <c r="V30" i="6"/>
  <c r="V9" i="6"/>
  <c r="P17" i="6"/>
  <c r="T17" i="6" s="1"/>
  <c r="P16" i="6"/>
  <c r="T16" i="6" s="1"/>
  <c r="P24" i="6"/>
  <c r="T24" i="6" s="1"/>
  <c r="F6" i="6"/>
  <c r="P6" i="6" s="1"/>
  <c r="T6" i="6" s="1"/>
  <c r="F34" i="6"/>
  <c r="P34" i="6" s="1"/>
  <c r="T34" i="6" s="1"/>
  <c r="F41" i="6"/>
  <c r="P41" i="6" s="1"/>
  <c r="T41" i="6" s="1"/>
  <c r="F49" i="6"/>
  <c r="P49" i="6" s="1"/>
  <c r="T49" i="6" s="1"/>
  <c r="L50" i="6"/>
  <c r="F10" i="6"/>
  <c r="P10" i="6" s="1"/>
  <c r="T10" i="6" s="1"/>
  <c r="F30" i="6"/>
  <c r="P30" i="6" s="1"/>
  <c r="T30" i="6" s="1"/>
  <c r="F40" i="6"/>
  <c r="F48" i="6"/>
  <c r="P48" i="6" s="1"/>
  <c r="T48" i="6" s="1"/>
  <c r="F26" i="6"/>
  <c r="P26" i="6" s="1"/>
  <c r="T26" i="6" s="1"/>
  <c r="F33" i="6"/>
  <c r="P33" i="6" s="1"/>
  <c r="T33" i="6" s="1"/>
  <c r="F8" i="6"/>
  <c r="P15" i="6"/>
  <c r="T15" i="6" s="1"/>
  <c r="F18" i="6"/>
  <c r="P18" i="6" s="1"/>
  <c r="T18" i="6" s="1"/>
  <c r="F47" i="6"/>
  <c r="P47" i="6" s="1"/>
  <c r="T47" i="6" s="1"/>
  <c r="V4" i="6"/>
  <c r="V15" i="6"/>
  <c r="V16" i="6"/>
  <c r="V17" i="6"/>
  <c r="V18" i="6"/>
  <c r="V19" i="6"/>
  <c r="V28" i="6"/>
  <c r="V32" i="6"/>
  <c r="V41" i="6"/>
  <c r="V42" i="6"/>
  <c r="V13" i="6"/>
  <c r="V35" i="6"/>
  <c r="V38" i="6"/>
  <c r="V44" i="6"/>
  <c r="V2" i="6"/>
  <c r="V20" i="6"/>
  <c r="V5" i="6"/>
  <c r="V29" i="6"/>
  <c r="V46" i="6"/>
  <c r="V12" i="6"/>
  <c r="V22" i="6"/>
  <c r="V37" i="6"/>
  <c r="V43" i="6"/>
  <c r="P39" i="6"/>
  <c r="T39" i="6" s="1"/>
  <c r="P31" i="6"/>
  <c r="T31" i="6" s="1"/>
  <c r="P32" i="6"/>
  <c r="T32" i="6" s="1"/>
  <c r="T9" i="6"/>
  <c r="T2" i="6"/>
  <c r="T25" i="6"/>
  <c r="T11" i="6"/>
  <c r="T19" i="6"/>
  <c r="T43" i="6"/>
  <c r="T46" i="6"/>
  <c r="T27" i="6"/>
  <c r="T37" i="6"/>
  <c r="T29" i="6"/>
  <c r="T7" i="6"/>
  <c r="T45" i="6"/>
  <c r="T3" i="6"/>
  <c r="T5" i="6"/>
  <c r="T21" i="6"/>
  <c r="T50" i="6"/>
  <c r="P13" i="6"/>
  <c r="T13" i="6" s="1"/>
  <c r="P20" i="6"/>
  <c r="T20" i="6" s="1"/>
  <c r="P28" i="6"/>
  <c r="T28" i="6" s="1"/>
  <c r="P36" i="6"/>
  <c r="T36" i="6" s="1"/>
  <c r="P44" i="6"/>
  <c r="T44" i="6" s="1"/>
  <c r="C11" i="28"/>
  <c r="V13" i="4"/>
  <c r="B39" i="28"/>
  <c r="C4" i="28"/>
  <c r="C14" i="28"/>
  <c r="C46" i="28"/>
  <c r="V21" i="4"/>
  <c r="N49" i="4"/>
  <c r="O49" i="4" s="1"/>
  <c r="N6" i="4"/>
  <c r="Q6" i="4" s="1"/>
  <c r="V14" i="4"/>
  <c r="P8" i="4"/>
  <c r="P24" i="4"/>
  <c r="P40" i="4"/>
  <c r="V48" i="4"/>
  <c r="V2" i="4"/>
  <c r="V3" i="4"/>
  <c r="V38" i="4"/>
  <c r="V30" i="4"/>
  <c r="V22" i="4"/>
  <c r="V11" i="4"/>
  <c r="V43" i="4"/>
  <c r="V35" i="4"/>
  <c r="V27" i="4"/>
  <c r="V19" i="4"/>
  <c r="V46" i="4"/>
  <c r="V4" i="4"/>
  <c r="N11" i="4"/>
  <c r="V17" i="4"/>
  <c r="V28" i="4"/>
  <c r="V33" i="4"/>
  <c r="P5" i="4"/>
  <c r="P29" i="4"/>
  <c r="V37" i="4"/>
  <c r="V44" i="4"/>
  <c r="V49" i="4"/>
  <c r="V8" i="4"/>
  <c r="V15" i="4"/>
  <c r="V24" i="4"/>
  <c r="V26" i="4"/>
  <c r="V31" i="4"/>
  <c r="V40" i="4"/>
  <c r="V42" i="4"/>
  <c r="P45" i="4"/>
  <c r="P16" i="4"/>
  <c r="P32" i="4"/>
  <c r="V47" i="4"/>
  <c r="N3" i="4"/>
  <c r="V10" i="4"/>
  <c r="V12" i="4"/>
  <c r="V20" i="4"/>
  <c r="V25" i="4"/>
  <c r="T34" i="4"/>
  <c r="V36" i="4"/>
  <c r="V41" i="4"/>
  <c r="P48" i="4"/>
  <c r="N24" i="4"/>
  <c r="N43" i="4"/>
  <c r="N35" i="4"/>
  <c r="N27" i="4"/>
  <c r="N19" i="4"/>
  <c r="N2" i="4"/>
  <c r="N8" i="4"/>
  <c r="N48" i="4"/>
  <c r="N40" i="4"/>
  <c r="N32" i="4"/>
  <c r="N16" i="4"/>
  <c r="V5" i="4"/>
  <c r="P13" i="4"/>
  <c r="P21" i="4"/>
  <c r="V29" i="4"/>
  <c r="P37" i="4"/>
  <c r="B5" i="28"/>
  <c r="P2" i="4"/>
  <c r="T15" i="4" s="1"/>
  <c r="V7" i="4"/>
  <c r="V9" i="4"/>
  <c r="V16" i="4"/>
  <c r="V18" i="4"/>
  <c r="V23" i="4"/>
  <c r="V32" i="4"/>
  <c r="V34" i="4"/>
  <c r="V39" i="4"/>
  <c r="V45" i="4"/>
  <c r="V50" i="4"/>
  <c r="C3" i="28"/>
  <c r="B32" i="28"/>
  <c r="B23" i="28"/>
  <c r="N5" i="4"/>
  <c r="N29" i="4"/>
  <c r="N45" i="4"/>
  <c r="C21" i="28"/>
  <c r="V50" i="1"/>
  <c r="V26" i="1"/>
  <c r="V4" i="1"/>
  <c r="V49" i="1"/>
  <c r="V9" i="1"/>
  <c r="V39" i="1"/>
  <c r="V48" i="1"/>
  <c r="V18" i="1"/>
  <c r="B48" i="28"/>
  <c r="B40" i="28"/>
  <c r="B24" i="28"/>
  <c r="B36" i="28"/>
  <c r="K29" i="1"/>
  <c r="C29" i="28" s="1"/>
  <c r="K16" i="1"/>
  <c r="C16" i="28" s="1"/>
  <c r="K9" i="1"/>
  <c r="C9" i="28" s="1"/>
  <c r="K37" i="1"/>
  <c r="C37" i="28" s="1"/>
  <c r="V8" i="1"/>
  <c r="V30" i="1"/>
  <c r="V29" i="1"/>
  <c r="V32" i="1"/>
  <c r="V12" i="1"/>
  <c r="V25" i="1"/>
  <c r="V5" i="1"/>
  <c r="V27" i="1"/>
  <c r="V3" i="1"/>
  <c r="V28" i="1"/>
  <c r="K30" i="1"/>
  <c r="C30" i="28" s="1"/>
  <c r="F37" i="1"/>
  <c r="B37" i="28" s="1"/>
  <c r="K32" i="1"/>
  <c r="C32" i="28" s="1"/>
  <c r="F21" i="1"/>
  <c r="F7" i="1"/>
  <c r="F38" i="1"/>
  <c r="B38" i="28" s="1"/>
  <c r="V7" i="1"/>
  <c r="V19" i="1"/>
  <c r="V15" i="1"/>
  <c r="V13" i="1"/>
  <c r="V41" i="1"/>
  <c r="V11" i="1"/>
  <c r="V46" i="1"/>
  <c r="F11" i="1"/>
  <c r="K40" i="1"/>
  <c r="C40" i="28" s="1"/>
  <c r="K24" i="1"/>
  <c r="C24" i="28" s="1"/>
  <c r="F4" i="1"/>
  <c r="K31" i="1"/>
  <c r="C31" i="28" s="1"/>
  <c r="F8" i="1"/>
  <c r="F14" i="1"/>
  <c r="F16" i="1"/>
  <c r="F46" i="1"/>
  <c r="K48" i="1"/>
  <c r="C48" i="28" s="1"/>
  <c r="K36" i="1"/>
  <c r="C36" i="28" s="1"/>
  <c r="F44" i="1"/>
  <c r="B44" i="28" s="1"/>
  <c r="K2" i="1"/>
  <c r="C2" i="28" s="1"/>
  <c r="F2" i="1"/>
  <c r="B2" i="28" s="1"/>
  <c r="K43" i="1"/>
  <c r="C43" i="28" s="1"/>
  <c r="F43" i="1"/>
  <c r="B43" i="28" s="1"/>
  <c r="F10" i="1"/>
  <c r="B10" i="28" s="1"/>
  <c r="K10" i="1"/>
  <c r="C10" i="28" s="1"/>
  <c r="K13" i="1"/>
  <c r="C13" i="28" s="1"/>
  <c r="F13" i="1"/>
  <c r="B13" i="28" s="1"/>
  <c r="N39" i="1"/>
  <c r="K5" i="1"/>
  <c r="C5" i="28" s="1"/>
  <c r="P32" i="1"/>
  <c r="F3" i="1"/>
  <c r="B3" i="28" s="1"/>
  <c r="K15" i="1"/>
  <c r="C15" i="28" s="1"/>
  <c r="F15" i="1"/>
  <c r="B15" i="28" s="1"/>
  <c r="F20" i="1"/>
  <c r="B20" i="28" s="1"/>
  <c r="K20" i="1"/>
  <c r="C20" i="28" s="1"/>
  <c r="K35" i="1"/>
  <c r="C35" i="28" s="1"/>
  <c r="F35" i="1"/>
  <c r="B35" i="28" s="1"/>
  <c r="K39" i="1"/>
  <c r="C39" i="28" s="1"/>
  <c r="K25" i="1"/>
  <c r="C25" i="28" s="1"/>
  <c r="F25" i="1"/>
  <c r="B25" i="28" s="1"/>
  <c r="P39" i="1"/>
  <c r="K19" i="1"/>
  <c r="C19" i="28" s="1"/>
  <c r="F19" i="1"/>
  <c r="B19" i="28" s="1"/>
  <c r="K12" i="1"/>
  <c r="C12" i="28" s="1"/>
  <c r="F12" i="1"/>
  <c r="B12" i="28" s="1"/>
  <c r="K6" i="1"/>
  <c r="C6" i="28" s="1"/>
  <c r="F6" i="1"/>
  <c r="B6" i="28" s="1"/>
  <c r="N12" i="1"/>
  <c r="K42" i="1"/>
  <c r="C42" i="28" s="1"/>
  <c r="F42" i="1"/>
  <c r="B42" i="28" s="1"/>
  <c r="K45" i="1"/>
  <c r="C45" i="28" s="1"/>
  <c r="F45" i="1"/>
  <c r="B45" i="28" s="1"/>
  <c r="K27" i="1"/>
  <c r="C27" i="28" s="1"/>
  <c r="F27" i="1"/>
  <c r="B27" i="28" s="1"/>
  <c r="K34" i="1"/>
  <c r="C34" i="28" s="1"/>
  <c r="F34" i="1"/>
  <c r="B34" i="28" s="1"/>
  <c r="K50" i="1"/>
  <c r="C50" i="28" s="1"/>
  <c r="F50" i="1"/>
  <c r="B50" i="28" s="1"/>
  <c r="P5" i="1"/>
  <c r="N11" i="1"/>
  <c r="K18" i="1"/>
  <c r="C18" i="28" s="1"/>
  <c r="F18" i="1"/>
  <c r="B18" i="28" s="1"/>
  <c r="F22" i="1"/>
  <c r="B22" i="28" s="1"/>
  <c r="K26" i="1"/>
  <c r="C26" i="28" s="1"/>
  <c r="F26" i="1"/>
  <c r="B26" i="28" s="1"/>
  <c r="K28" i="1"/>
  <c r="C28" i="28" s="1"/>
  <c r="F28" i="1"/>
  <c r="B28" i="28" s="1"/>
  <c r="K49" i="1"/>
  <c r="C49" i="28" s="1"/>
  <c r="F49" i="1"/>
  <c r="B49" i="28" s="1"/>
  <c r="K33" i="1"/>
  <c r="C33" i="28" s="1"/>
  <c r="F33" i="1"/>
  <c r="B33" i="28" s="1"/>
  <c r="V2" i="1"/>
  <c r="N9" i="1"/>
  <c r="V14" i="1"/>
  <c r="V22" i="1"/>
  <c r="V24" i="1"/>
  <c r="V31" i="1"/>
  <c r="V42" i="1"/>
  <c r="V43" i="1"/>
  <c r="V44" i="1"/>
  <c r="V45" i="1"/>
  <c r="F9" i="1"/>
  <c r="B9" i="28" s="1"/>
  <c r="V16" i="1"/>
  <c r="V20" i="1"/>
  <c r="K23" i="1"/>
  <c r="C23" i="28" s="1"/>
  <c r="V23" i="1"/>
  <c r="V34" i="1"/>
  <c r="V35" i="1"/>
  <c r="V36" i="1"/>
  <c r="V37" i="1"/>
  <c r="P47" i="1"/>
  <c r="P23" i="1"/>
  <c r="V33" i="1"/>
  <c r="N45" i="1"/>
  <c r="N3" i="1"/>
  <c r="V10" i="1"/>
  <c r="K17" i="1"/>
  <c r="C17" i="28" s="1"/>
  <c r="F17" i="1"/>
  <c r="B17" i="28" s="1"/>
  <c r="V21" i="1"/>
  <c r="F29" i="1"/>
  <c r="B29" i="28" s="1"/>
  <c r="V38" i="1"/>
  <c r="V40" i="1"/>
  <c r="K47" i="1"/>
  <c r="C47" i="28" s="1"/>
  <c r="V47" i="1"/>
  <c r="V6" i="1"/>
  <c r="N2" i="1"/>
  <c r="V17" i="1"/>
  <c r="P30" i="1"/>
  <c r="P31" i="1"/>
  <c r="K41" i="1"/>
  <c r="C41" i="28" s="1"/>
  <c r="F41" i="1"/>
  <c r="B41" i="28" s="1"/>
  <c r="P38" i="1" l="1"/>
  <c r="M3" i="6"/>
  <c r="N3" i="6" s="1"/>
  <c r="Q3" i="6" s="1"/>
  <c r="M27" i="6"/>
  <c r="N27" i="6" s="1"/>
  <c r="Q27" i="6" s="1"/>
  <c r="M33" i="6"/>
  <c r="N33" i="6" s="1"/>
  <c r="M8" i="6"/>
  <c r="N8" i="6" s="1"/>
  <c r="M45" i="6"/>
  <c r="M16" i="6"/>
  <c r="M32" i="6"/>
  <c r="M10" i="6"/>
  <c r="N10" i="6" s="1"/>
  <c r="M39" i="6"/>
  <c r="M49" i="6"/>
  <c r="M36" i="6"/>
  <c r="M38" i="6"/>
  <c r="M23" i="6"/>
  <c r="M2" i="6"/>
  <c r="M9" i="6"/>
  <c r="M20" i="6"/>
  <c r="M50" i="6"/>
  <c r="M37" i="6"/>
  <c r="M42" i="6"/>
  <c r="M34" i="6"/>
  <c r="M41" i="6"/>
  <c r="M21" i="6"/>
  <c r="M46" i="6"/>
  <c r="M17" i="6"/>
  <c r="M19" i="6"/>
  <c r="M28" i="6"/>
  <c r="M43" i="6"/>
  <c r="M12" i="6"/>
  <c r="M6" i="6"/>
  <c r="M26" i="6"/>
  <c r="M24" i="6"/>
  <c r="M13" i="6"/>
  <c r="M14" i="6"/>
  <c r="M40" i="6"/>
  <c r="N40" i="6" s="1"/>
  <c r="M11" i="6"/>
  <c r="M22" i="6"/>
  <c r="M30" i="6"/>
  <c r="N30" i="6" s="1"/>
  <c r="M48" i="6"/>
  <c r="M7" i="6"/>
  <c r="M35" i="6"/>
  <c r="M29" i="6"/>
  <c r="M15" i="6"/>
  <c r="M4" i="6"/>
  <c r="M25" i="6"/>
  <c r="M18" i="6"/>
  <c r="M47" i="6"/>
  <c r="N47" i="6" s="1"/>
  <c r="M5" i="6"/>
  <c r="M44" i="6"/>
  <c r="M31" i="6"/>
  <c r="P8" i="6"/>
  <c r="T8" i="6" s="1"/>
  <c r="P40" i="6"/>
  <c r="T40" i="6" s="1"/>
  <c r="O3" i="4"/>
  <c r="Q49" i="4"/>
  <c r="Q27" i="4"/>
  <c r="T42" i="4"/>
  <c r="O32" i="4"/>
  <c r="T47" i="4"/>
  <c r="Q29" i="4"/>
  <c r="T9" i="4"/>
  <c r="T28" i="4"/>
  <c r="T32" i="4"/>
  <c r="O27" i="4"/>
  <c r="O19" i="4"/>
  <c r="Q19" i="4"/>
  <c r="Q16" i="4"/>
  <c r="T29" i="4"/>
  <c r="N13" i="4"/>
  <c r="O13" i="4" s="1"/>
  <c r="N50" i="4"/>
  <c r="Q50" i="4" s="1"/>
  <c r="N44" i="4"/>
  <c r="Q44" i="4" s="1"/>
  <c r="N46" i="4"/>
  <c r="Q46" i="4" s="1"/>
  <c r="N25" i="4"/>
  <c r="Q25" i="4" s="1"/>
  <c r="T43" i="4"/>
  <c r="N42" i="4"/>
  <c r="O42" i="4" s="1"/>
  <c r="O43" i="4"/>
  <c r="O11" i="4"/>
  <c r="N36" i="4"/>
  <c r="Q36" i="4" s="1"/>
  <c r="T4" i="4"/>
  <c r="T39" i="4"/>
  <c r="T23" i="4"/>
  <c r="N47" i="4"/>
  <c r="O47" i="4" s="1"/>
  <c r="Q32" i="4"/>
  <c r="T45" i="4"/>
  <c r="T20" i="4"/>
  <c r="O29" i="4"/>
  <c r="Q40" i="4"/>
  <c r="O24" i="4"/>
  <c r="O6" i="4"/>
  <c r="Q5" i="4"/>
  <c r="N39" i="4"/>
  <c r="Q39" i="4" s="1"/>
  <c r="N34" i="4"/>
  <c r="O34" i="4" s="1"/>
  <c r="N37" i="4"/>
  <c r="O37" i="4" s="1"/>
  <c r="T2" i="4"/>
  <c r="T30" i="4"/>
  <c r="T14" i="4"/>
  <c r="T11" i="4"/>
  <c r="N38" i="4"/>
  <c r="Q38" i="4" s="1"/>
  <c r="N22" i="4"/>
  <c r="Q22" i="4" s="1"/>
  <c r="N33" i="4"/>
  <c r="O33" i="4" s="1"/>
  <c r="N7" i="4"/>
  <c r="Q7" i="4" s="1"/>
  <c r="N17" i="4"/>
  <c r="Q17" i="4" s="1"/>
  <c r="O45" i="4"/>
  <c r="T41" i="4"/>
  <c r="T25" i="4"/>
  <c r="Q35" i="4"/>
  <c r="T24" i="4"/>
  <c r="T27" i="4"/>
  <c r="T46" i="4"/>
  <c r="N26" i="4"/>
  <c r="O26" i="4" s="1"/>
  <c r="T49" i="4"/>
  <c r="T37" i="4"/>
  <c r="O48" i="4"/>
  <c r="T7" i="4"/>
  <c r="O16" i="4"/>
  <c r="T12" i="4"/>
  <c r="N9" i="4"/>
  <c r="Q9" i="4" s="1"/>
  <c r="T44" i="4"/>
  <c r="T38" i="4"/>
  <c r="T35" i="4"/>
  <c r="N30" i="4"/>
  <c r="Q30" i="4" s="1"/>
  <c r="N23" i="4"/>
  <c r="Q23" i="4" s="1"/>
  <c r="N18" i="4"/>
  <c r="O18" i="4" s="1"/>
  <c r="N14" i="4"/>
  <c r="Q14" i="4" s="1"/>
  <c r="T50" i="4"/>
  <c r="N4" i="4"/>
  <c r="Q4" i="4" s="1"/>
  <c r="T48" i="4"/>
  <c r="T16" i="4"/>
  <c r="T10" i="4"/>
  <c r="Q8" i="4"/>
  <c r="N41" i="4"/>
  <c r="Q41" i="4" s="1"/>
  <c r="O8" i="4"/>
  <c r="T22" i="4"/>
  <c r="T19" i="4"/>
  <c r="N28" i="4"/>
  <c r="O28" i="4" s="1"/>
  <c r="N15" i="4"/>
  <c r="O15" i="4" s="1"/>
  <c r="N10" i="4"/>
  <c r="O10" i="4" s="1"/>
  <c r="Q11" i="4"/>
  <c r="Q48" i="4"/>
  <c r="T33" i="4"/>
  <c r="T17" i="4"/>
  <c r="N12" i="4"/>
  <c r="Q12" i="4" s="1"/>
  <c r="Q43" i="4"/>
  <c r="O2" i="4"/>
  <c r="S2" i="4" s="1"/>
  <c r="T36" i="4"/>
  <c r="T5" i="4"/>
  <c r="T26" i="4"/>
  <c r="O40" i="4"/>
  <c r="T8" i="4"/>
  <c r="T6" i="4"/>
  <c r="T3" i="4"/>
  <c r="N31" i="4"/>
  <c r="Q31" i="4" s="1"/>
  <c r="O35" i="4"/>
  <c r="T21" i="4"/>
  <c r="N21" i="4"/>
  <c r="O21" i="4" s="1"/>
  <c r="Q45" i="4"/>
  <c r="T13" i="4"/>
  <c r="N20" i="4"/>
  <c r="O20" i="4" s="1"/>
  <c r="T18" i="4"/>
  <c r="Q3" i="4"/>
  <c r="T31" i="4"/>
  <c r="O5" i="4"/>
  <c r="Q24" i="4"/>
  <c r="T40" i="4"/>
  <c r="Q2" i="4"/>
  <c r="U2" i="4" s="1"/>
  <c r="P37" i="1"/>
  <c r="P14" i="1"/>
  <c r="B14" i="28"/>
  <c r="P7" i="1"/>
  <c r="B7" i="28"/>
  <c r="P8" i="1"/>
  <c r="B8" i="28"/>
  <c r="P21" i="1"/>
  <c r="B21" i="28"/>
  <c r="P4" i="1"/>
  <c r="B4" i="28"/>
  <c r="P46" i="1"/>
  <c r="B46" i="28"/>
  <c r="P11" i="1"/>
  <c r="B11" i="28"/>
  <c r="P16" i="1"/>
  <c r="B16" i="28"/>
  <c r="Q30" i="1"/>
  <c r="Q47" i="1"/>
  <c r="O31" i="1"/>
  <c r="O39" i="1"/>
  <c r="O48" i="1"/>
  <c r="O44" i="1"/>
  <c r="O36" i="1"/>
  <c r="Q21" i="1"/>
  <c r="Q31" i="1"/>
  <c r="O32" i="1"/>
  <c r="Q42" i="1"/>
  <c r="Q5" i="1"/>
  <c r="Q20" i="1"/>
  <c r="Q25" i="1"/>
  <c r="Q12" i="1"/>
  <c r="Q37" i="1"/>
  <c r="Q14" i="1"/>
  <c r="O14" i="1"/>
  <c r="Q16" i="1"/>
  <c r="Q48" i="1"/>
  <c r="P44" i="1"/>
  <c r="Q43" i="1"/>
  <c r="Q39" i="1"/>
  <c r="O29" i="1"/>
  <c r="P29" i="1"/>
  <c r="Q29" i="1"/>
  <c r="O50" i="1"/>
  <c r="P50" i="1"/>
  <c r="Q50" i="1"/>
  <c r="P2" i="1"/>
  <c r="O2" i="1"/>
  <c r="Q46" i="1"/>
  <c r="Q38" i="1"/>
  <c r="O30" i="1"/>
  <c r="O47" i="1"/>
  <c r="O8" i="1"/>
  <c r="Q33" i="1"/>
  <c r="Q49" i="1"/>
  <c r="P22" i="1"/>
  <c r="O22" i="1"/>
  <c r="O42" i="1"/>
  <c r="P42" i="1"/>
  <c r="P12" i="1"/>
  <c r="O12" i="1"/>
  <c r="O21" i="1"/>
  <c r="P25" i="1"/>
  <c r="O25" i="1"/>
  <c r="Q35" i="1"/>
  <c r="Q36" i="1"/>
  <c r="P43" i="1"/>
  <c r="O43" i="1"/>
  <c r="O7" i="1"/>
  <c r="O46" i="1"/>
  <c r="Q23" i="1"/>
  <c r="O4" i="1"/>
  <c r="O13" i="1"/>
  <c r="P13" i="1"/>
  <c r="P41" i="1"/>
  <c r="O41" i="1"/>
  <c r="P17" i="1"/>
  <c r="O17" i="1"/>
  <c r="O28" i="1"/>
  <c r="P28" i="1"/>
  <c r="Q34" i="1"/>
  <c r="O38" i="1"/>
  <c r="Q41" i="1"/>
  <c r="Q17" i="1"/>
  <c r="Q28" i="1"/>
  <c r="Q7" i="1"/>
  <c r="Q22" i="1"/>
  <c r="O19" i="1"/>
  <c r="P19" i="1"/>
  <c r="Q15" i="1"/>
  <c r="Q10" i="1"/>
  <c r="P6" i="1"/>
  <c r="O6" i="1"/>
  <c r="O23" i="1"/>
  <c r="P34" i="1"/>
  <c r="O34" i="1"/>
  <c r="O37" i="1"/>
  <c r="Q11" i="1"/>
  <c r="O20" i="1"/>
  <c r="P20" i="1"/>
  <c r="N24" i="1"/>
  <c r="Q24" i="1" s="1"/>
  <c r="Q13" i="1"/>
  <c r="N40" i="1"/>
  <c r="Q40" i="1" s="1"/>
  <c r="O16" i="1"/>
  <c r="P26" i="1"/>
  <c r="O26" i="1"/>
  <c r="O5" i="1"/>
  <c r="O27" i="1"/>
  <c r="P27" i="1"/>
  <c r="O45" i="1"/>
  <c r="P45" i="1"/>
  <c r="Q32" i="1"/>
  <c r="Q19" i="1"/>
  <c r="O3" i="1"/>
  <c r="P3" i="1"/>
  <c r="O10" i="1"/>
  <c r="P10" i="1"/>
  <c r="P18" i="1"/>
  <c r="O18" i="1"/>
  <c r="Q18" i="1"/>
  <c r="Q6" i="1"/>
  <c r="Q2" i="1"/>
  <c r="U2" i="1" s="1"/>
  <c r="Q8" i="1"/>
  <c r="P15" i="1"/>
  <c r="O15" i="1"/>
  <c r="Q4" i="1"/>
  <c r="P9" i="1"/>
  <c r="O9" i="1"/>
  <c r="O33" i="1"/>
  <c r="P33" i="1"/>
  <c r="P49" i="1"/>
  <c r="O49" i="1"/>
  <c r="Q26" i="1"/>
  <c r="Q27" i="1"/>
  <c r="Q45" i="1"/>
  <c r="Q9" i="1"/>
  <c r="O11" i="1"/>
  <c r="O35" i="1"/>
  <c r="P35" i="1"/>
  <c r="Q44" i="1"/>
  <c r="Q3" i="1"/>
  <c r="O30" i="6" l="1"/>
  <c r="S2" i="1"/>
  <c r="O3" i="6"/>
  <c r="O8" i="6"/>
  <c r="O27" i="6"/>
  <c r="Q10" i="6"/>
  <c r="T46" i="1"/>
  <c r="O47" i="6"/>
  <c r="N37" i="6"/>
  <c r="Q37" i="6" s="1"/>
  <c r="N4" i="6"/>
  <c r="O4" i="6" s="1"/>
  <c r="N21" i="6"/>
  <c r="O21" i="6" s="1"/>
  <c r="N5" i="6"/>
  <c r="O5" i="6" s="1"/>
  <c r="O40" i="6"/>
  <c r="Q33" i="6"/>
  <c r="N17" i="6"/>
  <c r="O17" i="6" s="1"/>
  <c r="N42" i="6"/>
  <c r="Q42" i="6" s="1"/>
  <c r="N36" i="6"/>
  <c r="O36" i="6" s="1"/>
  <c r="N6" i="6"/>
  <c r="Q6" i="6" s="1"/>
  <c r="N41" i="6"/>
  <c r="Q41" i="6" s="1"/>
  <c r="N20" i="6"/>
  <c r="O20" i="6" s="1"/>
  <c r="N34" i="6"/>
  <c r="O34" i="6" s="1"/>
  <c r="N32" i="6"/>
  <c r="O32" i="6" s="1"/>
  <c r="N22" i="6"/>
  <c r="Q22" i="6" s="1"/>
  <c r="N49" i="6"/>
  <c r="Q49" i="6" s="1"/>
  <c r="N50" i="6"/>
  <c r="Q50" i="6" s="1"/>
  <c r="N14" i="6"/>
  <c r="Q14" i="6" s="1"/>
  <c r="Q40" i="6"/>
  <c r="N35" i="6"/>
  <c r="O35" i="6" s="1"/>
  <c r="N13" i="6"/>
  <c r="Q13" i="6" s="1"/>
  <c r="N43" i="6"/>
  <c r="O43" i="6" s="1"/>
  <c r="N2" i="6"/>
  <c r="Q2" i="6" s="1"/>
  <c r="Q47" i="6"/>
  <c r="N11" i="6"/>
  <c r="Q11" i="6" s="1"/>
  <c r="N39" i="6"/>
  <c r="Q39" i="6" s="1"/>
  <c r="N15" i="6"/>
  <c r="Q15" i="6" s="1"/>
  <c r="N29" i="6"/>
  <c r="Q29" i="6" s="1"/>
  <c r="N18" i="6"/>
  <c r="O18" i="6" s="1"/>
  <c r="N24" i="6"/>
  <c r="O24" i="6" s="1"/>
  <c r="N28" i="6"/>
  <c r="Q28" i="6" s="1"/>
  <c r="O10" i="6"/>
  <c r="N23" i="6"/>
  <c r="O23" i="6" s="1"/>
  <c r="N16" i="6"/>
  <c r="O16" i="6" s="1"/>
  <c r="N46" i="6"/>
  <c r="O46" i="6" s="1"/>
  <c r="N31" i="6"/>
  <c r="Q31" i="6" s="1"/>
  <c r="N44" i="6"/>
  <c r="Q44" i="6" s="1"/>
  <c r="N12" i="6"/>
  <c r="Q12" i="6" s="1"/>
  <c r="N9" i="6"/>
  <c r="O9" i="6" s="1"/>
  <c r="Q30" i="6"/>
  <c r="N7" i="6"/>
  <c r="Q7" i="6" s="1"/>
  <c r="Q8" i="6"/>
  <c r="N25" i="6"/>
  <c r="Q25" i="6" s="1"/>
  <c r="N48" i="6"/>
  <c r="Q48" i="6" s="1"/>
  <c r="N26" i="6"/>
  <c r="Q26" i="6" s="1"/>
  <c r="N19" i="6"/>
  <c r="Q19" i="6" s="1"/>
  <c r="O33" i="6"/>
  <c r="N38" i="6"/>
  <c r="Q38" i="6" s="1"/>
  <c r="N45" i="6"/>
  <c r="Q45" i="6" s="1"/>
  <c r="S10" i="4"/>
  <c r="O38" i="4"/>
  <c r="S38" i="4" s="1"/>
  <c r="O14" i="4"/>
  <c r="U22" i="4"/>
  <c r="Q34" i="4"/>
  <c r="U34" i="4" s="1"/>
  <c r="S29" i="4"/>
  <c r="U36" i="4"/>
  <c r="O39" i="4"/>
  <c r="S39" i="4" s="1"/>
  <c r="U24" i="4"/>
  <c r="Q20" i="4"/>
  <c r="U20" i="4" s="1"/>
  <c r="S5" i="4"/>
  <c r="Q21" i="4"/>
  <c r="U21" i="4" s="1"/>
  <c r="S40" i="4"/>
  <c r="S21" i="4"/>
  <c r="S14" i="4"/>
  <c r="U40" i="4"/>
  <c r="U30" i="4"/>
  <c r="U38" i="4"/>
  <c r="U4" i="4"/>
  <c r="S26" i="4"/>
  <c r="U17" i="4"/>
  <c r="U29" i="4"/>
  <c r="O46" i="4"/>
  <c r="S46" i="4" s="1"/>
  <c r="O50" i="4"/>
  <c r="S50" i="4" s="1"/>
  <c r="U31" i="4"/>
  <c r="Q15" i="4"/>
  <c r="U15" i="4" s="1"/>
  <c r="Q18" i="4"/>
  <c r="U18" i="4" s="1"/>
  <c r="O7" i="4"/>
  <c r="S7" i="4" s="1"/>
  <c r="S48" i="4"/>
  <c r="S33" i="4"/>
  <c r="S6" i="4"/>
  <c r="S8" i="4"/>
  <c r="O22" i="4"/>
  <c r="S22" i="4" s="1"/>
  <c r="Q37" i="4"/>
  <c r="U37" i="4" s="1"/>
  <c r="S19" i="4"/>
  <c r="S37" i="4"/>
  <c r="Q13" i="4"/>
  <c r="U13" i="4" s="1"/>
  <c r="S13" i="4"/>
  <c r="O12" i="4"/>
  <c r="S12" i="4" s="1"/>
  <c r="S15" i="4"/>
  <c r="S34" i="4"/>
  <c r="S11" i="4"/>
  <c r="S49" i="4"/>
  <c r="S28" i="4"/>
  <c r="S18" i="4"/>
  <c r="O44" i="4"/>
  <c r="S44" i="4" s="1"/>
  <c r="S35" i="4"/>
  <c r="Q28" i="4"/>
  <c r="U28" i="4" s="1"/>
  <c r="U23" i="4"/>
  <c r="U39" i="4"/>
  <c r="Q42" i="4"/>
  <c r="U42" i="4" s="1"/>
  <c r="S20" i="4"/>
  <c r="O31" i="4"/>
  <c r="S31" i="4" s="1"/>
  <c r="Q33" i="4"/>
  <c r="U33" i="4" s="1"/>
  <c r="S3" i="4"/>
  <c r="S47" i="4"/>
  <c r="S42" i="4"/>
  <c r="U12" i="4"/>
  <c r="U14" i="4"/>
  <c r="O30" i="4"/>
  <c r="S30" i="4" s="1"/>
  <c r="S16" i="4"/>
  <c r="O17" i="4"/>
  <c r="S17" i="4" s="1"/>
  <c r="S24" i="4"/>
  <c r="Q47" i="4"/>
  <c r="U47" i="4" s="1"/>
  <c r="S43" i="4"/>
  <c r="U49" i="4"/>
  <c r="U27" i="4"/>
  <c r="U44" i="4"/>
  <c r="U35" i="4"/>
  <c r="U7" i="4"/>
  <c r="U50" i="4"/>
  <c r="U3" i="4"/>
  <c r="U45" i="4"/>
  <c r="U11" i="4"/>
  <c r="S32" i="4"/>
  <c r="O41" i="4"/>
  <c r="S41" i="4" s="1"/>
  <c r="O4" i="4"/>
  <c r="S4" i="4" s="1"/>
  <c r="O23" i="4"/>
  <c r="S23" i="4" s="1"/>
  <c r="U25" i="4"/>
  <c r="U41" i="4"/>
  <c r="U43" i="4"/>
  <c r="S27" i="4"/>
  <c r="U8" i="4"/>
  <c r="U9" i="4"/>
  <c r="U32" i="4"/>
  <c r="O36" i="4"/>
  <c r="S36" i="4" s="1"/>
  <c r="O25" i="4"/>
  <c r="S25" i="4" s="1"/>
  <c r="U19" i="4"/>
  <c r="U6" i="4"/>
  <c r="U48" i="4"/>
  <c r="Q10" i="4"/>
  <c r="U10" i="4" s="1"/>
  <c r="O9" i="4"/>
  <c r="S9" i="4" s="1"/>
  <c r="Q26" i="4"/>
  <c r="U26" i="4" s="1"/>
  <c r="S45" i="4"/>
  <c r="U5" i="4"/>
  <c r="U46" i="4"/>
  <c r="U16" i="4"/>
  <c r="S45" i="1"/>
  <c r="T30" i="1"/>
  <c r="S39" i="1"/>
  <c r="S25" i="1"/>
  <c r="T10" i="1"/>
  <c r="O40" i="1"/>
  <c r="U43" i="1"/>
  <c r="T25" i="1"/>
  <c r="T32" i="1"/>
  <c r="U19" i="1"/>
  <c r="U8" i="1"/>
  <c r="S32" i="1"/>
  <c r="U22" i="1"/>
  <c r="U13" i="1"/>
  <c r="U4" i="1"/>
  <c r="U37" i="1"/>
  <c r="U9" i="1"/>
  <c r="U45" i="1"/>
  <c r="T49" i="1"/>
  <c r="S18" i="1"/>
  <c r="T26" i="1"/>
  <c r="U24" i="1"/>
  <c r="T28" i="1"/>
  <c r="S4" i="1"/>
  <c r="T42" i="1"/>
  <c r="S11" i="1"/>
  <c r="T33" i="1"/>
  <c r="T18" i="1"/>
  <c r="T20" i="1"/>
  <c r="S23" i="1"/>
  <c r="T19" i="1"/>
  <c r="S28" i="1"/>
  <c r="T14" i="1"/>
  <c r="S30" i="1"/>
  <c r="S35" i="1"/>
  <c r="T21" i="1"/>
  <c r="S33" i="1"/>
  <c r="T47" i="1"/>
  <c r="T45" i="1"/>
  <c r="S16" i="1"/>
  <c r="S19" i="1"/>
  <c r="S17" i="1"/>
  <c r="U35" i="1"/>
  <c r="U38" i="1"/>
  <c r="U18" i="1"/>
  <c r="U30" i="1"/>
  <c r="U16" i="1"/>
  <c r="U10" i="1"/>
  <c r="U7" i="1"/>
  <c r="U34" i="1"/>
  <c r="U29" i="1"/>
  <c r="U32" i="1"/>
  <c r="U27" i="1"/>
  <c r="U20" i="1"/>
  <c r="U31" i="1"/>
  <c r="U15" i="1"/>
  <c r="U26" i="1"/>
  <c r="U48" i="1"/>
  <c r="U11" i="1"/>
  <c r="S8" i="1"/>
  <c r="T4" i="1"/>
  <c r="U28" i="1"/>
  <c r="U3" i="1"/>
  <c r="U44" i="1"/>
  <c r="U6" i="1"/>
  <c r="U23" i="1"/>
  <c r="S49" i="1"/>
  <c r="T31" i="1"/>
  <c r="S10" i="1"/>
  <c r="T27" i="1"/>
  <c r="U40" i="1"/>
  <c r="U17" i="1"/>
  <c r="T17" i="1"/>
  <c r="U47" i="1"/>
  <c r="U36" i="1"/>
  <c r="S42" i="1"/>
  <c r="S47" i="1"/>
  <c r="U50" i="1"/>
  <c r="O24" i="1"/>
  <c r="T34" i="1"/>
  <c r="T39" i="1"/>
  <c r="S13" i="1"/>
  <c r="S7" i="1"/>
  <c r="T7" i="1"/>
  <c r="T50" i="1"/>
  <c r="S50" i="1"/>
  <c r="T24" i="1"/>
  <c r="T2" i="1"/>
  <c r="T40" i="1"/>
  <c r="T8" i="1"/>
  <c r="T48" i="1"/>
  <c r="T36" i="1"/>
  <c r="T16" i="1"/>
  <c r="S44" i="1"/>
  <c r="S9" i="1"/>
  <c r="S15" i="1"/>
  <c r="T3" i="1"/>
  <c r="S27" i="1"/>
  <c r="S31" i="1"/>
  <c r="S6" i="1"/>
  <c r="T38" i="1"/>
  <c r="U41" i="1"/>
  <c r="S41" i="1"/>
  <c r="S14" i="1"/>
  <c r="S43" i="1"/>
  <c r="S21" i="1"/>
  <c r="T22" i="1"/>
  <c r="S36" i="1"/>
  <c r="T29" i="1"/>
  <c r="S22" i="1"/>
  <c r="T5" i="1"/>
  <c r="T15" i="1"/>
  <c r="S5" i="1"/>
  <c r="S37" i="1"/>
  <c r="T6" i="1"/>
  <c r="S38" i="1"/>
  <c r="T41" i="1"/>
  <c r="S46" i="1"/>
  <c r="T43" i="1"/>
  <c r="S12" i="1"/>
  <c r="U49" i="1"/>
  <c r="U46" i="1"/>
  <c r="U25" i="1"/>
  <c r="S29" i="1"/>
  <c r="S20" i="1"/>
  <c r="T11" i="1"/>
  <c r="T9" i="1"/>
  <c r="T23" i="1"/>
  <c r="S3" i="1"/>
  <c r="T35" i="1"/>
  <c r="U12" i="1"/>
  <c r="S26" i="1"/>
  <c r="S34" i="1"/>
  <c r="T37" i="1"/>
  <c r="U39" i="1"/>
  <c r="U14" i="1"/>
  <c r="T13" i="1"/>
  <c r="U21" i="1"/>
  <c r="T44" i="1"/>
  <c r="T12" i="1"/>
  <c r="U33" i="1"/>
  <c r="U5" i="1"/>
  <c r="U42" i="1"/>
  <c r="S48" i="1"/>
  <c r="O2" i="6" l="1"/>
  <c r="O49" i="6"/>
  <c r="O25" i="6"/>
  <c r="Q9" i="6"/>
  <c r="U9" i="6" s="1"/>
  <c r="Q20" i="6"/>
  <c r="U20" i="6" s="1"/>
  <c r="O7" i="6"/>
  <c r="S7" i="6" s="1"/>
  <c r="Q46" i="6"/>
  <c r="U46" i="6" s="1"/>
  <c r="O29" i="6"/>
  <c r="Q17" i="6"/>
  <c r="S2" i="6"/>
  <c r="S24" i="1"/>
  <c r="O15" i="6"/>
  <c r="O13" i="6"/>
  <c r="Q34" i="6"/>
  <c r="U34" i="6" s="1"/>
  <c r="O19" i="6"/>
  <c r="S18" i="6"/>
  <c r="O12" i="6"/>
  <c r="Q36" i="6"/>
  <c r="U36" i="6" s="1"/>
  <c r="Q21" i="6"/>
  <c r="U21" i="6" s="1"/>
  <c r="S9" i="6"/>
  <c r="O22" i="6"/>
  <c r="O26" i="6"/>
  <c r="Q24" i="6"/>
  <c r="U24" i="6" s="1"/>
  <c r="O11" i="6"/>
  <c r="O45" i="6"/>
  <c r="S4" i="6"/>
  <c r="S17" i="6"/>
  <c r="S23" i="6"/>
  <c r="U45" i="6"/>
  <c r="U38" i="6"/>
  <c r="U14" i="6"/>
  <c r="S21" i="6"/>
  <c r="S24" i="6"/>
  <c r="U11" i="6"/>
  <c r="U31" i="6"/>
  <c r="U27" i="6"/>
  <c r="U10" i="6"/>
  <c r="S43" i="6"/>
  <c r="S36" i="6"/>
  <c r="U15" i="6"/>
  <c r="S40" i="1"/>
  <c r="U44" i="6"/>
  <c r="O38" i="6"/>
  <c r="O48" i="6"/>
  <c r="O31" i="6"/>
  <c r="Q23" i="6"/>
  <c r="U23" i="6" s="1"/>
  <c r="Q18" i="6"/>
  <c r="U18" i="6" s="1"/>
  <c r="Q43" i="6"/>
  <c r="U43" i="6" s="1"/>
  <c r="O14" i="6"/>
  <c r="S32" i="6"/>
  <c r="O6" i="6"/>
  <c r="Q4" i="6"/>
  <c r="U4" i="6" s="1"/>
  <c r="S34" i="6"/>
  <c r="U6" i="6"/>
  <c r="U33" i="6"/>
  <c r="U37" i="6"/>
  <c r="S46" i="6"/>
  <c r="U19" i="6"/>
  <c r="U28" i="6"/>
  <c r="U29" i="6"/>
  <c r="U47" i="6"/>
  <c r="U13" i="6"/>
  <c r="S49" i="6"/>
  <c r="S5" i="6"/>
  <c r="S47" i="6"/>
  <c r="U49" i="6"/>
  <c r="S33" i="6"/>
  <c r="U7" i="6"/>
  <c r="Q16" i="6"/>
  <c r="U16" i="6" s="1"/>
  <c r="S35" i="6"/>
  <c r="S22" i="6"/>
  <c r="U42" i="6"/>
  <c r="U50" i="6"/>
  <c r="U25" i="6"/>
  <c r="U8" i="6"/>
  <c r="U12" i="6"/>
  <c r="S16" i="6"/>
  <c r="U40" i="6"/>
  <c r="U22" i="6"/>
  <c r="U17" i="6"/>
  <c r="U26" i="6"/>
  <c r="U39" i="6"/>
  <c r="U41" i="6"/>
  <c r="O44" i="6"/>
  <c r="O28" i="6"/>
  <c r="Q35" i="6"/>
  <c r="U35" i="6" s="1"/>
  <c r="O37" i="6"/>
  <c r="S20" i="6"/>
  <c r="S40" i="6"/>
  <c r="S3" i="6"/>
  <c r="S30" i="6"/>
  <c r="Q5" i="6"/>
  <c r="U5" i="6" s="1"/>
  <c r="S27" i="6"/>
  <c r="S10" i="6"/>
  <c r="O39" i="6"/>
  <c r="U2" i="6"/>
  <c r="U3" i="6"/>
  <c r="O50" i="6"/>
  <c r="Q32" i="6"/>
  <c r="U32" i="6" s="1"/>
  <c r="O42" i="6"/>
  <c r="U48" i="6"/>
  <c r="U30" i="6"/>
  <c r="O41" i="6"/>
  <c r="S8" i="6"/>
  <c r="S15" i="6" l="1"/>
  <c r="S25" i="6"/>
  <c r="S29" i="6"/>
  <c r="S28" i="6"/>
  <c r="S11" i="6"/>
  <c r="S12" i="6"/>
  <c r="S31" i="6"/>
  <c r="S26" i="6"/>
  <c r="S14" i="6"/>
  <c r="S6" i="6"/>
  <c r="S13" i="6"/>
  <c r="S19" i="6"/>
  <c r="S45" i="6"/>
  <c r="S41" i="6"/>
  <c r="S38" i="6"/>
  <c r="S50" i="6"/>
  <c r="S44" i="6"/>
  <c r="S48" i="6"/>
  <c r="S39" i="6"/>
  <c r="S37" i="6"/>
  <c r="S42" i="6"/>
</calcChain>
</file>

<file path=xl/sharedStrings.xml><?xml version="1.0" encoding="utf-8"?>
<sst xmlns="http://schemas.openxmlformats.org/spreadsheetml/2006/main" count="69" uniqueCount="24">
  <si>
    <t>Year</t>
  </si>
  <si>
    <t>Y (current)</t>
  </si>
  <si>
    <t>Index</t>
  </si>
  <si>
    <t>Y (constant)</t>
  </si>
  <si>
    <t>Y (defl)</t>
  </si>
  <si>
    <t>Y (real)</t>
  </si>
  <si>
    <t>L</t>
  </si>
  <si>
    <t>wL</t>
  </si>
  <si>
    <t>K (current)</t>
  </si>
  <si>
    <t>K (real)</t>
  </si>
  <si>
    <t>wL/Y</t>
  </si>
  <si>
    <t>α</t>
  </si>
  <si>
    <t>1-α</t>
  </si>
  <si>
    <t>TFP</t>
  </si>
  <si>
    <t>N</t>
  </si>
  <si>
    <t>Y/N</t>
  </si>
  <si>
    <t>K/Y</t>
  </si>
  <si>
    <t>L/N</t>
  </si>
  <si>
    <t>TFP growth</t>
  </si>
  <si>
    <t>Y/N growth</t>
  </si>
  <si>
    <t>K/Y growth</t>
  </si>
  <si>
    <t>L/N growth</t>
  </si>
  <si>
    <t>Y(Oil)/Y</t>
  </si>
  <si>
    <t>K(Oil)/K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</si>
</sst>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C5F1-6E5F-544E-B8A4-BD7B431543B0}">
  <dimension ref="A1:V62"/>
  <sheetViews>
    <sheetView topLeftCell="A34" workbookViewId="0">
      <selection activeCell="D60" sqref="D60"/>
    </sheetView>
  </sheetViews>
  <sheetFormatPr baseColWidth="10" defaultRowHeight="16" x14ac:dyDescent="0.2"/>
  <cols>
    <col min="2" max="2" width="11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1970</v>
      </c>
      <c r="B2" s="6">
        <v>79884</v>
      </c>
      <c r="C2" s="3"/>
      <c r="E2">
        <v>0.10634160839790194</v>
      </c>
      <c r="F2">
        <f>B2/E2</f>
        <v>751201.72812409769</v>
      </c>
      <c r="G2" s="7">
        <v>2952.8</v>
      </c>
      <c r="H2" s="6">
        <v>43675</v>
      </c>
      <c r="I2">
        <v>2427.9740000000002</v>
      </c>
      <c r="J2" s="6">
        <v>273191</v>
      </c>
      <c r="K2">
        <f t="shared" ref="K2:K50" si="0">J2/E2</f>
        <v>2568994.4332776326</v>
      </c>
      <c r="L2">
        <f t="shared" ref="L2:L50" si="1">H2/B2</f>
        <v>0.5467302588753693</v>
      </c>
      <c r="M2">
        <f>1-AVERAGE($L$2:$L$50)</f>
        <v>0.47074158794237198</v>
      </c>
      <c r="N2">
        <f>1-M2</f>
        <v>0.52925841205762802</v>
      </c>
      <c r="O2">
        <f>(F2/((K2^M2)*(G2^N2)))^(1/N2)</f>
        <v>85.22318512757235</v>
      </c>
      <c r="P2">
        <f>F2/I2</f>
        <v>309.39446967887534</v>
      </c>
      <c r="Q2">
        <f>(K2/F2)^(M2/N2)</f>
        <v>2.985140555233015</v>
      </c>
      <c r="R2">
        <f>G2/I2</f>
        <v>1.2161579983970174</v>
      </c>
      <c r="S2">
        <f>O2/O$2*100</f>
        <v>100</v>
      </c>
      <c r="T2">
        <f t="shared" ref="T2:V17" si="2">P2/P$2*100</f>
        <v>100</v>
      </c>
      <c r="U2">
        <f t="shared" si="2"/>
        <v>100</v>
      </c>
      <c r="V2">
        <f t="shared" si="2"/>
        <v>100</v>
      </c>
    </row>
    <row r="3" spans="1:22" x14ac:dyDescent="0.2">
      <c r="A3">
        <v>1971</v>
      </c>
      <c r="B3" s="6">
        <v>88795</v>
      </c>
      <c r="C3" s="3"/>
      <c r="E3">
        <v>0.11312844102285494</v>
      </c>
      <c r="F3">
        <f t="shared" ref="F3:F50" si="3">B3/E3</f>
        <v>784904.30166947201</v>
      </c>
      <c r="G3" s="7">
        <v>2944.7</v>
      </c>
      <c r="H3" s="6">
        <v>50924</v>
      </c>
      <c r="I3">
        <v>2443.4929999999999</v>
      </c>
      <c r="J3" s="6">
        <v>299710</v>
      </c>
      <c r="K3">
        <f t="shared" si="0"/>
        <v>2649289.5799691137</v>
      </c>
      <c r="L3">
        <f t="shared" si="1"/>
        <v>0.57350076017793794</v>
      </c>
      <c r="M3">
        <f t="shared" ref="M3:M50" si="4">1-AVERAGE($L$2:$L$50)</f>
        <v>0.47074158794237198</v>
      </c>
      <c r="N3">
        <f t="shared" ref="N3:N50" si="5">1-M3</f>
        <v>0.52925841205762802</v>
      </c>
      <c r="O3">
        <f t="shared" ref="O3:O50" si="6">(F3/((K3^M3)*(G3^N3)))^(1/N3)</f>
        <v>90.33898272670416</v>
      </c>
      <c r="P3">
        <f t="shared" ref="P3:P50" si="7">F3/I3</f>
        <v>321.22224277682483</v>
      </c>
      <c r="Q3">
        <f t="shared" ref="Q3:Q50" si="8">(K3/F3)^(M3/N3)</f>
        <v>2.9505328691245758</v>
      </c>
      <c r="R3">
        <f t="shared" ref="R3:R50" si="9">G3/I3</f>
        <v>1.2051190652070622</v>
      </c>
      <c r="S3">
        <f t="shared" ref="S3:V50" si="10">O3/O$2*100</f>
        <v>106.00282375209736</v>
      </c>
      <c r="T3">
        <f t="shared" si="2"/>
        <v>103.82287799462793</v>
      </c>
      <c r="U3">
        <f t="shared" si="2"/>
        <v>98.84066812037473</v>
      </c>
      <c r="V3">
        <f t="shared" si="2"/>
        <v>99.092310932912881</v>
      </c>
    </row>
    <row r="4" spans="1:22" x14ac:dyDescent="0.2">
      <c r="A4">
        <v>1972</v>
      </c>
      <c r="B4" s="6">
        <v>98964</v>
      </c>
      <c r="C4" s="3"/>
      <c r="E4">
        <v>0.12025526678016137</v>
      </c>
      <c r="F4">
        <f t="shared" si="3"/>
        <v>822949.40296391398</v>
      </c>
      <c r="G4" s="7">
        <v>2925.5</v>
      </c>
      <c r="H4" s="6">
        <v>57229</v>
      </c>
      <c r="I4">
        <v>2460.8690000000001</v>
      </c>
      <c r="J4" s="6">
        <v>332683</v>
      </c>
      <c r="K4">
        <f t="shared" si="0"/>
        <v>2766473.4269658038</v>
      </c>
      <c r="L4">
        <f t="shared" si="1"/>
        <v>0.57828099106745889</v>
      </c>
      <c r="M4">
        <f t="shared" si="4"/>
        <v>0.47074158794237198</v>
      </c>
      <c r="N4">
        <f t="shared" si="5"/>
        <v>0.52925841205762802</v>
      </c>
      <c r="O4">
        <f t="shared" si="6"/>
        <v>95.683578166042452</v>
      </c>
      <c r="P4">
        <f t="shared" si="7"/>
        <v>334.41414515112911</v>
      </c>
      <c r="Q4">
        <f t="shared" si="8"/>
        <v>2.9399207553873219</v>
      </c>
      <c r="R4">
        <f t="shared" si="9"/>
        <v>1.188807693542403</v>
      </c>
      <c r="S4">
        <f t="shared" si="10"/>
        <v>112.27411651279135</v>
      </c>
      <c r="T4">
        <f t="shared" si="2"/>
        <v>108.08665891740795</v>
      </c>
      <c r="U4">
        <f t="shared" si="2"/>
        <v>98.485170161705724</v>
      </c>
      <c r="V4">
        <f t="shared" si="2"/>
        <v>97.751089505585284</v>
      </c>
    </row>
    <row r="5" spans="1:22" x14ac:dyDescent="0.2">
      <c r="A5">
        <v>1973</v>
      </c>
      <c r="B5" s="6">
        <v>112745</v>
      </c>
      <c r="C5" s="3"/>
      <c r="E5">
        <v>0.13246878059874828</v>
      </c>
      <c r="F5">
        <f t="shared" si="3"/>
        <v>851106.19642153895</v>
      </c>
      <c r="G5" s="7">
        <v>2922.4</v>
      </c>
      <c r="H5" s="6">
        <v>64526</v>
      </c>
      <c r="I5">
        <v>2477.0410000000002</v>
      </c>
      <c r="J5" s="6">
        <v>372710</v>
      </c>
      <c r="K5">
        <f t="shared" si="0"/>
        <v>2813568.5881260522</v>
      </c>
      <c r="L5">
        <f t="shared" si="1"/>
        <v>0.57231806288527209</v>
      </c>
      <c r="M5">
        <f t="shared" si="4"/>
        <v>0.47074158794237198</v>
      </c>
      <c r="N5">
        <f t="shared" si="5"/>
        <v>0.52925841205762802</v>
      </c>
      <c r="O5">
        <f t="shared" si="6"/>
        <v>100.55026539536733</v>
      </c>
      <c r="P5">
        <f t="shared" si="7"/>
        <v>343.59794465313206</v>
      </c>
      <c r="Q5">
        <f t="shared" si="8"/>
        <v>2.8964155602524366</v>
      </c>
      <c r="R5">
        <f t="shared" si="9"/>
        <v>1.1797947631872059</v>
      </c>
      <c r="S5">
        <f t="shared" si="10"/>
        <v>117.98463674509649</v>
      </c>
      <c r="T5">
        <f t="shared" si="2"/>
        <v>111.05497296372393</v>
      </c>
      <c r="U5">
        <f t="shared" si="2"/>
        <v>97.027778312647911</v>
      </c>
      <c r="V5">
        <f t="shared" si="2"/>
        <v>97.009990868148648</v>
      </c>
    </row>
    <row r="6" spans="1:22" x14ac:dyDescent="0.2">
      <c r="A6">
        <v>1974</v>
      </c>
      <c r="B6" s="6">
        <v>132150</v>
      </c>
      <c r="C6" s="3"/>
      <c r="E6">
        <v>0.14711202082950908</v>
      </c>
      <c r="F6">
        <f t="shared" si="3"/>
        <v>898295.04927507695</v>
      </c>
      <c r="G6" s="7">
        <v>2926.6</v>
      </c>
      <c r="H6" s="6">
        <v>74272</v>
      </c>
      <c r="I6">
        <v>2491.75</v>
      </c>
      <c r="J6" s="6">
        <v>452398</v>
      </c>
      <c r="K6">
        <f t="shared" si="0"/>
        <v>3075193.9742863886</v>
      </c>
      <c r="L6">
        <f t="shared" si="1"/>
        <v>0.56202799848656826</v>
      </c>
      <c r="M6">
        <f t="shared" si="4"/>
        <v>0.47074158794237198</v>
      </c>
      <c r="N6">
        <f t="shared" si="5"/>
        <v>0.52925841205762802</v>
      </c>
      <c r="O6">
        <f t="shared" si="6"/>
        <v>102.72906678123459</v>
      </c>
      <c r="P6">
        <f t="shared" si="7"/>
        <v>360.50769510387357</v>
      </c>
      <c r="Q6">
        <f t="shared" si="8"/>
        <v>2.9878741094275085</v>
      </c>
      <c r="R6">
        <f t="shared" si="9"/>
        <v>1.1745159024781779</v>
      </c>
      <c r="S6">
        <f t="shared" si="10"/>
        <v>120.54121965455448</v>
      </c>
      <c r="T6">
        <f t="shared" si="2"/>
        <v>116.52040693489103</v>
      </c>
      <c r="U6">
        <f t="shared" si="2"/>
        <v>100.09157204305509</v>
      </c>
      <c r="V6">
        <f t="shared" si="2"/>
        <v>96.575930432252491</v>
      </c>
    </row>
    <row r="7" spans="1:22" x14ac:dyDescent="0.2">
      <c r="A7">
        <v>1975</v>
      </c>
      <c r="B7" s="6">
        <v>151295</v>
      </c>
      <c r="C7" s="3"/>
      <c r="E7">
        <v>0.1595278031302208</v>
      </c>
      <c r="F7">
        <f t="shared" si="3"/>
        <v>948392.67532882374</v>
      </c>
      <c r="G7" s="7">
        <v>2950</v>
      </c>
      <c r="H7" s="6">
        <v>88340</v>
      </c>
      <c r="I7">
        <v>2505.3330000000001</v>
      </c>
      <c r="J7" s="6">
        <v>524829</v>
      </c>
      <c r="K7">
        <f t="shared" si="0"/>
        <v>3289890.4749010294</v>
      </c>
      <c r="L7">
        <f t="shared" si="1"/>
        <v>0.58389239565088069</v>
      </c>
      <c r="M7">
        <f t="shared" si="4"/>
        <v>0.47074158794237198</v>
      </c>
      <c r="N7">
        <f t="shared" si="5"/>
        <v>0.52925841205762802</v>
      </c>
      <c r="O7">
        <f t="shared" si="6"/>
        <v>106.34051217171627</v>
      </c>
      <c r="P7">
        <f t="shared" si="7"/>
        <v>378.54954823523406</v>
      </c>
      <c r="Q7">
        <f t="shared" si="8"/>
        <v>3.0232038187404435</v>
      </c>
      <c r="R7">
        <f t="shared" si="9"/>
        <v>1.1774881822097103</v>
      </c>
      <c r="S7">
        <f t="shared" si="10"/>
        <v>124.77885215453162</v>
      </c>
      <c r="T7">
        <f t="shared" si="2"/>
        <v>122.35175005814929</v>
      </c>
      <c r="U7">
        <f t="shared" si="2"/>
        <v>101.27509116583147</v>
      </c>
      <c r="V7">
        <f t="shared" si="2"/>
        <v>96.820329575739606</v>
      </c>
    </row>
    <row r="8" spans="1:22" x14ac:dyDescent="0.2">
      <c r="A8">
        <v>1976</v>
      </c>
      <c r="B8" s="6">
        <v>172665</v>
      </c>
      <c r="C8" s="3"/>
      <c r="E8">
        <v>0.17099487856521306</v>
      </c>
      <c r="F8">
        <f t="shared" si="3"/>
        <v>1009767.0845396109</v>
      </c>
      <c r="G8" s="7">
        <v>2958</v>
      </c>
      <c r="H8" s="6">
        <v>103232</v>
      </c>
      <c r="I8">
        <v>2518.634</v>
      </c>
      <c r="J8" s="6">
        <v>610195</v>
      </c>
      <c r="K8">
        <f t="shared" si="0"/>
        <v>3568498.6890837629</v>
      </c>
      <c r="L8">
        <f t="shared" si="1"/>
        <v>0.59787449685807781</v>
      </c>
      <c r="M8">
        <f t="shared" si="4"/>
        <v>0.47074158794237198</v>
      </c>
      <c r="N8">
        <f t="shared" si="5"/>
        <v>0.52925841205762802</v>
      </c>
      <c r="O8">
        <f t="shared" si="6"/>
        <v>111.0649177748391</v>
      </c>
      <c r="P8">
        <f t="shared" si="7"/>
        <v>400.91854733145465</v>
      </c>
      <c r="Q8">
        <f t="shared" si="8"/>
        <v>3.0735914596385672</v>
      </c>
      <c r="R8">
        <f t="shared" si="9"/>
        <v>1.174446148189852</v>
      </c>
      <c r="S8">
        <f t="shared" si="10"/>
        <v>130.32242060489023</v>
      </c>
      <c r="T8">
        <f t="shared" si="2"/>
        <v>129.58167860840351</v>
      </c>
      <c r="U8">
        <f t="shared" si="2"/>
        <v>102.96303985587866</v>
      </c>
      <c r="V8">
        <f t="shared" si="2"/>
        <v>96.570194805103895</v>
      </c>
    </row>
    <row r="9" spans="1:22" x14ac:dyDescent="0.2">
      <c r="A9">
        <v>1977</v>
      </c>
      <c r="B9" s="6">
        <v>194179</v>
      </c>
      <c r="C9" s="3"/>
      <c r="E9">
        <v>0.18574710981238485</v>
      </c>
      <c r="F9">
        <f t="shared" si="3"/>
        <v>1045394.4623748484</v>
      </c>
      <c r="G9" s="7">
        <v>2978.7</v>
      </c>
      <c r="H9" s="6">
        <v>117111</v>
      </c>
      <c r="I9">
        <v>2532.1019999999999</v>
      </c>
      <c r="J9" s="6">
        <v>710108</v>
      </c>
      <c r="K9">
        <f t="shared" si="0"/>
        <v>3822982.7679001279</v>
      </c>
      <c r="L9">
        <f t="shared" si="1"/>
        <v>0.60310847207988505</v>
      </c>
      <c r="M9">
        <f t="shared" si="4"/>
        <v>0.47074158794237198</v>
      </c>
      <c r="N9">
        <f t="shared" si="5"/>
        <v>0.52925841205762802</v>
      </c>
      <c r="O9">
        <f t="shared" si="6"/>
        <v>110.76236288452563</v>
      </c>
      <c r="P9">
        <f t="shared" si="7"/>
        <v>412.85637876153822</v>
      </c>
      <c r="Q9">
        <f t="shared" si="8"/>
        <v>3.1685547653761392</v>
      </c>
      <c r="R9">
        <f t="shared" si="9"/>
        <v>1.1763744114573584</v>
      </c>
      <c r="S9">
        <f t="shared" si="10"/>
        <v>129.967405839999</v>
      </c>
      <c r="T9">
        <f t="shared" si="2"/>
        <v>133.44012877477977</v>
      </c>
      <c r="U9">
        <f t="shared" si="2"/>
        <v>106.14424033808376</v>
      </c>
      <c r="V9">
        <f t="shared" si="2"/>
        <v>96.728748485632892</v>
      </c>
    </row>
    <row r="10" spans="1:22" x14ac:dyDescent="0.2">
      <c r="A10">
        <v>1978</v>
      </c>
      <c r="B10" s="6">
        <v>216033</v>
      </c>
      <c r="C10" s="3"/>
      <c r="E10">
        <v>0.19774645817213315</v>
      </c>
      <c r="F10">
        <f t="shared" si="3"/>
        <v>1092474.6870153744</v>
      </c>
      <c r="G10" s="7">
        <v>2965.3</v>
      </c>
      <c r="H10" s="6">
        <v>128772</v>
      </c>
      <c r="I10">
        <v>2545.748</v>
      </c>
      <c r="J10" s="6">
        <v>781203</v>
      </c>
      <c r="K10">
        <f t="shared" si="0"/>
        <v>3950528.4050143799</v>
      </c>
      <c r="L10">
        <f t="shared" si="1"/>
        <v>0.59607559956117817</v>
      </c>
      <c r="M10">
        <f t="shared" si="4"/>
        <v>0.47074158794237198</v>
      </c>
      <c r="N10">
        <f t="shared" si="5"/>
        <v>0.52925841205762802</v>
      </c>
      <c r="O10">
        <f t="shared" si="6"/>
        <v>117.44120514841694</v>
      </c>
      <c r="P10">
        <f t="shared" si="7"/>
        <v>429.13701081779283</v>
      </c>
      <c r="Q10">
        <f t="shared" si="8"/>
        <v>3.1370558181011479</v>
      </c>
      <c r="R10">
        <f t="shared" si="9"/>
        <v>1.1648050003378183</v>
      </c>
      <c r="S10">
        <f t="shared" si="10"/>
        <v>137.80428996242838</v>
      </c>
      <c r="T10">
        <f t="shared" si="2"/>
        <v>138.70222414227374</v>
      </c>
      <c r="U10">
        <f t="shared" si="2"/>
        <v>105.08904890933266</v>
      </c>
      <c r="V10">
        <f t="shared" si="2"/>
        <v>95.777440256374092</v>
      </c>
    </row>
    <row r="11" spans="1:22" x14ac:dyDescent="0.2">
      <c r="A11">
        <v>1979</v>
      </c>
      <c r="B11" s="6">
        <v>238761</v>
      </c>
      <c r="C11" s="3"/>
      <c r="E11">
        <v>0.20984904287033318</v>
      </c>
      <c r="F11">
        <f t="shared" si="3"/>
        <v>1137775.0250094382</v>
      </c>
      <c r="G11" s="7">
        <v>2965.4</v>
      </c>
      <c r="H11" s="6">
        <v>134510</v>
      </c>
      <c r="I11">
        <v>2560.6010000000001</v>
      </c>
      <c r="J11" s="6">
        <v>846870</v>
      </c>
      <c r="K11">
        <f t="shared" si="0"/>
        <v>4035615.2614109628</v>
      </c>
      <c r="L11">
        <f t="shared" si="1"/>
        <v>0.56336671399432903</v>
      </c>
      <c r="M11">
        <f t="shared" si="4"/>
        <v>0.47074158794237198</v>
      </c>
      <c r="N11">
        <f t="shared" si="5"/>
        <v>0.52925841205762802</v>
      </c>
      <c r="O11">
        <f t="shared" si="6"/>
        <v>124.426714536476</v>
      </c>
      <c r="P11">
        <f t="shared" si="7"/>
        <v>444.33905360867942</v>
      </c>
      <c r="Q11">
        <f t="shared" si="8"/>
        <v>3.0836102415662374</v>
      </c>
      <c r="R11">
        <f t="shared" si="9"/>
        <v>1.1580874958652285</v>
      </c>
      <c r="S11">
        <f t="shared" si="10"/>
        <v>146.00101410222942</v>
      </c>
      <c r="T11">
        <f t="shared" si="2"/>
        <v>143.61570653472407</v>
      </c>
      <c r="U11">
        <f t="shared" si="2"/>
        <v>103.29866163791192</v>
      </c>
      <c r="V11">
        <f t="shared" si="2"/>
        <v>95.225085670749195</v>
      </c>
    </row>
    <row r="12" spans="1:22" x14ac:dyDescent="0.2">
      <c r="A12">
        <v>1980</v>
      </c>
      <c r="B12" s="6">
        <v>284568</v>
      </c>
      <c r="C12" s="3"/>
      <c r="E12">
        <v>0.23747657590141438</v>
      </c>
      <c r="F12">
        <f t="shared" si="3"/>
        <v>1198299.2382294373</v>
      </c>
      <c r="G12" s="7">
        <v>3038.2</v>
      </c>
      <c r="H12" s="6">
        <v>151154</v>
      </c>
      <c r="I12">
        <v>2576.991</v>
      </c>
      <c r="J12" s="6">
        <v>967311</v>
      </c>
      <c r="K12">
        <f t="shared" si="0"/>
        <v>4073290.1606328022</v>
      </c>
      <c r="L12">
        <f t="shared" si="1"/>
        <v>0.53117005425768182</v>
      </c>
      <c r="M12">
        <f t="shared" si="4"/>
        <v>0.47074158794237198</v>
      </c>
      <c r="N12">
        <f t="shared" si="5"/>
        <v>0.52925841205762802</v>
      </c>
      <c r="O12">
        <f t="shared" si="6"/>
        <v>132.83736770197461</v>
      </c>
      <c r="P12">
        <f t="shared" si="7"/>
        <v>464.99938813501376</v>
      </c>
      <c r="Q12">
        <f t="shared" si="8"/>
        <v>2.9691262375756633</v>
      </c>
      <c r="R12">
        <f t="shared" si="9"/>
        <v>1.1789719094866842</v>
      </c>
      <c r="S12">
        <f t="shared" si="10"/>
        <v>155.86998714390646</v>
      </c>
      <c r="T12">
        <f t="shared" si="2"/>
        <v>150.29337422147296</v>
      </c>
      <c r="U12">
        <f t="shared" si="2"/>
        <v>99.463532206908027</v>
      </c>
      <c r="V12">
        <f t="shared" si="2"/>
        <v>96.942330769575406</v>
      </c>
    </row>
    <row r="13" spans="1:22" x14ac:dyDescent="0.2">
      <c r="A13">
        <v>1981</v>
      </c>
      <c r="B13" s="6">
        <v>324382</v>
      </c>
      <c r="C13" s="3"/>
      <c r="E13">
        <v>0.26742305530920374</v>
      </c>
      <c r="F13">
        <f t="shared" si="3"/>
        <v>1212991.9001371753</v>
      </c>
      <c r="G13" s="7">
        <v>3060.2</v>
      </c>
      <c r="H13" s="6">
        <v>171263</v>
      </c>
      <c r="I13">
        <v>2595.5250000000001</v>
      </c>
      <c r="J13" s="6">
        <v>1103060</v>
      </c>
      <c r="K13">
        <f t="shared" si="0"/>
        <v>4124775.2506776354</v>
      </c>
      <c r="L13">
        <f t="shared" si="1"/>
        <v>0.52796702653044869</v>
      </c>
      <c r="M13">
        <f t="shared" si="4"/>
        <v>0.47074158794237198</v>
      </c>
      <c r="N13">
        <f t="shared" si="5"/>
        <v>0.52925841205762802</v>
      </c>
      <c r="O13">
        <f t="shared" si="6"/>
        <v>133.45506166974545</v>
      </c>
      <c r="P13">
        <f t="shared" si="7"/>
        <v>467.33970974549476</v>
      </c>
      <c r="Q13">
        <f t="shared" si="8"/>
        <v>2.9701134585128171</v>
      </c>
      <c r="R13">
        <f t="shared" si="9"/>
        <v>1.179029290798586</v>
      </c>
      <c r="S13">
        <f t="shared" si="10"/>
        <v>156.59478282813978</v>
      </c>
      <c r="T13">
        <f t="shared" si="2"/>
        <v>151.04979420949343</v>
      </c>
      <c r="U13">
        <f t="shared" si="2"/>
        <v>99.496603377892697</v>
      </c>
      <c r="V13">
        <f t="shared" si="2"/>
        <v>96.947049014406872</v>
      </c>
    </row>
    <row r="14" spans="1:22" x14ac:dyDescent="0.2">
      <c r="A14">
        <v>1982</v>
      </c>
      <c r="B14" s="6">
        <v>360138</v>
      </c>
      <c r="C14" s="3"/>
      <c r="E14">
        <v>0.29550955123977674</v>
      </c>
      <c r="F14">
        <f t="shared" si="3"/>
        <v>1218701.7255079639</v>
      </c>
      <c r="G14" s="7">
        <v>3039.5</v>
      </c>
      <c r="H14" s="6">
        <v>191218</v>
      </c>
      <c r="I14">
        <v>2614.3319999999999</v>
      </c>
      <c r="J14" s="6">
        <v>1255154</v>
      </c>
      <c r="K14">
        <f t="shared" si="0"/>
        <v>4247422.7812067121</v>
      </c>
      <c r="L14">
        <f t="shared" si="1"/>
        <v>0.53095757737311811</v>
      </c>
      <c r="M14">
        <f t="shared" si="4"/>
        <v>0.47074158794237198</v>
      </c>
      <c r="N14">
        <f t="shared" si="5"/>
        <v>0.52925841205762802</v>
      </c>
      <c r="O14">
        <f t="shared" si="6"/>
        <v>132.07420666804944</v>
      </c>
      <c r="P14">
        <f t="shared" si="7"/>
        <v>466.16180558091474</v>
      </c>
      <c r="Q14">
        <f t="shared" si="8"/>
        <v>3.0358287367637917</v>
      </c>
      <c r="R14">
        <f t="shared" si="9"/>
        <v>1.1626296889606982</v>
      </c>
      <c r="S14">
        <f t="shared" si="10"/>
        <v>154.97450191558181</v>
      </c>
      <c r="T14">
        <f t="shared" si="2"/>
        <v>150.66908146895784</v>
      </c>
      <c r="U14">
        <f t="shared" si="2"/>
        <v>101.69801657888166</v>
      </c>
      <c r="V14">
        <f t="shared" si="2"/>
        <v>95.598572758895358</v>
      </c>
    </row>
    <row r="15" spans="1:22" x14ac:dyDescent="0.2">
      <c r="A15">
        <v>1983</v>
      </c>
      <c r="B15" s="6">
        <v>399409</v>
      </c>
      <c r="C15" s="3"/>
      <c r="E15">
        <v>0.3154723303007837</v>
      </c>
      <c r="F15">
        <f t="shared" si="3"/>
        <v>1266066.6614380658</v>
      </c>
      <c r="G15" s="7">
        <v>3020.7</v>
      </c>
      <c r="H15" s="6">
        <v>207138</v>
      </c>
      <c r="I15">
        <v>2632.3789999999999</v>
      </c>
      <c r="J15" s="6">
        <v>1386080</v>
      </c>
      <c r="K15">
        <f t="shared" si="0"/>
        <v>4393665.836488598</v>
      </c>
      <c r="L15">
        <f t="shared" si="1"/>
        <v>0.51861124811909598</v>
      </c>
      <c r="M15">
        <f t="shared" si="4"/>
        <v>0.47074158794237198</v>
      </c>
      <c r="N15">
        <f t="shared" si="5"/>
        <v>0.52925841205762802</v>
      </c>
      <c r="O15">
        <f t="shared" si="6"/>
        <v>138.58746165610867</v>
      </c>
      <c r="P15">
        <f t="shared" si="7"/>
        <v>480.95911015779484</v>
      </c>
      <c r="Q15">
        <f t="shared" si="8"/>
        <v>3.0243011664932951</v>
      </c>
      <c r="R15">
        <f t="shared" si="9"/>
        <v>1.1475171318415776</v>
      </c>
      <c r="S15">
        <f t="shared" si="10"/>
        <v>162.6170876489235</v>
      </c>
      <c r="T15">
        <f t="shared" si="2"/>
        <v>155.45174762076024</v>
      </c>
      <c r="U15">
        <f t="shared" si="2"/>
        <v>101.31185150366306</v>
      </c>
      <c r="V15">
        <f t="shared" si="2"/>
        <v>94.355925246068892</v>
      </c>
    </row>
    <row r="16" spans="1:22" x14ac:dyDescent="0.2">
      <c r="A16">
        <v>1984</v>
      </c>
      <c r="B16" s="6">
        <v>451033</v>
      </c>
      <c r="C16" s="3"/>
      <c r="E16">
        <v>0.33331310416602206</v>
      </c>
      <c r="F16">
        <f t="shared" si="3"/>
        <v>1353181.1211819085</v>
      </c>
      <c r="G16" s="7">
        <v>3033.8</v>
      </c>
      <c r="H16" s="6">
        <v>226325</v>
      </c>
      <c r="I16">
        <v>2652.067</v>
      </c>
      <c r="J16" s="6">
        <v>1518393</v>
      </c>
      <c r="K16">
        <f t="shared" si="0"/>
        <v>4555455.4592119902</v>
      </c>
      <c r="L16">
        <f t="shared" si="1"/>
        <v>0.50179255176450499</v>
      </c>
      <c r="M16">
        <f t="shared" si="4"/>
        <v>0.47074158794237198</v>
      </c>
      <c r="N16">
        <f t="shared" si="5"/>
        <v>0.52925841205762802</v>
      </c>
      <c r="O16">
        <f t="shared" si="6"/>
        <v>151.52339043963451</v>
      </c>
      <c r="P16">
        <f t="shared" si="7"/>
        <v>510.23640095891562</v>
      </c>
      <c r="Q16">
        <f t="shared" si="8"/>
        <v>2.9436712328923536</v>
      </c>
      <c r="R16">
        <f t="shared" si="9"/>
        <v>1.1439379171039044</v>
      </c>
      <c r="S16">
        <f t="shared" si="10"/>
        <v>177.79597208531459</v>
      </c>
      <c r="T16">
        <f t="shared" si="2"/>
        <v>164.9145188304422</v>
      </c>
      <c r="U16">
        <f t="shared" si="2"/>
        <v>98.61080838327814</v>
      </c>
      <c r="V16">
        <f t="shared" si="2"/>
        <v>94.061620168735942</v>
      </c>
    </row>
    <row r="17" spans="1:22" x14ac:dyDescent="0.2">
      <c r="A17">
        <v>1985</v>
      </c>
      <c r="B17" s="6">
        <v>494928</v>
      </c>
      <c r="C17" s="3"/>
      <c r="E17">
        <v>0.34897040015297304</v>
      </c>
      <c r="F17">
        <f t="shared" si="3"/>
        <v>1418252.0918193797</v>
      </c>
      <c r="G17" s="7">
        <v>3106.3</v>
      </c>
      <c r="H17" s="6">
        <v>250987</v>
      </c>
      <c r="I17">
        <v>2668.837</v>
      </c>
      <c r="J17" s="6">
        <v>1663968</v>
      </c>
      <c r="K17">
        <f t="shared" si="0"/>
        <v>4768221.0275444295</v>
      </c>
      <c r="L17">
        <f t="shared" si="1"/>
        <v>0.5071182070927488</v>
      </c>
      <c r="M17">
        <f t="shared" si="4"/>
        <v>0.47074158794237198</v>
      </c>
      <c r="N17">
        <f t="shared" si="5"/>
        <v>0.52925841205762802</v>
      </c>
      <c r="O17">
        <f t="shared" si="6"/>
        <v>155.28528946369096</v>
      </c>
      <c r="P17">
        <f t="shared" si="7"/>
        <v>531.41203146515863</v>
      </c>
      <c r="Q17">
        <f t="shared" si="8"/>
        <v>2.940219273830714</v>
      </c>
      <c r="R17">
        <f t="shared" si="9"/>
        <v>1.1639152185015422</v>
      </c>
      <c r="S17">
        <f t="shared" si="10"/>
        <v>182.21014531578606</v>
      </c>
      <c r="T17">
        <f t="shared" si="2"/>
        <v>171.75873635256579</v>
      </c>
      <c r="U17">
        <f t="shared" si="2"/>
        <v>98.495170308696075</v>
      </c>
      <c r="V17">
        <f t="shared" si="2"/>
        <v>95.704276914320758</v>
      </c>
    </row>
    <row r="18" spans="1:22" x14ac:dyDescent="0.2">
      <c r="A18">
        <v>1986</v>
      </c>
      <c r="B18" s="6">
        <v>501204</v>
      </c>
      <c r="C18" s="3"/>
      <c r="E18">
        <v>0.34155877250115108</v>
      </c>
      <c r="F18">
        <f t="shared" si="3"/>
        <v>1467401.9242129433</v>
      </c>
      <c r="G18" s="7">
        <v>3199</v>
      </c>
      <c r="H18" s="6">
        <v>283185</v>
      </c>
      <c r="I18">
        <v>2684.1959999999999</v>
      </c>
      <c r="J18" s="6">
        <v>1848024</v>
      </c>
      <c r="K18">
        <f t="shared" si="0"/>
        <v>5410559.3203400215</v>
      </c>
      <c r="L18">
        <f t="shared" si="1"/>
        <v>0.56500945722699736</v>
      </c>
      <c r="M18">
        <f t="shared" si="4"/>
        <v>0.47074158794237198</v>
      </c>
      <c r="N18">
        <f t="shared" si="5"/>
        <v>0.52925841205762802</v>
      </c>
      <c r="O18">
        <f t="shared" si="6"/>
        <v>143.71348095500306</v>
      </c>
      <c r="P18">
        <f t="shared" si="7"/>
        <v>546.68210675112527</v>
      </c>
      <c r="Q18">
        <f t="shared" si="8"/>
        <v>3.1918122366326904</v>
      </c>
      <c r="R18">
        <f t="shared" si="9"/>
        <v>1.1917907634166804</v>
      </c>
      <c r="S18">
        <f t="shared" si="10"/>
        <v>168.63190543732364</v>
      </c>
      <c r="T18">
        <f t="shared" si="10"/>
        <v>176.69420766264307</v>
      </c>
      <c r="U18">
        <f t="shared" si="10"/>
        <v>106.92334841779478</v>
      </c>
      <c r="V18">
        <f t="shared" si="10"/>
        <v>97.996375881057006</v>
      </c>
    </row>
    <row r="19" spans="1:22" x14ac:dyDescent="0.2">
      <c r="A19">
        <v>1987</v>
      </c>
      <c r="B19" s="6">
        <v>550697</v>
      </c>
      <c r="C19" s="3"/>
      <c r="E19">
        <v>0.36537783182956507</v>
      </c>
      <c r="F19">
        <f t="shared" si="3"/>
        <v>1507198.7187686835</v>
      </c>
      <c r="G19" s="7">
        <v>3208.1</v>
      </c>
      <c r="H19" s="6">
        <v>318611</v>
      </c>
      <c r="I19">
        <v>2704.8939999999998</v>
      </c>
      <c r="J19" s="6">
        <v>2099903</v>
      </c>
      <c r="K19">
        <f t="shared" si="0"/>
        <v>5747209.6472988138</v>
      </c>
      <c r="L19">
        <f t="shared" si="1"/>
        <v>0.57855953455348408</v>
      </c>
      <c r="M19">
        <f t="shared" si="4"/>
        <v>0.47074158794237198</v>
      </c>
      <c r="N19">
        <f t="shared" si="5"/>
        <v>0.52925841205762802</v>
      </c>
      <c r="O19">
        <f t="shared" si="6"/>
        <v>142.85825656365739</v>
      </c>
      <c r="P19">
        <f t="shared" si="7"/>
        <v>557.21174980190858</v>
      </c>
      <c r="Q19">
        <f t="shared" si="8"/>
        <v>3.2886471063082325</v>
      </c>
      <c r="R19">
        <f t="shared" si="9"/>
        <v>1.186035386229553</v>
      </c>
      <c r="S19">
        <f t="shared" si="10"/>
        <v>167.62839402189664</v>
      </c>
      <c r="T19">
        <f t="shared" si="10"/>
        <v>180.09751447084562</v>
      </c>
      <c r="U19">
        <f t="shared" si="10"/>
        <v>110.16724490721765</v>
      </c>
      <c r="V19">
        <f t="shared" si="10"/>
        <v>97.523133325836923</v>
      </c>
    </row>
    <row r="20" spans="1:22" x14ac:dyDescent="0.2">
      <c r="A20">
        <v>1988</v>
      </c>
      <c r="B20" s="6">
        <v>581505</v>
      </c>
      <c r="C20" s="3"/>
      <c r="E20">
        <v>0.38218737535568797</v>
      </c>
      <c r="F20">
        <f t="shared" si="3"/>
        <v>1521518.0759406674</v>
      </c>
      <c r="G20" s="7">
        <v>3197</v>
      </c>
      <c r="H20" s="6">
        <v>338240</v>
      </c>
      <c r="I20">
        <v>2725.23</v>
      </c>
      <c r="J20" s="6">
        <v>2339478</v>
      </c>
      <c r="K20">
        <f t="shared" si="0"/>
        <v>6121285.3978306642</v>
      </c>
      <c r="L20">
        <f t="shared" si="1"/>
        <v>0.58166309833965313</v>
      </c>
      <c r="M20">
        <f t="shared" si="4"/>
        <v>0.47074158794237198</v>
      </c>
      <c r="N20">
        <f t="shared" si="5"/>
        <v>0.52925841205762802</v>
      </c>
      <c r="O20">
        <f t="shared" si="6"/>
        <v>137.97869447551935</v>
      </c>
      <c r="P20">
        <f t="shared" si="7"/>
        <v>558.30813397058864</v>
      </c>
      <c r="Q20">
        <f t="shared" si="8"/>
        <v>3.4492323331431187</v>
      </c>
      <c r="R20">
        <f t="shared" si="9"/>
        <v>1.1731119942170019</v>
      </c>
      <c r="S20">
        <f t="shared" si="10"/>
        <v>161.90276656402384</v>
      </c>
      <c r="T20">
        <f t="shared" si="10"/>
        <v>180.45187897187179</v>
      </c>
      <c r="U20">
        <f t="shared" si="10"/>
        <v>115.54673119483574</v>
      </c>
      <c r="V20">
        <f t="shared" si="10"/>
        <v>96.46049244943886</v>
      </c>
    </row>
    <row r="21" spans="1:22" x14ac:dyDescent="0.2">
      <c r="A21">
        <v>1989</v>
      </c>
      <c r="B21" s="6">
        <v>627760</v>
      </c>
      <c r="C21" s="3"/>
      <c r="E21">
        <v>0.40427093711610945</v>
      </c>
      <c r="F21">
        <f t="shared" si="3"/>
        <v>1552820.008477886</v>
      </c>
      <c r="G21" s="7">
        <v>3100.3</v>
      </c>
      <c r="H21" s="6">
        <v>342727</v>
      </c>
      <c r="I21">
        <v>2737.6550000000002</v>
      </c>
      <c r="J21" s="6">
        <v>2420948</v>
      </c>
      <c r="K21">
        <f t="shared" si="0"/>
        <v>5988429.4856067942</v>
      </c>
      <c r="L21">
        <f t="shared" si="1"/>
        <v>0.54595227475468333</v>
      </c>
      <c r="M21">
        <f t="shared" si="4"/>
        <v>0.47074158794237198</v>
      </c>
      <c r="N21">
        <f t="shared" si="5"/>
        <v>0.52925841205762802</v>
      </c>
      <c r="O21">
        <f t="shared" si="6"/>
        <v>150.77772111183523</v>
      </c>
      <c r="P21">
        <f t="shared" si="7"/>
        <v>567.20806985463321</v>
      </c>
      <c r="Q21">
        <f t="shared" si="8"/>
        <v>3.321851570783509</v>
      </c>
      <c r="R21">
        <f t="shared" si="9"/>
        <v>1.132465559027708</v>
      </c>
      <c r="S21">
        <f t="shared" si="10"/>
        <v>176.92101144322748</v>
      </c>
      <c r="T21">
        <f t="shared" si="10"/>
        <v>183.32844489539391</v>
      </c>
      <c r="U21">
        <f t="shared" si="10"/>
        <v>111.27956990032621</v>
      </c>
      <c r="V21">
        <f t="shared" si="10"/>
        <v>93.118292238375105</v>
      </c>
    </row>
    <row r="22" spans="1:22" x14ac:dyDescent="0.2">
      <c r="A22">
        <v>1990</v>
      </c>
      <c r="B22" s="6">
        <v>666421</v>
      </c>
      <c r="C22" s="3"/>
      <c r="E22">
        <v>0.42135886194614042</v>
      </c>
      <c r="F22">
        <f t="shared" si="3"/>
        <v>1581599.5821755952</v>
      </c>
      <c r="G22" s="7">
        <v>3056.9</v>
      </c>
      <c r="H22" s="6">
        <v>355621</v>
      </c>
      <c r="I22">
        <v>2746.2330000000002</v>
      </c>
      <c r="J22" s="6">
        <v>2455185</v>
      </c>
      <c r="K22">
        <f t="shared" si="0"/>
        <v>5826826.5408259779</v>
      </c>
      <c r="L22">
        <f t="shared" si="1"/>
        <v>0.53362814197031605</v>
      </c>
      <c r="M22">
        <f t="shared" si="4"/>
        <v>0.47074158794237198</v>
      </c>
      <c r="N22">
        <f t="shared" si="5"/>
        <v>0.52925841205762802</v>
      </c>
      <c r="O22">
        <f t="shared" si="6"/>
        <v>162.2168541199454</v>
      </c>
      <c r="P22">
        <f t="shared" si="7"/>
        <v>575.9160210279299</v>
      </c>
      <c r="Q22">
        <f t="shared" si="8"/>
        <v>3.1894759724269668</v>
      </c>
      <c r="R22">
        <f t="shared" si="9"/>
        <v>1.1131247785603042</v>
      </c>
      <c r="S22">
        <f t="shared" si="10"/>
        <v>190.34357126774788</v>
      </c>
      <c r="T22">
        <f t="shared" si="10"/>
        <v>186.14295905989556</v>
      </c>
      <c r="U22">
        <f t="shared" si="10"/>
        <v>106.84508529542261</v>
      </c>
      <c r="V22">
        <f t="shared" si="10"/>
        <v>91.5279741635118</v>
      </c>
    </row>
    <row r="23" spans="1:22" x14ac:dyDescent="0.2">
      <c r="A23">
        <v>1991</v>
      </c>
      <c r="B23" s="6">
        <v>700973</v>
      </c>
      <c r="C23" s="3"/>
      <c r="E23">
        <v>0.42877864951265077</v>
      </c>
      <c r="F23">
        <f t="shared" si="3"/>
        <v>1634813.2090922086</v>
      </c>
      <c r="G23" s="7">
        <v>3023</v>
      </c>
      <c r="H23" s="6">
        <v>372261</v>
      </c>
      <c r="I23">
        <v>2757.5050000000001</v>
      </c>
      <c r="J23" s="6">
        <v>2530624</v>
      </c>
      <c r="K23">
        <f t="shared" si="0"/>
        <v>5901935.6557895401</v>
      </c>
      <c r="L23">
        <f t="shared" si="1"/>
        <v>0.53106325065302085</v>
      </c>
      <c r="M23">
        <f t="shared" si="4"/>
        <v>0.47074158794237198</v>
      </c>
      <c r="N23">
        <f t="shared" si="5"/>
        <v>0.52925841205762802</v>
      </c>
      <c r="O23">
        <f t="shared" si="6"/>
        <v>172.64177461852475</v>
      </c>
      <c r="P23">
        <f t="shared" si="7"/>
        <v>592.85956293541028</v>
      </c>
      <c r="Q23">
        <f t="shared" si="8"/>
        <v>3.1324496525400827</v>
      </c>
      <c r="R23">
        <f t="shared" si="9"/>
        <v>1.096280877097231</v>
      </c>
      <c r="S23">
        <f t="shared" si="10"/>
        <v>202.57606467077437</v>
      </c>
      <c r="T23">
        <f t="shared" si="10"/>
        <v>191.61931483479557</v>
      </c>
      <c r="U23">
        <f t="shared" si="10"/>
        <v>104.93474577097656</v>
      </c>
      <c r="V23">
        <f t="shared" si="10"/>
        <v>90.142964856721491</v>
      </c>
    </row>
    <row r="24" spans="1:22" x14ac:dyDescent="0.2">
      <c r="A24">
        <v>1992</v>
      </c>
      <c r="B24" s="6">
        <v>718406</v>
      </c>
      <c r="C24" s="3"/>
      <c r="E24">
        <v>0.42406227845670114</v>
      </c>
      <c r="F24">
        <f t="shared" si="3"/>
        <v>1694104.9381107658</v>
      </c>
      <c r="G24" s="7">
        <v>3035.9</v>
      </c>
      <c r="H24" s="6">
        <v>386746</v>
      </c>
      <c r="I24">
        <v>2770.846</v>
      </c>
      <c r="J24" s="6">
        <v>2571538</v>
      </c>
      <c r="K24">
        <f t="shared" si="0"/>
        <v>6064057.4053383218</v>
      </c>
      <c r="L24">
        <f t="shared" si="1"/>
        <v>0.53833904505251906</v>
      </c>
      <c r="M24">
        <f t="shared" si="4"/>
        <v>0.47074158794237198</v>
      </c>
      <c r="N24">
        <f t="shared" si="5"/>
        <v>0.52925841205762802</v>
      </c>
      <c r="O24">
        <f t="shared" si="6"/>
        <v>179.49924600325213</v>
      </c>
      <c r="P24">
        <f t="shared" si="7"/>
        <v>611.40349846608785</v>
      </c>
      <c r="Q24">
        <f t="shared" si="8"/>
        <v>3.1087816341778542</v>
      </c>
      <c r="R24">
        <f t="shared" si="9"/>
        <v>1.0956581491717692</v>
      </c>
      <c r="S24">
        <f t="shared" si="10"/>
        <v>210.62255034772051</v>
      </c>
      <c r="T24">
        <f t="shared" si="10"/>
        <v>197.61293700584622</v>
      </c>
      <c r="U24">
        <f t="shared" si="10"/>
        <v>104.14188466697469</v>
      </c>
      <c r="V24">
        <f t="shared" si="10"/>
        <v>90.091760331792784</v>
      </c>
    </row>
    <row r="25" spans="1:22" x14ac:dyDescent="0.2">
      <c r="A25">
        <v>1993</v>
      </c>
      <c r="B25" s="6">
        <v>751561</v>
      </c>
      <c r="C25" s="3"/>
      <c r="E25">
        <v>0.43236064334198621</v>
      </c>
      <c r="F25">
        <f t="shared" si="3"/>
        <v>1738273.3872137722</v>
      </c>
      <c r="G25" s="7">
        <v>3053.4</v>
      </c>
      <c r="H25" s="6">
        <v>396659</v>
      </c>
      <c r="I25">
        <v>2785.9940000000001</v>
      </c>
      <c r="J25" s="6">
        <v>2640715</v>
      </c>
      <c r="K25">
        <f t="shared" si="0"/>
        <v>6107667.385237148</v>
      </c>
      <c r="L25">
        <f t="shared" si="1"/>
        <v>0.52778018018497497</v>
      </c>
      <c r="M25">
        <f t="shared" si="4"/>
        <v>0.47074158794237198</v>
      </c>
      <c r="N25">
        <f t="shared" si="5"/>
        <v>0.52925841205762802</v>
      </c>
      <c r="O25">
        <f t="shared" si="6"/>
        <v>186.17359575574156</v>
      </c>
      <c r="P25">
        <f t="shared" si="7"/>
        <v>623.93292563220598</v>
      </c>
      <c r="Q25">
        <f t="shared" si="8"/>
        <v>3.0578508131026747</v>
      </c>
      <c r="R25">
        <f t="shared" si="9"/>
        <v>1.0959822598325768</v>
      </c>
      <c r="S25">
        <f t="shared" si="10"/>
        <v>218.45416300394601</v>
      </c>
      <c r="T25">
        <f t="shared" si="10"/>
        <v>201.66259800305878</v>
      </c>
      <c r="U25">
        <f t="shared" si="10"/>
        <v>102.43573984287598</v>
      </c>
      <c r="V25">
        <f t="shared" si="10"/>
        <v>90.118410706270012</v>
      </c>
    </row>
    <row r="26" spans="1:22" x14ac:dyDescent="0.2">
      <c r="A26">
        <v>1994</v>
      </c>
      <c r="B26" s="6">
        <v>782439</v>
      </c>
      <c r="C26" s="3"/>
      <c r="E26">
        <v>0.42749273243310754</v>
      </c>
      <c r="F26">
        <f t="shared" si="3"/>
        <v>1830297.7820153541</v>
      </c>
      <c r="G26" s="7">
        <v>3092.1</v>
      </c>
      <c r="H26" s="6">
        <v>416837</v>
      </c>
      <c r="I26">
        <v>2801.3710000000001</v>
      </c>
      <c r="J26" s="6">
        <v>2726124</v>
      </c>
      <c r="K26">
        <f t="shared" si="0"/>
        <v>6377006.6557250153</v>
      </c>
      <c r="L26">
        <f t="shared" si="1"/>
        <v>0.53274057146946918</v>
      </c>
      <c r="M26">
        <f t="shared" si="4"/>
        <v>0.47074158794237198</v>
      </c>
      <c r="N26">
        <f t="shared" si="5"/>
        <v>0.52925841205762802</v>
      </c>
      <c r="O26">
        <f t="shared" si="6"/>
        <v>195.03349566692134</v>
      </c>
      <c r="P26">
        <f t="shared" si="7"/>
        <v>653.35786727832692</v>
      </c>
      <c r="Q26">
        <f t="shared" si="8"/>
        <v>3.0350022529019718</v>
      </c>
      <c r="R26">
        <f t="shared" si="9"/>
        <v>1.103780970103567</v>
      </c>
      <c r="S26">
        <f t="shared" si="10"/>
        <v>228.85027750954353</v>
      </c>
      <c r="T26">
        <f t="shared" si="10"/>
        <v>211.17309173510947</v>
      </c>
      <c r="U26">
        <f t="shared" si="10"/>
        <v>101.67032998099698</v>
      </c>
      <c r="V26">
        <f t="shared" si="10"/>
        <v>90.759668690945475</v>
      </c>
    </row>
    <row r="27" spans="1:22" x14ac:dyDescent="0.2">
      <c r="A27">
        <v>1995</v>
      </c>
      <c r="B27" s="6">
        <v>835217</v>
      </c>
      <c r="C27" s="3"/>
      <c r="E27">
        <v>0.43922505975994525</v>
      </c>
      <c r="F27">
        <f t="shared" si="3"/>
        <v>1901569.5517384205</v>
      </c>
      <c r="G27" s="7">
        <v>3122.7</v>
      </c>
      <c r="H27" s="6">
        <v>442256</v>
      </c>
      <c r="I27">
        <v>2815.1469999999999</v>
      </c>
      <c r="J27" s="6">
        <v>2890798</v>
      </c>
      <c r="K27">
        <f t="shared" si="0"/>
        <v>6581587.1288854536</v>
      </c>
      <c r="L27">
        <f t="shared" si="1"/>
        <v>0.52951029492934176</v>
      </c>
      <c r="M27">
        <f t="shared" si="4"/>
        <v>0.47074158794237198</v>
      </c>
      <c r="N27">
        <f t="shared" si="5"/>
        <v>0.52925841205762802</v>
      </c>
      <c r="O27">
        <f t="shared" si="6"/>
        <v>201.82807213339208</v>
      </c>
      <c r="P27">
        <f t="shared" si="7"/>
        <v>675.47788862834534</v>
      </c>
      <c r="Q27">
        <f t="shared" si="8"/>
        <v>3.0171741603946582</v>
      </c>
      <c r="R27">
        <f t="shared" si="9"/>
        <v>1.1092493571383661</v>
      </c>
      <c r="S27">
        <f t="shared" si="10"/>
        <v>236.82296294285581</v>
      </c>
      <c r="T27">
        <f t="shared" si="10"/>
        <v>218.32254769435048</v>
      </c>
      <c r="U27">
        <f t="shared" si="10"/>
        <v>101.07310207237938</v>
      </c>
      <c r="V27">
        <f t="shared" si="10"/>
        <v>91.209313148491859</v>
      </c>
    </row>
    <row r="28" spans="1:22" x14ac:dyDescent="0.2">
      <c r="A28">
        <v>1996</v>
      </c>
      <c r="B28" s="6">
        <v>915029</v>
      </c>
      <c r="C28" s="3"/>
      <c r="E28">
        <v>0.45994192029150827</v>
      </c>
      <c r="F28">
        <f t="shared" si="3"/>
        <v>1989444.666013614</v>
      </c>
      <c r="G28" s="7">
        <v>3177.5</v>
      </c>
      <c r="H28" s="6">
        <v>474022</v>
      </c>
      <c r="I28">
        <v>2828.605</v>
      </c>
      <c r="J28" s="6">
        <v>3040536</v>
      </c>
      <c r="K28">
        <f t="shared" si="0"/>
        <v>6610695.5375429308</v>
      </c>
      <c r="L28">
        <f t="shared" si="1"/>
        <v>0.51804041183394189</v>
      </c>
      <c r="M28">
        <f t="shared" si="4"/>
        <v>0.47074158794237198</v>
      </c>
      <c r="N28">
        <f t="shared" si="5"/>
        <v>0.52925841205762802</v>
      </c>
      <c r="O28">
        <f t="shared" si="6"/>
        <v>215.1749589703183</v>
      </c>
      <c r="P28">
        <f t="shared" si="7"/>
        <v>703.33067572659104</v>
      </c>
      <c r="Q28">
        <f t="shared" si="8"/>
        <v>2.9097426258074415</v>
      </c>
      <c r="R28">
        <f t="shared" si="9"/>
        <v>1.1233452532255299</v>
      </c>
      <c r="S28">
        <f t="shared" si="10"/>
        <v>252.4840612894466</v>
      </c>
      <c r="T28">
        <f t="shared" si="10"/>
        <v>227.32490223777671</v>
      </c>
      <c r="U28">
        <f t="shared" si="10"/>
        <v>97.474225148514378</v>
      </c>
      <c r="V28">
        <f t="shared" si="10"/>
        <v>92.368364530445774</v>
      </c>
    </row>
    <row r="29" spans="1:22" x14ac:dyDescent="0.2">
      <c r="A29">
        <v>1997</v>
      </c>
      <c r="B29" s="6">
        <v>990121</v>
      </c>
      <c r="C29" s="3"/>
      <c r="E29">
        <v>0.47292270462668257</v>
      </c>
      <c r="F29">
        <f t="shared" si="3"/>
        <v>2093621.1992223661</v>
      </c>
      <c r="G29" s="7">
        <v>3261.1</v>
      </c>
      <c r="H29" s="6">
        <v>514081</v>
      </c>
      <c r="I29">
        <v>2844.2089999999998</v>
      </c>
      <c r="J29" s="6">
        <v>3219825</v>
      </c>
      <c r="K29">
        <f t="shared" si="0"/>
        <v>6808353.6030304935</v>
      </c>
      <c r="L29">
        <f t="shared" si="1"/>
        <v>0.51921027833971811</v>
      </c>
      <c r="M29">
        <f t="shared" si="4"/>
        <v>0.47074158794237198</v>
      </c>
      <c r="N29">
        <f t="shared" si="5"/>
        <v>0.52925841205762802</v>
      </c>
      <c r="O29">
        <f t="shared" si="6"/>
        <v>224.91301303229366</v>
      </c>
      <c r="P29">
        <f t="shared" si="7"/>
        <v>736.09963234852512</v>
      </c>
      <c r="Q29">
        <f t="shared" si="8"/>
        <v>2.8544300655666257</v>
      </c>
      <c r="R29">
        <f t="shared" si="9"/>
        <v>1.1465753747351197</v>
      </c>
      <c r="S29">
        <f t="shared" si="10"/>
        <v>263.91059275198023</v>
      </c>
      <c r="T29">
        <f t="shared" si="10"/>
        <v>237.9162216805403</v>
      </c>
      <c r="U29">
        <f t="shared" si="10"/>
        <v>95.621295304261267</v>
      </c>
      <c r="V29">
        <f t="shared" si="10"/>
        <v>94.278488177225938</v>
      </c>
    </row>
    <row r="30" spans="1:22" x14ac:dyDescent="0.2">
      <c r="A30">
        <v>1998</v>
      </c>
      <c r="B30" s="6">
        <v>1005787</v>
      </c>
      <c r="C30" s="3"/>
      <c r="E30">
        <v>0.46940376378003107</v>
      </c>
      <c r="F30">
        <f t="shared" si="3"/>
        <v>2142690.5312828412</v>
      </c>
      <c r="G30" s="7">
        <v>3343.8</v>
      </c>
      <c r="H30" s="6">
        <v>565468</v>
      </c>
      <c r="I30">
        <v>2863.9369999999999</v>
      </c>
      <c r="J30" s="6">
        <v>3411241</v>
      </c>
      <c r="K30">
        <f t="shared" si="0"/>
        <v>7267178.6279041292</v>
      </c>
      <c r="L30">
        <f t="shared" si="1"/>
        <v>0.56221446489167193</v>
      </c>
      <c r="M30">
        <f t="shared" si="4"/>
        <v>0.47074158794237198</v>
      </c>
      <c r="N30">
        <f t="shared" si="5"/>
        <v>0.52925841205762802</v>
      </c>
      <c r="O30">
        <f t="shared" si="6"/>
        <v>216.25020132994257</v>
      </c>
      <c r="P30">
        <f t="shared" si="7"/>
        <v>748.16259271165575</v>
      </c>
      <c r="Q30">
        <f t="shared" si="8"/>
        <v>2.9632114048749312</v>
      </c>
      <c r="R30">
        <f t="shared" si="9"/>
        <v>1.1675536158791204</v>
      </c>
      <c r="S30">
        <f t="shared" si="10"/>
        <v>253.7457395029688</v>
      </c>
      <c r="T30">
        <f t="shared" si="10"/>
        <v>241.81511501746741</v>
      </c>
      <c r="U30">
        <f t="shared" si="10"/>
        <v>99.265389687609797</v>
      </c>
      <c r="V30">
        <f t="shared" si="10"/>
        <v>96.003448352766569</v>
      </c>
    </row>
    <row r="31" spans="1:22" x14ac:dyDescent="0.2">
      <c r="A31">
        <v>1999</v>
      </c>
      <c r="B31" s="6">
        <v>1099101</v>
      </c>
      <c r="C31" s="3"/>
      <c r="E31">
        <v>0.5028055844070769</v>
      </c>
      <c r="F31">
        <f t="shared" si="3"/>
        <v>2185936.3421671065</v>
      </c>
      <c r="G31" s="7">
        <v>3372.2</v>
      </c>
      <c r="H31" s="6">
        <v>604164</v>
      </c>
      <c r="I31">
        <v>2887.8560000000002</v>
      </c>
      <c r="J31" s="6">
        <v>3596430</v>
      </c>
      <c r="K31">
        <f t="shared" si="0"/>
        <v>7152724.8533665668</v>
      </c>
      <c r="L31">
        <f t="shared" si="1"/>
        <v>0.54968924602925484</v>
      </c>
      <c r="M31">
        <f t="shared" si="4"/>
        <v>0.47074158794237198</v>
      </c>
      <c r="N31">
        <f t="shared" si="5"/>
        <v>0.52925841205762802</v>
      </c>
      <c r="O31">
        <f t="shared" si="6"/>
        <v>225.84588652680875</v>
      </c>
      <c r="P31">
        <f t="shared" si="7"/>
        <v>756.94090777625559</v>
      </c>
      <c r="Q31">
        <f t="shared" si="8"/>
        <v>2.8701989519939719</v>
      </c>
      <c r="R31">
        <f t="shared" si="9"/>
        <v>1.1677175039198628</v>
      </c>
      <c r="S31">
        <f t="shared" si="10"/>
        <v>265.00521681832868</v>
      </c>
      <c r="T31">
        <f t="shared" si="10"/>
        <v>244.65237163479188</v>
      </c>
      <c r="U31">
        <f t="shared" si="10"/>
        <v>96.149541332733975</v>
      </c>
      <c r="V31">
        <f t="shared" si="10"/>
        <v>96.016924236735463</v>
      </c>
    </row>
    <row r="32" spans="1:22" x14ac:dyDescent="0.2">
      <c r="A32">
        <v>2000</v>
      </c>
      <c r="B32" s="6">
        <v>1331283</v>
      </c>
      <c r="C32" s="3"/>
      <c r="E32">
        <v>0.58910807232530937</v>
      </c>
      <c r="F32">
        <f t="shared" si="3"/>
        <v>2259828.1411171304</v>
      </c>
      <c r="G32" s="7">
        <v>3352.3</v>
      </c>
      <c r="H32" s="6">
        <v>638751</v>
      </c>
      <c r="I32">
        <v>2911.46</v>
      </c>
      <c r="J32" s="6">
        <v>3830046</v>
      </c>
      <c r="K32">
        <f t="shared" si="0"/>
        <v>6501431.8762976024</v>
      </c>
      <c r="L32">
        <f t="shared" si="1"/>
        <v>0.47980106408629869</v>
      </c>
      <c r="M32">
        <f t="shared" si="4"/>
        <v>0.47074158794237198</v>
      </c>
      <c r="N32">
        <f t="shared" si="5"/>
        <v>0.52925841205762802</v>
      </c>
      <c r="O32">
        <f t="shared" si="6"/>
        <v>263.35427790481401</v>
      </c>
      <c r="P32">
        <f t="shared" si="7"/>
        <v>776.18381881156893</v>
      </c>
      <c r="Q32">
        <f t="shared" si="8"/>
        <v>2.5597182100205362</v>
      </c>
      <c r="R32">
        <f t="shared" si="9"/>
        <v>1.1514154410501949</v>
      </c>
      <c r="S32">
        <f t="shared" si="10"/>
        <v>309.01717356678648</v>
      </c>
      <c r="T32">
        <f t="shared" si="10"/>
        <v>250.87191106459676</v>
      </c>
      <c r="U32">
        <f t="shared" si="10"/>
        <v>85.7486661903841</v>
      </c>
      <c r="V32">
        <f t="shared" si="10"/>
        <v>94.676468235857698</v>
      </c>
    </row>
    <row r="33" spans="1:22" x14ac:dyDescent="0.2">
      <c r="A33">
        <v>2001</v>
      </c>
      <c r="B33" s="6">
        <v>1384313</v>
      </c>
      <c r="C33" s="3"/>
      <c r="E33">
        <v>0.60145550415913629</v>
      </c>
      <c r="F33">
        <f t="shared" si="3"/>
        <v>2301605.0072321412</v>
      </c>
      <c r="G33" s="7">
        <v>3299</v>
      </c>
      <c r="H33" s="6">
        <v>678100</v>
      </c>
      <c r="I33">
        <v>2932.06</v>
      </c>
      <c r="J33" s="6">
        <v>4049045</v>
      </c>
      <c r="K33">
        <f t="shared" si="0"/>
        <v>6732077.3889346309</v>
      </c>
      <c r="L33">
        <f t="shared" si="1"/>
        <v>0.48984586578324413</v>
      </c>
      <c r="M33">
        <f t="shared" si="4"/>
        <v>0.47074158794237198</v>
      </c>
      <c r="N33">
        <f t="shared" si="5"/>
        <v>0.52925841205762802</v>
      </c>
      <c r="O33">
        <f t="shared" si="6"/>
        <v>268.5752482331074</v>
      </c>
      <c r="P33">
        <f t="shared" si="7"/>
        <v>784.97882281813509</v>
      </c>
      <c r="Q33">
        <f t="shared" si="8"/>
        <v>2.5976611090352946</v>
      </c>
      <c r="R33">
        <f t="shared" si="9"/>
        <v>1.1251475072133585</v>
      </c>
      <c r="S33">
        <f t="shared" si="10"/>
        <v>315.14340590658702</v>
      </c>
      <c r="T33">
        <f t="shared" si="10"/>
        <v>253.71456174794434</v>
      </c>
      <c r="U33">
        <f t="shared" si="10"/>
        <v>87.01972523476455</v>
      </c>
      <c r="V33">
        <f t="shared" si="10"/>
        <v>92.516556952006468</v>
      </c>
    </row>
    <row r="34" spans="1:22" x14ac:dyDescent="0.2">
      <c r="A34">
        <v>2002</v>
      </c>
      <c r="B34" s="6">
        <v>1380592</v>
      </c>
      <c r="C34" s="3"/>
      <c r="E34">
        <v>0.59358884944974288</v>
      </c>
      <c r="F34">
        <f t="shared" si="3"/>
        <v>2325838.8382460508</v>
      </c>
      <c r="G34" s="7">
        <v>3273.7</v>
      </c>
      <c r="H34" s="6">
        <v>710687</v>
      </c>
      <c r="I34">
        <v>2955.1439999999998</v>
      </c>
      <c r="J34" s="6">
        <v>4148675</v>
      </c>
      <c r="K34">
        <f t="shared" si="0"/>
        <v>6989139.0376450354</v>
      </c>
      <c r="L34">
        <f t="shared" si="1"/>
        <v>0.51476975094741961</v>
      </c>
      <c r="M34">
        <f t="shared" si="4"/>
        <v>0.47074158794237198</v>
      </c>
      <c r="N34">
        <f t="shared" si="5"/>
        <v>0.52925841205762802</v>
      </c>
      <c r="O34">
        <f t="shared" si="6"/>
        <v>267.01086644508194</v>
      </c>
      <c r="P34">
        <f t="shared" si="7"/>
        <v>787.04754768161922</v>
      </c>
      <c r="Q34">
        <f t="shared" si="8"/>
        <v>2.6607973779229264</v>
      </c>
      <c r="R34">
        <f t="shared" si="9"/>
        <v>1.1077971158089082</v>
      </c>
      <c r="S34">
        <f t="shared" si="10"/>
        <v>313.30777656970679</v>
      </c>
      <c r="T34">
        <f t="shared" si="10"/>
        <v>254.3831984128567</v>
      </c>
      <c r="U34">
        <f t="shared" si="10"/>
        <v>89.134743530199671</v>
      </c>
      <c r="V34">
        <f t="shared" si="10"/>
        <v>91.089900923158282</v>
      </c>
    </row>
    <row r="35" spans="1:22" x14ac:dyDescent="0.2">
      <c r="A35">
        <v>2003</v>
      </c>
      <c r="B35" s="6">
        <v>1439673</v>
      </c>
      <c r="C35" s="3"/>
      <c r="E35">
        <v>0.61363561301637382</v>
      </c>
      <c r="F35">
        <f t="shared" si="3"/>
        <v>2346136.6476485529</v>
      </c>
      <c r="G35" s="7">
        <v>3201.2</v>
      </c>
      <c r="H35" s="6">
        <v>730356</v>
      </c>
      <c r="I35">
        <v>2980.4520000000002</v>
      </c>
      <c r="J35" s="6">
        <v>4266740</v>
      </c>
      <c r="K35">
        <f t="shared" si="0"/>
        <v>6953214.4313243264</v>
      </c>
      <c r="L35">
        <f t="shared" si="1"/>
        <v>0.50730686760118449</v>
      </c>
      <c r="M35">
        <f t="shared" si="4"/>
        <v>0.47074158794237198</v>
      </c>
      <c r="N35">
        <f t="shared" si="5"/>
        <v>0.52925841205762802</v>
      </c>
      <c r="O35">
        <f t="shared" si="6"/>
        <v>278.85327699323432</v>
      </c>
      <c r="P35">
        <f t="shared" si="7"/>
        <v>787.17478008320643</v>
      </c>
      <c r="Q35">
        <f t="shared" si="8"/>
        <v>2.6282383175386452</v>
      </c>
      <c r="R35">
        <f t="shared" si="9"/>
        <v>1.0740652760051159</v>
      </c>
      <c r="S35">
        <f t="shared" si="10"/>
        <v>327.20353806984923</v>
      </c>
      <c r="T35">
        <f t="shared" si="10"/>
        <v>254.42432144964505</v>
      </c>
      <c r="U35">
        <f t="shared" si="10"/>
        <v>88.044039096627714</v>
      </c>
      <c r="V35">
        <f t="shared" si="10"/>
        <v>88.316261326308762</v>
      </c>
    </row>
    <row r="36" spans="1:22" x14ac:dyDescent="0.2">
      <c r="A36">
        <v>2004</v>
      </c>
      <c r="B36" s="6">
        <v>1588547</v>
      </c>
      <c r="C36" s="3"/>
      <c r="E36">
        <v>0.65240555427999603</v>
      </c>
      <c r="F36">
        <f t="shared" si="3"/>
        <v>2434907.2284541521</v>
      </c>
      <c r="G36" s="7">
        <v>3262.2</v>
      </c>
      <c r="H36" s="6">
        <v>766374</v>
      </c>
      <c r="I36">
        <v>3005.9409999999998</v>
      </c>
      <c r="J36" s="6">
        <v>4575840</v>
      </c>
      <c r="K36">
        <f t="shared" si="0"/>
        <v>7013796.8169966936</v>
      </c>
      <c r="L36">
        <f t="shared" si="1"/>
        <v>0.48243709503086785</v>
      </c>
      <c r="M36">
        <f t="shared" si="4"/>
        <v>0.47074158794237198</v>
      </c>
      <c r="N36">
        <f t="shared" si="5"/>
        <v>0.52925841205762802</v>
      </c>
      <c r="O36">
        <f t="shared" si="6"/>
        <v>291.27412736892927</v>
      </c>
      <c r="P36">
        <f t="shared" si="7"/>
        <v>810.03161021927986</v>
      </c>
      <c r="Q36">
        <f t="shared" si="8"/>
        <v>2.562535707483474</v>
      </c>
      <c r="R36">
        <f t="shared" si="9"/>
        <v>1.0852508415833844</v>
      </c>
      <c r="S36">
        <f t="shared" si="10"/>
        <v>341.77803485391325</v>
      </c>
      <c r="T36">
        <f t="shared" si="10"/>
        <v>261.81192283754211</v>
      </c>
      <c r="U36">
        <f t="shared" si="10"/>
        <v>85.843050270825415</v>
      </c>
      <c r="V36">
        <f t="shared" si="10"/>
        <v>89.236007411357903</v>
      </c>
    </row>
    <row r="37" spans="1:22" x14ac:dyDescent="0.2">
      <c r="A37">
        <v>2005</v>
      </c>
      <c r="B37" s="6">
        <v>1782652</v>
      </c>
      <c r="C37" s="3"/>
      <c r="E37">
        <v>0.71406798214761735</v>
      </c>
      <c r="F37">
        <f t="shared" si="3"/>
        <v>2496473.7876056698</v>
      </c>
      <c r="G37" s="7">
        <v>3313.2</v>
      </c>
      <c r="H37" s="6">
        <v>814570</v>
      </c>
      <c r="I37">
        <v>3035.13</v>
      </c>
      <c r="J37" s="6">
        <v>4953919</v>
      </c>
      <c r="K37">
        <f t="shared" si="0"/>
        <v>6937601.3542865859</v>
      </c>
      <c r="L37">
        <f t="shared" si="1"/>
        <v>0.45694280207241794</v>
      </c>
      <c r="M37">
        <f t="shared" si="4"/>
        <v>0.47074158794237198</v>
      </c>
      <c r="N37">
        <f t="shared" si="5"/>
        <v>0.52925841205762802</v>
      </c>
      <c r="O37">
        <f t="shared" si="6"/>
        <v>303.58083198126729</v>
      </c>
      <c r="P37">
        <f t="shared" si="7"/>
        <v>822.52614800870799</v>
      </c>
      <c r="Q37">
        <f t="shared" si="8"/>
        <v>2.4820184808972185</v>
      </c>
      <c r="R37">
        <f t="shared" si="9"/>
        <v>1.0916171630210236</v>
      </c>
      <c r="S37">
        <f t="shared" si="10"/>
        <v>356.21859418517488</v>
      </c>
      <c r="T37">
        <f t="shared" si="10"/>
        <v>265.85030717013751</v>
      </c>
      <c r="U37">
        <f t="shared" si="10"/>
        <v>83.145782752044525</v>
      </c>
      <c r="V37">
        <f t="shared" si="10"/>
        <v>89.759485565185813</v>
      </c>
    </row>
    <row r="38" spans="1:22" x14ac:dyDescent="0.2">
      <c r="A38">
        <v>2006</v>
      </c>
      <c r="B38" s="6">
        <v>1986103</v>
      </c>
      <c r="C38" s="3"/>
      <c r="E38">
        <v>0.77992056099423424</v>
      </c>
      <c r="F38">
        <f t="shared" si="3"/>
        <v>2546545.2500292305</v>
      </c>
      <c r="G38" s="7">
        <v>3417.3</v>
      </c>
      <c r="H38" s="6">
        <v>889982</v>
      </c>
      <c r="I38">
        <v>3070.2689999999998</v>
      </c>
      <c r="J38" s="6">
        <v>5413195</v>
      </c>
      <c r="K38">
        <f t="shared" si="0"/>
        <v>6940700.4645438734</v>
      </c>
      <c r="L38">
        <f t="shared" si="1"/>
        <v>0.44810465519663378</v>
      </c>
      <c r="M38">
        <f t="shared" si="4"/>
        <v>0.47074158794237198</v>
      </c>
      <c r="N38">
        <f t="shared" si="5"/>
        <v>0.52925841205762802</v>
      </c>
      <c r="O38">
        <f t="shared" si="6"/>
        <v>305.46510544456487</v>
      </c>
      <c r="P38">
        <f t="shared" si="7"/>
        <v>829.42089114316389</v>
      </c>
      <c r="Q38">
        <f t="shared" si="8"/>
        <v>2.4395329306497611</v>
      </c>
      <c r="R38">
        <f t="shared" si="9"/>
        <v>1.1130295097921388</v>
      </c>
      <c r="S38">
        <f t="shared" si="10"/>
        <v>358.42958109029581</v>
      </c>
      <c r="T38">
        <f t="shared" si="10"/>
        <v>268.07877076924837</v>
      </c>
      <c r="U38">
        <f t="shared" si="10"/>
        <v>81.722548252316216</v>
      </c>
      <c r="V38">
        <f t="shared" si="10"/>
        <v>91.520140578706929</v>
      </c>
    </row>
    <row r="39" spans="1:22" x14ac:dyDescent="0.2">
      <c r="A39">
        <v>2007</v>
      </c>
      <c r="B39" s="6">
        <v>2095519</v>
      </c>
      <c r="C39" s="5"/>
      <c r="E39">
        <v>0.80345558373072834</v>
      </c>
      <c r="F39">
        <f t="shared" si="3"/>
        <v>2608132.9726651027</v>
      </c>
      <c r="G39" s="7">
        <v>3581.1</v>
      </c>
      <c r="H39" s="6">
        <v>986580</v>
      </c>
      <c r="I39">
        <v>3113.0430000000001</v>
      </c>
      <c r="J39" s="6">
        <v>6027806</v>
      </c>
      <c r="K39">
        <f t="shared" si="0"/>
        <v>7502351.2463635709</v>
      </c>
      <c r="L39">
        <f t="shared" si="1"/>
        <v>0.47080460735502755</v>
      </c>
      <c r="M39">
        <f t="shared" si="4"/>
        <v>0.47074158794237198</v>
      </c>
      <c r="N39">
        <f t="shared" si="5"/>
        <v>0.52925841205762802</v>
      </c>
      <c r="O39">
        <f t="shared" si="6"/>
        <v>284.56387922592768</v>
      </c>
      <c r="P39">
        <f t="shared" si="7"/>
        <v>837.80820652496686</v>
      </c>
      <c r="Q39">
        <f t="shared" si="8"/>
        <v>2.5593725543624286</v>
      </c>
      <c r="R39">
        <f t="shared" si="9"/>
        <v>1.1503535286855979</v>
      </c>
      <c r="S39">
        <f t="shared" si="10"/>
        <v>333.90429939922819</v>
      </c>
      <c r="T39">
        <f t="shared" si="10"/>
        <v>270.7896516038374</v>
      </c>
      <c r="U39">
        <f t="shared" si="10"/>
        <v>85.737086981575928</v>
      </c>
      <c r="V39">
        <f t="shared" si="10"/>
        <v>94.589151261747702</v>
      </c>
    </row>
    <row r="40" spans="1:22" x14ac:dyDescent="0.2">
      <c r="A40">
        <v>2008</v>
      </c>
      <c r="B40" s="6">
        <v>2361687</v>
      </c>
      <c r="C40" s="5"/>
      <c r="E40">
        <v>0.89920780944187995</v>
      </c>
      <c r="F40">
        <f t="shared" si="3"/>
        <v>2626408.4622061402</v>
      </c>
      <c r="G40" s="7">
        <v>3708.2</v>
      </c>
      <c r="H40" s="6">
        <v>1083503</v>
      </c>
      <c r="I40">
        <v>3159.3510000000001</v>
      </c>
      <c r="J40" s="6">
        <v>6575186</v>
      </c>
      <c r="K40">
        <f t="shared" si="0"/>
        <v>7312198.5051276237</v>
      </c>
      <c r="L40">
        <f t="shared" si="1"/>
        <v>0.45878348824378506</v>
      </c>
      <c r="M40">
        <f t="shared" si="4"/>
        <v>0.47074158794237198</v>
      </c>
      <c r="N40">
        <f t="shared" si="5"/>
        <v>0.52925841205762802</v>
      </c>
      <c r="O40">
        <f t="shared" si="6"/>
        <v>284.89154427835552</v>
      </c>
      <c r="P40">
        <f t="shared" si="7"/>
        <v>831.31265320192028</v>
      </c>
      <c r="Q40">
        <f t="shared" si="8"/>
        <v>2.4861055327919579</v>
      </c>
      <c r="R40">
        <f t="shared" si="9"/>
        <v>1.1737220714001071</v>
      </c>
      <c r="S40">
        <f t="shared" si="10"/>
        <v>334.28877816746166</v>
      </c>
      <c r="T40">
        <f t="shared" si="10"/>
        <v>268.69021093516989</v>
      </c>
      <c r="U40">
        <f t="shared" si="10"/>
        <v>83.282695966652625</v>
      </c>
      <c r="V40">
        <f t="shared" si="10"/>
        <v>96.510656752424936</v>
      </c>
    </row>
    <row r="41" spans="1:22" x14ac:dyDescent="0.2">
      <c r="A41">
        <v>2009</v>
      </c>
      <c r="B41" s="6">
        <v>2178622</v>
      </c>
      <c r="C41" s="5"/>
      <c r="E41">
        <v>0.84735976120650724</v>
      </c>
      <c r="F41">
        <f t="shared" si="3"/>
        <v>2571070.8718313272</v>
      </c>
      <c r="G41" s="7">
        <v>3638.6</v>
      </c>
      <c r="H41" s="6">
        <v>1115382</v>
      </c>
      <c r="I41">
        <v>3200.01</v>
      </c>
      <c r="J41" s="6">
        <v>6964045</v>
      </c>
      <c r="K41">
        <f t="shared" si="0"/>
        <v>8218522.1895411853</v>
      </c>
      <c r="L41">
        <f t="shared" si="1"/>
        <v>0.51196673860816611</v>
      </c>
      <c r="M41">
        <f t="shared" si="4"/>
        <v>0.47074158794237198</v>
      </c>
      <c r="N41">
        <f t="shared" si="5"/>
        <v>0.52925841205762802</v>
      </c>
      <c r="O41">
        <f t="shared" si="6"/>
        <v>251.36184504408888</v>
      </c>
      <c r="P41">
        <f t="shared" si="7"/>
        <v>803.45713664373773</v>
      </c>
      <c r="Q41">
        <f t="shared" si="8"/>
        <v>2.8111264242431711</v>
      </c>
      <c r="R41">
        <f t="shared" si="9"/>
        <v>1.1370589466907914</v>
      </c>
      <c r="S41">
        <f t="shared" si="10"/>
        <v>294.94537744373213</v>
      </c>
      <c r="T41">
        <f t="shared" si="10"/>
        <v>259.68697419758558</v>
      </c>
      <c r="U41">
        <f t="shared" si="10"/>
        <v>94.17065535876381</v>
      </c>
      <c r="V41">
        <f t="shared" si="10"/>
        <v>93.495988859138023</v>
      </c>
    </row>
    <row r="42" spans="1:22" x14ac:dyDescent="0.2">
      <c r="A42">
        <v>2010</v>
      </c>
      <c r="B42" s="6">
        <v>2321905</v>
      </c>
      <c r="C42" s="5"/>
      <c r="E42">
        <v>0.89852115411169708</v>
      </c>
      <c r="F42">
        <f t="shared" si="3"/>
        <v>2584140.6063449886</v>
      </c>
      <c r="G42" s="7">
        <v>3649.4</v>
      </c>
      <c r="H42" s="6">
        <v>1150481</v>
      </c>
      <c r="I42">
        <v>3237.0749999999998</v>
      </c>
      <c r="J42" s="6">
        <v>7271322</v>
      </c>
      <c r="K42">
        <f t="shared" si="0"/>
        <v>8092544.0282912767</v>
      </c>
      <c r="L42">
        <f t="shared" si="1"/>
        <v>0.49549012556499944</v>
      </c>
      <c r="M42">
        <f t="shared" si="4"/>
        <v>0.47074158794237198</v>
      </c>
      <c r="N42">
        <f t="shared" si="5"/>
        <v>0.52925841205762802</v>
      </c>
      <c r="O42">
        <f t="shared" si="6"/>
        <v>256.53099279846691</v>
      </c>
      <c r="P42">
        <f t="shared" si="7"/>
        <v>798.29494415328304</v>
      </c>
      <c r="Q42">
        <f t="shared" si="8"/>
        <v>2.7602907549773028</v>
      </c>
      <c r="R42">
        <f t="shared" si="9"/>
        <v>1.1273757945058425</v>
      </c>
      <c r="S42">
        <f t="shared" si="10"/>
        <v>301.01080171371251</v>
      </c>
      <c r="T42">
        <f t="shared" si="10"/>
        <v>258.01849172735507</v>
      </c>
      <c r="U42">
        <f t="shared" si="10"/>
        <v>92.467698049877555</v>
      </c>
      <c r="V42">
        <f t="shared" si="10"/>
        <v>92.699780455483889</v>
      </c>
    </row>
    <row r="43" spans="1:22" x14ac:dyDescent="0.2">
      <c r="A43">
        <v>2011</v>
      </c>
      <c r="B43" s="6">
        <v>2515074</v>
      </c>
      <c r="C43" s="5"/>
      <c r="E43">
        <v>0.96519395843892064</v>
      </c>
      <c r="F43">
        <f t="shared" si="3"/>
        <v>2605770.5583526595</v>
      </c>
      <c r="G43" s="7">
        <v>3714.5</v>
      </c>
      <c r="H43" s="6">
        <v>1223958</v>
      </c>
      <c r="I43">
        <v>3276</v>
      </c>
      <c r="J43" s="6">
        <v>7780298</v>
      </c>
      <c r="K43">
        <f t="shared" si="0"/>
        <v>8060864.7950756447</v>
      </c>
      <c r="L43">
        <f t="shared" si="1"/>
        <v>0.48664890178181636</v>
      </c>
      <c r="M43">
        <f t="shared" si="4"/>
        <v>0.47074158794237198</v>
      </c>
      <c r="N43">
        <f t="shared" si="5"/>
        <v>0.52925841205762802</v>
      </c>
      <c r="O43">
        <f t="shared" si="6"/>
        <v>256.93061892499782</v>
      </c>
      <c r="P43">
        <f t="shared" si="7"/>
        <v>795.41225834940769</v>
      </c>
      <c r="Q43">
        <f t="shared" si="8"/>
        <v>2.7303602150938642</v>
      </c>
      <c r="R43">
        <f t="shared" si="9"/>
        <v>1.1338522588522588</v>
      </c>
      <c r="S43">
        <f t="shared" si="10"/>
        <v>301.4797188586569</v>
      </c>
      <c r="T43">
        <f t="shared" si="10"/>
        <v>257.08677313300939</v>
      </c>
      <c r="U43">
        <f t="shared" si="10"/>
        <v>91.465047108334133</v>
      </c>
      <c r="V43">
        <f t="shared" si="10"/>
        <v>93.232315237556023</v>
      </c>
    </row>
    <row r="44" spans="1:22" x14ac:dyDescent="0.2">
      <c r="A44">
        <v>2012</v>
      </c>
      <c r="B44" s="6">
        <v>2674361</v>
      </c>
      <c r="C44" s="5"/>
      <c r="E44">
        <v>1</v>
      </c>
      <c r="F44">
        <f t="shared" si="3"/>
        <v>2674361</v>
      </c>
      <c r="G44" s="7">
        <v>3781.5</v>
      </c>
      <c r="H44" s="6">
        <v>1307160</v>
      </c>
      <c r="I44">
        <v>3313</v>
      </c>
      <c r="J44" s="6">
        <v>8246465</v>
      </c>
      <c r="K44">
        <f t="shared" si="0"/>
        <v>8246465</v>
      </c>
      <c r="L44">
        <f t="shared" si="1"/>
        <v>0.48877470169509651</v>
      </c>
      <c r="M44">
        <f t="shared" si="4"/>
        <v>0.47074158794237198</v>
      </c>
      <c r="N44">
        <f t="shared" si="5"/>
        <v>0.52925841205762802</v>
      </c>
      <c r="O44">
        <f t="shared" si="6"/>
        <v>259.76409414186787</v>
      </c>
      <c r="P44">
        <f t="shared" si="7"/>
        <v>807.23241774826442</v>
      </c>
      <c r="Q44">
        <f t="shared" si="8"/>
        <v>2.7225558968523198</v>
      </c>
      <c r="R44">
        <f t="shared" si="9"/>
        <v>1.1414126169634773</v>
      </c>
      <c r="S44">
        <f t="shared" si="10"/>
        <v>304.80448923966128</v>
      </c>
      <c r="T44">
        <f t="shared" si="10"/>
        <v>260.90719028885741</v>
      </c>
      <c r="U44">
        <f t="shared" si="10"/>
        <v>91.203608221382453</v>
      </c>
      <c r="V44">
        <f t="shared" si="10"/>
        <v>93.853974439829386</v>
      </c>
    </row>
    <row r="45" spans="1:22" x14ac:dyDescent="0.2">
      <c r="A45">
        <v>2013</v>
      </c>
      <c r="B45" s="6">
        <v>2768461</v>
      </c>
      <c r="C45" s="5"/>
      <c r="E45">
        <v>1.0254769035304372</v>
      </c>
      <c r="F45">
        <f t="shared" si="3"/>
        <v>2699681.4754861314</v>
      </c>
      <c r="G45" s="7">
        <v>3797.4</v>
      </c>
      <c r="H45" s="6">
        <v>1383010</v>
      </c>
      <c r="I45">
        <v>3349</v>
      </c>
      <c r="J45" s="6">
        <v>8717204</v>
      </c>
      <c r="K45">
        <f t="shared" si="0"/>
        <v>8500634.163469743</v>
      </c>
      <c r="L45">
        <f t="shared" si="1"/>
        <v>0.49955914134242818</v>
      </c>
      <c r="M45">
        <f t="shared" si="4"/>
        <v>0.47074158794237198</v>
      </c>
      <c r="N45">
        <f t="shared" si="5"/>
        <v>0.52925841205762802</v>
      </c>
      <c r="O45">
        <f t="shared" si="6"/>
        <v>256.30879108439132</v>
      </c>
      <c r="P45">
        <f t="shared" si="7"/>
        <v>806.11569886119185</v>
      </c>
      <c r="Q45">
        <f t="shared" si="8"/>
        <v>2.773720384660832</v>
      </c>
      <c r="R45">
        <f t="shared" si="9"/>
        <v>1.1338907136458645</v>
      </c>
      <c r="S45">
        <f t="shared" si="10"/>
        <v>300.75007253098715</v>
      </c>
      <c r="T45">
        <f t="shared" si="10"/>
        <v>260.54625336318071</v>
      </c>
      <c r="U45">
        <f t="shared" si="10"/>
        <v>92.917580708166028</v>
      </c>
      <c r="V45">
        <f t="shared" si="10"/>
        <v>93.235477227499459</v>
      </c>
    </row>
    <row r="46" spans="1:22" x14ac:dyDescent="0.2">
      <c r="A46">
        <v>2014</v>
      </c>
      <c r="B46" s="6">
        <v>2829537</v>
      </c>
      <c r="C46" s="5"/>
      <c r="E46">
        <v>1.0270064353102586</v>
      </c>
      <c r="F46">
        <f t="shared" si="3"/>
        <v>2755130.7399015441</v>
      </c>
      <c r="G46" s="7">
        <v>3844.4</v>
      </c>
      <c r="H46" s="6">
        <v>1442239</v>
      </c>
      <c r="I46">
        <v>3382</v>
      </c>
      <c r="J46" s="6">
        <v>9275715</v>
      </c>
      <c r="K46">
        <f t="shared" si="0"/>
        <v>9031798.3228584211</v>
      </c>
      <c r="L46">
        <f t="shared" si="1"/>
        <v>0.50970847880766357</v>
      </c>
      <c r="M46">
        <f t="shared" si="4"/>
        <v>0.47074158794237198</v>
      </c>
      <c r="N46">
        <f t="shared" si="5"/>
        <v>0.52925841205762802</v>
      </c>
      <c r="O46">
        <f t="shared" si="6"/>
        <v>249.28254107389157</v>
      </c>
      <c r="P46">
        <f t="shared" si="7"/>
        <v>814.64539914297575</v>
      </c>
      <c r="Q46">
        <f t="shared" si="8"/>
        <v>2.8748936311671827</v>
      </c>
      <c r="R46">
        <f t="shared" si="9"/>
        <v>1.1367238320520403</v>
      </c>
      <c r="S46">
        <f t="shared" si="10"/>
        <v>292.50554376809009</v>
      </c>
      <c r="T46">
        <f t="shared" si="10"/>
        <v>263.30315470360767</v>
      </c>
      <c r="U46">
        <f t="shared" si="10"/>
        <v>96.306809611608841</v>
      </c>
      <c r="V46">
        <f t="shared" si="10"/>
        <v>93.468433669829338</v>
      </c>
    </row>
    <row r="47" spans="1:22" x14ac:dyDescent="0.2">
      <c r="A47">
        <v>2015</v>
      </c>
      <c r="B47" s="6">
        <v>2787861</v>
      </c>
      <c r="C47" s="5"/>
      <c r="E47">
        <v>0.99389947484041374</v>
      </c>
      <c r="F47">
        <f t="shared" si="3"/>
        <v>2804972.80718217</v>
      </c>
      <c r="G47" s="7">
        <v>3865.6</v>
      </c>
      <c r="H47" s="6">
        <v>1485846</v>
      </c>
      <c r="I47">
        <v>3211.0889999999999</v>
      </c>
      <c r="J47" s="6">
        <v>9781117</v>
      </c>
      <c r="K47">
        <f t="shared" si="0"/>
        <v>9841153.2027124912</v>
      </c>
      <c r="L47">
        <f t="shared" si="1"/>
        <v>0.53296990057969174</v>
      </c>
      <c r="M47">
        <f t="shared" si="4"/>
        <v>0.47074158794237198</v>
      </c>
      <c r="N47">
        <f t="shared" si="5"/>
        <v>0.52925841205762802</v>
      </c>
      <c r="O47">
        <f t="shared" si="6"/>
        <v>237.60996622115928</v>
      </c>
      <c r="P47">
        <f t="shared" si="7"/>
        <v>873.52695835654822</v>
      </c>
      <c r="Q47">
        <f t="shared" si="8"/>
        <v>3.0538457017750424</v>
      </c>
      <c r="R47">
        <f t="shared" si="9"/>
        <v>1.2038283585412923</v>
      </c>
      <c r="S47">
        <f t="shared" si="10"/>
        <v>278.80906570844076</v>
      </c>
      <c r="T47">
        <f t="shared" si="10"/>
        <v>282.33438020504809</v>
      </c>
      <c r="U47">
        <f t="shared" si="10"/>
        <v>102.30157157664104</v>
      </c>
      <c r="V47">
        <f t="shared" si="10"/>
        <v>98.986181082394182</v>
      </c>
    </row>
    <row r="48" spans="1:22" x14ac:dyDescent="0.2">
      <c r="A48">
        <v>2016</v>
      </c>
      <c r="B48" s="6">
        <v>2757573</v>
      </c>
      <c r="C48" s="5"/>
      <c r="E48">
        <v>0.97300899994858547</v>
      </c>
      <c r="F48">
        <f t="shared" si="3"/>
        <v>2834067.3109351634</v>
      </c>
      <c r="G48" s="7">
        <v>3885.1</v>
      </c>
      <c r="H48" s="6">
        <v>1510360</v>
      </c>
      <c r="I48">
        <v>3224.45</v>
      </c>
      <c r="J48" s="6">
        <v>10170580</v>
      </c>
      <c r="K48">
        <f t="shared" si="0"/>
        <v>10452709.071074801</v>
      </c>
      <c r="L48">
        <f t="shared" si="1"/>
        <v>0.54771351474648178</v>
      </c>
      <c r="M48">
        <f t="shared" si="4"/>
        <v>0.47074158794237198</v>
      </c>
      <c r="N48">
        <f t="shared" si="5"/>
        <v>0.52925841205762802</v>
      </c>
      <c r="O48">
        <f t="shared" si="6"/>
        <v>228.48562906816275</v>
      </c>
      <c r="P48">
        <f t="shared" si="7"/>
        <v>878.93045664692079</v>
      </c>
      <c r="Q48">
        <f t="shared" si="8"/>
        <v>3.1926335222927755</v>
      </c>
      <c r="R48">
        <f t="shared" si="9"/>
        <v>1.2048876552590364</v>
      </c>
      <c r="S48">
        <f t="shared" si="10"/>
        <v>268.10266329067366</v>
      </c>
      <c r="T48">
        <f t="shared" si="10"/>
        <v>284.08085560132167</v>
      </c>
      <c r="U48">
        <f t="shared" si="10"/>
        <v>106.9508608797673</v>
      </c>
      <c r="V48">
        <f t="shared" si="10"/>
        <v>99.0732829819122</v>
      </c>
    </row>
    <row r="49" spans="1:22" x14ac:dyDescent="0.2">
      <c r="A49">
        <v>2017</v>
      </c>
      <c r="B49" s="6">
        <v>2947535</v>
      </c>
      <c r="C49" s="5"/>
      <c r="E49">
        <v>1.0155403040797675</v>
      </c>
      <c r="F49">
        <f t="shared" si="3"/>
        <v>2902430.3497938574</v>
      </c>
      <c r="G49" s="7">
        <v>3900.1</v>
      </c>
      <c r="H49" s="6">
        <v>1559747</v>
      </c>
      <c r="I49">
        <v>3235.9009999999998</v>
      </c>
      <c r="J49" s="6">
        <v>10567613</v>
      </c>
      <c r="K49">
        <f t="shared" si="0"/>
        <v>10405902.116879398</v>
      </c>
      <c r="L49">
        <f t="shared" si="1"/>
        <v>0.52916996744737554</v>
      </c>
      <c r="M49">
        <f t="shared" si="4"/>
        <v>0.47074158794237198</v>
      </c>
      <c r="N49">
        <f t="shared" si="5"/>
        <v>0.52925841205762802</v>
      </c>
      <c r="O49">
        <f t="shared" si="6"/>
        <v>239.04394466344723</v>
      </c>
      <c r="P49">
        <f t="shared" si="7"/>
        <v>896.94658451969258</v>
      </c>
      <c r="Q49">
        <f t="shared" si="8"/>
        <v>3.1132092860928866</v>
      </c>
      <c r="R49">
        <f t="shared" si="9"/>
        <v>1.2052593698014866</v>
      </c>
      <c r="S49">
        <f t="shared" si="10"/>
        <v>280.49168111426178</v>
      </c>
      <c r="T49">
        <f t="shared" si="10"/>
        <v>289.90388401274447</v>
      </c>
      <c r="U49">
        <f t="shared" si="10"/>
        <v>104.29020773026465</v>
      </c>
      <c r="V49">
        <f t="shared" si="10"/>
        <v>99.103847640693402</v>
      </c>
    </row>
    <row r="50" spans="1:22" x14ac:dyDescent="0.2">
      <c r="A50">
        <v>2018</v>
      </c>
      <c r="B50" s="6">
        <v>3184225</v>
      </c>
      <c r="C50" s="5"/>
      <c r="E50">
        <v>1.0890071269251471</v>
      </c>
      <c r="F50">
        <f t="shared" si="3"/>
        <v>2923970.7631581621</v>
      </c>
      <c r="G50" s="7">
        <v>3963</v>
      </c>
      <c r="H50" s="6">
        <v>1638831</v>
      </c>
      <c r="I50">
        <v>3246.1149999999998</v>
      </c>
      <c r="J50" s="6">
        <v>11131798</v>
      </c>
      <c r="K50">
        <f t="shared" si="0"/>
        <v>10221969.833596088</v>
      </c>
      <c r="L50">
        <f t="shared" si="1"/>
        <v>0.51467185892956679</v>
      </c>
      <c r="M50">
        <f t="shared" si="4"/>
        <v>0.47074158794237198</v>
      </c>
      <c r="N50">
        <f t="shared" si="5"/>
        <v>0.52925841205762802</v>
      </c>
      <c r="O50">
        <f t="shared" si="6"/>
        <v>242.37377097490074</v>
      </c>
      <c r="P50">
        <f t="shared" si="7"/>
        <v>900.76006646658004</v>
      </c>
      <c r="Q50">
        <f t="shared" si="8"/>
        <v>3.0441309706149005</v>
      </c>
      <c r="R50">
        <f t="shared" si="9"/>
        <v>1.2208439935122448</v>
      </c>
      <c r="S50">
        <f t="shared" si="10"/>
        <v>284.39886471279669</v>
      </c>
      <c r="T50">
        <f t="shared" si="10"/>
        <v>291.1364470740188</v>
      </c>
      <c r="U50">
        <f t="shared" si="10"/>
        <v>101.97613527036353</v>
      </c>
      <c r="V50">
        <f t="shared" si="10"/>
        <v>100.38531137577552</v>
      </c>
    </row>
    <row r="51" spans="1:22" x14ac:dyDescent="0.2">
      <c r="B51" s="6"/>
      <c r="C51" s="5"/>
      <c r="G51" s="7"/>
      <c r="H51" s="6"/>
      <c r="J51" s="6"/>
    </row>
    <row r="52" spans="1:22" x14ac:dyDescent="0.2">
      <c r="B52" s="6"/>
      <c r="C52" s="5"/>
      <c r="G52" s="7"/>
      <c r="H52" s="6"/>
      <c r="J52" s="6"/>
    </row>
    <row r="53" spans="1:22" x14ac:dyDescent="0.2">
      <c r="B53" s="6"/>
      <c r="C53" s="5"/>
      <c r="G53" s="7"/>
      <c r="H53" s="6"/>
      <c r="J53" s="6"/>
    </row>
    <row r="54" spans="1:22" x14ac:dyDescent="0.2">
      <c r="B54" s="6"/>
      <c r="C54" s="5"/>
      <c r="G54" s="7"/>
      <c r="H54" s="6"/>
      <c r="J54" s="6"/>
    </row>
    <row r="55" spans="1:22" x14ac:dyDescent="0.2">
      <c r="B55" s="4"/>
      <c r="C55" s="5"/>
      <c r="G55" s="3"/>
      <c r="H55" s="3"/>
    </row>
    <row r="56" spans="1:22" x14ac:dyDescent="0.2">
      <c r="B56" s="4"/>
      <c r="C56" s="5"/>
      <c r="G56" s="3"/>
      <c r="H56" s="3"/>
    </row>
    <row r="57" spans="1:22" x14ac:dyDescent="0.2">
      <c r="B57" s="4"/>
      <c r="C57" s="5"/>
      <c r="G57" s="3"/>
      <c r="H57" s="3"/>
    </row>
    <row r="58" spans="1:22" x14ac:dyDescent="0.2">
      <c r="B58" s="4"/>
      <c r="C58" s="5"/>
      <c r="G58" s="3"/>
      <c r="H58" s="3"/>
    </row>
    <row r="59" spans="1:22" x14ac:dyDescent="0.2">
      <c r="B59" s="4"/>
      <c r="C59" s="5"/>
      <c r="G59" s="3"/>
      <c r="H59" s="3"/>
    </row>
    <row r="60" spans="1:22" x14ac:dyDescent="0.2">
      <c r="B60" s="1"/>
      <c r="G60" s="1"/>
      <c r="H60" s="1"/>
      <c r="I60" s="1"/>
    </row>
    <row r="61" spans="1:22" x14ac:dyDescent="0.2">
      <c r="G61" s="1"/>
      <c r="H61" s="1"/>
      <c r="I61" s="1"/>
    </row>
    <row r="62" spans="1:22" x14ac:dyDescent="0.2">
      <c r="G62" s="1"/>
      <c r="H62" s="1"/>
      <c r="I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27DC-6957-AC4F-956F-3D14A5E3F5FC}">
  <dimension ref="A1:V62"/>
  <sheetViews>
    <sheetView topLeftCell="A34" workbookViewId="0">
      <selection activeCell="A51" sqref="A5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1970</v>
      </c>
      <c r="B2" s="6">
        <v>0</v>
      </c>
      <c r="C2" s="3"/>
      <c r="E2">
        <v>0.10634160839790194</v>
      </c>
      <c r="F2">
        <f>B2/E2</f>
        <v>0</v>
      </c>
      <c r="G2" s="7">
        <v>0</v>
      </c>
      <c r="H2" s="6">
        <v>0</v>
      </c>
      <c r="I2">
        <v>2427.9740000000002</v>
      </c>
      <c r="J2" s="6">
        <v>849</v>
      </c>
      <c r="K2">
        <f t="shared" ref="K2:K50" si="0">J2/E2</f>
        <v>7983.704711548733</v>
      </c>
      <c r="L2" t="e">
        <f t="shared" ref="L2:L50" si="1">H2/B2</f>
        <v>#DIV/0!</v>
      </c>
      <c r="M2" t="e">
        <f>1-AVERAGE($L$2:$L$50)</f>
        <v>#DIV/0!</v>
      </c>
      <c r="N2" t="e">
        <f>1-M2</f>
        <v>#DIV/0!</v>
      </c>
      <c r="O2" t="e">
        <f>(F2/((K2^M2)*(G2^N2)))^(1/N2)</f>
        <v>#DIV/0!</v>
      </c>
      <c r="P2">
        <f>F2/I2</f>
        <v>0</v>
      </c>
      <c r="Q2" t="e">
        <f>(K2/F2)^(M2/N2)</f>
        <v>#DIV/0!</v>
      </c>
      <c r="R2">
        <f>G2/I2</f>
        <v>0</v>
      </c>
      <c r="S2" t="e">
        <f>O2/O$2*100</f>
        <v>#DIV/0!</v>
      </c>
      <c r="T2" t="e">
        <f t="shared" ref="T2:V17" si="2">P2/P$2*100</f>
        <v>#DIV/0!</v>
      </c>
      <c r="U2" t="e">
        <f t="shared" si="2"/>
        <v>#DIV/0!</v>
      </c>
      <c r="V2" t="e">
        <f t="shared" si="2"/>
        <v>#DIV/0!</v>
      </c>
    </row>
    <row r="3" spans="1:22" x14ac:dyDescent="0.2">
      <c r="A3">
        <v>1971</v>
      </c>
      <c r="B3" s="6">
        <v>12</v>
      </c>
      <c r="C3" s="3"/>
      <c r="E3">
        <v>0.11312844102285494</v>
      </c>
      <c r="F3">
        <f t="shared" ref="F3:F50" si="3">B3/E3</f>
        <v>106.07412151623024</v>
      </c>
      <c r="G3" s="7">
        <v>0</v>
      </c>
      <c r="H3" s="6">
        <v>0</v>
      </c>
      <c r="I3">
        <v>2443.4929999999999</v>
      </c>
      <c r="J3" s="6">
        <v>1486</v>
      </c>
      <c r="K3">
        <f t="shared" si="0"/>
        <v>13135.512047759845</v>
      </c>
      <c r="L3">
        <f t="shared" si="1"/>
        <v>0</v>
      </c>
      <c r="M3" t="e">
        <f t="shared" ref="M3:M50" si="4">1-AVERAGE($L$2:$L$50)</f>
        <v>#DIV/0!</v>
      </c>
      <c r="N3" t="e">
        <f t="shared" ref="N3:N50" si="5">1-M3</f>
        <v>#DIV/0!</v>
      </c>
      <c r="O3" t="e">
        <f t="shared" ref="O3:O50" si="6">(F3/((K3^M3)*(G3^N3)))^(1/N3)</f>
        <v>#DIV/0!</v>
      </c>
      <c r="P3">
        <f t="shared" ref="P3:P50" si="7">F3/I3</f>
        <v>4.3410855490983703E-2</v>
      </c>
      <c r="Q3" t="e">
        <f t="shared" ref="Q3:Q50" si="8">(K3/F3)^(M3/N3)</f>
        <v>#DIV/0!</v>
      </c>
      <c r="R3">
        <f t="shared" ref="R3:R50" si="9">G3/I3</f>
        <v>0</v>
      </c>
      <c r="S3" t="e">
        <f t="shared" ref="S3:V50" si="10">O3/O$2*100</f>
        <v>#DIV/0!</v>
      </c>
      <c r="T3" t="e">
        <f t="shared" si="2"/>
        <v>#DIV/0!</v>
      </c>
      <c r="U3" t="e">
        <f t="shared" si="2"/>
        <v>#DIV/0!</v>
      </c>
      <c r="V3" t="e">
        <f t="shared" si="2"/>
        <v>#DIV/0!</v>
      </c>
    </row>
    <row r="4" spans="1:22" x14ac:dyDescent="0.2">
      <c r="A4">
        <v>1972</v>
      </c>
      <c r="B4" s="6">
        <v>205</v>
      </c>
      <c r="C4" s="3"/>
      <c r="E4">
        <v>0.12025526678016137</v>
      </c>
      <c r="F4">
        <f t="shared" si="3"/>
        <v>1704.7070410210013</v>
      </c>
      <c r="G4" s="7">
        <v>0.4</v>
      </c>
      <c r="H4" s="6">
        <v>18</v>
      </c>
      <c r="I4">
        <v>2460.8690000000001</v>
      </c>
      <c r="J4" s="6">
        <v>2619</v>
      </c>
      <c r="K4">
        <f t="shared" si="0"/>
        <v>21778.671904556111</v>
      </c>
      <c r="L4">
        <f t="shared" si="1"/>
        <v>8.7804878048780483E-2</v>
      </c>
      <c r="M4" t="e">
        <f t="shared" si="4"/>
        <v>#DIV/0!</v>
      </c>
      <c r="N4" t="e">
        <f t="shared" si="5"/>
        <v>#DIV/0!</v>
      </c>
      <c r="O4" t="e">
        <f t="shared" si="6"/>
        <v>#DIV/0!</v>
      </c>
      <c r="P4">
        <f t="shared" si="7"/>
        <v>0.69272563513986363</v>
      </c>
      <c r="Q4" t="e">
        <f t="shared" si="8"/>
        <v>#DIV/0!</v>
      </c>
      <c r="R4">
        <f t="shared" si="9"/>
        <v>1.6254420694478253E-4</v>
      </c>
      <c r="S4" t="e">
        <f t="shared" si="10"/>
        <v>#DIV/0!</v>
      </c>
      <c r="T4" t="e">
        <f t="shared" si="2"/>
        <v>#DIV/0!</v>
      </c>
      <c r="U4" t="e">
        <f t="shared" si="2"/>
        <v>#DIV/0!</v>
      </c>
      <c r="V4" t="e">
        <f t="shared" si="2"/>
        <v>#DIV/0!</v>
      </c>
    </row>
    <row r="5" spans="1:22" x14ac:dyDescent="0.2">
      <c r="A5">
        <v>1973</v>
      </c>
      <c r="B5" s="6">
        <v>243</v>
      </c>
      <c r="C5" s="3"/>
      <c r="E5">
        <v>0.13246878059874828</v>
      </c>
      <c r="F5">
        <f t="shared" si="3"/>
        <v>1834.3944807347018</v>
      </c>
      <c r="G5" s="7">
        <v>0.4</v>
      </c>
      <c r="H5" s="6">
        <v>19</v>
      </c>
      <c r="I5">
        <v>2477.0410000000002</v>
      </c>
      <c r="J5" s="6">
        <v>3691</v>
      </c>
      <c r="K5">
        <f t="shared" si="0"/>
        <v>27863.168841118455</v>
      </c>
      <c r="L5">
        <f t="shared" si="1"/>
        <v>7.8189300411522639E-2</v>
      </c>
      <c r="M5" t="e">
        <f t="shared" si="4"/>
        <v>#DIV/0!</v>
      </c>
      <c r="N5" t="e">
        <f t="shared" si="5"/>
        <v>#DIV/0!</v>
      </c>
      <c r="O5" t="e">
        <f t="shared" si="6"/>
        <v>#DIV/0!</v>
      </c>
      <c r="P5">
        <f t="shared" si="7"/>
        <v>0.74055878797916619</v>
      </c>
      <c r="Q5" t="e">
        <f t="shared" si="8"/>
        <v>#DIV/0!</v>
      </c>
      <c r="R5">
        <f t="shared" si="9"/>
        <v>1.6148299523504052E-4</v>
      </c>
      <c r="S5" t="e">
        <f t="shared" si="10"/>
        <v>#DIV/0!</v>
      </c>
      <c r="T5" t="e">
        <f t="shared" si="2"/>
        <v>#DIV/0!</v>
      </c>
      <c r="U5" t="e">
        <f t="shared" si="2"/>
        <v>#DIV/0!</v>
      </c>
      <c r="V5" t="e">
        <f t="shared" si="2"/>
        <v>#DIV/0!</v>
      </c>
    </row>
    <row r="6" spans="1:22" x14ac:dyDescent="0.2">
      <c r="A6">
        <v>1974</v>
      </c>
      <c r="B6" s="6">
        <v>592</v>
      </c>
      <c r="C6" s="3"/>
      <c r="E6">
        <v>0.14711202082950908</v>
      </c>
      <c r="F6">
        <f t="shared" si="3"/>
        <v>4024.1442994388613</v>
      </c>
      <c r="G6" s="7">
        <v>0.9</v>
      </c>
      <c r="H6" s="6">
        <v>49</v>
      </c>
      <c r="I6">
        <v>2491.75</v>
      </c>
      <c r="J6" s="6">
        <v>7264</v>
      </c>
      <c r="K6">
        <f t="shared" si="0"/>
        <v>49377.338160682244</v>
      </c>
      <c r="L6">
        <f t="shared" si="1"/>
        <v>8.2770270270270271E-2</v>
      </c>
      <c r="M6" t="e">
        <f t="shared" si="4"/>
        <v>#DIV/0!</v>
      </c>
      <c r="N6" t="e">
        <f t="shared" si="5"/>
        <v>#DIV/0!</v>
      </c>
      <c r="O6" t="e">
        <f t="shared" si="6"/>
        <v>#DIV/0!</v>
      </c>
      <c r="P6">
        <f t="shared" si="7"/>
        <v>1.6149871774611664</v>
      </c>
      <c r="Q6" t="e">
        <f t="shared" si="8"/>
        <v>#DIV/0!</v>
      </c>
      <c r="R6">
        <f t="shared" si="9"/>
        <v>3.6119193338015454E-4</v>
      </c>
      <c r="S6" t="e">
        <f t="shared" si="10"/>
        <v>#DIV/0!</v>
      </c>
      <c r="T6" t="e">
        <f t="shared" si="2"/>
        <v>#DIV/0!</v>
      </c>
      <c r="U6" t="e">
        <f t="shared" si="2"/>
        <v>#DIV/0!</v>
      </c>
      <c r="V6" t="e">
        <f t="shared" si="2"/>
        <v>#DIV/0!</v>
      </c>
    </row>
    <row r="7" spans="1:22" x14ac:dyDescent="0.2">
      <c r="A7">
        <v>1975</v>
      </c>
      <c r="B7" s="6">
        <v>3535</v>
      </c>
      <c r="C7" s="3"/>
      <c r="E7">
        <v>0.1595278031302208</v>
      </c>
      <c r="F7">
        <f t="shared" si="3"/>
        <v>22159.146748322099</v>
      </c>
      <c r="G7" s="7">
        <v>1.7</v>
      </c>
      <c r="H7" s="6">
        <v>112</v>
      </c>
      <c r="I7">
        <v>2505.3330000000001</v>
      </c>
      <c r="J7" s="6">
        <v>11824</v>
      </c>
      <c r="K7">
        <f t="shared" si="0"/>
        <v>74118.741485759689</v>
      </c>
      <c r="L7">
        <f t="shared" si="1"/>
        <v>3.1683168316831684E-2</v>
      </c>
      <c r="M7" t="e">
        <f t="shared" si="4"/>
        <v>#DIV/0!</v>
      </c>
      <c r="N7" t="e">
        <f t="shared" si="5"/>
        <v>#DIV/0!</v>
      </c>
      <c r="O7" t="e">
        <f t="shared" si="6"/>
        <v>#DIV/0!</v>
      </c>
      <c r="P7">
        <f t="shared" si="7"/>
        <v>8.8447909911864411</v>
      </c>
      <c r="Q7" t="e">
        <f t="shared" si="8"/>
        <v>#DIV/0!</v>
      </c>
      <c r="R7">
        <f t="shared" si="9"/>
        <v>6.785525117818669E-4</v>
      </c>
      <c r="S7" t="e">
        <f t="shared" si="10"/>
        <v>#DIV/0!</v>
      </c>
      <c r="T7" t="e">
        <f t="shared" si="2"/>
        <v>#DIV/0!</v>
      </c>
      <c r="U7" t="e">
        <f t="shared" si="2"/>
        <v>#DIV/0!</v>
      </c>
      <c r="V7" t="e">
        <f t="shared" si="2"/>
        <v>#DIV/0!</v>
      </c>
    </row>
    <row r="8" spans="1:22" x14ac:dyDescent="0.2">
      <c r="A8">
        <v>1976</v>
      </c>
      <c r="B8" s="6">
        <v>6081</v>
      </c>
      <c r="C8" s="3"/>
      <c r="E8">
        <v>0.17099487856521306</v>
      </c>
      <c r="F8">
        <f t="shared" si="3"/>
        <v>35562.468601542721</v>
      </c>
      <c r="G8" s="7">
        <v>3.3</v>
      </c>
      <c r="H8" s="6">
        <v>250</v>
      </c>
      <c r="I8">
        <v>2518.634</v>
      </c>
      <c r="J8" s="6">
        <v>18507</v>
      </c>
      <c r="K8">
        <f t="shared" si="0"/>
        <v>108231.31169359499</v>
      </c>
      <c r="L8">
        <f t="shared" si="1"/>
        <v>4.1111659266567999E-2</v>
      </c>
      <c r="M8" t="e">
        <f t="shared" si="4"/>
        <v>#DIV/0!</v>
      </c>
      <c r="N8" t="e">
        <f t="shared" si="5"/>
        <v>#DIV/0!</v>
      </c>
      <c r="O8" t="e">
        <f t="shared" si="6"/>
        <v>#DIV/0!</v>
      </c>
      <c r="P8">
        <f t="shared" si="7"/>
        <v>14.11974451291562</v>
      </c>
      <c r="Q8" t="e">
        <f t="shared" si="8"/>
        <v>#DIV/0!</v>
      </c>
      <c r="R8">
        <f t="shared" si="9"/>
        <v>1.3102340395627153E-3</v>
      </c>
      <c r="S8" t="e">
        <f t="shared" si="10"/>
        <v>#DIV/0!</v>
      </c>
      <c r="T8" t="e">
        <f t="shared" si="2"/>
        <v>#DIV/0!</v>
      </c>
      <c r="U8" t="e">
        <f t="shared" si="2"/>
        <v>#DIV/0!</v>
      </c>
      <c r="V8" t="e">
        <f t="shared" si="2"/>
        <v>#DIV/0!</v>
      </c>
    </row>
    <row r="9" spans="1:22" x14ac:dyDescent="0.2">
      <c r="A9">
        <v>1977</v>
      </c>
      <c r="B9" s="6">
        <v>7314</v>
      </c>
      <c r="C9" s="3"/>
      <c r="E9">
        <v>0.18574710981238485</v>
      </c>
      <c r="F9">
        <f t="shared" si="3"/>
        <v>39376.117385554782</v>
      </c>
      <c r="G9" s="7">
        <v>4.4000000000000004</v>
      </c>
      <c r="H9" s="6">
        <v>377</v>
      </c>
      <c r="I9">
        <v>2532.1019999999999</v>
      </c>
      <c r="J9" s="6">
        <v>30113</v>
      </c>
      <c r="K9">
        <f t="shared" si="0"/>
        <v>162118.26946010542</v>
      </c>
      <c r="L9">
        <f t="shared" si="1"/>
        <v>5.1544982225868195E-2</v>
      </c>
      <c r="M9" t="e">
        <f t="shared" si="4"/>
        <v>#DIV/0!</v>
      </c>
      <c r="N9" t="e">
        <f t="shared" si="5"/>
        <v>#DIV/0!</v>
      </c>
      <c r="O9" t="e">
        <f t="shared" si="6"/>
        <v>#DIV/0!</v>
      </c>
      <c r="P9">
        <f t="shared" si="7"/>
        <v>15.5507627202833</v>
      </c>
      <c r="Q9" t="e">
        <f t="shared" si="8"/>
        <v>#DIV/0!</v>
      </c>
      <c r="R9">
        <f t="shared" si="9"/>
        <v>1.7376867124626104E-3</v>
      </c>
      <c r="S9" t="e">
        <f t="shared" si="10"/>
        <v>#DIV/0!</v>
      </c>
      <c r="T9" t="e">
        <f t="shared" si="2"/>
        <v>#DIV/0!</v>
      </c>
      <c r="U9" t="e">
        <f t="shared" si="2"/>
        <v>#DIV/0!</v>
      </c>
      <c r="V9" t="e">
        <f t="shared" si="2"/>
        <v>#DIV/0!</v>
      </c>
    </row>
    <row r="10" spans="1:22" x14ac:dyDescent="0.2">
      <c r="A10">
        <v>1978</v>
      </c>
      <c r="B10" s="6">
        <v>12682</v>
      </c>
      <c r="C10" s="3"/>
      <c r="E10">
        <v>0.19774645817213315</v>
      </c>
      <c r="F10">
        <f t="shared" si="3"/>
        <v>64132.627796350462</v>
      </c>
      <c r="G10" s="7">
        <v>8.1999999999999993</v>
      </c>
      <c r="H10" s="6">
        <v>756</v>
      </c>
      <c r="I10">
        <v>2545.748</v>
      </c>
      <c r="J10" s="6">
        <v>34651</v>
      </c>
      <c r="K10">
        <f t="shared" si="0"/>
        <v>175229.43429832358</v>
      </c>
      <c r="L10">
        <f t="shared" si="1"/>
        <v>5.9612048572780317E-2</v>
      </c>
      <c r="M10" t="e">
        <f t="shared" si="4"/>
        <v>#DIV/0!</v>
      </c>
      <c r="N10" t="e">
        <f t="shared" si="5"/>
        <v>#DIV/0!</v>
      </c>
      <c r="O10" t="e">
        <f t="shared" si="6"/>
        <v>#DIV/0!</v>
      </c>
      <c r="P10">
        <f t="shared" si="7"/>
        <v>25.192056635751246</v>
      </c>
      <c r="Q10" t="e">
        <f t="shared" si="8"/>
        <v>#DIV/0!</v>
      </c>
      <c r="R10">
        <f t="shared" si="9"/>
        <v>3.221057229545108E-3</v>
      </c>
      <c r="S10" t="e">
        <f t="shared" si="10"/>
        <v>#DIV/0!</v>
      </c>
      <c r="T10" t="e">
        <f t="shared" si="2"/>
        <v>#DIV/0!</v>
      </c>
      <c r="U10" t="e">
        <f t="shared" si="2"/>
        <v>#DIV/0!</v>
      </c>
      <c r="V10" t="e">
        <f t="shared" si="2"/>
        <v>#DIV/0!</v>
      </c>
    </row>
    <row r="11" spans="1:22" x14ac:dyDescent="0.2">
      <c r="A11">
        <v>1979</v>
      </c>
      <c r="B11" s="6">
        <v>20708</v>
      </c>
      <c r="C11" s="3"/>
      <c r="E11">
        <v>0.20984904287033318</v>
      </c>
      <c r="F11">
        <f t="shared" si="3"/>
        <v>98680.459613988234</v>
      </c>
      <c r="G11" s="7">
        <v>10.3</v>
      </c>
      <c r="H11" s="6">
        <v>992</v>
      </c>
      <c r="I11">
        <v>2560.6010000000001</v>
      </c>
      <c r="J11" s="6">
        <v>42272</v>
      </c>
      <c r="K11">
        <f t="shared" si="0"/>
        <v>201440.04195492133</v>
      </c>
      <c r="L11">
        <f t="shared" si="1"/>
        <v>4.790419161676647E-2</v>
      </c>
      <c r="M11" t="e">
        <f t="shared" si="4"/>
        <v>#DIV/0!</v>
      </c>
      <c r="N11" t="e">
        <f t="shared" si="5"/>
        <v>#DIV/0!</v>
      </c>
      <c r="O11" t="e">
        <f t="shared" si="6"/>
        <v>#DIV/0!</v>
      </c>
      <c r="P11">
        <f t="shared" si="7"/>
        <v>38.538007137382287</v>
      </c>
      <c r="Q11" t="e">
        <f t="shared" si="8"/>
        <v>#DIV/0!</v>
      </c>
      <c r="R11">
        <f t="shared" si="9"/>
        <v>4.0224931568799667E-3</v>
      </c>
      <c r="S11" t="e">
        <f t="shared" si="10"/>
        <v>#DIV/0!</v>
      </c>
      <c r="T11" t="e">
        <f t="shared" si="2"/>
        <v>#DIV/0!</v>
      </c>
      <c r="U11" t="e">
        <f t="shared" si="2"/>
        <v>#DIV/0!</v>
      </c>
      <c r="V11" t="e">
        <f t="shared" si="2"/>
        <v>#DIV/0!</v>
      </c>
    </row>
    <row r="12" spans="1:22" x14ac:dyDescent="0.2">
      <c r="A12">
        <v>1980</v>
      </c>
      <c r="B12" s="6">
        <v>40738</v>
      </c>
      <c r="C12" s="3"/>
      <c r="E12">
        <v>0.23747657590141438</v>
      </c>
      <c r="F12">
        <f t="shared" si="3"/>
        <v>171545.34018930735</v>
      </c>
      <c r="G12" s="7">
        <v>12.6</v>
      </c>
      <c r="H12" s="6">
        <v>1379</v>
      </c>
      <c r="I12">
        <v>2576.991</v>
      </c>
      <c r="J12" s="6">
        <v>55810</v>
      </c>
      <c r="K12">
        <f t="shared" si="0"/>
        <v>235012.65246122156</v>
      </c>
      <c r="L12">
        <f t="shared" si="1"/>
        <v>3.3850459030880256E-2</v>
      </c>
      <c r="M12" t="e">
        <f t="shared" si="4"/>
        <v>#DIV/0!</v>
      </c>
      <c r="N12" t="e">
        <f t="shared" si="5"/>
        <v>#DIV/0!</v>
      </c>
      <c r="O12" t="e">
        <f t="shared" si="6"/>
        <v>#DIV/0!</v>
      </c>
      <c r="P12">
        <f t="shared" si="7"/>
        <v>66.568078890965211</v>
      </c>
      <c r="Q12" t="e">
        <f t="shared" si="8"/>
        <v>#DIV/0!</v>
      </c>
      <c r="R12">
        <f t="shared" si="9"/>
        <v>4.8894233623633142E-3</v>
      </c>
      <c r="S12" t="e">
        <f t="shared" si="10"/>
        <v>#DIV/0!</v>
      </c>
      <c r="T12" t="e">
        <f t="shared" si="2"/>
        <v>#DIV/0!</v>
      </c>
      <c r="U12" t="e">
        <f t="shared" si="2"/>
        <v>#DIV/0!</v>
      </c>
      <c r="V12" t="e">
        <f t="shared" si="2"/>
        <v>#DIV/0!</v>
      </c>
    </row>
    <row r="13" spans="1:22" x14ac:dyDescent="0.2">
      <c r="A13">
        <v>1981</v>
      </c>
      <c r="B13" s="6">
        <v>49645</v>
      </c>
      <c r="C13" s="3"/>
      <c r="E13">
        <v>0.26742305530920374</v>
      </c>
      <c r="F13">
        <f t="shared" si="3"/>
        <v>185642.18385209437</v>
      </c>
      <c r="G13" s="7">
        <v>15.9</v>
      </c>
      <c r="H13" s="6">
        <v>2040</v>
      </c>
      <c r="I13">
        <v>2595.5250000000001</v>
      </c>
      <c r="J13" s="6">
        <v>73526</v>
      </c>
      <c r="K13">
        <f t="shared" si="0"/>
        <v>274942.63692031603</v>
      </c>
      <c r="L13">
        <f t="shared" si="1"/>
        <v>4.1091751435189845E-2</v>
      </c>
      <c r="M13" t="e">
        <f t="shared" si="4"/>
        <v>#DIV/0!</v>
      </c>
      <c r="N13" t="e">
        <f t="shared" si="5"/>
        <v>#DIV/0!</v>
      </c>
      <c r="O13" t="e">
        <f t="shared" si="6"/>
        <v>#DIV/0!</v>
      </c>
      <c r="P13">
        <f t="shared" si="7"/>
        <v>71.523943653825086</v>
      </c>
      <c r="Q13" t="e">
        <f t="shared" si="8"/>
        <v>#DIV/0!</v>
      </c>
      <c r="R13">
        <f t="shared" si="9"/>
        <v>6.1259282804056979E-3</v>
      </c>
      <c r="S13" t="e">
        <f t="shared" si="10"/>
        <v>#DIV/0!</v>
      </c>
      <c r="T13" t="e">
        <f t="shared" si="2"/>
        <v>#DIV/0!</v>
      </c>
      <c r="U13" t="e">
        <f t="shared" si="2"/>
        <v>#DIV/0!</v>
      </c>
      <c r="V13" t="e">
        <f t="shared" si="2"/>
        <v>#DIV/0!</v>
      </c>
    </row>
    <row r="14" spans="1:22" x14ac:dyDescent="0.2">
      <c r="A14">
        <v>1982</v>
      </c>
      <c r="B14" s="6">
        <v>55495</v>
      </c>
      <c r="C14" s="3"/>
      <c r="E14">
        <v>0.29550955123977674</v>
      </c>
      <c r="F14">
        <f t="shared" si="3"/>
        <v>187794.26846671125</v>
      </c>
      <c r="G14" s="7">
        <v>16.8</v>
      </c>
      <c r="H14" s="6">
        <v>2447</v>
      </c>
      <c r="I14">
        <v>2614.3319999999999</v>
      </c>
      <c r="J14" s="6">
        <v>94873</v>
      </c>
      <c r="K14">
        <f t="shared" si="0"/>
        <v>321048.84462099825</v>
      </c>
      <c r="L14">
        <f t="shared" si="1"/>
        <v>4.4094062528155689E-2</v>
      </c>
      <c r="M14" t="e">
        <f t="shared" si="4"/>
        <v>#DIV/0!</v>
      </c>
      <c r="N14" t="e">
        <f t="shared" si="5"/>
        <v>#DIV/0!</v>
      </c>
      <c r="O14" t="e">
        <f t="shared" si="6"/>
        <v>#DIV/0!</v>
      </c>
      <c r="P14">
        <f t="shared" si="7"/>
        <v>71.832601393668156</v>
      </c>
      <c r="Q14" t="e">
        <f t="shared" si="8"/>
        <v>#DIV/0!</v>
      </c>
      <c r="R14">
        <f t="shared" si="9"/>
        <v>6.4261157343443757E-3</v>
      </c>
      <c r="S14" t="e">
        <f t="shared" si="10"/>
        <v>#DIV/0!</v>
      </c>
      <c r="T14" t="e">
        <f t="shared" si="2"/>
        <v>#DIV/0!</v>
      </c>
      <c r="U14" t="e">
        <f t="shared" si="2"/>
        <v>#DIV/0!</v>
      </c>
      <c r="V14" t="e">
        <f t="shared" si="2"/>
        <v>#DIV/0!</v>
      </c>
    </row>
    <row r="15" spans="1:22" x14ac:dyDescent="0.2">
      <c r="A15">
        <v>1983</v>
      </c>
      <c r="B15" s="6">
        <v>67273</v>
      </c>
      <c r="C15" s="3"/>
      <c r="E15">
        <v>0.3154723303007837</v>
      </c>
      <c r="F15">
        <f t="shared" si="3"/>
        <v>213245.32625685201</v>
      </c>
      <c r="G15" s="7">
        <v>18.5</v>
      </c>
      <c r="H15" s="6">
        <v>2800</v>
      </c>
      <c r="I15">
        <v>2632.3789999999999</v>
      </c>
      <c r="J15" s="6">
        <v>111089</v>
      </c>
      <c r="K15">
        <f t="shared" si="0"/>
        <v>352135.47855079203</v>
      </c>
      <c r="L15">
        <f t="shared" si="1"/>
        <v>4.1621452886001817E-2</v>
      </c>
      <c r="M15" t="e">
        <f t="shared" si="4"/>
        <v>#DIV/0!</v>
      </c>
      <c r="N15" t="e">
        <f t="shared" si="5"/>
        <v>#DIV/0!</v>
      </c>
      <c r="O15" t="e">
        <f t="shared" si="6"/>
        <v>#DIV/0!</v>
      </c>
      <c r="P15">
        <f t="shared" si="7"/>
        <v>81.008595744325575</v>
      </c>
      <c r="Q15" t="e">
        <f t="shared" si="8"/>
        <v>#DIV/0!</v>
      </c>
      <c r="R15">
        <f t="shared" si="9"/>
        <v>7.0278633889724849E-3</v>
      </c>
      <c r="S15" t="e">
        <f t="shared" si="10"/>
        <v>#DIV/0!</v>
      </c>
      <c r="T15" t="e">
        <f t="shared" si="2"/>
        <v>#DIV/0!</v>
      </c>
      <c r="U15" t="e">
        <f t="shared" si="2"/>
        <v>#DIV/0!</v>
      </c>
      <c r="V15" t="e">
        <f t="shared" si="2"/>
        <v>#DIV/0!</v>
      </c>
    </row>
    <row r="16" spans="1:22" x14ac:dyDescent="0.2">
      <c r="A16">
        <v>1984</v>
      </c>
      <c r="B16" s="6">
        <v>84300</v>
      </c>
      <c r="C16" s="3"/>
      <c r="E16">
        <v>0.33331310416602206</v>
      </c>
      <c r="F16">
        <f t="shared" si="3"/>
        <v>252915.34880071945</v>
      </c>
      <c r="G16" s="7">
        <v>22.2</v>
      </c>
      <c r="H16" s="6">
        <v>3901</v>
      </c>
      <c r="I16">
        <v>2652.067</v>
      </c>
      <c r="J16" s="6">
        <v>133456</v>
      </c>
      <c r="K16">
        <f t="shared" si="0"/>
        <v>400392.2988084082</v>
      </c>
      <c r="L16">
        <f t="shared" si="1"/>
        <v>4.627520759193357E-2</v>
      </c>
      <c r="M16" t="e">
        <f t="shared" si="4"/>
        <v>#DIV/0!</v>
      </c>
      <c r="N16" t="e">
        <f t="shared" si="5"/>
        <v>#DIV/0!</v>
      </c>
      <c r="O16" t="e">
        <f t="shared" si="6"/>
        <v>#DIV/0!</v>
      </c>
      <c r="P16">
        <f t="shared" si="7"/>
        <v>95.365369276386858</v>
      </c>
      <c r="Q16" t="e">
        <f t="shared" si="8"/>
        <v>#DIV/0!</v>
      </c>
      <c r="R16">
        <f t="shared" si="9"/>
        <v>8.3708292437559076E-3</v>
      </c>
      <c r="S16" t="e">
        <f t="shared" si="10"/>
        <v>#DIV/0!</v>
      </c>
      <c r="T16" t="e">
        <f t="shared" si="2"/>
        <v>#DIV/0!</v>
      </c>
      <c r="U16" t="e">
        <f t="shared" si="2"/>
        <v>#DIV/0!</v>
      </c>
      <c r="V16" t="e">
        <f t="shared" si="2"/>
        <v>#DIV/0!</v>
      </c>
    </row>
    <row r="17" spans="1:22" x14ac:dyDescent="0.2">
      <c r="A17">
        <v>1985</v>
      </c>
      <c r="B17" s="6">
        <v>90949</v>
      </c>
      <c r="C17" s="3"/>
      <c r="E17">
        <v>0.34897040015297304</v>
      </c>
      <c r="F17">
        <f t="shared" si="3"/>
        <v>260620.9579956696</v>
      </c>
      <c r="G17" s="7">
        <v>25.5</v>
      </c>
      <c r="H17" s="6">
        <v>4736</v>
      </c>
      <c r="I17">
        <v>2668.837</v>
      </c>
      <c r="J17" s="6">
        <v>162778</v>
      </c>
      <c r="K17">
        <f t="shared" si="0"/>
        <v>466452.16880470491</v>
      </c>
      <c r="L17">
        <f t="shared" si="1"/>
        <v>5.2073139891587593E-2</v>
      </c>
      <c r="M17" t="e">
        <f t="shared" si="4"/>
        <v>#DIV/0!</v>
      </c>
      <c r="N17" t="e">
        <f t="shared" si="5"/>
        <v>#DIV/0!</v>
      </c>
      <c r="O17" t="e">
        <f t="shared" si="6"/>
        <v>#DIV/0!</v>
      </c>
      <c r="P17">
        <f t="shared" si="7"/>
        <v>97.653381602424432</v>
      </c>
      <c r="Q17" t="e">
        <f t="shared" si="8"/>
        <v>#DIV/0!</v>
      </c>
      <c r="R17">
        <f t="shared" si="9"/>
        <v>9.5547236492899337E-3</v>
      </c>
      <c r="S17" t="e">
        <f t="shared" si="10"/>
        <v>#DIV/0!</v>
      </c>
      <c r="T17" t="e">
        <f t="shared" si="2"/>
        <v>#DIV/0!</v>
      </c>
      <c r="U17" t="e">
        <f t="shared" si="2"/>
        <v>#DIV/0!</v>
      </c>
      <c r="V17" t="e">
        <f t="shared" si="2"/>
        <v>#DIV/0!</v>
      </c>
    </row>
    <row r="18" spans="1:22" x14ac:dyDescent="0.2">
      <c r="A18">
        <v>1986</v>
      </c>
      <c r="B18" s="6">
        <v>51995</v>
      </c>
      <c r="C18" s="3"/>
      <c r="E18">
        <v>0.34155877250115108</v>
      </c>
      <c r="F18">
        <f t="shared" si="3"/>
        <v>152228.55972708116</v>
      </c>
      <c r="G18" s="7">
        <v>26.3</v>
      </c>
      <c r="H18" s="6">
        <v>5218</v>
      </c>
      <c r="I18">
        <v>2684.1959999999999</v>
      </c>
      <c r="J18" s="6">
        <v>189247</v>
      </c>
      <c r="K18">
        <f t="shared" si="0"/>
        <v>554068.62665008032</v>
      </c>
      <c r="L18">
        <f t="shared" si="1"/>
        <v>0.10035580344263871</v>
      </c>
      <c r="M18" t="e">
        <f t="shared" si="4"/>
        <v>#DIV/0!</v>
      </c>
      <c r="N18" t="e">
        <f t="shared" si="5"/>
        <v>#DIV/0!</v>
      </c>
      <c r="O18" t="e">
        <f t="shared" si="6"/>
        <v>#DIV/0!</v>
      </c>
      <c r="P18">
        <f t="shared" si="7"/>
        <v>56.712907599549794</v>
      </c>
      <c r="Q18" t="e">
        <f t="shared" si="8"/>
        <v>#DIV/0!</v>
      </c>
      <c r="R18">
        <f t="shared" si="9"/>
        <v>9.7980922406560485E-3</v>
      </c>
      <c r="S18" t="e">
        <f t="shared" si="10"/>
        <v>#DIV/0!</v>
      </c>
      <c r="T18" t="e">
        <f t="shared" si="10"/>
        <v>#DIV/0!</v>
      </c>
      <c r="U18" t="e">
        <f t="shared" si="10"/>
        <v>#DIV/0!</v>
      </c>
      <c r="V18" t="e">
        <f t="shared" si="10"/>
        <v>#DIV/0!</v>
      </c>
    </row>
    <row r="19" spans="1:22" x14ac:dyDescent="0.2">
      <c r="A19">
        <v>1987</v>
      </c>
      <c r="B19" s="6">
        <v>51609</v>
      </c>
      <c r="C19" s="3"/>
      <c r="E19">
        <v>0.36537783182956507</v>
      </c>
      <c r="F19">
        <f t="shared" si="3"/>
        <v>141248.30655865747</v>
      </c>
      <c r="G19" s="7">
        <v>26.9</v>
      </c>
      <c r="H19" s="6">
        <v>5788</v>
      </c>
      <c r="I19">
        <v>2704.8939999999998</v>
      </c>
      <c r="J19" s="6">
        <v>222712</v>
      </c>
      <c r="K19">
        <f t="shared" si="0"/>
        <v>609538.89535336324</v>
      </c>
      <c r="L19">
        <f t="shared" si="1"/>
        <v>0.11215098141796974</v>
      </c>
      <c r="M19" t="e">
        <f t="shared" si="4"/>
        <v>#DIV/0!</v>
      </c>
      <c r="N19" t="e">
        <f t="shared" si="5"/>
        <v>#DIV/0!</v>
      </c>
      <c r="O19" t="e">
        <f t="shared" si="6"/>
        <v>#DIV/0!</v>
      </c>
      <c r="P19">
        <f t="shared" si="7"/>
        <v>52.219534872219569</v>
      </c>
      <c r="Q19" t="e">
        <f t="shared" si="8"/>
        <v>#DIV/0!</v>
      </c>
      <c r="R19">
        <f t="shared" si="9"/>
        <v>9.9449368441055369E-3</v>
      </c>
      <c r="S19" t="e">
        <f t="shared" si="10"/>
        <v>#DIV/0!</v>
      </c>
      <c r="T19" t="e">
        <f t="shared" si="10"/>
        <v>#DIV/0!</v>
      </c>
      <c r="U19" t="e">
        <f t="shared" si="10"/>
        <v>#DIV/0!</v>
      </c>
      <c r="V19" t="e">
        <f t="shared" si="10"/>
        <v>#DIV/0!</v>
      </c>
    </row>
    <row r="20" spans="1:22" x14ac:dyDescent="0.2">
      <c r="A20">
        <v>1988</v>
      </c>
      <c r="B20" s="6">
        <v>41943</v>
      </c>
      <c r="C20" s="3"/>
      <c r="E20">
        <v>0.38218737535568797</v>
      </c>
      <c r="F20">
        <f t="shared" si="3"/>
        <v>109744.59834254118</v>
      </c>
      <c r="G20" s="7">
        <v>27.5</v>
      </c>
      <c r="H20" s="6">
        <v>6202</v>
      </c>
      <c r="I20">
        <v>2725.23</v>
      </c>
      <c r="J20" s="6">
        <v>245771</v>
      </c>
      <c r="K20">
        <f t="shared" si="0"/>
        <v>643064.15085341269</v>
      </c>
      <c r="L20">
        <f t="shared" si="1"/>
        <v>0.14786734377607705</v>
      </c>
      <c r="M20" t="e">
        <f t="shared" si="4"/>
        <v>#DIV/0!</v>
      </c>
      <c r="N20" t="e">
        <f t="shared" si="5"/>
        <v>#DIV/0!</v>
      </c>
      <c r="O20" t="e">
        <f t="shared" si="6"/>
        <v>#DIV/0!</v>
      </c>
      <c r="P20">
        <f t="shared" si="7"/>
        <v>40.269848175215003</v>
      </c>
      <c r="Q20" t="e">
        <f t="shared" si="8"/>
        <v>#DIV/0!</v>
      </c>
      <c r="R20">
        <f t="shared" si="9"/>
        <v>1.0090891411000173E-2</v>
      </c>
      <c r="S20" t="e">
        <f t="shared" si="10"/>
        <v>#DIV/0!</v>
      </c>
      <c r="T20" t="e">
        <f t="shared" si="10"/>
        <v>#DIV/0!</v>
      </c>
      <c r="U20" t="e">
        <f t="shared" si="10"/>
        <v>#DIV/0!</v>
      </c>
      <c r="V20" t="e">
        <f t="shared" si="10"/>
        <v>#DIV/0!</v>
      </c>
    </row>
    <row r="21" spans="1:22" x14ac:dyDescent="0.2">
      <c r="A21">
        <v>1989</v>
      </c>
      <c r="B21" s="6">
        <v>68141</v>
      </c>
      <c r="C21" s="3"/>
      <c r="E21">
        <v>0.40427093711610945</v>
      </c>
      <c r="F21">
        <f t="shared" si="3"/>
        <v>168552.80393413347</v>
      </c>
      <c r="G21" s="7">
        <v>28.5</v>
      </c>
      <c r="H21" s="6">
        <v>6666</v>
      </c>
      <c r="I21">
        <v>2737.6550000000002</v>
      </c>
      <c r="J21" s="6">
        <v>265050</v>
      </c>
      <c r="K21">
        <f t="shared" si="0"/>
        <v>655624.67064971279</v>
      </c>
      <c r="L21">
        <f t="shared" si="1"/>
        <v>9.7826565503881663E-2</v>
      </c>
      <c r="M21" t="e">
        <f t="shared" si="4"/>
        <v>#DIV/0!</v>
      </c>
      <c r="N21" t="e">
        <f t="shared" si="5"/>
        <v>#DIV/0!</v>
      </c>
      <c r="O21" t="e">
        <f t="shared" si="6"/>
        <v>#DIV/0!</v>
      </c>
      <c r="P21">
        <f t="shared" si="7"/>
        <v>61.568314464069964</v>
      </c>
      <c r="Q21" t="e">
        <f t="shared" si="8"/>
        <v>#DIV/0!</v>
      </c>
      <c r="R21">
        <f t="shared" si="9"/>
        <v>1.041036945853294E-2</v>
      </c>
      <c r="S21" t="e">
        <f t="shared" si="10"/>
        <v>#DIV/0!</v>
      </c>
      <c r="T21" t="e">
        <f t="shared" si="10"/>
        <v>#DIV/0!</v>
      </c>
      <c r="U21" t="e">
        <f t="shared" si="10"/>
        <v>#DIV/0!</v>
      </c>
      <c r="V21" t="e">
        <f t="shared" si="10"/>
        <v>#DIV/0!</v>
      </c>
    </row>
    <row r="22" spans="1:22" x14ac:dyDescent="0.2">
      <c r="A22">
        <v>1990</v>
      </c>
      <c r="B22" s="6">
        <v>86283</v>
      </c>
      <c r="C22" s="3"/>
      <c r="E22">
        <v>0.42135886194614042</v>
      </c>
      <c r="F22">
        <f t="shared" si="3"/>
        <v>204773.19404529102</v>
      </c>
      <c r="G22" s="7">
        <v>28.8</v>
      </c>
      <c r="H22" s="6">
        <v>6951</v>
      </c>
      <c r="I22">
        <v>2746.2330000000002</v>
      </c>
      <c r="J22" s="6">
        <v>277982</v>
      </c>
      <c r="K22">
        <f t="shared" si="0"/>
        <v>659727.43213724706</v>
      </c>
      <c r="L22">
        <f t="shared" si="1"/>
        <v>8.0560481207190296E-2</v>
      </c>
      <c r="M22" t="e">
        <f t="shared" si="4"/>
        <v>#DIV/0!</v>
      </c>
      <c r="N22" t="e">
        <f t="shared" si="5"/>
        <v>#DIV/0!</v>
      </c>
      <c r="O22" t="e">
        <f t="shared" si="6"/>
        <v>#DIV/0!</v>
      </c>
      <c r="P22">
        <f t="shared" si="7"/>
        <v>74.565120310363696</v>
      </c>
      <c r="Q22" t="e">
        <f t="shared" si="8"/>
        <v>#DIV/0!</v>
      </c>
      <c r="R22">
        <f t="shared" si="9"/>
        <v>1.0487092682958802E-2</v>
      </c>
      <c r="S22" t="e">
        <f t="shared" si="10"/>
        <v>#DIV/0!</v>
      </c>
      <c r="T22" t="e">
        <f t="shared" si="10"/>
        <v>#DIV/0!</v>
      </c>
      <c r="U22" t="e">
        <f t="shared" si="10"/>
        <v>#DIV/0!</v>
      </c>
      <c r="V22" t="e">
        <f t="shared" si="10"/>
        <v>#DIV/0!</v>
      </c>
    </row>
    <row r="23" spans="1:22" x14ac:dyDescent="0.2">
      <c r="A23">
        <v>1991</v>
      </c>
      <c r="B23" s="6">
        <v>89607</v>
      </c>
      <c r="C23" s="3"/>
      <c r="E23">
        <v>0.42877864951265077</v>
      </c>
      <c r="F23">
        <f t="shared" si="3"/>
        <v>208981.95397986163</v>
      </c>
      <c r="G23" s="7">
        <v>30.4</v>
      </c>
      <c r="H23" s="6">
        <v>7720</v>
      </c>
      <c r="I23">
        <v>2757.5050000000001</v>
      </c>
      <c r="J23" s="6">
        <v>296051</v>
      </c>
      <c r="K23">
        <f t="shared" si="0"/>
        <v>690451.82248810935</v>
      </c>
      <c r="L23">
        <f t="shared" si="1"/>
        <v>8.6153983505752901E-2</v>
      </c>
      <c r="M23" t="e">
        <f t="shared" si="4"/>
        <v>#DIV/0!</v>
      </c>
      <c r="N23" t="e">
        <f t="shared" si="5"/>
        <v>#DIV/0!</v>
      </c>
      <c r="O23" t="e">
        <f t="shared" si="6"/>
        <v>#DIV/0!</v>
      </c>
      <c r="P23">
        <f t="shared" si="7"/>
        <v>75.786609264484241</v>
      </c>
      <c r="Q23" t="e">
        <f t="shared" si="8"/>
        <v>#DIV/0!</v>
      </c>
      <c r="R23">
        <f t="shared" si="9"/>
        <v>1.1024458704517306E-2</v>
      </c>
      <c r="S23" t="e">
        <f t="shared" si="10"/>
        <v>#DIV/0!</v>
      </c>
      <c r="T23" t="e">
        <f t="shared" si="10"/>
        <v>#DIV/0!</v>
      </c>
      <c r="U23" t="e">
        <f t="shared" si="10"/>
        <v>#DIV/0!</v>
      </c>
      <c r="V23" t="e">
        <f t="shared" si="10"/>
        <v>#DIV/0!</v>
      </c>
    </row>
    <row r="24" spans="1:22" x14ac:dyDescent="0.2">
      <c r="A24">
        <v>1992</v>
      </c>
      <c r="B24" s="6">
        <v>89635</v>
      </c>
      <c r="C24" s="3"/>
      <c r="E24">
        <v>0.42406227845670114</v>
      </c>
      <c r="F24">
        <f t="shared" si="3"/>
        <v>211372.25486362656</v>
      </c>
      <c r="G24" s="7">
        <v>32.4</v>
      </c>
      <c r="H24" s="6">
        <v>8500</v>
      </c>
      <c r="I24">
        <v>2770.846</v>
      </c>
      <c r="J24" s="6">
        <v>321659</v>
      </c>
      <c r="K24">
        <f t="shared" si="0"/>
        <v>758518.30342142296</v>
      </c>
      <c r="L24">
        <f t="shared" si="1"/>
        <v>9.4829028839181123E-2</v>
      </c>
      <c r="M24" t="e">
        <f t="shared" si="4"/>
        <v>#DIV/0!</v>
      </c>
      <c r="N24" t="e">
        <f t="shared" si="5"/>
        <v>#DIV/0!</v>
      </c>
      <c r="O24" t="e">
        <f t="shared" si="6"/>
        <v>#DIV/0!</v>
      </c>
      <c r="P24">
        <f t="shared" si="7"/>
        <v>76.284374831234416</v>
      </c>
      <c r="Q24" t="e">
        <f t="shared" si="8"/>
        <v>#DIV/0!</v>
      </c>
      <c r="R24">
        <f t="shared" si="9"/>
        <v>1.1693179628171324E-2</v>
      </c>
      <c r="S24" t="e">
        <f t="shared" si="10"/>
        <v>#DIV/0!</v>
      </c>
      <c r="T24" t="e">
        <f t="shared" si="10"/>
        <v>#DIV/0!</v>
      </c>
      <c r="U24" t="e">
        <f t="shared" si="10"/>
        <v>#DIV/0!</v>
      </c>
      <c r="V24" t="e">
        <f t="shared" si="10"/>
        <v>#DIV/0!</v>
      </c>
    </row>
    <row r="25" spans="1:22" x14ac:dyDescent="0.2">
      <c r="A25">
        <v>1993</v>
      </c>
      <c r="B25" s="6">
        <v>94994</v>
      </c>
      <c r="C25" s="3"/>
      <c r="E25">
        <v>0.43236064334198621</v>
      </c>
      <c r="F25">
        <f t="shared" si="3"/>
        <v>219710.09957273604</v>
      </c>
      <c r="G25" s="7">
        <v>35.799999999999997</v>
      </c>
      <c r="H25" s="6">
        <v>9587</v>
      </c>
      <c r="I25">
        <v>2785.9940000000001</v>
      </c>
      <c r="J25" s="6">
        <v>351256</v>
      </c>
      <c r="K25">
        <f t="shared" si="0"/>
        <v>812414.37075521576</v>
      </c>
      <c r="L25">
        <f t="shared" si="1"/>
        <v>0.10092216350506347</v>
      </c>
      <c r="M25" t="e">
        <f t="shared" si="4"/>
        <v>#DIV/0!</v>
      </c>
      <c r="N25" t="e">
        <f t="shared" si="5"/>
        <v>#DIV/0!</v>
      </c>
      <c r="O25" t="e">
        <f t="shared" si="6"/>
        <v>#DIV/0!</v>
      </c>
      <c r="P25">
        <f t="shared" si="7"/>
        <v>78.862373563164894</v>
      </c>
      <c r="Q25" t="e">
        <f t="shared" si="8"/>
        <v>#DIV/0!</v>
      </c>
      <c r="R25">
        <f t="shared" si="9"/>
        <v>1.2849991780312519E-2</v>
      </c>
      <c r="S25" t="e">
        <f t="shared" si="10"/>
        <v>#DIV/0!</v>
      </c>
      <c r="T25" t="e">
        <f t="shared" si="10"/>
        <v>#DIV/0!</v>
      </c>
      <c r="U25" t="e">
        <f t="shared" si="10"/>
        <v>#DIV/0!</v>
      </c>
      <c r="V25" t="e">
        <f t="shared" si="10"/>
        <v>#DIV/0!</v>
      </c>
    </row>
    <row r="26" spans="1:22" x14ac:dyDescent="0.2">
      <c r="A26">
        <v>1994</v>
      </c>
      <c r="B26" s="6">
        <v>98643</v>
      </c>
      <c r="C26" s="3"/>
      <c r="E26">
        <v>0.42749273243310754</v>
      </c>
      <c r="F26">
        <f t="shared" si="3"/>
        <v>230747.78239752949</v>
      </c>
      <c r="G26" s="7">
        <v>35.200000000000003</v>
      </c>
      <c r="H26" s="6">
        <v>9937</v>
      </c>
      <c r="I26">
        <v>2801.3710000000001</v>
      </c>
      <c r="J26" s="6">
        <v>368436</v>
      </c>
      <c r="K26">
        <f t="shared" si="0"/>
        <v>861853.24813130358</v>
      </c>
      <c r="L26">
        <f t="shared" si="1"/>
        <v>0.10073700110499478</v>
      </c>
      <c r="M26" t="e">
        <f t="shared" si="4"/>
        <v>#DIV/0!</v>
      </c>
      <c r="N26" t="e">
        <f t="shared" si="5"/>
        <v>#DIV/0!</v>
      </c>
      <c r="O26" t="e">
        <f t="shared" si="6"/>
        <v>#DIV/0!</v>
      </c>
      <c r="P26">
        <f t="shared" si="7"/>
        <v>82.369590603147344</v>
      </c>
      <c r="Q26" t="e">
        <f t="shared" si="8"/>
        <v>#DIV/0!</v>
      </c>
      <c r="R26">
        <f t="shared" si="9"/>
        <v>1.2565276073751032E-2</v>
      </c>
      <c r="S26" t="e">
        <f t="shared" si="10"/>
        <v>#DIV/0!</v>
      </c>
      <c r="T26" t="e">
        <f t="shared" si="10"/>
        <v>#DIV/0!</v>
      </c>
      <c r="U26" t="e">
        <f t="shared" si="10"/>
        <v>#DIV/0!</v>
      </c>
      <c r="V26" t="e">
        <f t="shared" si="10"/>
        <v>#DIV/0!</v>
      </c>
    </row>
    <row r="27" spans="1:22" x14ac:dyDescent="0.2">
      <c r="A27">
        <v>1995</v>
      </c>
      <c r="B27" s="6">
        <v>106223</v>
      </c>
      <c r="C27" s="3"/>
      <c r="E27">
        <v>0.43922505975994525</v>
      </c>
      <c r="F27">
        <f t="shared" si="3"/>
        <v>241841.84768067487</v>
      </c>
      <c r="G27" s="7">
        <v>33.299999999999997</v>
      </c>
      <c r="H27" s="6">
        <v>9789</v>
      </c>
      <c r="I27">
        <v>2815.1469999999999</v>
      </c>
      <c r="J27" s="6">
        <v>385389</v>
      </c>
      <c r="K27">
        <f t="shared" si="0"/>
        <v>877429.44405456085</v>
      </c>
      <c r="L27">
        <f t="shared" si="1"/>
        <v>9.2155182964141477E-2</v>
      </c>
      <c r="M27" t="e">
        <f t="shared" si="4"/>
        <v>#DIV/0!</v>
      </c>
      <c r="N27" t="e">
        <f t="shared" si="5"/>
        <v>#DIV/0!</v>
      </c>
      <c r="O27" t="e">
        <f t="shared" si="6"/>
        <v>#DIV/0!</v>
      </c>
      <c r="P27">
        <f t="shared" si="7"/>
        <v>85.907360319256824</v>
      </c>
      <c r="Q27" t="e">
        <f t="shared" si="8"/>
        <v>#DIV/0!</v>
      </c>
      <c r="R27">
        <f t="shared" si="9"/>
        <v>1.1828867195922629E-2</v>
      </c>
      <c r="S27" t="e">
        <f t="shared" si="10"/>
        <v>#DIV/0!</v>
      </c>
      <c r="T27" t="e">
        <f t="shared" si="10"/>
        <v>#DIV/0!</v>
      </c>
      <c r="U27" t="e">
        <f t="shared" si="10"/>
        <v>#DIV/0!</v>
      </c>
      <c r="V27" t="e">
        <f t="shared" si="10"/>
        <v>#DIV/0!</v>
      </c>
    </row>
    <row r="28" spans="1:22" x14ac:dyDescent="0.2">
      <c r="A28">
        <v>1996</v>
      </c>
      <c r="B28" s="6">
        <v>149420</v>
      </c>
      <c r="C28" s="3"/>
      <c r="E28">
        <v>0.45994192029150827</v>
      </c>
      <c r="F28">
        <f t="shared" si="3"/>
        <v>324867.10475378839</v>
      </c>
      <c r="G28" s="7">
        <v>32</v>
      </c>
      <c r="H28" s="6">
        <v>9921</v>
      </c>
      <c r="I28">
        <v>2828.605</v>
      </c>
      <c r="J28" s="6">
        <v>407579</v>
      </c>
      <c r="K28">
        <f t="shared" si="0"/>
        <v>886153.19025862881</v>
      </c>
      <c r="L28">
        <f t="shared" si="1"/>
        <v>6.6396734038281349E-2</v>
      </c>
      <c r="M28" t="e">
        <f t="shared" si="4"/>
        <v>#DIV/0!</v>
      </c>
      <c r="N28" t="e">
        <f t="shared" si="5"/>
        <v>#DIV/0!</v>
      </c>
      <c r="O28" t="e">
        <f t="shared" si="6"/>
        <v>#DIV/0!</v>
      </c>
      <c r="P28">
        <f t="shared" si="7"/>
        <v>114.85064360481169</v>
      </c>
      <c r="Q28" t="e">
        <f t="shared" si="8"/>
        <v>#DIV/0!</v>
      </c>
      <c r="R28">
        <f t="shared" si="9"/>
        <v>1.1312997042711867E-2</v>
      </c>
      <c r="S28" t="e">
        <f t="shared" si="10"/>
        <v>#DIV/0!</v>
      </c>
      <c r="T28" t="e">
        <f t="shared" si="10"/>
        <v>#DIV/0!</v>
      </c>
      <c r="U28" t="e">
        <f t="shared" si="10"/>
        <v>#DIV/0!</v>
      </c>
      <c r="V28" t="e">
        <f t="shared" si="10"/>
        <v>#DIV/0!</v>
      </c>
    </row>
    <row r="29" spans="1:22" x14ac:dyDescent="0.2">
      <c r="A29">
        <v>1997</v>
      </c>
      <c r="B29" s="6">
        <v>162178</v>
      </c>
      <c r="C29" s="3"/>
      <c r="E29">
        <v>0.47292270462668257</v>
      </c>
      <c r="F29">
        <f t="shared" si="3"/>
        <v>342927.07542561454</v>
      </c>
      <c r="G29" s="7">
        <v>31.9</v>
      </c>
      <c r="H29" s="6">
        <v>10224</v>
      </c>
      <c r="I29">
        <v>2844.2089999999998</v>
      </c>
      <c r="J29" s="6">
        <v>439312</v>
      </c>
      <c r="K29">
        <f t="shared" si="0"/>
        <v>928929.81390433712</v>
      </c>
      <c r="L29">
        <f t="shared" si="1"/>
        <v>6.3041842913342125E-2</v>
      </c>
      <c r="M29" t="e">
        <f t="shared" si="4"/>
        <v>#DIV/0!</v>
      </c>
      <c r="N29" t="e">
        <f t="shared" si="5"/>
        <v>#DIV/0!</v>
      </c>
      <c r="O29" t="e">
        <f t="shared" si="6"/>
        <v>#DIV/0!</v>
      </c>
      <c r="P29">
        <f t="shared" si="7"/>
        <v>120.57027997085115</v>
      </c>
      <c r="Q29" t="e">
        <f t="shared" si="8"/>
        <v>#DIV/0!</v>
      </c>
      <c r="R29">
        <f t="shared" si="9"/>
        <v>1.1215772118012425E-2</v>
      </c>
      <c r="S29" t="e">
        <f t="shared" si="10"/>
        <v>#DIV/0!</v>
      </c>
      <c r="T29" t="e">
        <f t="shared" si="10"/>
        <v>#DIV/0!</v>
      </c>
      <c r="U29" t="e">
        <f t="shared" si="10"/>
        <v>#DIV/0!</v>
      </c>
      <c r="V29" t="e">
        <f t="shared" si="10"/>
        <v>#DIV/0!</v>
      </c>
    </row>
    <row r="30" spans="1:22" x14ac:dyDescent="0.2">
      <c r="A30">
        <v>1998</v>
      </c>
      <c r="B30" s="6">
        <v>111046</v>
      </c>
      <c r="C30" s="3"/>
      <c r="E30">
        <v>0.46940376378003107</v>
      </c>
      <c r="F30">
        <f t="shared" si="3"/>
        <v>236568.19260622218</v>
      </c>
      <c r="G30" s="7">
        <v>30.7</v>
      </c>
      <c r="H30" s="6">
        <v>10489</v>
      </c>
      <c r="I30">
        <v>2863.9369999999999</v>
      </c>
      <c r="J30" s="6">
        <v>483221</v>
      </c>
      <c r="K30">
        <f t="shared" si="0"/>
        <v>1029435.716724342</v>
      </c>
      <c r="L30">
        <f t="shared" si="1"/>
        <v>9.4456351421933246E-2</v>
      </c>
      <c r="M30" t="e">
        <f t="shared" si="4"/>
        <v>#DIV/0!</v>
      </c>
      <c r="N30" t="e">
        <f t="shared" si="5"/>
        <v>#DIV/0!</v>
      </c>
      <c r="O30" t="e">
        <f t="shared" si="6"/>
        <v>#DIV/0!</v>
      </c>
      <c r="P30">
        <f t="shared" si="7"/>
        <v>82.602442933005221</v>
      </c>
      <c r="Q30" t="e">
        <f t="shared" si="8"/>
        <v>#DIV/0!</v>
      </c>
      <c r="R30">
        <f t="shared" si="9"/>
        <v>1.0719509542283926E-2</v>
      </c>
      <c r="S30" t="e">
        <f t="shared" si="10"/>
        <v>#DIV/0!</v>
      </c>
      <c r="T30" t="e">
        <f t="shared" si="10"/>
        <v>#DIV/0!</v>
      </c>
      <c r="U30" t="e">
        <f t="shared" si="10"/>
        <v>#DIV/0!</v>
      </c>
      <c r="V30" t="e">
        <f t="shared" si="10"/>
        <v>#DIV/0!</v>
      </c>
    </row>
    <row r="31" spans="1:22" x14ac:dyDescent="0.2">
      <c r="A31">
        <v>1999</v>
      </c>
      <c r="B31" s="6">
        <v>158340</v>
      </c>
      <c r="C31" s="3"/>
      <c r="E31">
        <v>0.5028055844070769</v>
      </c>
      <c r="F31">
        <f t="shared" si="3"/>
        <v>314912.9701626508</v>
      </c>
      <c r="G31" s="7">
        <v>31.4</v>
      </c>
      <c r="H31" s="6">
        <v>11918</v>
      </c>
      <c r="I31">
        <v>2887.8560000000002</v>
      </c>
      <c r="J31" s="6">
        <v>515952</v>
      </c>
      <c r="K31">
        <f t="shared" si="0"/>
        <v>1026146.12088771</v>
      </c>
      <c r="L31">
        <f t="shared" si="1"/>
        <v>7.5268409751168372E-2</v>
      </c>
      <c r="M31" t="e">
        <f t="shared" si="4"/>
        <v>#DIV/0!</v>
      </c>
      <c r="N31" t="e">
        <f t="shared" si="5"/>
        <v>#DIV/0!</v>
      </c>
      <c r="O31" t="e">
        <f t="shared" si="6"/>
        <v>#DIV/0!</v>
      </c>
      <c r="P31">
        <f t="shared" si="7"/>
        <v>109.04732443814746</v>
      </c>
      <c r="Q31" t="e">
        <f t="shared" si="8"/>
        <v>#DIV/0!</v>
      </c>
      <c r="R31">
        <f t="shared" si="9"/>
        <v>1.0873118327229611E-2</v>
      </c>
      <c r="S31" t="e">
        <f t="shared" si="10"/>
        <v>#DIV/0!</v>
      </c>
      <c r="T31" t="e">
        <f t="shared" si="10"/>
        <v>#DIV/0!</v>
      </c>
      <c r="U31" t="e">
        <f t="shared" si="10"/>
        <v>#DIV/0!</v>
      </c>
      <c r="V31" t="e">
        <f t="shared" si="10"/>
        <v>#DIV/0!</v>
      </c>
    </row>
    <row r="32" spans="1:22" x14ac:dyDescent="0.2">
      <c r="A32">
        <v>2000</v>
      </c>
      <c r="B32" s="6">
        <v>324895</v>
      </c>
      <c r="C32" s="3"/>
      <c r="E32">
        <v>0.58910807232530937</v>
      </c>
      <c r="F32">
        <f t="shared" si="3"/>
        <v>551503.22201083472</v>
      </c>
      <c r="G32" s="7">
        <v>30.6</v>
      </c>
      <c r="H32" s="6">
        <v>11949</v>
      </c>
      <c r="I32">
        <v>2911.46</v>
      </c>
      <c r="J32" s="6">
        <v>535672</v>
      </c>
      <c r="K32">
        <f t="shared" si="0"/>
        <v>909293.26071804087</v>
      </c>
      <c r="L32">
        <f t="shared" si="1"/>
        <v>3.6778035980855356E-2</v>
      </c>
      <c r="M32" t="e">
        <f t="shared" si="4"/>
        <v>#DIV/0!</v>
      </c>
      <c r="N32" t="e">
        <f t="shared" si="5"/>
        <v>#DIV/0!</v>
      </c>
      <c r="O32" t="e">
        <f t="shared" si="6"/>
        <v>#DIV/0!</v>
      </c>
      <c r="P32">
        <f t="shared" si="7"/>
        <v>189.42496960660105</v>
      </c>
      <c r="Q32" t="e">
        <f t="shared" si="8"/>
        <v>#DIV/0!</v>
      </c>
      <c r="R32">
        <f t="shared" si="9"/>
        <v>1.0510190763397058E-2</v>
      </c>
      <c r="S32" t="e">
        <f t="shared" si="10"/>
        <v>#DIV/0!</v>
      </c>
      <c r="T32" t="e">
        <f t="shared" si="10"/>
        <v>#DIV/0!</v>
      </c>
      <c r="U32" t="e">
        <f t="shared" si="10"/>
        <v>#DIV/0!</v>
      </c>
      <c r="V32" t="e">
        <f t="shared" si="10"/>
        <v>#DIV/0!</v>
      </c>
    </row>
    <row r="33" spans="1:22" x14ac:dyDescent="0.2">
      <c r="A33">
        <v>2001</v>
      </c>
      <c r="B33" s="6">
        <v>310217</v>
      </c>
      <c r="C33" s="3"/>
      <c r="E33">
        <v>0.60145550415913629</v>
      </c>
      <c r="F33">
        <f t="shared" si="3"/>
        <v>515777.14037831989</v>
      </c>
      <c r="G33" s="7">
        <v>30.8</v>
      </c>
      <c r="H33" s="6">
        <v>13360</v>
      </c>
      <c r="I33">
        <v>2932.06</v>
      </c>
      <c r="J33" s="6">
        <v>564792</v>
      </c>
      <c r="K33">
        <f t="shared" si="0"/>
        <v>939042.03402312589</v>
      </c>
      <c r="L33">
        <f t="shared" si="1"/>
        <v>4.3066627554260405E-2</v>
      </c>
      <c r="M33" t="e">
        <f t="shared" si="4"/>
        <v>#DIV/0!</v>
      </c>
      <c r="N33" t="e">
        <f t="shared" si="5"/>
        <v>#DIV/0!</v>
      </c>
      <c r="O33" t="e">
        <f t="shared" si="6"/>
        <v>#DIV/0!</v>
      </c>
      <c r="P33">
        <f t="shared" si="7"/>
        <v>175.90947674274057</v>
      </c>
      <c r="Q33" t="e">
        <f t="shared" si="8"/>
        <v>#DIV/0!</v>
      </c>
      <c r="R33">
        <f t="shared" si="9"/>
        <v>1.0504559933971338E-2</v>
      </c>
      <c r="S33" t="e">
        <f t="shared" si="10"/>
        <v>#DIV/0!</v>
      </c>
      <c r="T33" t="e">
        <f t="shared" si="10"/>
        <v>#DIV/0!</v>
      </c>
      <c r="U33" t="e">
        <f t="shared" si="10"/>
        <v>#DIV/0!</v>
      </c>
      <c r="V33" t="e">
        <f t="shared" si="10"/>
        <v>#DIV/0!</v>
      </c>
    </row>
    <row r="34" spans="1:22" x14ac:dyDescent="0.2">
      <c r="A34">
        <v>2002</v>
      </c>
      <c r="B34" s="6">
        <v>268047</v>
      </c>
      <c r="C34" s="3"/>
      <c r="E34">
        <v>0.59358884944974288</v>
      </c>
      <c r="F34">
        <f t="shared" si="3"/>
        <v>451570.14025529573</v>
      </c>
      <c r="G34" s="7">
        <v>29.6</v>
      </c>
      <c r="H34" s="6">
        <v>13896</v>
      </c>
      <c r="I34">
        <v>2955.1439999999998</v>
      </c>
      <c r="J34" s="6">
        <v>563282</v>
      </c>
      <c r="K34">
        <f t="shared" si="0"/>
        <v>948943.02769023145</v>
      </c>
      <c r="L34">
        <f t="shared" si="1"/>
        <v>5.1841654635194571E-2</v>
      </c>
      <c r="M34" t="e">
        <f t="shared" si="4"/>
        <v>#DIV/0!</v>
      </c>
      <c r="N34" t="e">
        <f t="shared" si="5"/>
        <v>#DIV/0!</v>
      </c>
      <c r="O34" t="e">
        <f t="shared" si="6"/>
        <v>#DIV/0!</v>
      </c>
      <c r="P34">
        <f t="shared" si="7"/>
        <v>152.80816781019664</v>
      </c>
      <c r="Q34" t="e">
        <f t="shared" si="8"/>
        <v>#DIV/0!</v>
      </c>
      <c r="R34">
        <f t="shared" si="9"/>
        <v>1.0016432363363682E-2</v>
      </c>
      <c r="S34" t="e">
        <f t="shared" si="10"/>
        <v>#DIV/0!</v>
      </c>
      <c r="T34" t="e">
        <f t="shared" si="10"/>
        <v>#DIV/0!</v>
      </c>
      <c r="U34" t="e">
        <f t="shared" si="10"/>
        <v>#DIV/0!</v>
      </c>
      <c r="V34" t="e">
        <f t="shared" si="10"/>
        <v>#DIV/0!</v>
      </c>
    </row>
    <row r="35" spans="1:22" x14ac:dyDescent="0.2">
      <c r="A35">
        <v>2003</v>
      </c>
      <c r="B35" s="6">
        <v>278764</v>
      </c>
      <c r="C35" s="3"/>
      <c r="E35">
        <v>0.61363561301637382</v>
      </c>
      <c r="F35">
        <f t="shared" si="3"/>
        <v>454282.62976738554</v>
      </c>
      <c r="G35" s="7">
        <v>29.8</v>
      </c>
      <c r="H35" s="6">
        <v>14701</v>
      </c>
      <c r="I35">
        <v>2980.4520000000002</v>
      </c>
      <c r="J35" s="6">
        <v>584861</v>
      </c>
      <c r="K35">
        <f t="shared" si="0"/>
        <v>953107.98068754526</v>
      </c>
      <c r="L35">
        <f t="shared" si="1"/>
        <v>5.2736364810377238E-2</v>
      </c>
      <c r="M35" t="e">
        <f t="shared" si="4"/>
        <v>#DIV/0!</v>
      </c>
      <c r="N35" t="e">
        <f t="shared" si="5"/>
        <v>#DIV/0!</v>
      </c>
      <c r="O35" t="e">
        <f t="shared" si="6"/>
        <v>#DIV/0!</v>
      </c>
      <c r="P35">
        <f t="shared" si="7"/>
        <v>152.42071664545696</v>
      </c>
      <c r="Q35" t="e">
        <f t="shared" si="8"/>
        <v>#DIV/0!</v>
      </c>
      <c r="R35">
        <f t="shared" si="9"/>
        <v>9.9984834515033285E-3</v>
      </c>
      <c r="S35" t="e">
        <f t="shared" si="10"/>
        <v>#DIV/0!</v>
      </c>
      <c r="T35" t="e">
        <f t="shared" si="10"/>
        <v>#DIV/0!</v>
      </c>
      <c r="U35" t="e">
        <f t="shared" si="10"/>
        <v>#DIV/0!</v>
      </c>
      <c r="V35" t="e">
        <f t="shared" si="10"/>
        <v>#DIV/0!</v>
      </c>
    </row>
    <row r="36" spans="1:22" x14ac:dyDescent="0.2">
      <c r="A36">
        <v>2004</v>
      </c>
      <c r="B36" s="6">
        <v>345078</v>
      </c>
      <c r="C36" s="3"/>
      <c r="E36">
        <v>0.65240555427999603</v>
      </c>
      <c r="F36">
        <f t="shared" si="3"/>
        <v>528931.73231922125</v>
      </c>
      <c r="G36" s="7">
        <v>30</v>
      </c>
      <c r="H36" s="6">
        <v>14904</v>
      </c>
      <c r="I36">
        <v>3005.9409999999998</v>
      </c>
      <c r="J36" s="6">
        <v>601408</v>
      </c>
      <c r="K36">
        <f t="shared" si="0"/>
        <v>921831.51423921029</v>
      </c>
      <c r="L36">
        <f t="shared" si="1"/>
        <v>4.3190235251160607E-2</v>
      </c>
      <c r="M36" t="e">
        <f t="shared" si="4"/>
        <v>#DIV/0!</v>
      </c>
      <c r="N36" t="e">
        <f t="shared" si="5"/>
        <v>#DIV/0!</v>
      </c>
      <c r="O36" t="e">
        <f t="shared" si="6"/>
        <v>#DIV/0!</v>
      </c>
      <c r="P36">
        <f t="shared" si="7"/>
        <v>175.96211380037775</v>
      </c>
      <c r="Q36" t="e">
        <f t="shared" si="8"/>
        <v>#DIV/0!</v>
      </c>
      <c r="R36">
        <f t="shared" si="9"/>
        <v>9.9802358063581422E-3</v>
      </c>
      <c r="S36" t="e">
        <f t="shared" si="10"/>
        <v>#DIV/0!</v>
      </c>
      <c r="T36" t="e">
        <f t="shared" si="10"/>
        <v>#DIV/0!</v>
      </c>
      <c r="U36" t="e">
        <f t="shared" si="10"/>
        <v>#DIV/0!</v>
      </c>
      <c r="V36" t="e">
        <f t="shared" si="10"/>
        <v>#DIV/0!</v>
      </c>
    </row>
    <row r="37" spans="1:22" x14ac:dyDescent="0.2">
      <c r="A37">
        <v>2005</v>
      </c>
      <c r="B37" s="6">
        <v>444809</v>
      </c>
      <c r="C37" s="3"/>
      <c r="E37">
        <v>0.71406798214761735</v>
      </c>
      <c r="F37">
        <f t="shared" si="3"/>
        <v>622922.4823415284</v>
      </c>
      <c r="G37" s="7">
        <v>30.3</v>
      </c>
      <c r="H37" s="6">
        <v>16101</v>
      </c>
      <c r="I37">
        <v>3035.13</v>
      </c>
      <c r="J37" s="6">
        <v>651859</v>
      </c>
      <c r="K37">
        <f t="shared" si="0"/>
        <v>912880.86890478025</v>
      </c>
      <c r="L37">
        <f t="shared" si="1"/>
        <v>3.61975589522694E-2</v>
      </c>
      <c r="M37" t="e">
        <f t="shared" si="4"/>
        <v>#DIV/0!</v>
      </c>
      <c r="N37" t="e">
        <f t="shared" si="5"/>
        <v>#DIV/0!</v>
      </c>
      <c r="O37" t="e">
        <f t="shared" si="6"/>
        <v>#DIV/0!</v>
      </c>
      <c r="P37">
        <f t="shared" si="7"/>
        <v>205.23749636474497</v>
      </c>
      <c r="Q37" t="e">
        <f t="shared" si="8"/>
        <v>#DIV/0!</v>
      </c>
      <c r="R37">
        <f t="shared" si="9"/>
        <v>9.9830979233179462E-3</v>
      </c>
      <c r="S37" t="e">
        <f t="shared" si="10"/>
        <v>#DIV/0!</v>
      </c>
      <c r="T37" t="e">
        <f t="shared" si="10"/>
        <v>#DIV/0!</v>
      </c>
      <c r="U37" t="e">
        <f t="shared" si="10"/>
        <v>#DIV/0!</v>
      </c>
      <c r="V37" t="e">
        <f t="shared" si="10"/>
        <v>#DIV/0!</v>
      </c>
    </row>
    <row r="38" spans="1:22" x14ac:dyDescent="0.2">
      <c r="A38">
        <v>2006</v>
      </c>
      <c r="B38" s="6">
        <v>523808</v>
      </c>
      <c r="C38" s="3"/>
      <c r="E38">
        <v>0.77992056099423424</v>
      </c>
      <c r="F38">
        <f t="shared" si="3"/>
        <v>671617.11871303315</v>
      </c>
      <c r="G38" s="7">
        <v>28.7</v>
      </c>
      <c r="H38" s="6">
        <v>16232</v>
      </c>
      <c r="I38">
        <v>3070.2689999999998</v>
      </c>
      <c r="J38" s="6">
        <v>708160</v>
      </c>
      <c r="K38">
        <f t="shared" si="0"/>
        <v>907989.91002012475</v>
      </c>
      <c r="L38">
        <f t="shared" si="1"/>
        <v>3.0988453784592827E-2</v>
      </c>
      <c r="M38" t="e">
        <f t="shared" si="4"/>
        <v>#DIV/0!</v>
      </c>
      <c r="N38" t="e">
        <f t="shared" si="5"/>
        <v>#DIV/0!</v>
      </c>
      <c r="O38" t="e">
        <f t="shared" si="6"/>
        <v>#DIV/0!</v>
      </c>
      <c r="P38">
        <f t="shared" si="7"/>
        <v>218.74862388703829</v>
      </c>
      <c r="Q38" t="e">
        <f t="shared" si="8"/>
        <v>#DIV/0!</v>
      </c>
      <c r="R38">
        <f t="shared" si="9"/>
        <v>9.3477151350581985E-3</v>
      </c>
      <c r="S38" t="e">
        <f t="shared" si="10"/>
        <v>#DIV/0!</v>
      </c>
      <c r="T38" t="e">
        <f t="shared" si="10"/>
        <v>#DIV/0!</v>
      </c>
      <c r="U38" t="e">
        <f t="shared" si="10"/>
        <v>#DIV/0!</v>
      </c>
      <c r="V38" t="e">
        <f t="shared" si="10"/>
        <v>#DIV/0!</v>
      </c>
    </row>
    <row r="39" spans="1:22" x14ac:dyDescent="0.2">
      <c r="A39">
        <v>2007</v>
      </c>
      <c r="B39" s="6">
        <v>493182</v>
      </c>
      <c r="C39" s="5"/>
      <c r="E39">
        <v>0.80345558373072834</v>
      </c>
      <c r="F39">
        <f t="shared" si="3"/>
        <v>613826.09068441798</v>
      </c>
      <c r="G39" s="7">
        <v>29.8</v>
      </c>
      <c r="H39" s="6">
        <v>18438</v>
      </c>
      <c r="I39">
        <v>3113.0430000000001</v>
      </c>
      <c r="J39" s="6">
        <v>792106</v>
      </c>
      <c r="K39">
        <f t="shared" si="0"/>
        <v>985874.0371458641</v>
      </c>
      <c r="L39">
        <f t="shared" si="1"/>
        <v>3.7385792668832199E-2</v>
      </c>
      <c r="M39" t="e">
        <f t="shared" si="4"/>
        <v>#DIV/0!</v>
      </c>
      <c r="N39" t="e">
        <f t="shared" si="5"/>
        <v>#DIV/0!</v>
      </c>
      <c r="O39" t="e">
        <f t="shared" si="6"/>
        <v>#DIV/0!</v>
      </c>
      <c r="P39">
        <f t="shared" si="7"/>
        <v>197.17880244006201</v>
      </c>
      <c r="Q39" t="e">
        <f t="shared" si="8"/>
        <v>#DIV/0!</v>
      </c>
      <c r="R39">
        <f t="shared" si="9"/>
        <v>9.5726271689790341E-3</v>
      </c>
      <c r="S39" t="e">
        <f t="shared" si="10"/>
        <v>#DIV/0!</v>
      </c>
      <c r="T39" t="e">
        <f t="shared" si="10"/>
        <v>#DIV/0!</v>
      </c>
      <c r="U39" t="e">
        <f t="shared" si="10"/>
        <v>#DIV/0!</v>
      </c>
      <c r="V39" t="e">
        <f t="shared" si="10"/>
        <v>#DIV/0!</v>
      </c>
    </row>
    <row r="40" spans="1:22" x14ac:dyDescent="0.2">
      <c r="A40">
        <v>2008</v>
      </c>
      <c r="B40" s="6">
        <v>636126</v>
      </c>
      <c r="C40" s="5"/>
      <c r="E40">
        <v>0.89920780944187995</v>
      </c>
      <c r="F40">
        <f t="shared" si="3"/>
        <v>707429.35428333364</v>
      </c>
      <c r="G40" s="7">
        <v>32.6</v>
      </c>
      <c r="H40" s="6">
        <v>23534</v>
      </c>
      <c r="I40">
        <v>3159.3510000000001</v>
      </c>
      <c r="J40" s="6">
        <v>896834</v>
      </c>
      <c r="K40">
        <f t="shared" si="0"/>
        <v>997360.11029157613</v>
      </c>
      <c r="L40">
        <f t="shared" si="1"/>
        <v>3.699581529445424E-2</v>
      </c>
      <c r="M40" t="e">
        <f t="shared" si="4"/>
        <v>#DIV/0!</v>
      </c>
      <c r="N40" t="e">
        <f t="shared" si="5"/>
        <v>#DIV/0!</v>
      </c>
      <c r="O40" t="e">
        <f t="shared" si="6"/>
        <v>#DIV/0!</v>
      </c>
      <c r="P40">
        <f t="shared" si="7"/>
        <v>223.91603664275783</v>
      </c>
      <c r="Q40" t="e">
        <f t="shared" si="8"/>
        <v>#DIV/0!</v>
      </c>
      <c r="R40">
        <f t="shared" si="9"/>
        <v>1.0318574922507819E-2</v>
      </c>
      <c r="S40" t="e">
        <f t="shared" si="10"/>
        <v>#DIV/0!</v>
      </c>
      <c r="T40" t="e">
        <f t="shared" si="10"/>
        <v>#DIV/0!</v>
      </c>
      <c r="U40" t="e">
        <f t="shared" si="10"/>
        <v>#DIV/0!</v>
      </c>
      <c r="V40" t="e">
        <f t="shared" si="10"/>
        <v>#DIV/0!</v>
      </c>
    </row>
    <row r="41" spans="1:22" x14ac:dyDescent="0.2">
      <c r="A41">
        <v>2009</v>
      </c>
      <c r="B41" s="6">
        <v>439513</v>
      </c>
      <c r="C41" s="5"/>
      <c r="E41">
        <v>0.84735976120650724</v>
      </c>
      <c r="F41">
        <f t="shared" si="3"/>
        <v>518685.23869271594</v>
      </c>
      <c r="G41" s="7">
        <v>35.5</v>
      </c>
      <c r="H41" s="6">
        <v>27381</v>
      </c>
      <c r="I41">
        <v>3200.01</v>
      </c>
      <c r="J41" s="6">
        <v>999321</v>
      </c>
      <c r="K41">
        <f t="shared" si="0"/>
        <v>1179334.9716974096</v>
      </c>
      <c r="L41">
        <f t="shared" si="1"/>
        <v>6.2298498565457675E-2</v>
      </c>
      <c r="M41" t="e">
        <f t="shared" si="4"/>
        <v>#DIV/0!</v>
      </c>
      <c r="N41" t="e">
        <f t="shared" si="5"/>
        <v>#DIV/0!</v>
      </c>
      <c r="O41" t="e">
        <f t="shared" si="6"/>
        <v>#DIV/0!</v>
      </c>
      <c r="P41">
        <f t="shared" si="7"/>
        <v>162.08863056450321</v>
      </c>
      <c r="Q41" t="e">
        <f t="shared" si="8"/>
        <v>#DIV/0!</v>
      </c>
      <c r="R41">
        <f t="shared" si="9"/>
        <v>1.1093715332139585E-2</v>
      </c>
      <c r="S41" t="e">
        <f t="shared" si="10"/>
        <v>#DIV/0!</v>
      </c>
      <c r="T41" t="e">
        <f t="shared" si="10"/>
        <v>#DIV/0!</v>
      </c>
      <c r="U41" t="e">
        <f t="shared" si="10"/>
        <v>#DIV/0!</v>
      </c>
      <c r="V41" t="e">
        <f t="shared" si="10"/>
        <v>#DIV/0!</v>
      </c>
    </row>
    <row r="42" spans="1:22" x14ac:dyDescent="0.2">
      <c r="A42">
        <v>2010</v>
      </c>
      <c r="B42" s="6">
        <v>489558</v>
      </c>
      <c r="C42" s="5"/>
      <c r="E42">
        <v>0.89852115411169708</v>
      </c>
      <c r="F42">
        <f t="shared" si="3"/>
        <v>544848.60791506979</v>
      </c>
      <c r="G42" s="7">
        <v>37.9</v>
      </c>
      <c r="H42" s="6">
        <v>29082</v>
      </c>
      <c r="I42">
        <v>3237.0749999999998</v>
      </c>
      <c r="J42" s="6">
        <v>1058595</v>
      </c>
      <c r="K42">
        <f t="shared" si="0"/>
        <v>1178152.562302839</v>
      </c>
      <c r="L42">
        <f t="shared" si="1"/>
        <v>5.9404605787261165E-2</v>
      </c>
      <c r="M42" t="e">
        <f t="shared" si="4"/>
        <v>#DIV/0!</v>
      </c>
      <c r="N42" t="e">
        <f t="shared" si="5"/>
        <v>#DIV/0!</v>
      </c>
      <c r="O42" t="e">
        <f t="shared" si="6"/>
        <v>#DIV/0!</v>
      </c>
      <c r="P42">
        <f t="shared" si="7"/>
        <v>168.31510172457229</v>
      </c>
      <c r="Q42" t="e">
        <f t="shared" si="8"/>
        <v>#DIV/0!</v>
      </c>
      <c r="R42">
        <f t="shared" si="9"/>
        <v>1.1708100677308991E-2</v>
      </c>
      <c r="S42" t="e">
        <f t="shared" si="10"/>
        <v>#DIV/0!</v>
      </c>
      <c r="T42" t="e">
        <f t="shared" si="10"/>
        <v>#DIV/0!</v>
      </c>
      <c r="U42" t="e">
        <f t="shared" si="10"/>
        <v>#DIV/0!</v>
      </c>
      <c r="V42" t="e">
        <f t="shared" si="10"/>
        <v>#DIV/0!</v>
      </c>
    </row>
    <row r="43" spans="1:22" x14ac:dyDescent="0.2">
      <c r="A43">
        <v>2011</v>
      </c>
      <c r="B43" s="6">
        <v>613780</v>
      </c>
      <c r="C43" s="5"/>
      <c r="E43">
        <v>0.96519395843892064</v>
      </c>
      <c r="F43">
        <f t="shared" si="3"/>
        <v>635913.63645987969</v>
      </c>
      <c r="G43" s="7">
        <v>40.799999999999997</v>
      </c>
      <c r="H43" s="6">
        <v>33037</v>
      </c>
      <c r="I43">
        <v>3276</v>
      </c>
      <c r="J43" s="6">
        <v>1157795</v>
      </c>
      <c r="K43">
        <f t="shared" si="0"/>
        <v>1199546.4640833302</v>
      </c>
      <c r="L43">
        <f t="shared" si="1"/>
        <v>5.3825474925869206E-2</v>
      </c>
      <c r="M43" t="e">
        <f t="shared" si="4"/>
        <v>#DIV/0!</v>
      </c>
      <c r="N43" t="e">
        <f t="shared" si="5"/>
        <v>#DIV/0!</v>
      </c>
      <c r="O43" t="e">
        <f t="shared" si="6"/>
        <v>#DIV/0!</v>
      </c>
      <c r="P43">
        <f t="shared" si="7"/>
        <v>194.11283164220993</v>
      </c>
      <c r="Q43" t="e">
        <f t="shared" si="8"/>
        <v>#DIV/0!</v>
      </c>
      <c r="R43">
        <f t="shared" si="9"/>
        <v>1.2454212454212453E-2</v>
      </c>
      <c r="S43" t="e">
        <f t="shared" si="10"/>
        <v>#DIV/0!</v>
      </c>
      <c r="T43" t="e">
        <f t="shared" si="10"/>
        <v>#DIV/0!</v>
      </c>
      <c r="U43" t="e">
        <f t="shared" si="10"/>
        <v>#DIV/0!</v>
      </c>
      <c r="V43" t="e">
        <f t="shared" si="10"/>
        <v>#DIV/0!</v>
      </c>
    </row>
    <row r="44" spans="1:22" x14ac:dyDescent="0.2">
      <c r="A44">
        <v>2012</v>
      </c>
      <c r="B44" s="6">
        <v>648947</v>
      </c>
      <c r="C44" s="5"/>
      <c r="E44">
        <v>1</v>
      </c>
      <c r="F44">
        <f t="shared" si="3"/>
        <v>648947</v>
      </c>
      <c r="G44" s="7">
        <v>43.1</v>
      </c>
      <c r="H44" s="6">
        <v>36795</v>
      </c>
      <c r="I44">
        <v>3313</v>
      </c>
      <c r="J44" s="6">
        <v>1258048</v>
      </c>
      <c r="K44">
        <f t="shared" si="0"/>
        <v>1258048</v>
      </c>
      <c r="L44">
        <f t="shared" si="1"/>
        <v>5.669954557151817E-2</v>
      </c>
      <c r="M44" t="e">
        <f t="shared" si="4"/>
        <v>#DIV/0!</v>
      </c>
      <c r="N44" t="e">
        <f t="shared" si="5"/>
        <v>#DIV/0!</v>
      </c>
      <c r="O44" t="e">
        <f t="shared" si="6"/>
        <v>#DIV/0!</v>
      </c>
      <c r="P44">
        <f t="shared" si="7"/>
        <v>195.8789616661636</v>
      </c>
      <c r="Q44" t="e">
        <f t="shared" si="8"/>
        <v>#DIV/0!</v>
      </c>
      <c r="R44">
        <f t="shared" si="9"/>
        <v>1.3009357078176879E-2</v>
      </c>
      <c r="S44" t="e">
        <f t="shared" si="10"/>
        <v>#DIV/0!</v>
      </c>
      <c r="T44" t="e">
        <f t="shared" si="10"/>
        <v>#DIV/0!</v>
      </c>
      <c r="U44" t="e">
        <f t="shared" si="10"/>
        <v>#DIV/0!</v>
      </c>
      <c r="V44" t="e">
        <f t="shared" si="10"/>
        <v>#DIV/0!</v>
      </c>
    </row>
    <row r="45" spans="1:22" x14ac:dyDescent="0.2">
      <c r="A45">
        <v>2013</v>
      </c>
      <c r="B45" s="6">
        <v>626789</v>
      </c>
      <c r="C45" s="5"/>
      <c r="E45">
        <v>1.0254769035304372</v>
      </c>
      <c r="F45">
        <f t="shared" si="3"/>
        <v>611217.08138148848</v>
      </c>
      <c r="G45" s="7">
        <v>44.6</v>
      </c>
      <c r="H45" s="6">
        <v>40327</v>
      </c>
      <c r="I45">
        <v>3349</v>
      </c>
      <c r="J45" s="6">
        <v>1389379</v>
      </c>
      <c r="K45">
        <f t="shared" si="0"/>
        <v>1354861.3286332898</v>
      </c>
      <c r="L45">
        <f t="shared" si="1"/>
        <v>6.4339035943515283E-2</v>
      </c>
      <c r="M45" t="e">
        <f t="shared" si="4"/>
        <v>#DIV/0!</v>
      </c>
      <c r="N45" t="e">
        <f t="shared" si="5"/>
        <v>#DIV/0!</v>
      </c>
      <c r="O45" t="e">
        <f t="shared" si="6"/>
        <v>#DIV/0!</v>
      </c>
      <c r="P45">
        <f t="shared" si="7"/>
        <v>182.5073399168374</v>
      </c>
      <c r="Q45" t="e">
        <f t="shared" si="8"/>
        <v>#DIV/0!</v>
      </c>
      <c r="R45">
        <f t="shared" si="9"/>
        <v>1.331740818154673E-2</v>
      </c>
      <c r="S45" t="e">
        <f t="shared" si="10"/>
        <v>#DIV/0!</v>
      </c>
      <c r="T45" t="e">
        <f t="shared" si="10"/>
        <v>#DIV/0!</v>
      </c>
      <c r="U45" t="e">
        <f t="shared" si="10"/>
        <v>#DIV/0!</v>
      </c>
      <c r="V45" t="e">
        <f t="shared" si="10"/>
        <v>#DIV/0!</v>
      </c>
    </row>
    <row r="46" spans="1:22" x14ac:dyDescent="0.2">
      <c r="A46">
        <v>2014</v>
      </c>
      <c r="B46" s="6">
        <v>582339</v>
      </c>
      <c r="C46" s="5"/>
      <c r="E46">
        <v>1.0270064353102586</v>
      </c>
      <c r="F46">
        <f t="shared" si="3"/>
        <v>567025.65824144555</v>
      </c>
      <c r="G46" s="7">
        <v>44.7</v>
      </c>
      <c r="H46" s="6">
        <v>41295</v>
      </c>
      <c r="I46">
        <v>3382</v>
      </c>
      <c r="J46" s="6">
        <v>1527162</v>
      </c>
      <c r="K46">
        <f t="shared" si="0"/>
        <v>1487003.3404792098</v>
      </c>
      <c r="L46">
        <f t="shared" si="1"/>
        <v>7.091230365817848E-2</v>
      </c>
      <c r="M46" t="e">
        <f t="shared" si="4"/>
        <v>#DIV/0!</v>
      </c>
      <c r="N46" t="e">
        <f t="shared" si="5"/>
        <v>#DIV/0!</v>
      </c>
      <c r="O46" t="e">
        <f t="shared" si="6"/>
        <v>#DIV/0!</v>
      </c>
      <c r="P46">
        <f t="shared" si="7"/>
        <v>167.6598634658325</v>
      </c>
      <c r="Q46" t="e">
        <f t="shared" si="8"/>
        <v>#DIV/0!</v>
      </c>
      <c r="R46">
        <f t="shared" si="9"/>
        <v>1.3217031342400947E-2</v>
      </c>
      <c r="S46" t="e">
        <f t="shared" si="10"/>
        <v>#DIV/0!</v>
      </c>
      <c r="T46" t="e">
        <f t="shared" si="10"/>
        <v>#DIV/0!</v>
      </c>
      <c r="U46" t="e">
        <f t="shared" si="10"/>
        <v>#DIV/0!</v>
      </c>
      <c r="V46" t="e">
        <f t="shared" si="10"/>
        <v>#DIV/0!</v>
      </c>
    </row>
    <row r="47" spans="1:22" x14ac:dyDescent="0.2">
      <c r="A47">
        <v>2015</v>
      </c>
      <c r="B47" s="6">
        <v>469390</v>
      </c>
      <c r="C47" s="5"/>
      <c r="E47">
        <v>0.99389947484041374</v>
      </c>
      <c r="F47">
        <f t="shared" si="3"/>
        <v>472271.1017383</v>
      </c>
      <c r="G47" s="7">
        <v>40.799999999999997</v>
      </c>
      <c r="H47" s="6">
        <v>39189</v>
      </c>
      <c r="I47">
        <v>3211.0889999999999</v>
      </c>
      <c r="J47" s="6">
        <v>1604680</v>
      </c>
      <c r="K47">
        <f t="shared" si="0"/>
        <v>1614529.4776996002</v>
      </c>
      <c r="L47">
        <f t="shared" si="1"/>
        <v>8.3489209399433301E-2</v>
      </c>
      <c r="M47" t="e">
        <f t="shared" si="4"/>
        <v>#DIV/0!</v>
      </c>
      <c r="N47" t="e">
        <f t="shared" si="5"/>
        <v>#DIV/0!</v>
      </c>
      <c r="O47" t="e">
        <f t="shared" si="6"/>
        <v>#DIV/0!</v>
      </c>
      <c r="P47">
        <f t="shared" si="7"/>
        <v>147.07505825540807</v>
      </c>
      <c r="Q47" t="e">
        <f t="shared" si="8"/>
        <v>#DIV/0!</v>
      </c>
      <c r="R47">
        <f t="shared" si="9"/>
        <v>1.2705969843875394E-2</v>
      </c>
      <c r="S47" t="e">
        <f t="shared" si="10"/>
        <v>#DIV/0!</v>
      </c>
      <c r="T47" t="e">
        <f t="shared" si="10"/>
        <v>#DIV/0!</v>
      </c>
      <c r="U47" t="e">
        <f t="shared" si="10"/>
        <v>#DIV/0!</v>
      </c>
      <c r="V47" t="e">
        <f t="shared" si="10"/>
        <v>#DIV/0!</v>
      </c>
    </row>
    <row r="48" spans="1:22" x14ac:dyDescent="0.2">
      <c r="A48">
        <v>2016</v>
      </c>
      <c r="B48" s="6">
        <v>378583</v>
      </c>
      <c r="C48" s="5"/>
      <c r="E48">
        <v>0.97300899994858547</v>
      </c>
      <c r="F48">
        <f t="shared" si="3"/>
        <v>389084.78751995572</v>
      </c>
      <c r="G48" s="7">
        <v>39.1</v>
      </c>
      <c r="H48" s="6">
        <v>37791</v>
      </c>
      <c r="I48">
        <v>3224.45</v>
      </c>
      <c r="J48" s="6">
        <v>1599438</v>
      </c>
      <c r="K48">
        <f t="shared" si="0"/>
        <v>1643805.9669381429</v>
      </c>
      <c r="L48">
        <f t="shared" si="1"/>
        <v>9.9822231848762363E-2</v>
      </c>
      <c r="M48" t="e">
        <f t="shared" si="4"/>
        <v>#DIV/0!</v>
      </c>
      <c r="N48" t="e">
        <f t="shared" si="5"/>
        <v>#DIV/0!</v>
      </c>
      <c r="O48" t="e">
        <f t="shared" si="6"/>
        <v>#DIV/0!</v>
      </c>
      <c r="P48">
        <f t="shared" si="7"/>
        <v>120.66702461503691</v>
      </c>
      <c r="Q48" t="e">
        <f t="shared" si="8"/>
        <v>#DIV/0!</v>
      </c>
      <c r="R48">
        <f t="shared" si="9"/>
        <v>1.2126099024639863E-2</v>
      </c>
      <c r="S48" t="e">
        <f t="shared" si="10"/>
        <v>#DIV/0!</v>
      </c>
      <c r="T48" t="e">
        <f t="shared" si="10"/>
        <v>#DIV/0!</v>
      </c>
      <c r="U48" t="e">
        <f t="shared" si="10"/>
        <v>#DIV/0!</v>
      </c>
      <c r="V48" t="e">
        <f t="shared" si="10"/>
        <v>#DIV/0!</v>
      </c>
    </row>
    <row r="49" spans="1:22" x14ac:dyDescent="0.2">
      <c r="A49">
        <v>2017</v>
      </c>
      <c r="B49" s="6">
        <v>481807</v>
      </c>
      <c r="C49" s="5"/>
      <c r="E49">
        <v>1.0155403040797675</v>
      </c>
      <c r="F49">
        <f t="shared" si="3"/>
        <v>474434.14905781584</v>
      </c>
      <c r="G49" s="7">
        <v>37.200000000000003</v>
      </c>
      <c r="H49" s="6">
        <v>36675</v>
      </c>
      <c r="I49">
        <v>3235.9009999999998</v>
      </c>
      <c r="J49" s="6">
        <v>1549417</v>
      </c>
      <c r="K49">
        <f t="shared" si="0"/>
        <v>1525707.0485292114</v>
      </c>
      <c r="L49">
        <f t="shared" si="1"/>
        <v>7.6119691079623172E-2</v>
      </c>
      <c r="M49" t="e">
        <f t="shared" si="4"/>
        <v>#DIV/0!</v>
      </c>
      <c r="N49" t="e">
        <f t="shared" si="5"/>
        <v>#DIV/0!</v>
      </c>
      <c r="O49" t="e">
        <f t="shared" si="6"/>
        <v>#DIV/0!</v>
      </c>
      <c r="P49">
        <f t="shared" si="7"/>
        <v>146.6157799814691</v>
      </c>
      <c r="Q49" t="e">
        <f t="shared" si="8"/>
        <v>#DIV/0!</v>
      </c>
      <c r="R49">
        <f t="shared" si="9"/>
        <v>1.1496025372840517E-2</v>
      </c>
      <c r="S49" t="e">
        <f t="shared" si="10"/>
        <v>#DIV/0!</v>
      </c>
      <c r="T49" t="e">
        <f t="shared" si="10"/>
        <v>#DIV/0!</v>
      </c>
      <c r="U49" t="e">
        <f t="shared" si="10"/>
        <v>#DIV/0!</v>
      </c>
      <c r="V49" t="e">
        <f t="shared" si="10"/>
        <v>#DIV/0!</v>
      </c>
    </row>
    <row r="50" spans="1:22" x14ac:dyDescent="0.2">
      <c r="A50">
        <v>2018</v>
      </c>
      <c r="B50" s="6">
        <v>605097</v>
      </c>
      <c r="C50" s="5"/>
      <c r="E50">
        <v>1.0890071269251471</v>
      </c>
      <c r="F50">
        <f t="shared" si="3"/>
        <v>555640.9917247413</v>
      </c>
      <c r="G50" s="7">
        <v>37.5</v>
      </c>
      <c r="H50" s="6">
        <v>38516</v>
      </c>
      <c r="I50">
        <v>3246.1149999999998</v>
      </c>
      <c r="J50" s="6">
        <v>1584330</v>
      </c>
      <c r="K50">
        <f t="shared" si="0"/>
        <v>1454838.9637021162</v>
      </c>
      <c r="L50">
        <f t="shared" si="1"/>
        <v>6.3652604458458731E-2</v>
      </c>
      <c r="M50" t="e">
        <f t="shared" si="4"/>
        <v>#DIV/0!</v>
      </c>
      <c r="N50" t="e">
        <f t="shared" si="5"/>
        <v>#DIV/0!</v>
      </c>
      <c r="O50" t="e">
        <f t="shared" si="6"/>
        <v>#DIV/0!</v>
      </c>
      <c r="P50">
        <f t="shared" si="7"/>
        <v>171.17107426099855</v>
      </c>
      <c r="Q50" t="e">
        <f t="shared" si="8"/>
        <v>#DIV/0!</v>
      </c>
      <c r="R50">
        <f t="shared" si="9"/>
        <v>1.1552270945422452E-2</v>
      </c>
      <c r="S50" t="e">
        <f t="shared" si="10"/>
        <v>#DIV/0!</v>
      </c>
      <c r="T50" t="e">
        <f t="shared" si="10"/>
        <v>#DIV/0!</v>
      </c>
      <c r="U50" t="e">
        <f t="shared" si="10"/>
        <v>#DIV/0!</v>
      </c>
      <c r="V50" t="e">
        <f t="shared" si="10"/>
        <v>#DIV/0!</v>
      </c>
    </row>
    <row r="51" spans="1:22" x14ac:dyDescent="0.2">
      <c r="B51" s="4"/>
      <c r="C51" s="5"/>
      <c r="J51" s="6"/>
    </row>
    <row r="52" spans="1:22" x14ac:dyDescent="0.2">
      <c r="B52" s="4"/>
      <c r="C52" s="5"/>
      <c r="J52" s="6"/>
    </row>
    <row r="53" spans="1:22" x14ac:dyDescent="0.2">
      <c r="B53" s="4"/>
      <c r="C53" s="5"/>
      <c r="J53" s="6"/>
    </row>
    <row r="54" spans="1:22" x14ac:dyDescent="0.2">
      <c r="B54" s="4"/>
      <c r="C54" s="5"/>
      <c r="J54" s="6"/>
    </row>
    <row r="55" spans="1:22" x14ac:dyDescent="0.2">
      <c r="B55" s="4"/>
      <c r="C55" s="5"/>
      <c r="J55" s="3"/>
    </row>
    <row r="56" spans="1:22" x14ac:dyDescent="0.2">
      <c r="B56" s="4"/>
      <c r="C56" s="5"/>
      <c r="J56" s="3"/>
    </row>
    <row r="57" spans="1:22" x14ac:dyDescent="0.2">
      <c r="B57" s="4"/>
      <c r="C57" s="5"/>
      <c r="J57" s="3"/>
    </row>
    <row r="58" spans="1:22" x14ac:dyDescent="0.2">
      <c r="B58" s="4"/>
      <c r="C58" s="5"/>
      <c r="J58" s="3"/>
    </row>
    <row r="59" spans="1:22" x14ac:dyDescent="0.2">
      <c r="B59" s="4"/>
      <c r="C59" s="5"/>
      <c r="J59" s="3"/>
    </row>
    <row r="60" spans="1:22" x14ac:dyDescent="0.2">
      <c r="B60" s="1"/>
      <c r="H60" s="1"/>
    </row>
    <row r="61" spans="1:22" x14ac:dyDescent="0.2">
      <c r="G61" s="1"/>
      <c r="H61" s="1"/>
    </row>
    <row r="62" spans="1:22" x14ac:dyDescent="0.2">
      <c r="G62" s="1"/>
      <c r="H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AF25-E108-7942-BA8A-414FE68E0A3E}">
  <dimension ref="A1:V60"/>
  <sheetViews>
    <sheetView topLeftCell="A47" workbookViewId="0">
      <selection activeCell="I2" sqref="I2:I5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1970</v>
      </c>
      <c r="B2" s="6">
        <f>'NOR Agg'!B2-'NOR Oil'!B2</f>
        <v>79884</v>
      </c>
      <c r="C2" s="3"/>
      <c r="E2">
        <v>0.10634160839790194</v>
      </c>
      <c r="F2">
        <f>B2/E2</f>
        <v>751201.72812409769</v>
      </c>
      <c r="G2" s="6">
        <f>'NOR Agg'!G2-'NOR Oil'!G2</f>
        <v>2952.8</v>
      </c>
      <c r="H2" s="6">
        <f>'NOR Agg'!H2-'NOR Oil'!H2</f>
        <v>43675</v>
      </c>
      <c r="I2">
        <v>2427.9740000000002</v>
      </c>
      <c r="J2" s="6">
        <f>'NOR Agg'!J2-'NOR Oil'!J2</f>
        <v>272342</v>
      </c>
      <c r="K2">
        <f t="shared" ref="K2:K50" si="0">J2/E2</f>
        <v>2561010.7285660836</v>
      </c>
      <c r="L2">
        <f t="shared" ref="L2:L50" si="1">H2/B2</f>
        <v>0.5467302588753693</v>
      </c>
      <c r="M2">
        <f t="shared" ref="M2:M33" si="2">1-AVERAGE($L$2:$L$50)</f>
        <v>0.39128113668710318</v>
      </c>
      <c r="N2">
        <f>1-M2</f>
        <v>0.60871886331289682</v>
      </c>
      <c r="O2">
        <f>(F2/((K2^M2)*(G2^N2)))^(1/N2)</f>
        <v>115.64715636316227</v>
      </c>
      <c r="P2">
        <f>F2/I2</f>
        <v>309.39446967887534</v>
      </c>
      <c r="Q2">
        <f>(K2/F2)^(M2/N2)</f>
        <v>2.1998222366277242</v>
      </c>
      <c r="R2">
        <f>G2/I2</f>
        <v>1.2161579983970174</v>
      </c>
      <c r="S2">
        <f t="shared" ref="S2:S33" si="3">O2/O$2*100</f>
        <v>100</v>
      </c>
      <c r="T2">
        <f t="shared" ref="T2:T33" si="4">P2/P$2*100</f>
        <v>100</v>
      </c>
      <c r="U2">
        <f t="shared" ref="U2:U33" si="5">Q2/Q$2*100</f>
        <v>100</v>
      </c>
      <c r="V2">
        <f t="shared" ref="V2:V33" si="6">R2/R$2*100</f>
        <v>100</v>
      </c>
    </row>
    <row r="3" spans="1:22" x14ac:dyDescent="0.2">
      <c r="A3">
        <v>1971</v>
      </c>
      <c r="B3" s="6">
        <f>'NOR Agg'!B3-'NOR Oil'!B3</f>
        <v>88783</v>
      </c>
      <c r="C3" s="3"/>
      <c r="E3">
        <v>0.11312844102285494</v>
      </c>
      <c r="F3">
        <f t="shared" ref="F3:F50" si="7">B3/E3</f>
        <v>784798.2275479557</v>
      </c>
      <c r="G3" s="6">
        <f>'NOR Agg'!G3-'NOR Oil'!G3</f>
        <v>2944.7</v>
      </c>
      <c r="H3" s="6">
        <f>'NOR Agg'!H3-'NOR Oil'!H3</f>
        <v>50924</v>
      </c>
      <c r="I3">
        <v>2443.4929999999999</v>
      </c>
      <c r="J3" s="6">
        <f>'NOR Agg'!J3-'NOR Oil'!J3</f>
        <v>298224</v>
      </c>
      <c r="K3">
        <f t="shared" si="0"/>
        <v>2636154.067921354</v>
      </c>
      <c r="L3">
        <f t="shared" si="1"/>
        <v>0.57357827512023696</v>
      </c>
      <c r="M3">
        <f t="shared" si="2"/>
        <v>0.39128113668710318</v>
      </c>
      <c r="N3">
        <f t="shared" ref="N3:N50" si="8">1-M3</f>
        <v>0.60871886331289682</v>
      </c>
      <c r="O3">
        <f t="shared" ref="O3:O50" si="9">(F3/((K3^M3)*(G3^N3)))^(1/N3)</f>
        <v>122.31234146724684</v>
      </c>
      <c r="P3">
        <f t="shared" ref="P3:P50" si="10">F3/I3</f>
        <v>321.17883192133382</v>
      </c>
      <c r="Q3">
        <f t="shared" ref="Q3:Q50" si="11">(K3/F3)^(M3/N3)</f>
        <v>2.1789470519038536</v>
      </c>
      <c r="R3">
        <f t="shared" ref="R3:R50" si="12">G3/I3</f>
        <v>1.2051190652070622</v>
      </c>
      <c r="S3">
        <f t="shared" si="3"/>
        <v>105.76338002047724</v>
      </c>
      <c r="T3">
        <f t="shared" si="4"/>
        <v>103.80884708595136</v>
      </c>
      <c r="U3">
        <f t="shared" si="5"/>
        <v>99.051051290586472</v>
      </c>
      <c r="V3">
        <f t="shared" si="6"/>
        <v>99.092310932912881</v>
      </c>
    </row>
    <row r="4" spans="1:22" x14ac:dyDescent="0.2">
      <c r="A4">
        <v>1972</v>
      </c>
      <c r="B4" s="6">
        <f>'NOR Agg'!B4-'NOR Oil'!B4</f>
        <v>98759</v>
      </c>
      <c r="C4" s="3"/>
      <c r="E4">
        <v>0.12025526678016137</v>
      </c>
      <c r="F4">
        <f t="shared" si="7"/>
        <v>821244.69592289301</v>
      </c>
      <c r="G4" s="6">
        <f>'NOR Agg'!G4-'NOR Oil'!G4</f>
        <v>2925.1</v>
      </c>
      <c r="H4" s="6">
        <f>'NOR Agg'!H4-'NOR Oil'!H4</f>
        <v>57211</v>
      </c>
      <c r="I4">
        <v>2460.8690000000001</v>
      </c>
      <c r="J4" s="6">
        <f>'NOR Agg'!J4-'NOR Oil'!J4</f>
        <v>330064</v>
      </c>
      <c r="K4">
        <f t="shared" si="0"/>
        <v>2744694.7550612479</v>
      </c>
      <c r="L4">
        <f t="shared" si="1"/>
        <v>0.57929910185400824</v>
      </c>
      <c r="M4">
        <f t="shared" si="2"/>
        <v>0.39128113668710318</v>
      </c>
      <c r="N4">
        <f t="shared" si="8"/>
        <v>0.60871886331289682</v>
      </c>
      <c r="O4">
        <f t="shared" si="9"/>
        <v>129.26880633312891</v>
      </c>
      <c r="P4">
        <f t="shared" si="10"/>
        <v>333.72141951598923</v>
      </c>
      <c r="Q4">
        <f t="shared" si="11"/>
        <v>2.1718914780423235</v>
      </c>
      <c r="R4">
        <f t="shared" si="12"/>
        <v>1.1886451493354582</v>
      </c>
      <c r="S4">
        <f t="shared" si="3"/>
        <v>111.77862940891612</v>
      </c>
      <c r="T4">
        <f t="shared" si="4"/>
        <v>107.86276169136544</v>
      </c>
      <c r="U4">
        <f t="shared" si="5"/>
        <v>98.730317472005467</v>
      </c>
      <c r="V4">
        <f t="shared" si="6"/>
        <v>97.737724119906858</v>
      </c>
    </row>
    <row r="5" spans="1:22" x14ac:dyDescent="0.2">
      <c r="A5">
        <v>1973</v>
      </c>
      <c r="B5" s="6">
        <f>'NOR Agg'!B5-'NOR Oil'!B5</f>
        <v>112502</v>
      </c>
      <c r="C5" s="3"/>
      <c r="E5">
        <v>0.13246878059874828</v>
      </c>
      <c r="F5">
        <f t="shared" si="7"/>
        <v>849271.80194080423</v>
      </c>
      <c r="G5" s="6">
        <f>'NOR Agg'!G5-'NOR Oil'!G5</f>
        <v>2922</v>
      </c>
      <c r="H5" s="6">
        <f>'NOR Agg'!H5-'NOR Oil'!H5</f>
        <v>64507</v>
      </c>
      <c r="I5">
        <v>2477.0410000000002</v>
      </c>
      <c r="J5" s="6">
        <f>'NOR Agg'!J5-'NOR Oil'!J5</f>
        <v>369019</v>
      </c>
      <c r="K5">
        <f t="shared" si="0"/>
        <v>2785705.4192849337</v>
      </c>
      <c r="L5">
        <f t="shared" si="1"/>
        <v>0.57338536203800816</v>
      </c>
      <c r="M5">
        <f t="shared" si="2"/>
        <v>0.39128113668710318</v>
      </c>
      <c r="N5">
        <f t="shared" si="8"/>
        <v>0.60871886331289682</v>
      </c>
      <c r="O5">
        <f t="shared" si="9"/>
        <v>135.44289039118618</v>
      </c>
      <c r="P5">
        <f t="shared" si="10"/>
        <v>342.85738586515288</v>
      </c>
      <c r="Q5">
        <f t="shared" si="11"/>
        <v>2.1459039532428998</v>
      </c>
      <c r="R5">
        <f t="shared" si="12"/>
        <v>1.1796332801919709</v>
      </c>
      <c r="S5">
        <f t="shared" si="3"/>
        <v>117.11735476301739</v>
      </c>
      <c r="T5">
        <f t="shared" si="4"/>
        <v>110.81561548951058</v>
      </c>
      <c r="U5">
        <f t="shared" si="5"/>
        <v>97.54897089014429</v>
      </c>
      <c r="V5">
        <f t="shared" si="6"/>
        <v>96.99671274183217</v>
      </c>
    </row>
    <row r="6" spans="1:22" x14ac:dyDescent="0.2">
      <c r="A6">
        <v>1974</v>
      </c>
      <c r="B6" s="6">
        <f>'NOR Agg'!B6-'NOR Oil'!B6</f>
        <v>131558</v>
      </c>
      <c r="C6" s="3"/>
      <c r="E6">
        <v>0.14711202082950908</v>
      </c>
      <c r="F6">
        <f t="shared" si="7"/>
        <v>894270.90497563803</v>
      </c>
      <c r="G6" s="6">
        <f>'NOR Agg'!G6-'NOR Oil'!G6</f>
        <v>2925.7</v>
      </c>
      <c r="H6" s="6">
        <f>'NOR Agg'!H6-'NOR Oil'!H6</f>
        <v>74223</v>
      </c>
      <c r="I6">
        <v>2491.75</v>
      </c>
      <c r="J6" s="6">
        <f>'NOR Agg'!J6-'NOR Oil'!J6</f>
        <v>445134</v>
      </c>
      <c r="K6">
        <f t="shared" si="0"/>
        <v>3025816.6361257061</v>
      </c>
      <c r="L6">
        <f t="shared" si="1"/>
        <v>0.56418461819121601</v>
      </c>
      <c r="M6">
        <f t="shared" si="2"/>
        <v>0.39128113668710318</v>
      </c>
      <c r="N6">
        <f t="shared" si="8"/>
        <v>0.60871886331289682</v>
      </c>
      <c r="O6">
        <f t="shared" si="9"/>
        <v>139.62427551052849</v>
      </c>
      <c r="P6">
        <f t="shared" si="10"/>
        <v>358.89270792641236</v>
      </c>
      <c r="Q6">
        <f t="shared" si="11"/>
        <v>2.1891643991658434</v>
      </c>
      <c r="R6">
        <f t="shared" si="12"/>
        <v>1.1741547105447978</v>
      </c>
      <c r="S6">
        <f t="shared" si="3"/>
        <v>120.73299500082113</v>
      </c>
      <c r="T6">
        <f t="shared" si="4"/>
        <v>115.99842372713123</v>
      </c>
      <c r="U6">
        <f t="shared" si="5"/>
        <v>99.515513695405716</v>
      </c>
      <c r="V6">
        <f t="shared" si="6"/>
        <v>96.546231007189604</v>
      </c>
    </row>
    <row r="7" spans="1:22" x14ac:dyDescent="0.2">
      <c r="A7">
        <v>1975</v>
      </c>
      <c r="B7" s="6">
        <f>'NOR Agg'!B7-'NOR Oil'!B7</f>
        <v>147760</v>
      </c>
      <c r="C7" s="3"/>
      <c r="E7">
        <v>0.1595278031302208</v>
      </c>
      <c r="F7">
        <f t="shared" si="7"/>
        <v>926233.52858050156</v>
      </c>
      <c r="G7" s="6">
        <f>'NOR Agg'!G7-'NOR Oil'!G7</f>
        <v>2948.3</v>
      </c>
      <c r="H7" s="6">
        <f>'NOR Agg'!H7-'NOR Oil'!H7</f>
        <v>88228</v>
      </c>
      <c r="I7">
        <v>2505.3330000000001</v>
      </c>
      <c r="J7" s="6">
        <f>'NOR Agg'!J7-'NOR Oil'!J7</f>
        <v>513005</v>
      </c>
      <c r="K7">
        <f t="shared" si="0"/>
        <v>3215771.7334152693</v>
      </c>
      <c r="L7">
        <f t="shared" si="1"/>
        <v>0.59710341093665409</v>
      </c>
      <c r="M7">
        <f t="shared" si="2"/>
        <v>0.39128113668710318</v>
      </c>
      <c r="N7">
        <f t="shared" si="8"/>
        <v>0.60871886331289682</v>
      </c>
      <c r="O7">
        <f t="shared" si="9"/>
        <v>141.14867316781519</v>
      </c>
      <c r="P7">
        <f t="shared" si="10"/>
        <v>369.70475724404758</v>
      </c>
      <c r="Q7">
        <f t="shared" si="11"/>
        <v>2.2257276725367463</v>
      </c>
      <c r="R7">
        <f t="shared" si="12"/>
        <v>1.1768096296979285</v>
      </c>
      <c r="S7">
        <f t="shared" si="3"/>
        <v>122.05114038824397</v>
      </c>
      <c r="T7">
        <f t="shared" si="4"/>
        <v>119.49300762478691</v>
      </c>
      <c r="U7">
        <f t="shared" si="5"/>
        <v>101.17761496714091</v>
      </c>
      <c r="V7">
        <f t="shared" si="6"/>
        <v>96.76453480954342</v>
      </c>
    </row>
    <row r="8" spans="1:22" x14ac:dyDescent="0.2">
      <c r="A8">
        <v>1976</v>
      </c>
      <c r="B8" s="6">
        <f>'NOR Agg'!B8-'NOR Oil'!B8</f>
        <v>166584</v>
      </c>
      <c r="C8" s="3"/>
      <c r="E8">
        <v>0.17099487856521306</v>
      </c>
      <c r="F8">
        <f t="shared" si="7"/>
        <v>974204.61593806825</v>
      </c>
      <c r="G8" s="6">
        <f>'NOR Agg'!G8-'NOR Oil'!G8</f>
        <v>2954.7</v>
      </c>
      <c r="H8" s="6">
        <f>'NOR Agg'!H8-'NOR Oil'!H8</f>
        <v>102982</v>
      </c>
      <c r="I8">
        <v>2518.634</v>
      </c>
      <c r="J8" s="6">
        <f>'NOR Agg'!J8-'NOR Oil'!J8</f>
        <v>591688</v>
      </c>
      <c r="K8">
        <f t="shared" si="0"/>
        <v>3460267.3773901677</v>
      </c>
      <c r="L8">
        <f t="shared" si="1"/>
        <v>0.61819862651875335</v>
      </c>
      <c r="M8">
        <f t="shared" si="2"/>
        <v>0.39128113668710318</v>
      </c>
      <c r="N8">
        <f t="shared" si="8"/>
        <v>0.60871886331289682</v>
      </c>
      <c r="O8">
        <f t="shared" si="9"/>
        <v>145.98373410450074</v>
      </c>
      <c r="P8">
        <f t="shared" si="10"/>
        <v>386.79880281853906</v>
      </c>
      <c r="Q8">
        <f t="shared" si="11"/>
        <v>2.2585635896665526</v>
      </c>
      <c r="R8">
        <f t="shared" si="12"/>
        <v>1.1731359141502893</v>
      </c>
      <c r="S8">
        <f t="shared" si="3"/>
        <v>126.23201356207471</v>
      </c>
      <c r="T8">
        <f t="shared" si="4"/>
        <v>125.01800798831431</v>
      </c>
      <c r="U8">
        <f t="shared" si="5"/>
        <v>102.67027726426102</v>
      </c>
      <c r="V8">
        <f t="shared" si="6"/>
        <v>96.462459293658029</v>
      </c>
    </row>
    <row r="9" spans="1:22" x14ac:dyDescent="0.2">
      <c r="A9">
        <v>1977</v>
      </c>
      <c r="B9" s="6">
        <f>'NOR Agg'!B9-'NOR Oil'!B9</f>
        <v>186865</v>
      </c>
      <c r="C9" s="3"/>
      <c r="E9">
        <v>0.18574710981238485</v>
      </c>
      <c r="F9">
        <f t="shared" si="7"/>
        <v>1006018.3449892937</v>
      </c>
      <c r="G9" s="6">
        <f>'NOR Agg'!G9-'NOR Oil'!G9</f>
        <v>2974.2999999999997</v>
      </c>
      <c r="H9" s="6">
        <f>'NOR Agg'!H9-'NOR Oil'!H9</f>
        <v>116734</v>
      </c>
      <c r="I9">
        <v>2532.1019999999999</v>
      </c>
      <c r="J9" s="6">
        <f>'NOR Agg'!J9-'NOR Oil'!J9</f>
        <v>679995</v>
      </c>
      <c r="K9">
        <f t="shared" si="0"/>
        <v>3660864.4984400221</v>
      </c>
      <c r="L9">
        <f t="shared" si="1"/>
        <v>0.62469697375110378</v>
      </c>
      <c r="M9">
        <f t="shared" si="2"/>
        <v>0.39128113668710318</v>
      </c>
      <c r="N9">
        <f t="shared" si="8"/>
        <v>0.60871886331289682</v>
      </c>
      <c r="O9">
        <f t="shared" si="9"/>
        <v>147.44420726226423</v>
      </c>
      <c r="P9">
        <f t="shared" si="10"/>
        <v>397.30561604125495</v>
      </c>
      <c r="Q9">
        <f t="shared" si="11"/>
        <v>2.2940000041156776</v>
      </c>
      <c r="R9">
        <f t="shared" si="12"/>
        <v>1.1746367247448957</v>
      </c>
      <c r="S9">
        <f t="shared" si="3"/>
        <v>127.49488348788354</v>
      </c>
      <c r="T9">
        <f t="shared" si="4"/>
        <v>128.41393592252109</v>
      </c>
      <c r="U9">
        <f t="shared" si="5"/>
        <v>104.28115353685695</v>
      </c>
      <c r="V9">
        <f t="shared" si="6"/>
        <v>96.585865183072457</v>
      </c>
    </row>
    <row r="10" spans="1:22" x14ac:dyDescent="0.2">
      <c r="A10">
        <v>1978</v>
      </c>
      <c r="B10" s="6">
        <f>'NOR Agg'!B10-'NOR Oil'!B10</f>
        <v>203351</v>
      </c>
      <c r="C10" s="3"/>
      <c r="E10">
        <v>0.19774645817213315</v>
      </c>
      <c r="F10">
        <f t="shared" si="7"/>
        <v>1028342.059219024</v>
      </c>
      <c r="G10" s="6">
        <f>'NOR Agg'!G10-'NOR Oil'!G10</f>
        <v>2957.1000000000004</v>
      </c>
      <c r="H10" s="6">
        <f>'NOR Agg'!H10-'NOR Oil'!H10</f>
        <v>128016</v>
      </c>
      <c r="I10">
        <v>2545.748</v>
      </c>
      <c r="J10" s="6">
        <f>'NOR Agg'!J10-'NOR Oil'!J10</f>
        <v>746552</v>
      </c>
      <c r="K10">
        <f t="shared" si="0"/>
        <v>3775298.9707160564</v>
      </c>
      <c r="L10">
        <f t="shared" si="1"/>
        <v>0.62953218818692802</v>
      </c>
      <c r="M10">
        <f t="shared" si="2"/>
        <v>0.39128113668710318</v>
      </c>
      <c r="N10">
        <f t="shared" si="8"/>
        <v>0.60871886331289682</v>
      </c>
      <c r="O10">
        <f t="shared" si="9"/>
        <v>150.73441355897572</v>
      </c>
      <c r="P10">
        <f t="shared" si="10"/>
        <v>403.94495418204161</v>
      </c>
      <c r="Q10">
        <f t="shared" si="11"/>
        <v>2.3070615006695587</v>
      </c>
      <c r="R10">
        <f t="shared" si="12"/>
        <v>1.1615839431082733</v>
      </c>
      <c r="S10">
        <f t="shared" si="3"/>
        <v>130.33992213836223</v>
      </c>
      <c r="T10">
        <f t="shared" si="4"/>
        <v>130.55984956722125</v>
      </c>
      <c r="U10">
        <f t="shared" si="5"/>
        <v>104.87490590177093</v>
      </c>
      <c r="V10">
        <f t="shared" si="6"/>
        <v>95.512585094973133</v>
      </c>
    </row>
    <row r="11" spans="1:22" x14ac:dyDescent="0.2">
      <c r="A11">
        <v>1979</v>
      </c>
      <c r="B11" s="6">
        <f>'NOR Agg'!B11-'NOR Oil'!B11</f>
        <v>218053</v>
      </c>
      <c r="C11" s="3"/>
      <c r="E11">
        <v>0.20984904287033318</v>
      </c>
      <c r="F11">
        <f t="shared" si="7"/>
        <v>1039094.56539545</v>
      </c>
      <c r="G11" s="6">
        <f>'NOR Agg'!G11-'NOR Oil'!G11</f>
        <v>2955.1</v>
      </c>
      <c r="H11" s="6">
        <f>'NOR Agg'!H11-'NOR Oil'!H11</f>
        <v>133518</v>
      </c>
      <c r="I11">
        <v>2560.6010000000001</v>
      </c>
      <c r="J11" s="6">
        <f>'NOR Agg'!J11-'NOR Oil'!J11</f>
        <v>804598</v>
      </c>
      <c r="K11">
        <f t="shared" si="0"/>
        <v>3834175.2194560417</v>
      </c>
      <c r="L11">
        <f t="shared" si="1"/>
        <v>0.61231902335670685</v>
      </c>
      <c r="M11">
        <f t="shared" si="2"/>
        <v>0.39128113668710318</v>
      </c>
      <c r="N11">
        <f t="shared" si="8"/>
        <v>0.60871886331289682</v>
      </c>
      <c r="O11">
        <f t="shared" si="9"/>
        <v>151.91741384975512</v>
      </c>
      <c r="P11">
        <f t="shared" si="10"/>
        <v>405.80104647129713</v>
      </c>
      <c r="Q11">
        <f t="shared" si="11"/>
        <v>2.3145967174816411</v>
      </c>
      <c r="R11">
        <f t="shared" si="12"/>
        <v>1.1540650027083486</v>
      </c>
      <c r="S11">
        <f t="shared" si="3"/>
        <v>131.36286150668053</v>
      </c>
      <c r="T11">
        <f t="shared" si="4"/>
        <v>131.15976083621774</v>
      </c>
      <c r="U11">
        <f t="shared" si="5"/>
        <v>105.2174434344233</v>
      </c>
      <c r="V11">
        <f t="shared" si="6"/>
        <v>94.894331511981846</v>
      </c>
    </row>
    <row r="12" spans="1:22" x14ac:dyDescent="0.2">
      <c r="A12">
        <v>1980</v>
      </c>
      <c r="B12" s="6">
        <f>'NOR Agg'!B12-'NOR Oil'!B12</f>
        <v>243830</v>
      </c>
      <c r="C12" s="3"/>
      <c r="E12">
        <v>0.23747657590141438</v>
      </c>
      <c r="F12">
        <f t="shared" si="7"/>
        <v>1026753.8980401299</v>
      </c>
      <c r="G12" s="6">
        <f>'NOR Agg'!G12-'NOR Oil'!G12</f>
        <v>3025.6</v>
      </c>
      <c r="H12" s="6">
        <f>'NOR Agg'!H12-'NOR Oil'!H12</f>
        <v>149775</v>
      </c>
      <c r="I12">
        <v>2576.991</v>
      </c>
      <c r="J12" s="6">
        <f>'NOR Agg'!J12-'NOR Oil'!J12</f>
        <v>911501</v>
      </c>
      <c r="K12">
        <f t="shared" si="0"/>
        <v>3838277.5081715803</v>
      </c>
      <c r="L12">
        <f t="shared" si="1"/>
        <v>0.61425993520075461</v>
      </c>
      <c r="M12">
        <f t="shared" si="2"/>
        <v>0.39128113668710318</v>
      </c>
      <c r="N12">
        <f t="shared" si="8"/>
        <v>0.60871886331289682</v>
      </c>
      <c r="O12">
        <f t="shared" si="9"/>
        <v>145.39374269757766</v>
      </c>
      <c r="P12">
        <f t="shared" si="10"/>
        <v>398.43130924404858</v>
      </c>
      <c r="Q12">
        <f t="shared" si="11"/>
        <v>2.3340445038435993</v>
      </c>
      <c r="R12">
        <f t="shared" si="12"/>
        <v>1.1740824861243209</v>
      </c>
      <c r="S12">
        <f t="shared" si="3"/>
        <v>125.72184848281383</v>
      </c>
      <c r="T12">
        <f t="shared" si="4"/>
        <v>128.77777345457588</v>
      </c>
      <c r="U12">
        <f t="shared" si="5"/>
        <v>106.10150515714554</v>
      </c>
      <c r="V12">
        <f t="shared" si="6"/>
        <v>96.540292270563938</v>
      </c>
    </row>
    <row r="13" spans="1:22" x14ac:dyDescent="0.2">
      <c r="A13">
        <v>1981</v>
      </c>
      <c r="B13" s="6">
        <f>'NOR Agg'!B13-'NOR Oil'!B13</f>
        <v>274737</v>
      </c>
      <c r="C13" s="3"/>
      <c r="E13">
        <v>0.26742305530920374</v>
      </c>
      <c r="F13">
        <f t="shared" si="7"/>
        <v>1027349.716285081</v>
      </c>
      <c r="G13" s="6">
        <f>'NOR Agg'!G13-'NOR Oil'!G13</f>
        <v>3044.2999999999997</v>
      </c>
      <c r="H13" s="6">
        <f>'NOR Agg'!H13-'NOR Oil'!H13</f>
        <v>169223</v>
      </c>
      <c r="I13">
        <v>2595.5250000000001</v>
      </c>
      <c r="J13" s="6">
        <f>'NOR Agg'!J13-'NOR Oil'!J13</f>
        <v>1029534</v>
      </c>
      <c r="K13">
        <f t="shared" si="0"/>
        <v>3849832.6137573193</v>
      </c>
      <c r="L13">
        <f t="shared" si="1"/>
        <v>0.61594543144898573</v>
      </c>
      <c r="M13">
        <f t="shared" si="2"/>
        <v>0.39128113668710318</v>
      </c>
      <c r="N13">
        <f t="shared" si="8"/>
        <v>0.60871886331289682</v>
      </c>
      <c r="O13">
        <f t="shared" si="9"/>
        <v>144.35921806840244</v>
      </c>
      <c r="P13">
        <f t="shared" si="10"/>
        <v>395.81576609166967</v>
      </c>
      <c r="Q13">
        <f t="shared" si="11"/>
        <v>2.3376868650493625</v>
      </c>
      <c r="R13">
        <f t="shared" si="12"/>
        <v>1.1729033625181802</v>
      </c>
      <c r="S13">
        <f t="shared" si="3"/>
        <v>124.8272958956957</v>
      </c>
      <c r="T13">
        <f t="shared" si="4"/>
        <v>127.93239856630021</v>
      </c>
      <c r="U13">
        <f t="shared" si="5"/>
        <v>106.26708040886892</v>
      </c>
      <c r="V13">
        <f t="shared" si="6"/>
        <v>96.443337466361285</v>
      </c>
    </row>
    <row r="14" spans="1:22" x14ac:dyDescent="0.2">
      <c r="A14">
        <v>1982</v>
      </c>
      <c r="B14" s="6">
        <f>'NOR Agg'!B14-'NOR Oil'!B14</f>
        <v>304643</v>
      </c>
      <c r="C14" s="3"/>
      <c r="E14">
        <v>0.29550955123977674</v>
      </c>
      <c r="F14">
        <f t="shared" si="7"/>
        <v>1030907.4570412528</v>
      </c>
      <c r="G14" s="6">
        <f>'NOR Agg'!G14-'NOR Oil'!G14</f>
        <v>3022.7</v>
      </c>
      <c r="H14" s="6">
        <f>'NOR Agg'!H14-'NOR Oil'!H14</f>
        <v>188771</v>
      </c>
      <c r="I14">
        <v>2614.3319999999999</v>
      </c>
      <c r="J14" s="6">
        <f>'NOR Agg'!J14-'NOR Oil'!J14</f>
        <v>1160281</v>
      </c>
      <c r="K14">
        <f t="shared" si="0"/>
        <v>3926373.9365857141</v>
      </c>
      <c r="L14">
        <f t="shared" si="1"/>
        <v>0.61964660274485217</v>
      </c>
      <c r="M14">
        <f t="shared" si="2"/>
        <v>0.39128113668710318</v>
      </c>
      <c r="N14">
        <f t="shared" si="8"/>
        <v>0.60871886331289682</v>
      </c>
      <c r="O14">
        <f t="shared" si="9"/>
        <v>144.38018804206902</v>
      </c>
      <c r="P14">
        <f t="shared" si="10"/>
        <v>394.3292041872466</v>
      </c>
      <c r="Q14">
        <f t="shared" si="11"/>
        <v>2.3622019950642663</v>
      </c>
      <c r="R14">
        <f t="shared" si="12"/>
        <v>1.1562035732263538</v>
      </c>
      <c r="S14">
        <f t="shared" si="3"/>
        <v>124.84542861449835</v>
      </c>
      <c r="T14">
        <f t="shared" si="4"/>
        <v>127.45192394567562</v>
      </c>
      <c r="U14">
        <f t="shared" si="5"/>
        <v>107.38149454682603</v>
      </c>
      <c r="V14">
        <f t="shared" si="6"/>
        <v>95.07017794976575</v>
      </c>
    </row>
    <row r="15" spans="1:22" x14ac:dyDescent="0.2">
      <c r="A15">
        <v>1983</v>
      </c>
      <c r="B15" s="6">
        <f>'NOR Agg'!B15-'NOR Oil'!B15</f>
        <v>332136</v>
      </c>
      <c r="C15" s="3"/>
      <c r="E15">
        <v>0.3154723303007837</v>
      </c>
      <c r="F15">
        <f t="shared" si="7"/>
        <v>1052821.3351812139</v>
      </c>
      <c r="G15" s="6">
        <f>'NOR Agg'!G15-'NOR Oil'!G15</f>
        <v>3002.2</v>
      </c>
      <c r="H15" s="6">
        <f>'NOR Agg'!H15-'NOR Oil'!H15</f>
        <v>204338</v>
      </c>
      <c r="I15">
        <v>2632.3789999999999</v>
      </c>
      <c r="J15" s="6">
        <f>'NOR Agg'!J15-'NOR Oil'!J15</f>
        <v>1274991</v>
      </c>
      <c r="K15">
        <f t="shared" si="0"/>
        <v>4041530.3579378058</v>
      </c>
      <c r="L15">
        <f t="shared" si="1"/>
        <v>0.61522388419201768</v>
      </c>
      <c r="M15">
        <f t="shared" si="2"/>
        <v>0.39128113668710318</v>
      </c>
      <c r="N15">
        <f t="shared" si="8"/>
        <v>0.60871886331289682</v>
      </c>
      <c r="O15">
        <f t="shared" si="9"/>
        <v>147.70669729522388</v>
      </c>
      <c r="P15">
        <f t="shared" si="10"/>
        <v>399.95051441346931</v>
      </c>
      <c r="Q15">
        <f t="shared" si="11"/>
        <v>2.3741867074773477</v>
      </c>
      <c r="R15">
        <f t="shared" si="12"/>
        <v>1.1404892684526051</v>
      </c>
      <c r="S15">
        <f t="shared" si="3"/>
        <v>127.72185840124446</v>
      </c>
      <c r="T15">
        <f t="shared" si="4"/>
        <v>129.26879876960416</v>
      </c>
      <c r="U15">
        <f t="shared" si="5"/>
        <v>107.92629822293824</v>
      </c>
      <c r="V15">
        <f t="shared" si="6"/>
        <v>93.778051039079699</v>
      </c>
    </row>
    <row r="16" spans="1:22" x14ac:dyDescent="0.2">
      <c r="A16">
        <v>1984</v>
      </c>
      <c r="B16" s="6">
        <f>'NOR Agg'!B16-'NOR Oil'!B16</f>
        <v>366733</v>
      </c>
      <c r="C16" s="3"/>
      <c r="E16">
        <v>0.33331310416602206</v>
      </c>
      <c r="F16">
        <f t="shared" si="7"/>
        <v>1100265.772381189</v>
      </c>
      <c r="G16" s="6">
        <f>'NOR Agg'!G16-'NOR Oil'!G16</f>
        <v>3011.6000000000004</v>
      </c>
      <c r="H16" s="6">
        <f>'NOR Agg'!H16-'NOR Oil'!H16</f>
        <v>222424</v>
      </c>
      <c r="I16">
        <v>2652.067</v>
      </c>
      <c r="J16" s="6">
        <f>'NOR Agg'!J16-'NOR Oil'!J16</f>
        <v>1384937</v>
      </c>
      <c r="K16">
        <f t="shared" si="0"/>
        <v>4155063.1604035823</v>
      </c>
      <c r="L16">
        <f t="shared" si="1"/>
        <v>0.60650118751244098</v>
      </c>
      <c r="M16">
        <f t="shared" si="2"/>
        <v>0.39128113668710318</v>
      </c>
      <c r="N16">
        <f t="shared" si="8"/>
        <v>0.60871886331289682</v>
      </c>
      <c r="O16">
        <f t="shared" si="9"/>
        <v>155.50932911125932</v>
      </c>
      <c r="P16">
        <f t="shared" si="10"/>
        <v>414.87103168252878</v>
      </c>
      <c r="Q16">
        <f t="shared" si="11"/>
        <v>2.3493291463431221</v>
      </c>
      <c r="R16">
        <f t="shared" si="12"/>
        <v>1.1355670878601485</v>
      </c>
      <c r="S16">
        <f t="shared" si="3"/>
        <v>134.46878764828375</v>
      </c>
      <c r="T16">
        <f t="shared" si="4"/>
        <v>134.09128873994709</v>
      </c>
      <c r="U16">
        <f t="shared" si="5"/>
        <v>106.79631777632126</v>
      </c>
      <c r="V16">
        <f t="shared" si="6"/>
        <v>93.373319038883636</v>
      </c>
    </row>
    <row r="17" spans="1:22" x14ac:dyDescent="0.2">
      <c r="A17">
        <v>1985</v>
      </c>
      <c r="B17" s="6">
        <f>'NOR Agg'!B17-'NOR Oil'!B17</f>
        <v>403979</v>
      </c>
      <c r="C17" s="3"/>
      <c r="E17">
        <v>0.34897040015297304</v>
      </c>
      <c r="F17">
        <f t="shared" si="7"/>
        <v>1157631.13382371</v>
      </c>
      <c r="G17" s="6">
        <f>'NOR Agg'!G17-'NOR Oil'!G17</f>
        <v>3080.8</v>
      </c>
      <c r="H17" s="6">
        <f>'NOR Agg'!H17-'NOR Oil'!H17</f>
        <v>246251</v>
      </c>
      <c r="I17">
        <v>2668.837</v>
      </c>
      <c r="J17" s="6">
        <f>'NOR Agg'!J17-'NOR Oil'!J17</f>
        <v>1501190</v>
      </c>
      <c r="K17">
        <f t="shared" si="0"/>
        <v>4301768.8587397253</v>
      </c>
      <c r="L17">
        <f t="shared" si="1"/>
        <v>0.60956386346815061</v>
      </c>
      <c r="M17">
        <f t="shared" si="2"/>
        <v>0.39128113668710318</v>
      </c>
      <c r="N17">
        <f t="shared" si="8"/>
        <v>0.60871886331289682</v>
      </c>
      <c r="O17">
        <f t="shared" si="9"/>
        <v>161.60858023094474</v>
      </c>
      <c r="P17">
        <f t="shared" si="10"/>
        <v>433.75864986273422</v>
      </c>
      <c r="Q17">
        <f t="shared" si="11"/>
        <v>2.3251034354594076</v>
      </c>
      <c r="R17">
        <f t="shared" si="12"/>
        <v>1.1543604948522521</v>
      </c>
      <c r="S17">
        <f t="shared" si="3"/>
        <v>139.74280502276392</v>
      </c>
      <c r="T17">
        <f t="shared" si="4"/>
        <v>140.19599326159195</v>
      </c>
      <c r="U17">
        <f t="shared" si="5"/>
        <v>105.6950601164818</v>
      </c>
      <c r="V17">
        <f t="shared" si="6"/>
        <v>94.91862869576002</v>
      </c>
    </row>
    <row r="18" spans="1:22" x14ac:dyDescent="0.2">
      <c r="A18">
        <v>1986</v>
      </c>
      <c r="B18" s="6">
        <f>'NOR Agg'!B18-'NOR Oil'!B18</f>
        <v>449209</v>
      </c>
      <c r="C18" s="3"/>
      <c r="E18">
        <v>0.34155877250115108</v>
      </c>
      <c r="F18">
        <f t="shared" si="7"/>
        <v>1315173.364485862</v>
      </c>
      <c r="G18" s="6">
        <f>'NOR Agg'!G18-'NOR Oil'!G18</f>
        <v>3172.7</v>
      </c>
      <c r="H18" s="6">
        <f>'NOR Agg'!H18-'NOR Oil'!H18</f>
        <v>277967</v>
      </c>
      <c r="I18">
        <v>2684.1959999999999</v>
      </c>
      <c r="J18" s="6">
        <f>'NOR Agg'!J18-'NOR Oil'!J18</f>
        <v>1658777</v>
      </c>
      <c r="K18">
        <f t="shared" si="0"/>
        <v>4856490.6936899414</v>
      </c>
      <c r="L18">
        <f t="shared" si="1"/>
        <v>0.61879214352339329</v>
      </c>
      <c r="M18">
        <f t="shared" si="2"/>
        <v>0.39128113668710318</v>
      </c>
      <c r="N18">
        <f t="shared" si="8"/>
        <v>0.60871886331289682</v>
      </c>
      <c r="O18">
        <f t="shared" si="9"/>
        <v>179.00750956746958</v>
      </c>
      <c r="P18">
        <f t="shared" si="10"/>
        <v>489.96919915157537</v>
      </c>
      <c r="Q18">
        <f t="shared" si="11"/>
        <v>2.3157023994258683</v>
      </c>
      <c r="R18">
        <f t="shared" si="12"/>
        <v>1.1819926711760245</v>
      </c>
      <c r="S18">
        <f t="shared" si="3"/>
        <v>154.78764476087875</v>
      </c>
      <c r="T18">
        <f t="shared" si="4"/>
        <v>158.36391634928734</v>
      </c>
      <c r="U18">
        <f t="shared" si="5"/>
        <v>105.26770576588886</v>
      </c>
      <c r="V18">
        <f t="shared" si="6"/>
        <v>97.190716398196173</v>
      </c>
    </row>
    <row r="19" spans="1:22" x14ac:dyDescent="0.2">
      <c r="A19">
        <v>1987</v>
      </c>
      <c r="B19" s="6">
        <f>'NOR Agg'!B19-'NOR Oil'!B19</f>
        <v>499088</v>
      </c>
      <c r="C19" s="3"/>
      <c r="E19">
        <v>0.36537783182956507</v>
      </c>
      <c r="F19">
        <f t="shared" si="7"/>
        <v>1365950.4122100261</v>
      </c>
      <c r="G19" s="6">
        <f>'NOR Agg'!G19-'NOR Oil'!G19</f>
        <v>3181.2</v>
      </c>
      <c r="H19" s="6">
        <f>'NOR Agg'!H19-'NOR Oil'!H19</f>
        <v>312823</v>
      </c>
      <c r="I19">
        <v>2704.8939999999998</v>
      </c>
      <c r="J19" s="6">
        <f>'NOR Agg'!J19-'NOR Oil'!J19</f>
        <v>1877191</v>
      </c>
      <c r="K19">
        <f t="shared" si="0"/>
        <v>5137670.7519454509</v>
      </c>
      <c r="L19">
        <f t="shared" si="1"/>
        <v>0.62678926361683707</v>
      </c>
      <c r="M19">
        <f t="shared" si="2"/>
        <v>0.39128113668710318</v>
      </c>
      <c r="N19">
        <f t="shared" si="8"/>
        <v>0.60871886331289682</v>
      </c>
      <c r="O19">
        <f t="shared" si="9"/>
        <v>183.24162829516902</v>
      </c>
      <c r="P19">
        <f t="shared" si="10"/>
        <v>504.992214929689</v>
      </c>
      <c r="Q19">
        <f t="shared" si="11"/>
        <v>2.343256430254264</v>
      </c>
      <c r="R19">
        <f t="shared" si="12"/>
        <v>1.1760904493854474</v>
      </c>
      <c r="S19">
        <f t="shared" si="3"/>
        <v>158.44888370600526</v>
      </c>
      <c r="T19">
        <f t="shared" si="4"/>
        <v>163.21953506597166</v>
      </c>
      <c r="U19">
        <f t="shared" si="5"/>
        <v>106.52026292117225</v>
      </c>
      <c r="V19">
        <f t="shared" si="6"/>
        <v>96.705399375378704</v>
      </c>
    </row>
    <row r="20" spans="1:22" x14ac:dyDescent="0.2">
      <c r="A20">
        <v>1988</v>
      </c>
      <c r="B20" s="6">
        <f>'NOR Agg'!B20-'NOR Oil'!B20</f>
        <v>539562</v>
      </c>
      <c r="C20" s="3"/>
      <c r="E20">
        <v>0.38218737535568797</v>
      </c>
      <c r="F20">
        <f t="shared" si="7"/>
        <v>1411773.4775981263</v>
      </c>
      <c r="G20" s="6">
        <f>'NOR Agg'!G20-'NOR Oil'!G20</f>
        <v>3169.5</v>
      </c>
      <c r="H20" s="6">
        <f>'NOR Agg'!H20-'NOR Oil'!H20</f>
        <v>332038</v>
      </c>
      <c r="I20">
        <v>2725.23</v>
      </c>
      <c r="J20" s="6">
        <f>'NOR Agg'!J20-'NOR Oil'!J20</f>
        <v>2093707</v>
      </c>
      <c r="K20">
        <f t="shared" si="0"/>
        <v>5478221.246977252</v>
      </c>
      <c r="L20">
        <f t="shared" si="1"/>
        <v>0.61538433025305705</v>
      </c>
      <c r="M20">
        <f t="shared" si="2"/>
        <v>0.39128113668710318</v>
      </c>
      <c r="N20">
        <f t="shared" si="8"/>
        <v>0.60871886331289682</v>
      </c>
      <c r="O20">
        <f t="shared" si="9"/>
        <v>186.31548092109006</v>
      </c>
      <c r="P20">
        <f t="shared" si="10"/>
        <v>518.03828579537367</v>
      </c>
      <c r="Q20">
        <f t="shared" si="11"/>
        <v>2.3907013168809161</v>
      </c>
      <c r="R20">
        <f t="shared" si="12"/>
        <v>1.1630211028060018</v>
      </c>
      <c r="S20">
        <f t="shared" si="3"/>
        <v>161.10684151714963</v>
      </c>
      <c r="T20">
        <f t="shared" si="4"/>
        <v>167.4361814977018</v>
      </c>
      <c r="U20">
        <f t="shared" si="5"/>
        <v>108.67702294644521</v>
      </c>
      <c r="V20">
        <f t="shared" si="6"/>
        <v>95.630757215669846</v>
      </c>
    </row>
    <row r="21" spans="1:22" x14ac:dyDescent="0.2">
      <c r="A21">
        <v>1989</v>
      </c>
      <c r="B21" s="6">
        <f>'NOR Agg'!B21-'NOR Oil'!B21</f>
        <v>559619</v>
      </c>
      <c r="C21" s="3"/>
      <c r="E21">
        <v>0.40427093711610945</v>
      </c>
      <c r="F21">
        <f t="shared" si="7"/>
        <v>1384267.2045437526</v>
      </c>
      <c r="G21" s="6">
        <f>'NOR Agg'!G21-'NOR Oil'!G21</f>
        <v>3071.8</v>
      </c>
      <c r="H21" s="6">
        <f>'NOR Agg'!H21-'NOR Oil'!H21</f>
        <v>336061</v>
      </c>
      <c r="I21">
        <v>2737.6550000000002</v>
      </c>
      <c r="J21" s="6">
        <f>'NOR Agg'!J21-'NOR Oil'!J21</f>
        <v>2155898</v>
      </c>
      <c r="K21">
        <f t="shared" si="0"/>
        <v>5332804.8149570813</v>
      </c>
      <c r="L21">
        <f t="shared" si="1"/>
        <v>0.60051749493852069</v>
      </c>
      <c r="M21">
        <f t="shared" si="2"/>
        <v>0.39128113668710318</v>
      </c>
      <c r="N21">
        <f t="shared" si="8"/>
        <v>0.60871886331289682</v>
      </c>
      <c r="O21">
        <f t="shared" si="9"/>
        <v>189.37352816768214</v>
      </c>
      <c r="P21">
        <f t="shared" si="10"/>
        <v>505.63975539056327</v>
      </c>
      <c r="Q21">
        <f t="shared" si="11"/>
        <v>2.3796206190779654</v>
      </c>
      <c r="R21">
        <f t="shared" si="12"/>
        <v>1.122055189569175</v>
      </c>
      <c r="S21">
        <f t="shared" si="3"/>
        <v>163.75113242992313</v>
      </c>
      <c r="T21">
        <f t="shared" si="4"/>
        <v>163.4288279022484</v>
      </c>
      <c r="U21">
        <f t="shared" si="5"/>
        <v>108.17331416405118</v>
      </c>
      <c r="V21">
        <f t="shared" si="6"/>
        <v>92.262287552120981</v>
      </c>
    </row>
    <row r="22" spans="1:22" x14ac:dyDescent="0.2">
      <c r="A22">
        <v>1990</v>
      </c>
      <c r="B22" s="6">
        <f>'NOR Agg'!B22-'NOR Oil'!B22</f>
        <v>580138</v>
      </c>
      <c r="C22" s="3"/>
      <c r="E22">
        <v>0.42135886194614042</v>
      </c>
      <c r="F22">
        <f t="shared" si="7"/>
        <v>1376826.3881303042</v>
      </c>
      <c r="G22" s="6">
        <f>'NOR Agg'!G22-'NOR Oil'!G22</f>
        <v>3028.1</v>
      </c>
      <c r="H22" s="6">
        <f>'NOR Agg'!H22-'NOR Oil'!H22</f>
        <v>348670</v>
      </c>
      <c r="I22">
        <v>2746.2330000000002</v>
      </c>
      <c r="J22" s="6">
        <f>'NOR Agg'!J22-'NOR Oil'!J22</f>
        <v>2177203</v>
      </c>
      <c r="K22">
        <f t="shared" si="0"/>
        <v>5167099.1086887307</v>
      </c>
      <c r="L22">
        <f t="shared" si="1"/>
        <v>0.60101217296574261</v>
      </c>
      <c r="M22">
        <f t="shared" si="2"/>
        <v>0.39128113668710318</v>
      </c>
      <c r="N22">
        <f t="shared" si="8"/>
        <v>0.60871886331289682</v>
      </c>
      <c r="O22">
        <f t="shared" si="9"/>
        <v>194.31602928897942</v>
      </c>
      <c r="P22">
        <f t="shared" si="10"/>
        <v>501.35090071756622</v>
      </c>
      <c r="Q22">
        <f t="shared" si="11"/>
        <v>2.3399163953627262</v>
      </c>
      <c r="R22">
        <f t="shared" si="12"/>
        <v>1.1026376858773452</v>
      </c>
      <c r="S22">
        <f t="shared" si="3"/>
        <v>168.02490904210075</v>
      </c>
      <c r="T22">
        <f t="shared" si="4"/>
        <v>162.04261867961799</v>
      </c>
      <c r="U22">
        <f t="shared" si="5"/>
        <v>106.36843088511382</v>
      </c>
      <c r="V22">
        <f t="shared" si="6"/>
        <v>90.665660821266641</v>
      </c>
    </row>
    <row r="23" spans="1:22" x14ac:dyDescent="0.2">
      <c r="A23">
        <v>1991</v>
      </c>
      <c r="B23" s="6">
        <f>'NOR Agg'!B23-'NOR Oil'!B23</f>
        <v>611366</v>
      </c>
      <c r="C23" s="3"/>
      <c r="E23">
        <v>0.42877864951265077</v>
      </c>
      <c r="F23">
        <f t="shared" si="7"/>
        <v>1425831.255112347</v>
      </c>
      <c r="G23" s="6">
        <f>'NOR Agg'!G23-'NOR Oil'!G23</f>
        <v>2992.6</v>
      </c>
      <c r="H23" s="6">
        <f>'NOR Agg'!H23-'NOR Oil'!H23</f>
        <v>364541</v>
      </c>
      <c r="I23">
        <v>2757.5050000000001</v>
      </c>
      <c r="J23" s="6">
        <f>'NOR Agg'!J23-'NOR Oil'!J23</f>
        <v>2234573</v>
      </c>
      <c r="K23">
        <f t="shared" si="0"/>
        <v>5211483.8333014315</v>
      </c>
      <c r="L23">
        <f t="shared" si="1"/>
        <v>0.59627293634255096</v>
      </c>
      <c r="M23">
        <f t="shared" si="2"/>
        <v>0.39128113668710318</v>
      </c>
      <c r="N23">
        <f t="shared" si="8"/>
        <v>0.60871886331289682</v>
      </c>
      <c r="O23">
        <f t="shared" si="9"/>
        <v>207.10699392491713</v>
      </c>
      <c r="P23">
        <f t="shared" si="10"/>
        <v>517.07295367092604</v>
      </c>
      <c r="Q23">
        <f t="shared" si="11"/>
        <v>2.3005130106858105</v>
      </c>
      <c r="R23">
        <f t="shared" si="12"/>
        <v>1.0852564183927136</v>
      </c>
      <c r="S23">
        <f t="shared" si="3"/>
        <v>179.08524553301345</v>
      </c>
      <c r="T23">
        <f t="shared" si="4"/>
        <v>167.1241745877368</v>
      </c>
      <c r="U23">
        <f t="shared" si="5"/>
        <v>104.57722321292846</v>
      </c>
      <c r="V23">
        <f t="shared" si="6"/>
        <v>89.23646597096419</v>
      </c>
    </row>
    <row r="24" spans="1:22" x14ac:dyDescent="0.2">
      <c r="A24">
        <v>1992</v>
      </c>
      <c r="B24" s="6">
        <f>'NOR Agg'!B24-'NOR Oil'!B24</f>
        <v>628771</v>
      </c>
      <c r="C24" s="3"/>
      <c r="E24">
        <v>0.42406227845670114</v>
      </c>
      <c r="F24">
        <f t="shared" si="7"/>
        <v>1482732.6832471392</v>
      </c>
      <c r="G24" s="6">
        <f>'NOR Agg'!G24-'NOR Oil'!G24</f>
        <v>3003.5</v>
      </c>
      <c r="H24" s="6">
        <f>'NOR Agg'!H24-'NOR Oil'!H24</f>
        <v>378246</v>
      </c>
      <c r="I24">
        <v>2770.846</v>
      </c>
      <c r="J24" s="6">
        <f>'NOR Agg'!J24-'NOR Oil'!J24</f>
        <v>2249879</v>
      </c>
      <c r="K24">
        <f t="shared" si="0"/>
        <v>5305539.101916899</v>
      </c>
      <c r="L24">
        <f t="shared" si="1"/>
        <v>0.60156400342891136</v>
      </c>
      <c r="M24">
        <f t="shared" si="2"/>
        <v>0.39128113668710318</v>
      </c>
      <c r="N24">
        <f t="shared" si="8"/>
        <v>0.60871886331289682</v>
      </c>
      <c r="O24">
        <f t="shared" si="9"/>
        <v>217.54111078063355</v>
      </c>
      <c r="P24">
        <f t="shared" si="10"/>
        <v>535.11912363485351</v>
      </c>
      <c r="Q24">
        <f t="shared" si="11"/>
        <v>2.2693102910490013</v>
      </c>
      <c r="R24">
        <f t="shared" si="12"/>
        <v>1.0839649695435978</v>
      </c>
      <c r="S24">
        <f t="shared" si="3"/>
        <v>188.10761770699978</v>
      </c>
      <c r="T24">
        <f t="shared" si="4"/>
        <v>172.95691296300831</v>
      </c>
      <c r="U24">
        <f t="shared" si="5"/>
        <v>103.15880316437753</v>
      </c>
      <c r="V24">
        <f t="shared" si="6"/>
        <v>89.130275093560257</v>
      </c>
    </row>
    <row r="25" spans="1:22" x14ac:dyDescent="0.2">
      <c r="A25">
        <v>1993</v>
      </c>
      <c r="B25" s="6">
        <f>'NOR Agg'!B25-'NOR Oil'!B25</f>
        <v>656567</v>
      </c>
      <c r="C25" s="3"/>
      <c r="E25">
        <v>0.43236064334198621</v>
      </c>
      <c r="F25">
        <f t="shared" si="7"/>
        <v>1518563.2876410361</v>
      </c>
      <c r="G25" s="6">
        <f>'NOR Agg'!G25-'NOR Oil'!G25</f>
        <v>3017.6</v>
      </c>
      <c r="H25" s="6">
        <f>'NOR Agg'!H25-'NOR Oil'!H25</f>
        <v>387072</v>
      </c>
      <c r="I25">
        <v>2785.9940000000001</v>
      </c>
      <c r="J25" s="6">
        <f>'NOR Agg'!J25-'NOR Oil'!J25</f>
        <v>2289459</v>
      </c>
      <c r="K25">
        <f t="shared" si="0"/>
        <v>5295253.0144819319</v>
      </c>
      <c r="L25">
        <f t="shared" si="1"/>
        <v>0.58953922448127916</v>
      </c>
      <c r="M25">
        <f t="shared" si="2"/>
        <v>0.39128113668710318</v>
      </c>
      <c r="N25">
        <f t="shared" si="8"/>
        <v>0.60871886331289682</v>
      </c>
      <c r="O25">
        <f t="shared" si="9"/>
        <v>225.46799038791855</v>
      </c>
      <c r="P25">
        <f t="shared" si="10"/>
        <v>545.07055206904113</v>
      </c>
      <c r="Q25">
        <f t="shared" si="11"/>
        <v>2.2319596101131709</v>
      </c>
      <c r="R25">
        <f t="shared" si="12"/>
        <v>1.0831322680522641</v>
      </c>
      <c r="S25">
        <f t="shared" si="3"/>
        <v>194.96198391587788</v>
      </c>
      <c r="T25">
        <f t="shared" si="4"/>
        <v>176.17333387851991</v>
      </c>
      <c r="U25">
        <f t="shared" si="5"/>
        <v>101.46090774746929</v>
      </c>
      <c r="V25">
        <f t="shared" si="6"/>
        <v>89.061805248981571</v>
      </c>
    </row>
    <row r="26" spans="1:22" x14ac:dyDescent="0.2">
      <c r="A26">
        <v>1994</v>
      </c>
      <c r="B26" s="6">
        <f>'NOR Agg'!B26-'NOR Oil'!B26</f>
        <v>683796</v>
      </c>
      <c r="C26" s="3"/>
      <c r="E26">
        <v>0.42749273243310754</v>
      </c>
      <c r="F26">
        <f t="shared" si="7"/>
        <v>1599549.9996178248</v>
      </c>
      <c r="G26" s="6">
        <f>'NOR Agg'!G26-'NOR Oil'!G26</f>
        <v>3056.9</v>
      </c>
      <c r="H26" s="6">
        <f>'NOR Agg'!H26-'NOR Oil'!H26</f>
        <v>406900</v>
      </c>
      <c r="I26">
        <v>2801.3710000000001</v>
      </c>
      <c r="J26" s="6">
        <f>'NOR Agg'!J26-'NOR Oil'!J26</f>
        <v>2357688</v>
      </c>
      <c r="K26">
        <f t="shared" si="0"/>
        <v>5515153.4075937122</v>
      </c>
      <c r="L26">
        <f t="shared" si="1"/>
        <v>0.59506051512439384</v>
      </c>
      <c r="M26">
        <f t="shared" si="2"/>
        <v>0.39128113668710318</v>
      </c>
      <c r="N26">
        <f t="shared" si="8"/>
        <v>0.60871886331289682</v>
      </c>
      <c r="O26">
        <f t="shared" si="9"/>
        <v>236.14356783456432</v>
      </c>
      <c r="P26">
        <f t="shared" si="10"/>
        <v>570.98827667517969</v>
      </c>
      <c r="Q26">
        <f t="shared" si="11"/>
        <v>2.2158505594086977</v>
      </c>
      <c r="R26">
        <f t="shared" si="12"/>
        <v>1.0912156940298161</v>
      </c>
      <c r="S26">
        <f t="shared" si="3"/>
        <v>204.19314686217777</v>
      </c>
      <c r="T26">
        <f t="shared" si="4"/>
        <v>184.55025303710698</v>
      </c>
      <c r="U26">
        <f t="shared" si="5"/>
        <v>100.72861899993994</v>
      </c>
      <c r="V26">
        <f t="shared" si="6"/>
        <v>89.726474312393279</v>
      </c>
    </row>
    <row r="27" spans="1:22" x14ac:dyDescent="0.2">
      <c r="A27">
        <v>1995</v>
      </c>
      <c r="B27" s="6">
        <f>'NOR Agg'!B27-'NOR Oil'!B27</f>
        <v>728994</v>
      </c>
      <c r="C27" s="3"/>
      <c r="E27">
        <v>0.43922505975994525</v>
      </c>
      <c r="F27">
        <f t="shared" si="7"/>
        <v>1659727.7040577456</v>
      </c>
      <c r="G27" s="6">
        <f>'NOR Agg'!G27-'NOR Oil'!G27</f>
        <v>3089.3999999999996</v>
      </c>
      <c r="H27" s="6">
        <f>'NOR Agg'!H27-'NOR Oil'!H27</f>
        <v>432467</v>
      </c>
      <c r="I27">
        <v>2815.1469999999999</v>
      </c>
      <c r="J27" s="6">
        <f>'NOR Agg'!J27-'NOR Oil'!J27</f>
        <v>2505409</v>
      </c>
      <c r="K27">
        <f t="shared" si="0"/>
        <v>5704157.6848308928</v>
      </c>
      <c r="L27">
        <f t="shared" si="1"/>
        <v>0.59323807877705437</v>
      </c>
      <c r="M27">
        <f t="shared" si="2"/>
        <v>0.39128113668710318</v>
      </c>
      <c r="N27">
        <f t="shared" si="8"/>
        <v>0.60871886331289682</v>
      </c>
      <c r="O27">
        <f t="shared" si="9"/>
        <v>242.95476583119844</v>
      </c>
      <c r="P27">
        <f t="shared" si="10"/>
        <v>589.57052830908856</v>
      </c>
      <c r="Q27">
        <f t="shared" si="11"/>
        <v>2.2112471104192593</v>
      </c>
      <c r="R27">
        <f t="shared" si="12"/>
        <v>1.0974204899424433</v>
      </c>
      <c r="S27">
        <f t="shared" si="3"/>
        <v>210.08278410950032</v>
      </c>
      <c r="T27">
        <f t="shared" si="4"/>
        <v>190.55625943185467</v>
      </c>
      <c r="U27">
        <f t="shared" si="5"/>
        <v>100.51935440970216</v>
      </c>
      <c r="V27">
        <f t="shared" si="6"/>
        <v>90.236670842844546</v>
      </c>
    </row>
    <row r="28" spans="1:22" x14ac:dyDescent="0.2">
      <c r="A28">
        <v>1996</v>
      </c>
      <c r="B28" s="6">
        <f>'NOR Agg'!B28-'NOR Oil'!B28</f>
        <v>765609</v>
      </c>
      <c r="C28" s="3"/>
      <c r="E28">
        <v>0.45994192029150827</v>
      </c>
      <c r="F28">
        <f t="shared" si="7"/>
        <v>1664577.5612598257</v>
      </c>
      <c r="G28" s="6">
        <f>'NOR Agg'!G28-'NOR Oil'!G28</f>
        <v>3145.5</v>
      </c>
      <c r="H28" s="6">
        <f>'NOR Agg'!H28-'NOR Oil'!H28</f>
        <v>464101</v>
      </c>
      <c r="I28">
        <v>2828.605</v>
      </c>
      <c r="J28" s="6">
        <f>'NOR Agg'!J28-'NOR Oil'!J28</f>
        <v>2632957</v>
      </c>
      <c r="K28">
        <f t="shared" si="0"/>
        <v>5724542.3472843021</v>
      </c>
      <c r="L28">
        <f t="shared" si="1"/>
        <v>0.60618540273168153</v>
      </c>
      <c r="M28">
        <f t="shared" si="2"/>
        <v>0.39128113668710318</v>
      </c>
      <c r="N28">
        <f t="shared" si="8"/>
        <v>0.60871886331289682</v>
      </c>
      <c r="O28">
        <f t="shared" si="9"/>
        <v>239.21905107497125</v>
      </c>
      <c r="P28">
        <f t="shared" si="10"/>
        <v>588.48003212177935</v>
      </c>
      <c r="Q28">
        <f t="shared" si="11"/>
        <v>2.212170431668449</v>
      </c>
      <c r="R28">
        <f t="shared" si="12"/>
        <v>1.112032256182818</v>
      </c>
      <c r="S28">
        <f t="shared" si="3"/>
        <v>206.85251466431302</v>
      </c>
      <c r="T28">
        <f t="shared" si="4"/>
        <v>190.20379799696184</v>
      </c>
      <c r="U28">
        <f t="shared" si="5"/>
        <v>100.5613269488381</v>
      </c>
      <c r="V28">
        <f t="shared" si="6"/>
        <v>91.438140245638749</v>
      </c>
    </row>
    <row r="29" spans="1:22" x14ac:dyDescent="0.2">
      <c r="A29">
        <v>1997</v>
      </c>
      <c r="B29" s="6">
        <f>'NOR Agg'!B29-'NOR Oil'!B29</f>
        <v>827943</v>
      </c>
      <c r="C29" s="3"/>
      <c r="E29">
        <v>0.47292270462668257</v>
      </c>
      <c r="F29">
        <f t="shared" si="7"/>
        <v>1750694.1237967515</v>
      </c>
      <c r="G29" s="6">
        <f>'NOR Agg'!G29-'NOR Oil'!G29</f>
        <v>3229.2</v>
      </c>
      <c r="H29" s="6">
        <f>'NOR Agg'!H29-'NOR Oil'!H29</f>
        <v>503857</v>
      </c>
      <c r="I29">
        <v>2844.2089999999998</v>
      </c>
      <c r="J29" s="6">
        <f>'NOR Agg'!J29-'NOR Oil'!J29</f>
        <v>2780513</v>
      </c>
      <c r="K29">
        <f t="shared" si="0"/>
        <v>5879423.7891261559</v>
      </c>
      <c r="L29">
        <f t="shared" si="1"/>
        <v>0.60856484081633644</v>
      </c>
      <c r="M29">
        <f t="shared" si="2"/>
        <v>0.39128113668710318</v>
      </c>
      <c r="N29">
        <f t="shared" si="8"/>
        <v>0.60871886331289682</v>
      </c>
      <c r="O29">
        <f t="shared" si="9"/>
        <v>248.84298457218446</v>
      </c>
      <c r="P29">
        <f t="shared" si="10"/>
        <v>615.52935237767394</v>
      </c>
      <c r="Q29">
        <f t="shared" si="11"/>
        <v>2.1786623518250723</v>
      </c>
      <c r="R29">
        <f t="shared" si="12"/>
        <v>1.1353596026171073</v>
      </c>
      <c r="S29">
        <f t="shared" si="3"/>
        <v>215.17432196149514</v>
      </c>
      <c r="T29">
        <f t="shared" si="4"/>
        <v>198.94646242918955</v>
      </c>
      <c r="U29">
        <f t="shared" si="5"/>
        <v>99.038109332184504</v>
      </c>
      <c r="V29">
        <f t="shared" si="6"/>
        <v>93.356258324460455</v>
      </c>
    </row>
    <row r="30" spans="1:22" x14ac:dyDescent="0.2">
      <c r="A30">
        <v>1998</v>
      </c>
      <c r="B30" s="6">
        <f>'NOR Agg'!B30-'NOR Oil'!B30</f>
        <v>894741</v>
      </c>
      <c r="C30" s="3"/>
      <c r="E30">
        <v>0.46940376378003107</v>
      </c>
      <c r="F30">
        <f t="shared" si="7"/>
        <v>1906122.3386766189</v>
      </c>
      <c r="G30" s="6">
        <f>'NOR Agg'!G30-'NOR Oil'!G30</f>
        <v>3313.1000000000004</v>
      </c>
      <c r="H30" s="6">
        <f>'NOR Agg'!H30-'NOR Oil'!H30</f>
        <v>554979</v>
      </c>
      <c r="I30">
        <v>2863.9369999999999</v>
      </c>
      <c r="J30" s="6">
        <f>'NOR Agg'!J30-'NOR Oil'!J30</f>
        <v>2928020</v>
      </c>
      <c r="K30">
        <f t="shared" si="0"/>
        <v>6237742.9111797865</v>
      </c>
      <c r="L30">
        <f t="shared" si="1"/>
        <v>0.6202677646380349</v>
      </c>
      <c r="M30">
        <f t="shared" si="2"/>
        <v>0.39128113668710318</v>
      </c>
      <c r="N30">
        <f t="shared" si="8"/>
        <v>0.60871886331289682</v>
      </c>
      <c r="O30">
        <f t="shared" si="9"/>
        <v>268.5074351304479</v>
      </c>
      <c r="P30">
        <f t="shared" si="10"/>
        <v>665.5601497786505</v>
      </c>
      <c r="Q30">
        <f t="shared" si="11"/>
        <v>2.1426928011873256</v>
      </c>
      <c r="R30">
        <f t="shared" si="12"/>
        <v>1.1568341063368366</v>
      </c>
      <c r="S30">
        <f t="shared" si="3"/>
        <v>232.17815601731223</v>
      </c>
      <c r="T30">
        <f t="shared" si="4"/>
        <v>215.11701565624116</v>
      </c>
      <c r="U30">
        <f t="shared" si="5"/>
        <v>97.402997638210238</v>
      </c>
      <c r="V30">
        <f t="shared" si="6"/>
        <v>95.122024265072966</v>
      </c>
    </row>
    <row r="31" spans="1:22" x14ac:dyDescent="0.2">
      <c r="A31">
        <v>1999</v>
      </c>
      <c r="B31" s="6">
        <f>'NOR Agg'!B31-'NOR Oil'!B31</f>
        <v>940761</v>
      </c>
      <c r="C31" s="3"/>
      <c r="E31">
        <v>0.5028055844070769</v>
      </c>
      <c r="F31">
        <f t="shared" si="7"/>
        <v>1871023.3720044557</v>
      </c>
      <c r="G31" s="6">
        <f>'NOR Agg'!G31-'NOR Oil'!G31</f>
        <v>3340.7999999999997</v>
      </c>
      <c r="H31" s="6">
        <f>'NOR Agg'!H31-'NOR Oil'!H31</f>
        <v>592246</v>
      </c>
      <c r="I31">
        <v>2887.8560000000002</v>
      </c>
      <c r="J31" s="6">
        <f>'NOR Agg'!J31-'NOR Oil'!J31</f>
        <v>3080478</v>
      </c>
      <c r="K31">
        <f t="shared" si="0"/>
        <v>6126578.732478857</v>
      </c>
      <c r="L31">
        <f t="shared" si="1"/>
        <v>0.62953927724469871</v>
      </c>
      <c r="M31">
        <f t="shared" si="2"/>
        <v>0.39128113668710318</v>
      </c>
      <c r="N31">
        <f t="shared" si="8"/>
        <v>0.60871886331289682</v>
      </c>
      <c r="O31">
        <f t="shared" si="9"/>
        <v>261.27649694151745</v>
      </c>
      <c r="P31">
        <f t="shared" si="10"/>
        <v>647.8935833381081</v>
      </c>
      <c r="Q31">
        <f t="shared" si="11"/>
        <v>2.1435241997296921</v>
      </c>
      <c r="R31">
        <f t="shared" si="12"/>
        <v>1.1568443855926331</v>
      </c>
      <c r="S31">
        <f t="shared" si="3"/>
        <v>225.92556977453125</v>
      </c>
      <c r="T31">
        <f t="shared" si="4"/>
        <v>209.40696968842576</v>
      </c>
      <c r="U31">
        <f t="shared" si="5"/>
        <v>97.440791534849851</v>
      </c>
      <c r="V31">
        <f t="shared" si="6"/>
        <v>95.122869488786506</v>
      </c>
    </row>
    <row r="32" spans="1:22" x14ac:dyDescent="0.2">
      <c r="A32">
        <v>2000</v>
      </c>
      <c r="B32" s="6">
        <f>'NOR Agg'!B32-'NOR Oil'!B32</f>
        <v>1006388</v>
      </c>
      <c r="C32" s="3"/>
      <c r="E32">
        <v>0.58910807232530937</v>
      </c>
      <c r="F32">
        <f t="shared" si="7"/>
        <v>1708324.9191062958</v>
      </c>
      <c r="G32" s="6">
        <f>'NOR Agg'!G32-'NOR Oil'!G32</f>
        <v>3321.7000000000003</v>
      </c>
      <c r="H32" s="6">
        <f>'NOR Agg'!H32-'NOR Oil'!H32</f>
        <v>626802</v>
      </c>
      <c r="I32">
        <v>2911.46</v>
      </c>
      <c r="J32" s="6">
        <f>'NOR Agg'!J32-'NOR Oil'!J32</f>
        <v>3294374</v>
      </c>
      <c r="K32">
        <f t="shared" si="0"/>
        <v>5592138.6155795623</v>
      </c>
      <c r="L32">
        <f t="shared" si="1"/>
        <v>0.62282340409464343</v>
      </c>
      <c r="M32">
        <f t="shared" si="2"/>
        <v>0.39128113668710318</v>
      </c>
      <c r="N32">
        <f t="shared" si="8"/>
        <v>0.60871886331289682</v>
      </c>
      <c r="O32">
        <f t="shared" si="9"/>
        <v>239.97506190898423</v>
      </c>
      <c r="P32">
        <f t="shared" si="10"/>
        <v>586.75884920496787</v>
      </c>
      <c r="Q32">
        <f t="shared" si="11"/>
        <v>2.1431075044355028</v>
      </c>
      <c r="R32">
        <f t="shared" si="12"/>
        <v>1.1409052502867978</v>
      </c>
      <c r="S32">
        <f t="shared" si="3"/>
        <v>207.50623660421002</v>
      </c>
      <c r="T32">
        <f t="shared" si="4"/>
        <v>189.6474910537259</v>
      </c>
      <c r="U32">
        <f t="shared" si="5"/>
        <v>97.421849309098548</v>
      </c>
      <c r="V32">
        <f t="shared" si="6"/>
        <v>93.812255627195796</v>
      </c>
    </row>
    <row r="33" spans="1:22" x14ac:dyDescent="0.2">
      <c r="A33">
        <v>2001</v>
      </c>
      <c r="B33" s="6">
        <f>'NOR Agg'!B33-'NOR Oil'!B33</f>
        <v>1074096</v>
      </c>
      <c r="C33" s="3"/>
      <c r="E33">
        <v>0.60145550415913629</v>
      </c>
      <c r="F33">
        <f t="shared" si="7"/>
        <v>1785827.8668538213</v>
      </c>
      <c r="G33" s="6">
        <f>'NOR Agg'!G33-'NOR Oil'!G33</f>
        <v>3268.2</v>
      </c>
      <c r="H33" s="6">
        <f>'NOR Agg'!H33-'NOR Oil'!H33</f>
        <v>664740</v>
      </c>
      <c r="I33">
        <v>2932.06</v>
      </c>
      <c r="J33" s="6">
        <f>'NOR Agg'!J33-'NOR Oil'!J33</f>
        <v>3484253</v>
      </c>
      <c r="K33">
        <f t="shared" si="0"/>
        <v>5793035.3549115043</v>
      </c>
      <c r="L33">
        <f t="shared" si="1"/>
        <v>0.61888322831478748</v>
      </c>
      <c r="M33">
        <f t="shared" si="2"/>
        <v>0.39128113668710318</v>
      </c>
      <c r="N33">
        <f t="shared" si="8"/>
        <v>0.60871886331289682</v>
      </c>
      <c r="O33">
        <f t="shared" si="9"/>
        <v>256.46032104195814</v>
      </c>
      <c r="P33">
        <f t="shared" si="10"/>
        <v>609.06934607539461</v>
      </c>
      <c r="Q33">
        <f t="shared" si="11"/>
        <v>2.1306434944462995</v>
      </c>
      <c r="R33">
        <f t="shared" si="12"/>
        <v>1.1146429472793871</v>
      </c>
      <c r="S33">
        <f t="shared" si="3"/>
        <v>221.7610264766094</v>
      </c>
      <c r="T33">
        <f t="shared" si="4"/>
        <v>196.8585109835854</v>
      </c>
      <c r="U33">
        <f t="shared" si="5"/>
        <v>96.855257619021344</v>
      </c>
      <c r="V33">
        <f t="shared" si="6"/>
        <v>91.652807344815855</v>
      </c>
    </row>
    <row r="34" spans="1:22" x14ac:dyDescent="0.2">
      <c r="A34">
        <v>2002</v>
      </c>
      <c r="B34" s="6">
        <f>'NOR Agg'!B34-'NOR Oil'!B34</f>
        <v>1112545</v>
      </c>
      <c r="C34" s="3"/>
      <c r="E34">
        <v>0.59358884944974288</v>
      </c>
      <c r="F34">
        <f t="shared" si="7"/>
        <v>1874268.6979907551</v>
      </c>
      <c r="G34" s="6">
        <f>'NOR Agg'!G34-'NOR Oil'!G34</f>
        <v>3244.1</v>
      </c>
      <c r="H34" s="6">
        <f>'NOR Agg'!H34-'NOR Oil'!H34</f>
        <v>696791</v>
      </c>
      <c r="I34">
        <v>2955.1439999999998</v>
      </c>
      <c r="J34" s="6">
        <f>'NOR Agg'!J34-'NOR Oil'!J34</f>
        <v>3585393</v>
      </c>
      <c r="K34">
        <f t="shared" si="0"/>
        <v>6040196.0099548046</v>
      </c>
      <c r="L34">
        <f t="shared" si="1"/>
        <v>0.62630365513305075</v>
      </c>
      <c r="M34">
        <f t="shared" ref="M34:M50" si="13">1-AVERAGE($L$2:$L$50)</f>
        <v>0.39128113668710318</v>
      </c>
      <c r="N34">
        <f t="shared" si="8"/>
        <v>0.60871886331289682</v>
      </c>
      <c r="O34">
        <f t="shared" si="9"/>
        <v>272.30594693189619</v>
      </c>
      <c r="P34">
        <f t="shared" si="10"/>
        <v>634.23937987142256</v>
      </c>
      <c r="Q34">
        <f t="shared" si="11"/>
        <v>2.121682982881067</v>
      </c>
      <c r="R34">
        <f t="shared" si="12"/>
        <v>1.0977806834455446</v>
      </c>
      <c r="S34">
        <f t="shared" ref="S34:S50" si="14">O34/O$2*100</f>
        <v>235.46272601531544</v>
      </c>
      <c r="T34">
        <f t="shared" ref="T34:T50" si="15">P34/P$2*100</f>
        <v>204.99376751294491</v>
      </c>
      <c r="U34">
        <f t="shared" ref="U34:U50" si="16">Q34/Q$2*100</f>
        <v>96.447928725984568</v>
      </c>
      <c r="V34">
        <f t="shared" ref="V34:V50" si="17">R34/R$2*100</f>
        <v>90.26628817082134</v>
      </c>
    </row>
    <row r="35" spans="1:22" x14ac:dyDescent="0.2">
      <c r="A35">
        <v>2003</v>
      </c>
      <c r="B35" s="6">
        <f>'NOR Agg'!B35-'NOR Oil'!B35</f>
        <v>1160909</v>
      </c>
      <c r="C35" s="3"/>
      <c r="E35">
        <v>0.61363561301637382</v>
      </c>
      <c r="F35">
        <f t="shared" si="7"/>
        <v>1891854.0178811674</v>
      </c>
      <c r="G35" s="6">
        <f>'NOR Agg'!G35-'NOR Oil'!G35</f>
        <v>3171.3999999999996</v>
      </c>
      <c r="H35" s="6">
        <f>'NOR Agg'!H35-'NOR Oil'!H35</f>
        <v>715655</v>
      </c>
      <c r="I35">
        <v>2980.4520000000002</v>
      </c>
      <c r="J35" s="6">
        <f>'NOR Agg'!J35-'NOR Oil'!J35</f>
        <v>3681879</v>
      </c>
      <c r="K35">
        <f t="shared" si="0"/>
        <v>6000106.4506367808</v>
      </c>
      <c r="L35">
        <f t="shared" si="1"/>
        <v>0.61646089400633464</v>
      </c>
      <c r="M35">
        <f t="shared" si="13"/>
        <v>0.39128113668710318</v>
      </c>
      <c r="N35">
        <f t="shared" si="8"/>
        <v>0.60871886331289682</v>
      </c>
      <c r="O35">
        <f t="shared" si="9"/>
        <v>284.06788907028391</v>
      </c>
      <c r="P35">
        <f t="shared" si="10"/>
        <v>634.75406343774944</v>
      </c>
      <c r="Q35">
        <f t="shared" si="11"/>
        <v>2.0999766018208148</v>
      </c>
      <c r="R35">
        <f t="shared" si="12"/>
        <v>1.0640667925536125</v>
      </c>
      <c r="S35">
        <f t="shared" si="14"/>
        <v>245.63326760775385</v>
      </c>
      <c r="T35">
        <f t="shared" si="15"/>
        <v>205.16011940891161</v>
      </c>
      <c r="U35">
        <f t="shared" si="16"/>
        <v>95.461195311855278</v>
      </c>
      <c r="V35">
        <f t="shared" si="17"/>
        <v>87.494124444038363</v>
      </c>
    </row>
    <row r="36" spans="1:22" x14ac:dyDescent="0.2">
      <c r="A36">
        <v>2004</v>
      </c>
      <c r="B36" s="6">
        <f>'NOR Agg'!B36-'NOR Oil'!B36</f>
        <v>1243469</v>
      </c>
      <c r="C36" s="3"/>
      <c r="E36">
        <v>0.65240555427999603</v>
      </c>
      <c r="F36">
        <f t="shared" si="7"/>
        <v>1905975.496134931</v>
      </c>
      <c r="G36" s="6">
        <f>'NOR Agg'!G36-'NOR Oil'!G36</f>
        <v>3232.2</v>
      </c>
      <c r="H36" s="6">
        <f>'NOR Agg'!H36-'NOR Oil'!H36</f>
        <v>751470</v>
      </c>
      <c r="I36">
        <v>3005.9409999999998</v>
      </c>
      <c r="J36" s="6">
        <f>'NOR Agg'!J36-'NOR Oil'!J36</f>
        <v>3974432</v>
      </c>
      <c r="K36">
        <f t="shared" si="0"/>
        <v>6091965.3027574839</v>
      </c>
      <c r="L36">
        <f t="shared" si="1"/>
        <v>0.6043335217846203</v>
      </c>
      <c r="M36">
        <f t="shared" si="13"/>
        <v>0.39128113668710318</v>
      </c>
      <c r="N36">
        <f t="shared" si="8"/>
        <v>0.60871886331289682</v>
      </c>
      <c r="O36">
        <f t="shared" si="9"/>
        <v>279.40823473052512</v>
      </c>
      <c r="P36">
        <f t="shared" si="10"/>
        <v>634.06949641890219</v>
      </c>
      <c r="Q36">
        <f t="shared" si="11"/>
        <v>2.1104734131213085</v>
      </c>
      <c r="R36">
        <f t="shared" si="12"/>
        <v>1.0752706057770263</v>
      </c>
      <c r="S36">
        <f t="shared" si="14"/>
        <v>241.60406837251605</v>
      </c>
      <c r="T36">
        <f t="shared" si="15"/>
        <v>204.93885914541764</v>
      </c>
      <c r="U36">
        <f t="shared" si="16"/>
        <v>95.938361654013221</v>
      </c>
      <c r="V36">
        <f t="shared" si="17"/>
        <v>88.415370962844406</v>
      </c>
    </row>
    <row r="37" spans="1:22" x14ac:dyDescent="0.2">
      <c r="A37">
        <v>2005</v>
      </c>
      <c r="B37" s="6">
        <f>'NOR Agg'!B37-'NOR Oil'!B37</f>
        <v>1337843</v>
      </c>
      <c r="C37" s="3"/>
      <c r="E37">
        <v>0.71406798214761735</v>
      </c>
      <c r="F37">
        <f t="shared" si="7"/>
        <v>1873551.3052641412</v>
      </c>
      <c r="G37" s="6">
        <f>'NOR Agg'!G37-'NOR Oil'!G37</f>
        <v>3282.8999999999996</v>
      </c>
      <c r="H37" s="6">
        <f>'NOR Agg'!H37-'NOR Oil'!H37</f>
        <v>798469</v>
      </c>
      <c r="I37">
        <v>3035.13</v>
      </c>
      <c r="J37" s="6">
        <f>'NOR Agg'!J37-'NOR Oil'!J37</f>
        <v>4302060</v>
      </c>
      <c r="K37">
        <f t="shared" si="0"/>
        <v>6024720.4853818063</v>
      </c>
      <c r="L37">
        <f t="shared" si="1"/>
        <v>0.59683311120961124</v>
      </c>
      <c r="M37">
        <f t="shared" si="13"/>
        <v>0.39128113668710318</v>
      </c>
      <c r="N37">
        <f t="shared" si="8"/>
        <v>0.60871886331289682</v>
      </c>
      <c r="O37">
        <f t="shared" si="9"/>
        <v>269.36224762835775</v>
      </c>
      <c r="P37">
        <f t="shared" si="10"/>
        <v>617.28865164396291</v>
      </c>
      <c r="Q37">
        <f t="shared" si="11"/>
        <v>2.1187085008113749</v>
      </c>
      <c r="R37">
        <f t="shared" si="12"/>
        <v>1.0816340650977057</v>
      </c>
      <c r="S37">
        <f t="shared" si="14"/>
        <v>232.91731167387283</v>
      </c>
      <c r="T37">
        <f t="shared" si="15"/>
        <v>199.51508903331566</v>
      </c>
      <c r="U37">
        <f t="shared" si="16"/>
        <v>96.312714069992538</v>
      </c>
      <c r="V37">
        <f t="shared" si="17"/>
        <v>88.93861377579033</v>
      </c>
    </row>
    <row r="38" spans="1:22" x14ac:dyDescent="0.2">
      <c r="A38">
        <v>2006</v>
      </c>
      <c r="B38" s="6">
        <f>'NOR Agg'!B38-'NOR Oil'!B38</f>
        <v>1462295</v>
      </c>
      <c r="C38" s="3"/>
      <c r="E38">
        <v>0.77992056099423424</v>
      </c>
      <c r="F38">
        <f t="shared" si="7"/>
        <v>1874928.1313161976</v>
      </c>
      <c r="G38" s="6">
        <f>'NOR Agg'!G38-'NOR Oil'!G38</f>
        <v>3388.6000000000004</v>
      </c>
      <c r="H38" s="6">
        <f>'NOR Agg'!H38-'NOR Oil'!H38</f>
        <v>873750</v>
      </c>
      <c r="I38">
        <v>3070.2689999999998</v>
      </c>
      <c r="J38" s="6">
        <f>'NOR Agg'!J38-'NOR Oil'!J38</f>
        <v>4705035</v>
      </c>
      <c r="K38">
        <f t="shared" si="0"/>
        <v>6032710.5545237483</v>
      </c>
      <c r="L38">
        <f t="shared" si="1"/>
        <v>0.59751965232733473</v>
      </c>
      <c r="M38">
        <f t="shared" si="13"/>
        <v>0.39128113668710318</v>
      </c>
      <c r="N38">
        <f t="shared" si="8"/>
        <v>0.60871886331289682</v>
      </c>
      <c r="O38">
        <f t="shared" si="9"/>
        <v>261.05270647586553</v>
      </c>
      <c r="P38">
        <f t="shared" si="10"/>
        <v>610.67226725612568</v>
      </c>
      <c r="Q38">
        <f t="shared" si="11"/>
        <v>2.1195131657322022</v>
      </c>
      <c r="R38">
        <f t="shared" si="12"/>
        <v>1.1036817946570807</v>
      </c>
      <c r="S38">
        <f t="shared" si="14"/>
        <v>225.73205834486055</v>
      </c>
      <c r="T38">
        <f t="shared" si="15"/>
        <v>197.37659431661808</v>
      </c>
      <c r="U38">
        <f t="shared" si="16"/>
        <v>96.349292703821661</v>
      </c>
      <c r="V38">
        <f t="shared" si="17"/>
        <v>90.751513874990891</v>
      </c>
    </row>
    <row r="39" spans="1:22" x14ac:dyDescent="0.2">
      <c r="A39">
        <v>2007</v>
      </c>
      <c r="B39" s="6">
        <f>'NOR Agg'!B39-'NOR Oil'!B39</f>
        <v>1602337</v>
      </c>
      <c r="C39" s="5"/>
      <c r="E39">
        <v>0.80345558373072834</v>
      </c>
      <c r="F39">
        <f t="shared" si="7"/>
        <v>1994306.8819806851</v>
      </c>
      <c r="G39" s="6">
        <f>'NOR Agg'!G39-'NOR Oil'!G39</f>
        <v>3551.2999999999997</v>
      </c>
      <c r="H39" s="6">
        <f>'NOR Agg'!H39-'NOR Oil'!H39</f>
        <v>968142</v>
      </c>
      <c r="I39">
        <v>3113.0430000000001</v>
      </c>
      <c r="J39" s="6">
        <f>'NOR Agg'!J39-'NOR Oil'!J39</f>
        <v>5235700</v>
      </c>
      <c r="K39">
        <f t="shared" si="0"/>
        <v>6516477.2092177067</v>
      </c>
      <c r="L39">
        <f t="shared" si="1"/>
        <v>0.60420623127344619</v>
      </c>
      <c r="M39">
        <f t="shared" si="13"/>
        <v>0.39128113668710318</v>
      </c>
      <c r="N39">
        <f t="shared" si="8"/>
        <v>0.60871886331289682</v>
      </c>
      <c r="O39">
        <f t="shared" si="9"/>
        <v>262.34105788809751</v>
      </c>
      <c r="P39">
        <f t="shared" si="10"/>
        <v>640.62940408490499</v>
      </c>
      <c r="Q39">
        <f t="shared" si="11"/>
        <v>2.1406139980435266</v>
      </c>
      <c r="R39">
        <f t="shared" si="12"/>
        <v>1.1407809015166188</v>
      </c>
      <c r="S39">
        <f t="shared" si="14"/>
        <v>226.84609474034804</v>
      </c>
      <c r="T39">
        <f t="shared" si="15"/>
        <v>207.05909990887127</v>
      </c>
      <c r="U39">
        <f t="shared" si="16"/>
        <v>97.308498950580542</v>
      </c>
      <c r="V39">
        <f t="shared" si="17"/>
        <v>93.802030905544271</v>
      </c>
    </row>
    <row r="40" spans="1:22" x14ac:dyDescent="0.2">
      <c r="A40">
        <v>2008</v>
      </c>
      <c r="B40" s="6">
        <f>'NOR Agg'!B40-'NOR Oil'!B40</f>
        <v>1725561</v>
      </c>
      <c r="C40" s="5"/>
      <c r="E40">
        <v>0.89920780944187995</v>
      </c>
      <c r="F40">
        <f t="shared" si="7"/>
        <v>1918979.1079228069</v>
      </c>
      <c r="G40" s="6">
        <f>'NOR Agg'!G40-'NOR Oil'!G40</f>
        <v>3675.6</v>
      </c>
      <c r="H40" s="6">
        <f>'NOR Agg'!H40-'NOR Oil'!H40</f>
        <v>1059969</v>
      </c>
      <c r="I40">
        <v>3159.3510000000001</v>
      </c>
      <c r="J40" s="6">
        <f>'NOR Agg'!J40-'NOR Oil'!J40</f>
        <v>5678352</v>
      </c>
      <c r="K40">
        <f t="shared" si="0"/>
        <v>6314838.3948360477</v>
      </c>
      <c r="L40">
        <f t="shared" si="1"/>
        <v>0.61427500969250004</v>
      </c>
      <c r="M40">
        <f t="shared" si="13"/>
        <v>0.39128113668710318</v>
      </c>
      <c r="N40">
        <f t="shared" si="8"/>
        <v>0.60871886331289682</v>
      </c>
      <c r="O40">
        <f t="shared" si="9"/>
        <v>242.78930698824226</v>
      </c>
      <c r="P40">
        <f t="shared" si="10"/>
        <v>607.39661655916257</v>
      </c>
      <c r="Q40">
        <f t="shared" si="11"/>
        <v>2.1503663146606748</v>
      </c>
      <c r="R40">
        <f t="shared" si="12"/>
        <v>1.1634034964775992</v>
      </c>
      <c r="S40">
        <f t="shared" si="14"/>
        <v>209.93971198549875</v>
      </c>
      <c r="T40">
        <f t="shared" si="15"/>
        <v>196.31786476002227</v>
      </c>
      <c r="U40">
        <f t="shared" si="16"/>
        <v>97.751821890714936</v>
      </c>
      <c r="V40">
        <f t="shared" si="17"/>
        <v>95.662199978213977</v>
      </c>
    </row>
    <row r="41" spans="1:22" x14ac:dyDescent="0.2">
      <c r="A41">
        <v>2009</v>
      </c>
      <c r="B41" s="6">
        <f>'NOR Agg'!B41-'NOR Oil'!B41</f>
        <v>1739109</v>
      </c>
      <c r="C41" s="5"/>
      <c r="E41">
        <v>0.84735976120650724</v>
      </c>
      <c r="F41">
        <f t="shared" si="7"/>
        <v>2052385.6331386114</v>
      </c>
      <c r="G41" s="6">
        <f>'NOR Agg'!G41-'NOR Oil'!G41</f>
        <v>3603.1</v>
      </c>
      <c r="H41" s="6">
        <f>'NOR Agg'!H41-'NOR Oil'!H41</f>
        <v>1088001</v>
      </c>
      <c r="I41">
        <v>3200.01</v>
      </c>
      <c r="J41" s="6">
        <f>'NOR Agg'!J41-'NOR Oil'!J41</f>
        <v>5964724</v>
      </c>
      <c r="K41">
        <f t="shared" si="0"/>
        <v>7039187.2178437756</v>
      </c>
      <c r="L41">
        <f t="shared" si="1"/>
        <v>0.62560828562212034</v>
      </c>
      <c r="M41">
        <f t="shared" si="13"/>
        <v>0.39128113668710318</v>
      </c>
      <c r="N41">
        <f t="shared" si="8"/>
        <v>0.60871886331289682</v>
      </c>
      <c r="O41">
        <f t="shared" si="9"/>
        <v>257.93969665656306</v>
      </c>
      <c r="P41">
        <f t="shared" si="10"/>
        <v>641.36850607923452</v>
      </c>
      <c r="Q41">
        <f t="shared" si="11"/>
        <v>2.2083325075652476</v>
      </c>
      <c r="R41">
        <f t="shared" si="12"/>
        <v>1.1259652313586519</v>
      </c>
      <c r="S41">
        <f t="shared" si="14"/>
        <v>223.04024134114036</v>
      </c>
      <c r="T41">
        <f t="shared" si="15"/>
        <v>207.29798652992065</v>
      </c>
      <c r="U41">
        <f t="shared" si="16"/>
        <v>100.38686175618305</v>
      </c>
      <c r="V41">
        <f t="shared" si="17"/>
        <v>92.583795266959896</v>
      </c>
    </row>
    <row r="42" spans="1:22" x14ac:dyDescent="0.2">
      <c r="A42">
        <v>2010</v>
      </c>
      <c r="B42" s="6">
        <f>'NOR Agg'!B42-'NOR Oil'!B42</f>
        <v>1832347</v>
      </c>
      <c r="C42" s="5"/>
      <c r="E42">
        <v>0.89852115411169708</v>
      </c>
      <c r="F42">
        <f t="shared" si="7"/>
        <v>2039291.9984299191</v>
      </c>
      <c r="G42" s="6">
        <f>'NOR Agg'!G42-'NOR Oil'!G42</f>
        <v>3611.5</v>
      </c>
      <c r="H42" s="6">
        <f>'NOR Agg'!H42-'NOR Oil'!H42</f>
        <v>1121399</v>
      </c>
      <c r="I42">
        <v>3237.0749999999998</v>
      </c>
      <c r="J42" s="6">
        <f>'NOR Agg'!J42-'NOR Oil'!J42</f>
        <v>6212727</v>
      </c>
      <c r="K42">
        <f t="shared" si="0"/>
        <v>6914391.4659884376</v>
      </c>
      <c r="L42">
        <f t="shared" si="1"/>
        <v>0.6120014385921444</v>
      </c>
      <c r="M42">
        <f t="shared" si="13"/>
        <v>0.39128113668710318</v>
      </c>
      <c r="N42">
        <f t="shared" si="8"/>
        <v>0.60871886331289682</v>
      </c>
      <c r="O42">
        <f t="shared" si="9"/>
        <v>257.59310446313771</v>
      </c>
      <c r="P42">
        <f t="shared" si="10"/>
        <v>629.97984242871087</v>
      </c>
      <c r="Q42">
        <f t="shared" si="11"/>
        <v>2.1920858709320141</v>
      </c>
      <c r="R42">
        <f t="shared" si="12"/>
        <v>1.1156676938285335</v>
      </c>
      <c r="S42">
        <f t="shared" si="14"/>
        <v>222.74054335951686</v>
      </c>
      <c r="T42">
        <f t="shared" si="15"/>
        <v>203.61703397044408</v>
      </c>
      <c r="U42">
        <f t="shared" si="16"/>
        <v>99.648318597434965</v>
      </c>
      <c r="V42">
        <f t="shared" si="17"/>
        <v>91.737068316704139</v>
      </c>
    </row>
    <row r="43" spans="1:22" x14ac:dyDescent="0.2">
      <c r="A43">
        <v>2011</v>
      </c>
      <c r="B43" s="6">
        <f>'NOR Agg'!B43-'NOR Oil'!B43</f>
        <v>1901294</v>
      </c>
      <c r="C43" s="5"/>
      <c r="E43">
        <v>0.96519395843892064</v>
      </c>
      <c r="F43">
        <f t="shared" si="7"/>
        <v>1969856.9218927799</v>
      </c>
      <c r="G43" s="6">
        <f>'NOR Agg'!G43-'NOR Oil'!G43</f>
        <v>3673.7</v>
      </c>
      <c r="H43" s="6">
        <f>'NOR Agg'!H43-'NOR Oil'!H43</f>
        <v>1190921</v>
      </c>
      <c r="I43">
        <v>3276</v>
      </c>
      <c r="J43" s="6">
        <f>'NOR Agg'!J43-'NOR Oil'!J43</f>
        <v>6622503</v>
      </c>
      <c r="K43">
        <f t="shared" si="0"/>
        <v>6861318.330992314</v>
      </c>
      <c r="L43">
        <f t="shared" si="1"/>
        <v>0.62637393270057129</v>
      </c>
      <c r="M43">
        <f t="shared" si="13"/>
        <v>0.39128113668710318</v>
      </c>
      <c r="N43">
        <f t="shared" si="8"/>
        <v>0.60871886331289682</v>
      </c>
      <c r="O43">
        <f t="shared" si="9"/>
        <v>240.41070662059465</v>
      </c>
      <c r="P43">
        <f t="shared" si="10"/>
        <v>601.29942670719777</v>
      </c>
      <c r="Q43">
        <f t="shared" si="11"/>
        <v>2.230371411098917</v>
      </c>
      <c r="R43">
        <f t="shared" si="12"/>
        <v>1.1213980463980464</v>
      </c>
      <c r="S43">
        <f t="shared" si="14"/>
        <v>207.88293822430211</v>
      </c>
      <c r="T43">
        <f t="shared" si="15"/>
        <v>194.34717993870237</v>
      </c>
      <c r="U43">
        <f t="shared" si="16"/>
        <v>101.38871104958116</v>
      </c>
      <c r="V43">
        <f t="shared" si="17"/>
        <v>92.208253193756789</v>
      </c>
    </row>
    <row r="44" spans="1:22" x14ac:dyDescent="0.2">
      <c r="A44">
        <v>2012</v>
      </c>
      <c r="B44" s="6">
        <f>'NOR Agg'!B44-'NOR Oil'!B44</f>
        <v>2025414</v>
      </c>
      <c r="C44" s="5"/>
      <c r="E44">
        <v>1</v>
      </c>
      <c r="F44">
        <f t="shared" si="7"/>
        <v>2025414</v>
      </c>
      <c r="G44" s="6">
        <f>'NOR Agg'!G44-'NOR Oil'!G44</f>
        <v>3738.4</v>
      </c>
      <c r="H44" s="6">
        <f>'NOR Agg'!H44-'NOR Oil'!H44</f>
        <v>1270365</v>
      </c>
      <c r="I44">
        <v>3313</v>
      </c>
      <c r="J44" s="6">
        <f>'NOR Agg'!J44-'NOR Oil'!J44</f>
        <v>6988417</v>
      </c>
      <c r="K44">
        <f t="shared" si="0"/>
        <v>6988417</v>
      </c>
      <c r="L44">
        <f t="shared" si="1"/>
        <v>0.62721251062745687</v>
      </c>
      <c r="M44">
        <f t="shared" si="13"/>
        <v>0.39128113668710318</v>
      </c>
      <c r="N44">
        <f t="shared" si="8"/>
        <v>0.60871886331289682</v>
      </c>
      <c r="O44">
        <f t="shared" si="9"/>
        <v>244.39446952069224</v>
      </c>
      <c r="P44">
        <f t="shared" si="10"/>
        <v>611.35345608210082</v>
      </c>
      <c r="Q44">
        <f t="shared" si="11"/>
        <v>2.216851824688951</v>
      </c>
      <c r="R44">
        <f t="shared" si="12"/>
        <v>1.1284032598853004</v>
      </c>
      <c r="S44">
        <f t="shared" si="14"/>
        <v>211.32769469335656</v>
      </c>
      <c r="T44">
        <f t="shared" si="15"/>
        <v>197.59676270769572</v>
      </c>
      <c r="U44">
        <f t="shared" si="16"/>
        <v>100.77413473587451</v>
      </c>
      <c r="V44">
        <f t="shared" si="17"/>
        <v>92.784264986343558</v>
      </c>
    </row>
    <row r="45" spans="1:22" x14ac:dyDescent="0.2">
      <c r="A45">
        <v>2013</v>
      </c>
      <c r="B45" s="6">
        <f>'NOR Agg'!B45-'NOR Oil'!B45</f>
        <v>2141672</v>
      </c>
      <c r="C45" s="5"/>
      <c r="E45">
        <v>1.0254769035304372</v>
      </c>
      <c r="F45">
        <f t="shared" si="7"/>
        <v>2088464.394104643</v>
      </c>
      <c r="G45" s="6">
        <f>'NOR Agg'!G45-'NOR Oil'!G45</f>
        <v>3752.8</v>
      </c>
      <c r="H45" s="6">
        <f>'NOR Agg'!H45-'NOR Oil'!H45</f>
        <v>1342683</v>
      </c>
      <c r="I45">
        <v>3349</v>
      </c>
      <c r="J45" s="6">
        <f>'NOR Agg'!J45-'NOR Oil'!J45</f>
        <v>7327825</v>
      </c>
      <c r="K45">
        <f t="shared" si="0"/>
        <v>7145772.8348364532</v>
      </c>
      <c r="L45">
        <f t="shared" si="1"/>
        <v>0.62693213526627789</v>
      </c>
      <c r="M45">
        <f t="shared" si="13"/>
        <v>0.39128113668710318</v>
      </c>
      <c r="N45">
        <f t="shared" si="8"/>
        <v>0.60871886331289682</v>
      </c>
      <c r="O45">
        <f t="shared" si="9"/>
        <v>252.39259502843385</v>
      </c>
      <c r="P45">
        <f t="shared" si="10"/>
        <v>623.60835894435445</v>
      </c>
      <c r="Q45">
        <f t="shared" si="11"/>
        <v>2.2049312189953523</v>
      </c>
      <c r="R45">
        <f t="shared" si="12"/>
        <v>1.1205733054643177</v>
      </c>
      <c r="S45">
        <f t="shared" si="14"/>
        <v>218.24366717315141</v>
      </c>
      <c r="T45">
        <f t="shared" si="15"/>
        <v>201.55769416034036</v>
      </c>
      <c r="U45">
        <f t="shared" si="16"/>
        <v>100.23224523702696</v>
      </c>
      <c r="V45">
        <f t="shared" si="17"/>
        <v>92.140437915247261</v>
      </c>
    </row>
    <row r="46" spans="1:22" x14ac:dyDescent="0.2">
      <c r="A46">
        <v>2014</v>
      </c>
      <c r="B46" s="6">
        <f>'NOR Agg'!B46-'NOR Oil'!B46</f>
        <v>2247198</v>
      </c>
      <c r="C46" s="5"/>
      <c r="E46">
        <v>1.0270064353102586</v>
      </c>
      <c r="F46">
        <f t="shared" si="7"/>
        <v>2188105.0816600984</v>
      </c>
      <c r="G46" s="6">
        <f>'NOR Agg'!G46-'NOR Oil'!G46</f>
        <v>3799.7000000000003</v>
      </c>
      <c r="H46" s="6">
        <f>'NOR Agg'!H46-'NOR Oil'!H46</f>
        <v>1400944</v>
      </c>
      <c r="I46">
        <v>3382</v>
      </c>
      <c r="J46" s="6">
        <f>'NOR Agg'!J46-'NOR Oil'!J46</f>
        <v>7748553</v>
      </c>
      <c r="K46">
        <f t="shared" si="0"/>
        <v>7544794.982379212</v>
      </c>
      <c r="L46">
        <f t="shared" si="1"/>
        <v>0.62341814116958094</v>
      </c>
      <c r="M46">
        <f t="shared" si="13"/>
        <v>0.39128113668710318</v>
      </c>
      <c r="N46">
        <f t="shared" si="8"/>
        <v>0.60871886331289682</v>
      </c>
      <c r="O46">
        <f t="shared" si="9"/>
        <v>259.87581810931596</v>
      </c>
      <c r="P46">
        <f t="shared" si="10"/>
        <v>646.98553567714328</v>
      </c>
      <c r="Q46">
        <f t="shared" si="11"/>
        <v>2.2159144847653427</v>
      </c>
      <c r="R46">
        <f t="shared" si="12"/>
        <v>1.1235068007096394</v>
      </c>
      <c r="S46">
        <f t="shared" si="14"/>
        <v>224.7144039523445</v>
      </c>
      <c r="T46">
        <f t="shared" si="15"/>
        <v>209.11347780348439</v>
      </c>
      <c r="U46">
        <f t="shared" si="16"/>
        <v>100.73152493277308</v>
      </c>
      <c r="V46">
        <f t="shared" si="17"/>
        <v>92.38164795943463</v>
      </c>
    </row>
    <row r="47" spans="1:22" x14ac:dyDescent="0.2">
      <c r="A47">
        <v>2015</v>
      </c>
      <c r="B47" s="6">
        <f>'NOR Agg'!B47-'NOR Oil'!B47</f>
        <v>2318471</v>
      </c>
      <c r="C47" s="5"/>
      <c r="E47">
        <v>0.99389947484041374</v>
      </c>
      <c r="F47">
        <f t="shared" si="7"/>
        <v>2332701.7054438703</v>
      </c>
      <c r="G47" s="6">
        <f>'NOR Agg'!G47-'NOR Oil'!G47</f>
        <v>3824.7999999999997</v>
      </c>
      <c r="H47" s="6">
        <f>'NOR Agg'!H47-'NOR Oil'!H47</f>
        <v>1446657</v>
      </c>
      <c r="I47">
        <v>3211.0889999999999</v>
      </c>
      <c r="J47" s="6">
        <f>'NOR Agg'!J47-'NOR Oil'!J47</f>
        <v>8176437</v>
      </c>
      <c r="K47">
        <f t="shared" si="0"/>
        <v>8226623.7250128901</v>
      </c>
      <c r="L47">
        <f t="shared" si="1"/>
        <v>0.62397028041325509</v>
      </c>
      <c r="M47">
        <f t="shared" si="13"/>
        <v>0.39128113668710318</v>
      </c>
      <c r="N47">
        <f t="shared" si="8"/>
        <v>0.60871886331289682</v>
      </c>
      <c r="O47">
        <f t="shared" si="9"/>
        <v>271.2744673087912</v>
      </c>
      <c r="P47">
        <f t="shared" si="10"/>
        <v>726.45190010114027</v>
      </c>
      <c r="Q47">
        <f t="shared" si="11"/>
        <v>2.2482342354795768</v>
      </c>
      <c r="R47">
        <f t="shared" si="12"/>
        <v>1.1911223886974169</v>
      </c>
      <c r="S47">
        <f t="shared" si="14"/>
        <v>234.57080644241572</v>
      </c>
      <c r="T47">
        <f t="shared" si="15"/>
        <v>234.79795901172196</v>
      </c>
      <c r="U47">
        <f t="shared" si="16"/>
        <v>102.20072322416682</v>
      </c>
      <c r="V47">
        <f t="shared" si="17"/>
        <v>97.941417995638787</v>
      </c>
    </row>
    <row r="48" spans="1:22" x14ac:dyDescent="0.2">
      <c r="A48">
        <v>2016</v>
      </c>
      <c r="B48" s="6">
        <f>'NOR Agg'!B48-'NOR Oil'!B48</f>
        <v>2378990</v>
      </c>
      <c r="C48" s="5"/>
      <c r="E48">
        <v>0.97300899994858547</v>
      </c>
      <c r="F48">
        <f t="shared" si="7"/>
        <v>2444982.5234152074</v>
      </c>
      <c r="G48" s="6">
        <f>'NOR Agg'!G48-'NOR Oil'!G48</f>
        <v>3846</v>
      </c>
      <c r="H48" s="6">
        <f>'NOR Agg'!H48-'NOR Oil'!H48</f>
        <v>1472569</v>
      </c>
      <c r="I48">
        <v>3224.45</v>
      </c>
      <c r="J48" s="6">
        <f>'NOR Agg'!J48-'NOR Oil'!J48</f>
        <v>8571142</v>
      </c>
      <c r="K48">
        <f t="shared" si="0"/>
        <v>8808903.1041366588</v>
      </c>
      <c r="L48">
        <f t="shared" si="1"/>
        <v>0.61898915085813733</v>
      </c>
      <c r="M48">
        <f t="shared" si="13"/>
        <v>0.39128113668710318</v>
      </c>
      <c r="N48">
        <f t="shared" si="8"/>
        <v>0.60871886331289682</v>
      </c>
      <c r="O48">
        <f t="shared" si="9"/>
        <v>278.9057354657171</v>
      </c>
      <c r="P48">
        <f t="shared" si="10"/>
        <v>758.26343203188378</v>
      </c>
      <c r="Q48">
        <f t="shared" si="11"/>
        <v>2.2793395907109035</v>
      </c>
      <c r="R48">
        <f t="shared" si="12"/>
        <v>1.1927615562343967</v>
      </c>
      <c r="S48">
        <f t="shared" si="14"/>
        <v>241.16955767583272</v>
      </c>
      <c r="T48">
        <f t="shared" si="15"/>
        <v>245.07982732170211</v>
      </c>
      <c r="U48">
        <f t="shared" si="16"/>
        <v>103.61471726029453</v>
      </c>
      <c r="V48">
        <f t="shared" si="17"/>
        <v>98.076200444888002</v>
      </c>
    </row>
    <row r="49" spans="1:22" x14ac:dyDescent="0.2">
      <c r="A49">
        <v>2017</v>
      </c>
      <c r="B49" s="6">
        <f>'NOR Agg'!B49-'NOR Oil'!B49</f>
        <v>2465728</v>
      </c>
      <c r="C49" s="5"/>
      <c r="E49">
        <v>1.0155403040797675</v>
      </c>
      <c r="F49">
        <f t="shared" si="7"/>
        <v>2427996.2007360416</v>
      </c>
      <c r="G49" s="6">
        <f>'NOR Agg'!G49-'NOR Oil'!G49</f>
        <v>3862.9</v>
      </c>
      <c r="H49" s="6">
        <f>'NOR Agg'!H49-'NOR Oil'!H49</f>
        <v>1523072</v>
      </c>
      <c r="I49">
        <v>3235.9009999999998</v>
      </c>
      <c r="J49" s="6">
        <f>'NOR Agg'!J49-'NOR Oil'!J49</f>
        <v>9018196</v>
      </c>
      <c r="K49">
        <f t="shared" si="0"/>
        <v>8880195.0683501866</v>
      </c>
      <c r="L49">
        <f t="shared" si="1"/>
        <v>0.61769668025021418</v>
      </c>
      <c r="M49">
        <f t="shared" si="13"/>
        <v>0.39128113668710318</v>
      </c>
      <c r="N49">
        <f t="shared" si="8"/>
        <v>0.60871886331289682</v>
      </c>
      <c r="O49">
        <f t="shared" si="9"/>
        <v>273.10463119372844</v>
      </c>
      <c r="P49">
        <f t="shared" si="10"/>
        <v>750.33080453822345</v>
      </c>
      <c r="Q49">
        <f t="shared" si="11"/>
        <v>2.3014708176155652</v>
      </c>
      <c r="R49">
        <f t="shared" si="12"/>
        <v>1.1937633444286462</v>
      </c>
      <c r="S49">
        <f t="shared" si="14"/>
        <v>236.15334763278449</v>
      </c>
      <c r="T49">
        <f t="shared" si="15"/>
        <v>242.51590706097682</v>
      </c>
      <c r="U49">
        <f t="shared" si="16"/>
        <v>104.6207634096683</v>
      </c>
      <c r="V49">
        <f t="shared" si="17"/>
        <v>98.158573639454005</v>
      </c>
    </row>
    <row r="50" spans="1:22" x14ac:dyDescent="0.2">
      <c r="A50">
        <v>2018</v>
      </c>
      <c r="B50" s="6">
        <f>'NOR Agg'!B50-'NOR Oil'!B50</f>
        <v>2579128</v>
      </c>
      <c r="C50" s="5"/>
      <c r="E50">
        <v>1.0890071269251471</v>
      </c>
      <c r="F50">
        <f t="shared" si="7"/>
        <v>2368329.7714334209</v>
      </c>
      <c r="G50" s="6">
        <f>'NOR Agg'!G50-'NOR Oil'!G50</f>
        <v>3925.5</v>
      </c>
      <c r="H50" s="6">
        <f>'NOR Agg'!H50-'NOR Oil'!H50</f>
        <v>1600315</v>
      </c>
      <c r="I50">
        <v>3246.1149999999998</v>
      </c>
      <c r="J50" s="6">
        <f>'NOR Agg'!J50-'NOR Oil'!J50</f>
        <v>9547468</v>
      </c>
      <c r="K50">
        <f t="shared" si="0"/>
        <v>8767130.8698939718</v>
      </c>
      <c r="L50">
        <f t="shared" si="1"/>
        <v>0.62048684671718501</v>
      </c>
      <c r="M50">
        <f t="shared" si="13"/>
        <v>0.39128113668710318</v>
      </c>
      <c r="N50">
        <f t="shared" si="8"/>
        <v>0.60871886331289682</v>
      </c>
      <c r="O50">
        <f t="shared" si="9"/>
        <v>260.11952667868121</v>
      </c>
      <c r="P50">
        <f t="shared" si="10"/>
        <v>729.58899220558146</v>
      </c>
      <c r="Q50">
        <f t="shared" si="11"/>
        <v>2.3193924418387626</v>
      </c>
      <c r="R50">
        <f t="shared" si="12"/>
        <v>1.2092917225668223</v>
      </c>
      <c r="S50">
        <f t="shared" si="14"/>
        <v>224.92513854974351</v>
      </c>
      <c r="T50">
        <f t="shared" si="15"/>
        <v>235.81190477090027</v>
      </c>
      <c r="U50">
        <f t="shared" si="16"/>
        <v>105.43544852034665</v>
      </c>
      <c r="V50">
        <f t="shared" si="17"/>
        <v>99.43541251718564</v>
      </c>
    </row>
    <row r="51" spans="1:22" x14ac:dyDescent="0.2">
      <c r="B51" s="3"/>
      <c r="C51" s="5"/>
      <c r="G51" s="3"/>
      <c r="H51" s="3"/>
      <c r="J51" s="3"/>
    </row>
    <row r="52" spans="1:22" x14ac:dyDescent="0.2">
      <c r="B52" s="3"/>
      <c r="C52" s="5"/>
      <c r="G52" s="3"/>
      <c r="H52" s="3"/>
      <c r="J52" s="3"/>
    </row>
    <row r="53" spans="1:22" x14ac:dyDescent="0.2">
      <c r="B53" s="3"/>
      <c r="C53" s="5"/>
      <c r="G53" s="3"/>
      <c r="H53" s="3"/>
      <c r="J53" s="3"/>
    </row>
    <row r="54" spans="1:22" x14ac:dyDescent="0.2">
      <c r="B54" s="3"/>
      <c r="C54" s="5"/>
      <c r="G54" s="3"/>
      <c r="H54" s="3"/>
      <c r="J54" s="3"/>
    </row>
    <row r="55" spans="1:22" x14ac:dyDescent="0.2">
      <c r="B55" s="3"/>
      <c r="C55" s="5"/>
      <c r="G55" s="3"/>
      <c r="H55" s="3"/>
      <c r="J55" s="3"/>
    </row>
    <row r="56" spans="1:22" x14ac:dyDescent="0.2">
      <c r="B56" s="3"/>
      <c r="C56" s="5"/>
      <c r="G56" s="3"/>
      <c r="H56" s="3"/>
      <c r="J56" s="3"/>
    </row>
    <row r="57" spans="1:22" x14ac:dyDescent="0.2">
      <c r="B57" s="3"/>
      <c r="C57" s="5"/>
      <c r="G57" s="3"/>
      <c r="H57" s="3"/>
      <c r="J57" s="3"/>
    </row>
    <row r="58" spans="1:22" x14ac:dyDescent="0.2">
      <c r="B58" s="3"/>
      <c r="C58" s="5"/>
      <c r="G58" s="3"/>
      <c r="H58" s="3"/>
      <c r="J58" s="3"/>
    </row>
    <row r="59" spans="1:22" x14ac:dyDescent="0.2">
      <c r="B59" s="3"/>
      <c r="C59" s="5"/>
      <c r="G59" s="3"/>
      <c r="H59" s="3"/>
      <c r="J59" s="3"/>
    </row>
    <row r="60" spans="1:22" x14ac:dyDescent="0.2">
      <c r="B60" s="1"/>
      <c r="G60" s="1"/>
      <c r="H60" s="1"/>
      <c r="J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2AB7-3559-E543-88AC-BCE3800982A4}">
  <dimension ref="A1:C50"/>
  <sheetViews>
    <sheetView tabSelected="1" topLeftCell="A55" workbookViewId="0">
      <selection activeCell="B2" sqref="B2:C50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23</v>
      </c>
    </row>
    <row r="2" spans="1:3" x14ac:dyDescent="0.2">
      <c r="A2">
        <v>1970</v>
      </c>
      <c r="B2">
        <f>'NOR Oil'!F2/'NOR Agg'!F2*100</f>
        <v>0</v>
      </c>
      <c r="C2">
        <f>'NOR Oil'!K2/'NOR Agg'!K2*100</f>
        <v>0.31077158471545546</v>
      </c>
    </row>
    <row r="3" spans="1:3" x14ac:dyDescent="0.2">
      <c r="A3">
        <v>1971</v>
      </c>
      <c r="B3">
        <f>'NOR Oil'!F3/'NOR Agg'!F3*100</f>
        <v>1.3514274452390337E-2</v>
      </c>
      <c r="C3">
        <f>'NOR Oil'!K3/'NOR Agg'!K3*100</f>
        <v>0.49581261886490269</v>
      </c>
    </row>
    <row r="4" spans="1:3" x14ac:dyDescent="0.2">
      <c r="A4">
        <v>1972</v>
      </c>
      <c r="B4">
        <f>'NOR Oil'!F4/'NOR Agg'!F4*100</f>
        <v>0.20714603290085284</v>
      </c>
      <c r="C4">
        <f>'NOR Oil'!K4/'NOR Agg'!K4*100</f>
        <v>0.78723589723550658</v>
      </c>
    </row>
    <row r="5" spans="1:3" x14ac:dyDescent="0.2">
      <c r="A5">
        <v>1973</v>
      </c>
      <c r="B5">
        <f>'NOR Oil'!F5/'NOR Agg'!F5*100</f>
        <v>0.21553062220054103</v>
      </c>
      <c r="C5">
        <f>'NOR Oil'!K5/'NOR Agg'!K5*100</f>
        <v>0.99031418529151349</v>
      </c>
    </row>
    <row r="6" spans="1:3" x14ac:dyDescent="0.2">
      <c r="A6">
        <v>1974</v>
      </c>
      <c r="B6">
        <f>'NOR Oil'!F6/'NOR Agg'!F6*100</f>
        <v>0.44797578509269764</v>
      </c>
      <c r="C6">
        <f>'NOR Oil'!K6/'NOR Agg'!K6*100</f>
        <v>1.6056658075411474</v>
      </c>
    </row>
    <row r="7" spans="1:3" x14ac:dyDescent="0.2">
      <c r="A7">
        <v>1975</v>
      </c>
      <c r="B7">
        <f>'NOR Oil'!F7/'NOR Agg'!F7*100</f>
        <v>2.3364949271291189</v>
      </c>
      <c r="C7">
        <f>'NOR Oil'!K7/'NOR Agg'!K7*100</f>
        <v>2.2529242858149985</v>
      </c>
    </row>
    <row r="8" spans="1:3" x14ac:dyDescent="0.2">
      <c r="A8">
        <v>1976</v>
      </c>
      <c r="B8">
        <f>'NOR Oil'!F8/'NOR Agg'!F8*100</f>
        <v>3.5218486664929203</v>
      </c>
      <c r="C8">
        <f>'NOR Oil'!K8/'NOR Agg'!K8*100</f>
        <v>3.0329648718852171</v>
      </c>
    </row>
    <row r="9" spans="1:3" x14ac:dyDescent="0.2">
      <c r="A9">
        <v>1977</v>
      </c>
      <c r="B9">
        <f>'NOR Oil'!F9/'NOR Agg'!F9*100</f>
        <v>3.7666276991847734</v>
      </c>
      <c r="C9">
        <f>'NOR Oil'!K9/'NOR Agg'!K9*100</f>
        <v>4.240622553189092</v>
      </c>
    </row>
    <row r="10" spans="1:3" x14ac:dyDescent="0.2">
      <c r="A10">
        <v>1978</v>
      </c>
      <c r="B10">
        <f>'NOR Oil'!F10/'NOR Agg'!F10*100</f>
        <v>5.8703994297167563</v>
      </c>
      <c r="C10">
        <f>'NOR Oil'!K10/'NOR Agg'!K10*100</f>
        <v>4.4355948453858982</v>
      </c>
    </row>
    <row r="11" spans="1:3" x14ac:dyDescent="0.2">
      <c r="A11">
        <v>1979</v>
      </c>
      <c r="B11">
        <f>'NOR Oil'!F11/'NOR Agg'!F11*100</f>
        <v>8.6731082546982119</v>
      </c>
      <c r="C11">
        <f>'NOR Oil'!K11/'NOR Agg'!K11*100</f>
        <v>4.9915571457248458</v>
      </c>
    </row>
    <row r="12" spans="1:3" x14ac:dyDescent="0.2">
      <c r="A12">
        <v>1980</v>
      </c>
      <c r="B12">
        <f>'NOR Oil'!F12/'NOR Agg'!F12*100</f>
        <v>14.315734727727641</v>
      </c>
      <c r="C12">
        <f>'NOR Oil'!K12/'NOR Agg'!K12*100</f>
        <v>5.7696025373432125</v>
      </c>
    </row>
    <row r="13" spans="1:3" x14ac:dyDescent="0.2">
      <c r="A13">
        <v>1981</v>
      </c>
      <c r="B13">
        <f>'NOR Oil'!F13/'NOR Agg'!F13*100</f>
        <v>15.304486685451105</v>
      </c>
      <c r="C13">
        <f>'NOR Oil'!K13/'NOR Agg'!K13*100</f>
        <v>6.66563922180117</v>
      </c>
    </row>
    <row r="14" spans="1:3" x14ac:dyDescent="0.2">
      <c r="A14">
        <v>1982</v>
      </c>
      <c r="B14">
        <f>'NOR Oil'!F14/'NOR Agg'!F14*100</f>
        <v>15.409370852284402</v>
      </c>
      <c r="C14">
        <f>'NOR Oil'!K14/'NOR Agg'!K14*100</f>
        <v>7.5586740750537391</v>
      </c>
    </row>
    <row r="15" spans="1:3" x14ac:dyDescent="0.2">
      <c r="A15">
        <v>1983</v>
      </c>
      <c r="B15">
        <f>'NOR Oil'!F15/'NOR Agg'!F15*100</f>
        <v>16.843135733045575</v>
      </c>
      <c r="C15">
        <f>'NOR Oil'!K15/'NOR Agg'!K15*100</f>
        <v>8.0146167609373187</v>
      </c>
    </row>
    <row r="16" spans="1:3" x14ac:dyDescent="0.2">
      <c r="A16">
        <v>1984</v>
      </c>
      <c r="B16">
        <f>'NOR Oil'!F16/'NOR Agg'!F16*100</f>
        <v>18.690428416546016</v>
      </c>
      <c r="C16">
        <f>'NOR Oil'!K16/'NOR Agg'!K16*100</f>
        <v>8.7892923637029412</v>
      </c>
    </row>
    <row r="17" spans="1:3" x14ac:dyDescent="0.2">
      <c r="A17">
        <v>1985</v>
      </c>
      <c r="B17">
        <f>'NOR Oil'!F17/'NOR Agg'!F17*100</f>
        <v>18.376208256554488</v>
      </c>
      <c r="C17">
        <f>'NOR Oil'!K17/'NOR Agg'!K17*100</f>
        <v>9.7825198561510813</v>
      </c>
    </row>
    <row r="18" spans="1:3" x14ac:dyDescent="0.2">
      <c r="A18">
        <v>1986</v>
      </c>
      <c r="B18">
        <f>'NOR Oil'!F18/'NOR Agg'!F18*100</f>
        <v>10.374019361377803</v>
      </c>
      <c r="C18">
        <f>'NOR Oil'!K18/'NOR Agg'!K18*100</f>
        <v>10.240505534560157</v>
      </c>
    </row>
    <row r="19" spans="1:3" x14ac:dyDescent="0.2">
      <c r="A19">
        <v>1987</v>
      </c>
      <c r="B19">
        <f>'NOR Oil'!F19/'NOR Agg'!F19*100</f>
        <v>9.3715781999901946</v>
      </c>
      <c r="C19">
        <f>'NOR Oil'!K19/'NOR Agg'!K19*100</f>
        <v>10.605823221358321</v>
      </c>
    </row>
    <row r="20" spans="1:3" x14ac:dyDescent="0.2">
      <c r="A20">
        <v>1988</v>
      </c>
      <c r="B20">
        <f>'NOR Oil'!F20/'NOR Agg'!F20*100</f>
        <v>7.2128356591946758</v>
      </c>
      <c r="C20">
        <f>'NOR Oil'!K20/'NOR Agg'!K20*100</f>
        <v>10.505377695366231</v>
      </c>
    </row>
    <row r="21" spans="1:3" x14ac:dyDescent="0.2">
      <c r="A21">
        <v>1989</v>
      </c>
      <c r="B21">
        <f>'NOR Oil'!F21/'NOR Agg'!F21*100</f>
        <v>10.854625971708932</v>
      </c>
      <c r="C21">
        <f>'NOR Oil'!K21/'NOR Agg'!K21*100</f>
        <v>10.948190543539143</v>
      </c>
    </row>
    <row r="22" spans="1:3" x14ac:dyDescent="0.2">
      <c r="A22">
        <v>1990</v>
      </c>
      <c r="B22">
        <f>'NOR Oil'!F22/'NOR Agg'!F22*100</f>
        <v>12.947221050957278</v>
      </c>
      <c r="C22">
        <f>'NOR Oil'!K22/'NOR Agg'!K22*100</f>
        <v>11.322242519402813</v>
      </c>
    </row>
    <row r="23" spans="1:3" x14ac:dyDescent="0.2">
      <c r="A23">
        <v>1991</v>
      </c>
      <c r="B23">
        <f>'NOR Oil'!F23/'NOR Agg'!F23*100</f>
        <v>12.783231308481211</v>
      </c>
      <c r="C23">
        <f>'NOR Oil'!K23/'NOR Agg'!K23*100</f>
        <v>11.698735173617258</v>
      </c>
    </row>
    <row r="24" spans="1:3" x14ac:dyDescent="0.2">
      <c r="A24">
        <v>1992</v>
      </c>
      <c r="B24">
        <f>'NOR Oil'!F24/'NOR Agg'!F24*100</f>
        <v>12.476928088017084</v>
      </c>
      <c r="C24">
        <f>'NOR Oil'!K24/'NOR Agg'!K24*100</f>
        <v>12.50842880797406</v>
      </c>
    </row>
    <row r="25" spans="1:3" x14ac:dyDescent="0.2">
      <c r="A25">
        <v>1993</v>
      </c>
      <c r="B25">
        <f>'NOR Oil'!F25/'NOR Agg'!F25*100</f>
        <v>12.639559530098024</v>
      </c>
      <c r="C25">
        <f>'NOR Oil'!K25/'NOR Agg'!K25*100</f>
        <v>13.301549012294018</v>
      </c>
    </row>
    <row r="26" spans="1:3" x14ac:dyDescent="0.2">
      <c r="A26">
        <v>1994</v>
      </c>
      <c r="B26">
        <f>'NOR Oil'!F26/'NOR Agg'!F26*100</f>
        <v>12.607116976531078</v>
      </c>
      <c r="C26">
        <f>'NOR Oil'!K26/'NOR Agg'!K26*100</f>
        <v>13.515012523274805</v>
      </c>
    </row>
    <row r="27" spans="1:3" x14ac:dyDescent="0.2">
      <c r="A27">
        <v>1995</v>
      </c>
      <c r="B27">
        <f>'NOR Oil'!F27/'NOR Agg'!F27*100</f>
        <v>12.718012205211338</v>
      </c>
      <c r="C27">
        <f>'NOR Oil'!K27/'NOR Agg'!K27*100</f>
        <v>13.33157833926826</v>
      </c>
    </row>
    <row r="28" spans="1:3" x14ac:dyDescent="0.2">
      <c r="A28">
        <v>1996</v>
      </c>
      <c r="B28">
        <f>'NOR Oil'!F28/'NOR Agg'!F28*100</f>
        <v>16.329537096638468</v>
      </c>
      <c r="C28">
        <f>'NOR Oil'!K28/'NOR Agg'!K28*100</f>
        <v>13.404840462339534</v>
      </c>
    </row>
    <row r="29" spans="1:3" x14ac:dyDescent="0.2">
      <c r="A29">
        <v>1997</v>
      </c>
      <c r="B29">
        <f>'NOR Oil'!F29/'NOR Agg'!F29*100</f>
        <v>16.379614208768423</v>
      </c>
      <c r="C29">
        <f>'NOR Oil'!K29/'NOR Agg'!K29*100</f>
        <v>13.643971333845784</v>
      </c>
    </row>
    <row r="30" spans="1:3" x14ac:dyDescent="0.2">
      <c r="A30">
        <v>1998</v>
      </c>
      <c r="B30">
        <f>'NOR Oil'!F30/'NOR Agg'!F30*100</f>
        <v>11.040707426125014</v>
      </c>
      <c r="C30">
        <f>'NOR Oil'!K30/'NOR Agg'!K30*100</f>
        <v>14.165548549633403</v>
      </c>
    </row>
    <row r="31" spans="1:3" x14ac:dyDescent="0.2">
      <c r="A31">
        <v>1999</v>
      </c>
      <c r="B31">
        <f>'NOR Oil'!F31/'NOR Agg'!F31*100</f>
        <v>14.406319346447688</v>
      </c>
      <c r="C31">
        <f>'NOR Oil'!K31/'NOR Agg'!K31*100</f>
        <v>14.34622667478583</v>
      </c>
    </row>
    <row r="32" spans="1:3" x14ac:dyDescent="0.2">
      <c r="A32">
        <v>2000</v>
      </c>
      <c r="B32">
        <f>'NOR Oil'!F32/'NOR Agg'!F32*100</f>
        <v>24.404653255543714</v>
      </c>
      <c r="C32">
        <f>'NOR Oil'!K32/'NOR Agg'!K32*100</f>
        <v>13.986046120594898</v>
      </c>
    </row>
    <row r="33" spans="1:3" x14ac:dyDescent="0.2">
      <c r="A33">
        <v>2001</v>
      </c>
      <c r="B33">
        <f>'NOR Oil'!F33/'NOR Agg'!F33*100</f>
        <v>22.409455087108192</v>
      </c>
      <c r="C33">
        <f>'NOR Oil'!K33/'NOR Agg'!K33*100</f>
        <v>13.948770636038867</v>
      </c>
    </row>
    <row r="34" spans="1:3" x14ac:dyDescent="0.2">
      <c r="A34">
        <v>2002</v>
      </c>
      <c r="B34">
        <f>'NOR Oil'!F34/'NOR Agg'!F34*100</f>
        <v>19.415366741224059</v>
      </c>
      <c r="C34">
        <f>'NOR Oil'!K34/'NOR Agg'!K34*100</f>
        <v>13.57739519244096</v>
      </c>
    </row>
    <row r="35" spans="1:3" x14ac:dyDescent="0.2">
      <c r="A35">
        <v>2003</v>
      </c>
      <c r="B35">
        <f>'NOR Oil'!F35/'NOR Agg'!F35*100</f>
        <v>19.363008127540073</v>
      </c>
      <c r="C35">
        <f>'NOR Oil'!K35/'NOR Agg'!K35*100</f>
        <v>13.707444090804689</v>
      </c>
    </row>
    <row r="36" spans="1:3" x14ac:dyDescent="0.2">
      <c r="A36">
        <v>2004</v>
      </c>
      <c r="B36">
        <f>'NOR Oil'!F36/'NOR Agg'!F36*100</f>
        <v>21.722870018954428</v>
      </c>
      <c r="C36">
        <f>'NOR Oil'!K36/'NOR Agg'!K36*100</f>
        <v>13.14311689219903</v>
      </c>
    </row>
    <row r="37" spans="1:3" x14ac:dyDescent="0.2">
      <c r="A37">
        <v>2005</v>
      </c>
      <c r="B37">
        <f>'NOR Oil'!F37/'NOR Agg'!F37*100</f>
        <v>24.952093846695821</v>
      </c>
      <c r="C37">
        <f>'NOR Oil'!K37/'NOR Agg'!K37*100</f>
        <v>13.158450915325828</v>
      </c>
    </row>
    <row r="38" spans="1:3" x14ac:dyDescent="0.2">
      <c r="A38">
        <v>2006</v>
      </c>
      <c r="B38">
        <f>'NOR Oil'!F38/'NOR Agg'!F38*100</f>
        <v>26.373657358153128</v>
      </c>
      <c r="C38">
        <f>'NOR Oil'!K38/'NOR Agg'!K38*100</f>
        <v>13.082107701643853</v>
      </c>
    </row>
    <row r="39" spans="1:3" x14ac:dyDescent="0.2">
      <c r="A39">
        <v>2007</v>
      </c>
      <c r="B39">
        <f>'NOR Oil'!F39/'NOR Agg'!F39*100</f>
        <v>23.535076513264737</v>
      </c>
      <c r="C39">
        <f>'NOR Oil'!K39/'NOR Agg'!K39*100</f>
        <v>13.140867506353057</v>
      </c>
    </row>
    <row r="40" spans="1:3" x14ac:dyDescent="0.2">
      <c r="A40">
        <v>2008</v>
      </c>
      <c r="B40">
        <f>'NOR Oil'!F40/'NOR Agg'!F40*100</f>
        <v>26.935237395980081</v>
      </c>
      <c r="C40">
        <f>'NOR Oil'!K40/'NOR Agg'!K40*100</f>
        <v>13.63967498409931</v>
      </c>
    </row>
    <row r="41" spans="1:3" x14ac:dyDescent="0.2">
      <c r="A41">
        <v>2009</v>
      </c>
      <c r="B41">
        <f>'NOR Oil'!F41/'NOR Agg'!F41*100</f>
        <v>20.173898914084226</v>
      </c>
      <c r="C41">
        <f>'NOR Oil'!K41/'NOR Agg'!K41*100</f>
        <v>14.349720600599221</v>
      </c>
    </row>
    <row r="42" spans="1:3" x14ac:dyDescent="0.2">
      <c r="A42">
        <v>2010</v>
      </c>
      <c r="B42">
        <f>'NOR Oil'!F42/'NOR Agg'!F42*100</f>
        <v>21.084325155421951</v>
      </c>
      <c r="C42">
        <f>'NOR Oil'!K42/'NOR Agg'!K42*100</f>
        <v>14.558494315064028</v>
      </c>
    </row>
    <row r="43" spans="1:3" x14ac:dyDescent="0.2">
      <c r="A43">
        <v>2011</v>
      </c>
      <c r="B43">
        <f>'NOR Oil'!F43/'NOR Agg'!F43*100</f>
        <v>24.40405332010112</v>
      </c>
      <c r="C43">
        <f>'NOR Oil'!K43/'NOR Agg'!K43*100</f>
        <v>14.881113808237165</v>
      </c>
    </row>
    <row r="44" spans="1:3" x14ac:dyDescent="0.2">
      <c r="A44">
        <v>2012</v>
      </c>
      <c r="B44">
        <f>'NOR Oil'!F44/'NOR Agg'!F44*100</f>
        <v>24.265497440323127</v>
      </c>
      <c r="C44">
        <f>'NOR Oil'!K44/'NOR Agg'!K44*100</f>
        <v>15.255603461604458</v>
      </c>
    </row>
    <row r="45" spans="1:3" x14ac:dyDescent="0.2">
      <c r="A45">
        <v>2013</v>
      </c>
      <c r="B45">
        <f>'NOR Oil'!F45/'NOR Agg'!F45*100</f>
        <v>22.640340608012902</v>
      </c>
      <c r="C45">
        <f>'NOR Oil'!K45/'NOR Agg'!K45*100</f>
        <v>15.938355922380618</v>
      </c>
    </row>
    <row r="46" spans="1:3" x14ac:dyDescent="0.2">
      <c r="A46">
        <v>2014</v>
      </c>
      <c r="B46">
        <f>'NOR Oil'!F46/'NOR Agg'!F46*100</f>
        <v>20.580716915877048</v>
      </c>
      <c r="C46">
        <f>'NOR Oil'!K46/'NOR Agg'!K46*100</f>
        <v>16.46408929122984</v>
      </c>
    </row>
    <row r="47" spans="1:3" x14ac:dyDescent="0.2">
      <c r="A47">
        <v>2015</v>
      </c>
      <c r="B47">
        <f>'NOR Oil'!F47/'NOR Agg'!F47*100</f>
        <v>16.836922644278175</v>
      </c>
      <c r="C47">
        <f>'NOR Oil'!K47/'NOR Agg'!K47*100</f>
        <v>16.40589719967566</v>
      </c>
    </row>
    <row r="48" spans="1:3" x14ac:dyDescent="0.2">
      <c r="A48">
        <v>2016</v>
      </c>
      <c r="B48">
        <f>'NOR Oil'!F48/'NOR Agg'!F48*100</f>
        <v>13.72884779478186</v>
      </c>
      <c r="C48">
        <f>'NOR Oil'!K48/'NOR Agg'!K48*100</f>
        <v>15.726123780551355</v>
      </c>
    </row>
    <row r="49" spans="1:3" x14ac:dyDescent="0.2">
      <c r="A49">
        <v>2017</v>
      </c>
      <c r="B49">
        <f>'NOR Oil'!F49/'NOR Agg'!F49*100</f>
        <v>16.346099367776805</v>
      </c>
      <c r="C49">
        <f>'NOR Oil'!K49/'NOR Agg'!K49*100</f>
        <v>14.661939266701005</v>
      </c>
    </row>
    <row r="50" spans="1:3" x14ac:dyDescent="0.2">
      <c r="A50">
        <v>2018</v>
      </c>
      <c r="B50">
        <f>'NOR Oil'!F50/'NOR Agg'!F50*100</f>
        <v>19.002959903901264</v>
      </c>
      <c r="C50">
        <f>'NOR Oil'!K50/'NOR Agg'!K50*100</f>
        <v>14.232471699540362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 Agg</vt:lpstr>
      <vt:lpstr>NOR Oil</vt:lpstr>
      <vt:lpstr>NOR No Oil</vt:lpstr>
      <vt:lpstr>NOR Oil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Loertscher</dc:creator>
  <cp:lastModifiedBy>Oliver Loertscher</cp:lastModifiedBy>
  <dcterms:created xsi:type="dcterms:W3CDTF">2023-10-05T16:43:52Z</dcterms:created>
  <dcterms:modified xsi:type="dcterms:W3CDTF">2023-10-10T13:52:28Z</dcterms:modified>
</cp:coreProperties>
</file>