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  <extLst>
    <ext uri="GoogleSheetsCustomDataVersion2">
      <go:sheetsCustomData xmlns:go="http://customooxmlschemas.google.com/" r:id="rId5" roundtripDataChecksum="QsZxVG/+V+EJrdVo/EWB8Yz5TjEe8qv8/hj1XxwFO50="/>
    </ext>
  </extLst>
</workbook>
</file>

<file path=xl/sharedStrings.xml><?xml version="1.0" encoding="utf-8"?>
<sst xmlns="http://schemas.openxmlformats.org/spreadsheetml/2006/main" count="342" uniqueCount="37">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</sst>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10">
    <font>
      <sz val="10.0"/>
      <color rgb="FF000000"/>
      <name val="Arial"/>
      <scheme val="minor"/>
    </font>
    <font>
      <b/>
      <color rgb="FFFFFFFF"/>
      <name val="Inter"/>
    </font>
    <font>
      <b/>
      <sz val="10.0"/>
      <color rgb="FFFFFFFF"/>
      <name val="Inter"/>
    </font>
    <font>
      <sz val="10.0"/>
      <color rgb="FF2A3140"/>
      <name val="Inter"/>
    </font>
    <font>
      <sz val="10.0"/>
      <color theme="1"/>
      <name val="Inter"/>
    </font>
    <font>
      <color rgb="FF2A3140"/>
      <name val="Inter"/>
    </font>
    <font>
      <sz val="9.0"/>
      <color rgb="FF000000"/>
      <name val="&quot;Google Sans Mono&quot;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2A3140"/>
      </bottom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3" fontId="5" numFmtId="164" xfId="0" applyAlignment="1" applyFill="1" applyFont="1" applyNumberFormat="1">
      <alignment vertical="bottom"/>
    </xf>
    <xf borderId="0" fillId="3" fontId="5" numFmtId="165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3" fontId="6" numFmtId="0" xfId="0" applyAlignment="1" applyFont="1">
      <alignment horizontal="left"/>
    </xf>
    <xf borderId="0" fillId="0" fontId="5" numFmtId="165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vertical="bottom"/>
    </xf>
    <xf borderId="1" fillId="2" fontId="1" numFmtId="164" xfId="0" applyAlignment="1" applyBorder="1" applyFont="1" applyNumberFormat="1">
      <alignment vertical="bottom"/>
    </xf>
    <xf borderId="2" fillId="0" fontId="9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3" fillId="0" fontId="5" numFmtId="164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5" numFmtId="2" xfId="0" applyAlignment="1" applyBorder="1" applyFont="1" applyNumberForma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0" fillId="0" fontId="4" numFmtId="2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38"/>
    <col customWidth="1" min="3" max="3" width="18.5"/>
    <col customWidth="1" min="4" max="5" width="12.63"/>
    <col customWidth="1" min="6" max="6" width="17.25"/>
    <col customWidth="1" min="10" max="10" width="16.5"/>
  </cols>
  <sheetData>
    <row r="1" ht="15.75" customHeight="1">
      <c r="A1" s="1"/>
      <c r="B1" s="1"/>
      <c r="C1" s="1"/>
      <c r="D1" s="1"/>
      <c r="E1" s="1"/>
      <c r="F1" s="1"/>
      <c r="G1" s="1"/>
      <c r="H1" s="2"/>
      <c r="I1" s="2"/>
      <c r="J1" s="3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5.75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8" t="s">
        <v>8</v>
      </c>
      <c r="J2" s="9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10">
        <v>44545.0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2">
        <v>52.31</v>
      </c>
      <c r="I3" s="12">
        <v>0.4635</v>
      </c>
      <c r="J3" s="13">
        <f t="shared" ref="J3:J17" si="1">IFERROR(H3/I3, "NaN")
</f>
        <v>112.8586839</v>
      </c>
      <c r="K3" s="14" t="str">
        <f t="shared" ref="K3:K17" si="2">IF(COUNTIFS($A$3:$A3,A3,$B$3:$B3,B3)&gt;1, "Duplicate","")</f>
        <v/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75" customHeight="1">
      <c r="A4" s="15">
        <v>44545.0</v>
      </c>
      <c r="B4" s="7" t="s">
        <v>16</v>
      </c>
      <c r="C4" s="7" t="s">
        <v>11</v>
      </c>
      <c r="D4" s="7" t="s">
        <v>12</v>
      </c>
      <c r="E4" s="7" t="s">
        <v>13</v>
      </c>
      <c r="F4" s="11" t="s">
        <v>14</v>
      </c>
      <c r="G4" s="7" t="s">
        <v>15</v>
      </c>
      <c r="H4" s="16">
        <v>50.0</v>
      </c>
      <c r="I4" s="16">
        <v>0.4431</v>
      </c>
      <c r="J4" s="13">
        <f t="shared" si="1"/>
        <v>112.8413451</v>
      </c>
      <c r="K4" s="14" t="str">
        <f t="shared" si="2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10">
        <v>44545.0</v>
      </c>
      <c r="B5" s="11" t="s">
        <v>17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2">
        <v>50.0</v>
      </c>
      <c r="I5" s="12">
        <v>0.4431</v>
      </c>
      <c r="J5" s="13">
        <f t="shared" si="1"/>
        <v>112.8413451</v>
      </c>
      <c r="K5" s="14" t="str">
        <f t="shared" si="2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10">
        <v>44545.0</v>
      </c>
      <c r="B6" s="11" t="s">
        <v>18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2">
        <v>42.5</v>
      </c>
      <c r="I6" s="12">
        <v>0.3766</v>
      </c>
      <c r="J6" s="13">
        <f t="shared" si="1"/>
        <v>112.8518322</v>
      </c>
      <c r="K6" s="14" t="str">
        <f t="shared" si="2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10">
        <v>44545.0</v>
      </c>
      <c r="B7" s="11" t="s">
        <v>19</v>
      </c>
      <c r="C7" s="11" t="s">
        <v>11</v>
      </c>
      <c r="D7" s="11" t="s">
        <v>12</v>
      </c>
      <c r="E7" s="11" t="s">
        <v>13</v>
      </c>
      <c r="F7" s="11" t="s">
        <v>14</v>
      </c>
      <c r="G7" s="11" t="s">
        <v>15</v>
      </c>
      <c r="H7" s="12">
        <v>46.67</v>
      </c>
      <c r="I7" s="12">
        <v>0.4135</v>
      </c>
      <c r="J7" s="13">
        <f t="shared" si="1"/>
        <v>112.8657799</v>
      </c>
      <c r="K7" s="14" t="str">
        <f t="shared" si="2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5.75" customHeight="1">
      <c r="A8" s="10">
        <v>44545.0</v>
      </c>
      <c r="B8" s="11" t="s">
        <v>20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12">
        <v>47.5</v>
      </c>
      <c r="I8" s="12">
        <v>0.4209</v>
      </c>
      <c r="J8" s="13">
        <f t="shared" si="1"/>
        <v>112.8534094</v>
      </c>
      <c r="K8" s="14" t="str">
        <f t="shared" si="2"/>
        <v/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5.75" customHeight="1">
      <c r="A9" s="10">
        <v>44545.0</v>
      </c>
      <c r="B9" s="11" t="s">
        <v>21</v>
      </c>
      <c r="C9" s="11" t="s">
        <v>11</v>
      </c>
      <c r="D9" s="11" t="s">
        <v>12</v>
      </c>
      <c r="E9" s="11" t="s">
        <v>13</v>
      </c>
      <c r="F9" s="11" t="s">
        <v>14</v>
      </c>
      <c r="G9" s="11" t="s">
        <v>15</v>
      </c>
      <c r="H9" s="12">
        <v>50.0</v>
      </c>
      <c r="I9" s="12">
        <v>0.4431</v>
      </c>
      <c r="J9" s="13">
        <f t="shared" si="1"/>
        <v>112.8413451</v>
      </c>
      <c r="K9" s="14" t="str">
        <f t="shared" si="2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5.75" customHeight="1">
      <c r="A10" s="10">
        <v>44545.0</v>
      </c>
      <c r="B10" s="11" t="s">
        <v>22</v>
      </c>
      <c r="C10" s="11" t="s">
        <v>11</v>
      </c>
      <c r="D10" s="11" t="s">
        <v>12</v>
      </c>
      <c r="E10" s="11" t="s">
        <v>13</v>
      </c>
      <c r="F10" s="11" t="s">
        <v>14</v>
      </c>
      <c r="G10" s="11" t="s">
        <v>15</v>
      </c>
      <c r="H10" s="12">
        <v>47.5</v>
      </c>
      <c r="I10" s="12">
        <v>0.4209</v>
      </c>
      <c r="J10" s="13">
        <f t="shared" si="1"/>
        <v>112.8534094</v>
      </c>
      <c r="K10" s="14" t="str">
        <f t="shared" si="2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5.75" customHeight="1">
      <c r="A11" s="10">
        <v>44545.0</v>
      </c>
      <c r="B11" s="11" t="s">
        <v>23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40.0</v>
      </c>
      <c r="I11" s="12">
        <v>0.3545</v>
      </c>
      <c r="J11" s="13">
        <f t="shared" si="1"/>
        <v>112.8349788</v>
      </c>
      <c r="K11" s="14" t="str">
        <f t="shared" si="2"/>
        <v/>
      </c>
      <c r="L11" s="17"/>
      <c r="M11" s="17"/>
      <c r="N11" s="17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5.75" customHeight="1">
      <c r="A12" s="10">
        <v>44545.0</v>
      </c>
      <c r="B12" s="11" t="s">
        <v>24</v>
      </c>
      <c r="C12" s="11" t="s">
        <v>11</v>
      </c>
      <c r="D12" s="11" t="s">
        <v>12</v>
      </c>
      <c r="E12" s="11" t="s">
        <v>13</v>
      </c>
      <c r="F12" s="11" t="s">
        <v>14</v>
      </c>
      <c r="G12" s="11" t="s">
        <v>15</v>
      </c>
      <c r="H12" s="12">
        <v>25.0</v>
      </c>
      <c r="I12" s="12">
        <v>0.2215</v>
      </c>
      <c r="J12" s="13">
        <f t="shared" si="1"/>
        <v>112.8668172</v>
      </c>
      <c r="K12" s="14" t="str">
        <f t="shared" si="2"/>
        <v/>
      </c>
      <c r="L12" s="18"/>
      <c r="M12" s="17"/>
      <c r="N12" s="17"/>
      <c r="O12" s="17"/>
      <c r="P12" s="19"/>
      <c r="Q12" s="19"/>
      <c r="R12" s="17"/>
      <c r="S12" s="6"/>
      <c r="T12" s="6"/>
      <c r="U12" s="6"/>
      <c r="V12" s="6"/>
      <c r="W12" s="6"/>
      <c r="X12" s="6"/>
    </row>
    <row r="13" ht="15.75" customHeight="1">
      <c r="A13" s="15">
        <v>44576.0</v>
      </c>
      <c r="B13" s="7" t="s">
        <v>10</v>
      </c>
      <c r="C13" s="7" t="s">
        <v>11</v>
      </c>
      <c r="D13" s="7" t="s">
        <v>12</v>
      </c>
      <c r="E13" s="7" t="s">
        <v>13</v>
      </c>
      <c r="F13" s="11" t="s">
        <v>14</v>
      </c>
      <c r="G13" s="7" t="s">
        <v>15</v>
      </c>
      <c r="H13" s="16">
        <v>50.0</v>
      </c>
      <c r="I13" s="16">
        <v>0.4411</v>
      </c>
      <c r="J13" s="13">
        <f t="shared" si="1"/>
        <v>113.3529812</v>
      </c>
      <c r="K13" s="14" t="str">
        <f t="shared" si="2"/>
        <v/>
      </c>
      <c r="L13" s="20"/>
      <c r="M13" s="17"/>
      <c r="N13" s="17"/>
      <c r="O13" s="17"/>
      <c r="P13" s="21"/>
      <c r="Q13" s="21"/>
      <c r="R13" s="22"/>
      <c r="S13" s="6"/>
      <c r="T13" s="6"/>
      <c r="U13" s="6"/>
      <c r="V13" s="6"/>
      <c r="W13" s="6"/>
      <c r="X13" s="6"/>
    </row>
    <row r="14" ht="15.75" customHeight="1">
      <c r="A14" s="15">
        <v>44576.0</v>
      </c>
      <c r="B14" s="7" t="s">
        <v>16</v>
      </c>
      <c r="C14" s="7" t="s">
        <v>11</v>
      </c>
      <c r="D14" s="7" t="s">
        <v>12</v>
      </c>
      <c r="E14" s="7" t="s">
        <v>25</v>
      </c>
      <c r="F14" s="11" t="s">
        <v>14</v>
      </c>
      <c r="G14" s="7" t="s">
        <v>15</v>
      </c>
      <c r="H14" s="16">
        <v>250.0</v>
      </c>
      <c r="I14" s="16">
        <v>2.2055</v>
      </c>
      <c r="J14" s="13">
        <f t="shared" si="1"/>
        <v>113.3529812</v>
      </c>
      <c r="K14" s="14" t="str">
        <f t="shared" si="2"/>
        <v/>
      </c>
      <c r="L14" s="20"/>
      <c r="M14" s="17"/>
      <c r="N14" s="17"/>
      <c r="O14" s="17"/>
      <c r="P14" s="21"/>
      <c r="Q14" s="21"/>
      <c r="R14" s="22"/>
      <c r="S14" s="6"/>
      <c r="T14" s="6"/>
      <c r="U14" s="6"/>
      <c r="V14" s="6"/>
      <c r="W14" s="6"/>
      <c r="X14" s="6"/>
    </row>
    <row r="15" ht="15.75" customHeight="1">
      <c r="A15" s="15">
        <v>44576.0</v>
      </c>
      <c r="B15" s="7" t="s">
        <v>17</v>
      </c>
      <c r="C15" s="7" t="s">
        <v>11</v>
      </c>
      <c r="D15" s="7" t="s">
        <v>12</v>
      </c>
      <c r="E15" s="7" t="s">
        <v>13</v>
      </c>
      <c r="F15" s="11" t="s">
        <v>14</v>
      </c>
      <c r="G15" s="7" t="s">
        <v>15</v>
      </c>
      <c r="H15" s="16">
        <v>50.0</v>
      </c>
      <c r="I15" s="16">
        <v>0.4411</v>
      </c>
      <c r="J15" s="13">
        <f t="shared" si="1"/>
        <v>113.3529812</v>
      </c>
      <c r="K15" s="14" t="str">
        <f t="shared" si="2"/>
        <v/>
      </c>
      <c r="L15" s="20"/>
      <c r="M15" s="17"/>
      <c r="N15" s="17"/>
      <c r="O15" s="17"/>
      <c r="P15" s="21"/>
      <c r="Q15" s="21"/>
      <c r="R15" s="22"/>
      <c r="S15" s="6"/>
      <c r="T15" s="6"/>
      <c r="U15" s="6"/>
      <c r="V15" s="6"/>
      <c r="W15" s="6"/>
      <c r="X15" s="6"/>
    </row>
    <row r="16" ht="15.75" customHeight="1">
      <c r="A16" s="15">
        <v>44576.0</v>
      </c>
      <c r="B16" s="7" t="s">
        <v>18</v>
      </c>
      <c r="C16" s="7" t="s">
        <v>11</v>
      </c>
      <c r="D16" s="7" t="s">
        <v>12</v>
      </c>
      <c r="E16" s="7" t="s">
        <v>13</v>
      </c>
      <c r="F16" s="11" t="s">
        <v>14</v>
      </c>
      <c r="G16" s="7" t="s">
        <v>15</v>
      </c>
      <c r="H16" s="16">
        <v>45.0</v>
      </c>
      <c r="I16" s="16">
        <v>0.397</v>
      </c>
      <c r="J16" s="13">
        <f t="shared" si="1"/>
        <v>113.3501259</v>
      </c>
      <c r="K16" s="14" t="str">
        <f t="shared" si="2"/>
        <v/>
      </c>
      <c r="L16" s="20"/>
      <c r="M16" s="17"/>
      <c r="N16" s="17"/>
      <c r="O16" s="17"/>
      <c r="P16" s="21"/>
      <c r="Q16" s="21"/>
      <c r="R16" s="22"/>
      <c r="S16" s="6"/>
      <c r="T16" s="6"/>
      <c r="U16" s="6"/>
      <c r="V16" s="6"/>
      <c r="W16" s="6"/>
      <c r="X16" s="6"/>
    </row>
    <row r="17" ht="15.75" customHeight="1">
      <c r="A17" s="15">
        <v>44576.0</v>
      </c>
      <c r="B17" s="7" t="s">
        <v>19</v>
      </c>
      <c r="C17" s="7" t="s">
        <v>11</v>
      </c>
      <c r="D17" s="7" t="s">
        <v>12</v>
      </c>
      <c r="E17" s="7" t="s">
        <v>13</v>
      </c>
      <c r="F17" s="11" t="s">
        <v>14</v>
      </c>
      <c r="G17" s="7" t="s">
        <v>15</v>
      </c>
      <c r="H17" s="16">
        <v>60.0</v>
      </c>
      <c r="I17" s="16">
        <v>0.5293</v>
      </c>
      <c r="J17" s="13">
        <f t="shared" si="1"/>
        <v>113.3572643</v>
      </c>
      <c r="K17" s="14" t="str">
        <f t="shared" si="2"/>
        <v/>
      </c>
      <c r="L17" s="20"/>
      <c r="M17" s="17"/>
      <c r="N17" s="17"/>
      <c r="O17" s="17"/>
      <c r="P17" s="21"/>
      <c r="Q17" s="21"/>
      <c r="R17" s="22"/>
      <c r="S17" s="6"/>
      <c r="T17" s="6"/>
      <c r="U17" s="6"/>
      <c r="V17" s="6"/>
      <c r="W17" s="6"/>
      <c r="X17" s="6"/>
    </row>
    <row r="18" ht="15.75" customHeight="1">
      <c r="A18" s="15"/>
      <c r="B18" s="7"/>
      <c r="C18" s="7"/>
      <c r="D18" s="7"/>
      <c r="E18" s="7"/>
      <c r="F18" s="11"/>
      <c r="G18" s="7"/>
      <c r="H18" s="16"/>
      <c r="I18" s="16"/>
      <c r="J18" s="13"/>
      <c r="K18" s="14"/>
      <c r="L18" s="20"/>
      <c r="M18" s="17"/>
      <c r="N18" s="17"/>
      <c r="O18" s="17"/>
      <c r="P18" s="21"/>
      <c r="Q18" s="21"/>
      <c r="R18" s="22"/>
      <c r="S18" s="6"/>
      <c r="T18" s="6"/>
      <c r="U18" s="6"/>
      <c r="V18" s="6"/>
      <c r="W18" s="6"/>
      <c r="X18" s="6"/>
    </row>
    <row r="19" ht="15.75" customHeight="1">
      <c r="A19" s="15">
        <v>44576.0</v>
      </c>
      <c r="B19" s="7" t="s">
        <v>20</v>
      </c>
      <c r="C19" s="7" t="s">
        <v>11</v>
      </c>
      <c r="D19" s="7" t="s">
        <v>12</v>
      </c>
      <c r="E19" s="7" t="s">
        <v>13</v>
      </c>
      <c r="F19" s="11" t="s">
        <v>14</v>
      </c>
      <c r="G19" s="7" t="s">
        <v>15</v>
      </c>
      <c r="H19" s="16">
        <v>60.0</v>
      </c>
      <c r="I19" s="16">
        <v>0.5293</v>
      </c>
      <c r="J19" s="13">
        <f t="shared" ref="J19:J20" si="3">IFERROR(H19/I19, "NaN")
</f>
        <v>113.3572643</v>
      </c>
      <c r="K19" s="14" t="str">
        <f t="shared" ref="K19:K20" si="4">IF(COUNTIFS($A$3:$A19,A19,$B$3:$B19,B19)&gt;1, "Duplicate","")</f>
        <v/>
      </c>
      <c r="L19" s="20"/>
      <c r="M19" s="17"/>
      <c r="N19" s="17"/>
      <c r="O19" s="17"/>
      <c r="P19" s="21"/>
      <c r="Q19" s="21"/>
      <c r="R19" s="22"/>
      <c r="S19" s="6"/>
      <c r="T19" s="6"/>
      <c r="U19" s="6"/>
      <c r="V19" s="6"/>
      <c r="W19" s="6"/>
      <c r="X19" s="6"/>
    </row>
    <row r="20" ht="15.75" customHeight="1">
      <c r="A20" s="15">
        <v>44576.0</v>
      </c>
      <c r="B20" s="7" t="s">
        <v>21</v>
      </c>
      <c r="C20" s="7" t="s">
        <v>11</v>
      </c>
      <c r="D20" s="7" t="s">
        <v>12</v>
      </c>
      <c r="E20" s="7" t="s">
        <v>13</v>
      </c>
      <c r="F20" s="11" t="s">
        <v>14</v>
      </c>
      <c r="G20" s="7" t="s">
        <v>15</v>
      </c>
      <c r="H20" s="16">
        <v>68.75</v>
      </c>
      <c r="I20" s="16">
        <v>0.6065</v>
      </c>
      <c r="J20" s="13">
        <f t="shared" si="3"/>
        <v>113.3553174</v>
      </c>
      <c r="K20" s="14" t="str">
        <f t="shared" si="4"/>
        <v/>
      </c>
      <c r="L20" s="20"/>
      <c r="M20" s="17"/>
      <c r="N20" s="17"/>
      <c r="O20" s="17"/>
      <c r="P20" s="21"/>
      <c r="Q20" s="21"/>
      <c r="R20" s="22"/>
      <c r="S20" s="6"/>
      <c r="T20" s="6"/>
      <c r="U20" s="6"/>
      <c r="V20" s="6"/>
      <c r="W20" s="6"/>
      <c r="X20" s="6"/>
    </row>
    <row r="21" ht="15.75" customHeight="1">
      <c r="A21" s="15"/>
      <c r="B21" s="7"/>
      <c r="C21" s="7"/>
      <c r="D21" s="7"/>
      <c r="E21" s="7"/>
      <c r="F21" s="11"/>
      <c r="G21" s="7"/>
      <c r="H21" s="16"/>
      <c r="I21" s="16"/>
      <c r="J21" s="13"/>
      <c r="K21" s="14"/>
      <c r="L21" s="20"/>
      <c r="M21" s="17"/>
      <c r="N21" s="17"/>
      <c r="O21" s="17"/>
      <c r="P21" s="21"/>
      <c r="Q21" s="21"/>
      <c r="R21" s="22"/>
      <c r="S21" s="6"/>
      <c r="T21" s="6"/>
      <c r="U21" s="6"/>
      <c r="V21" s="6"/>
      <c r="W21" s="6"/>
      <c r="X21" s="6"/>
    </row>
    <row r="22" ht="15.75" customHeight="1">
      <c r="A22" s="15">
        <v>44576.0</v>
      </c>
      <c r="B22" s="7" t="s">
        <v>22</v>
      </c>
      <c r="C22" s="7" t="s">
        <v>11</v>
      </c>
      <c r="D22" s="7" t="s">
        <v>12</v>
      </c>
      <c r="E22" s="7" t="s">
        <v>13</v>
      </c>
      <c r="F22" s="11" t="s">
        <v>14</v>
      </c>
      <c r="G22" s="7" t="s">
        <v>15</v>
      </c>
      <c r="H22" s="16">
        <v>44.38</v>
      </c>
      <c r="I22" s="16">
        <v>0.3915</v>
      </c>
      <c r="J22" s="13">
        <f t="shared" ref="J22:J31" si="5">IFERROR(H22/I22, "NaN")
</f>
        <v>113.3588761</v>
      </c>
      <c r="K22" s="14" t="str">
        <f t="shared" ref="K22:K31" si="6">IF(COUNTIFS($A$3:$A22,A22,$B$3:$B22,B22)&gt;1, "Duplicate","")</f>
        <v/>
      </c>
      <c r="L22" s="20"/>
      <c r="M22" s="17"/>
      <c r="N22" s="17"/>
      <c r="O22" s="17"/>
      <c r="P22" s="21"/>
      <c r="Q22" s="21"/>
      <c r="R22" s="22"/>
      <c r="S22" s="6"/>
      <c r="T22" s="6"/>
      <c r="U22" s="6"/>
      <c r="V22" s="6"/>
      <c r="W22" s="6"/>
      <c r="X22" s="6"/>
    </row>
    <row r="23" ht="15.75" customHeight="1">
      <c r="A23" s="15">
        <v>44576.0</v>
      </c>
      <c r="B23" s="7" t="s">
        <v>23</v>
      </c>
      <c r="C23" s="7" t="s">
        <v>11</v>
      </c>
      <c r="D23" s="7" t="s">
        <v>12</v>
      </c>
      <c r="E23" s="7" t="s">
        <v>13</v>
      </c>
      <c r="F23" s="11" t="s">
        <v>14</v>
      </c>
      <c r="G23" s="7" t="s">
        <v>15</v>
      </c>
      <c r="H23" s="16">
        <v>48.75</v>
      </c>
      <c r="I23" s="16">
        <v>0.4301</v>
      </c>
      <c r="J23" s="13">
        <f t="shared" si="5"/>
        <v>113.3457336</v>
      </c>
      <c r="K23" s="14" t="str">
        <f t="shared" si="6"/>
        <v/>
      </c>
      <c r="L23" s="20"/>
      <c r="M23" s="17"/>
      <c r="N23" s="17"/>
      <c r="O23" s="17"/>
      <c r="P23" s="21"/>
      <c r="Q23" s="21"/>
      <c r="R23" s="22"/>
      <c r="S23" s="6"/>
      <c r="T23" s="6"/>
      <c r="U23" s="6"/>
      <c r="V23" s="6"/>
      <c r="W23" s="6"/>
      <c r="X23" s="6"/>
    </row>
    <row r="24" ht="15.75" customHeight="1">
      <c r="A24" s="15">
        <v>44576.0</v>
      </c>
      <c r="B24" s="7" t="s">
        <v>24</v>
      </c>
      <c r="C24" s="7" t="s">
        <v>11</v>
      </c>
      <c r="D24" s="7" t="s">
        <v>12</v>
      </c>
      <c r="E24" s="7" t="s">
        <v>13</v>
      </c>
      <c r="F24" s="11" t="s">
        <v>14</v>
      </c>
      <c r="G24" s="7" t="s">
        <v>15</v>
      </c>
      <c r="H24" s="16">
        <v>47.17</v>
      </c>
      <c r="I24" s="16">
        <v>0.4161</v>
      </c>
      <c r="J24" s="13">
        <f t="shared" si="5"/>
        <v>113.3621726</v>
      </c>
      <c r="K24" s="14" t="str">
        <f t="shared" si="6"/>
        <v/>
      </c>
      <c r="L24" s="20"/>
      <c r="M24" s="17"/>
      <c r="N24" s="17"/>
      <c r="O24" s="17"/>
      <c r="P24" s="21"/>
      <c r="Q24" s="21"/>
      <c r="R24" s="22"/>
      <c r="S24" s="6"/>
      <c r="T24" s="6"/>
      <c r="U24" s="6"/>
      <c r="V24" s="6"/>
      <c r="W24" s="6"/>
      <c r="X24" s="6"/>
    </row>
    <row r="25" ht="15.75" customHeight="1">
      <c r="A25" s="15">
        <v>44607.0</v>
      </c>
      <c r="B25" s="7" t="s">
        <v>10</v>
      </c>
      <c r="C25" s="7" t="s">
        <v>11</v>
      </c>
      <c r="D25" s="7" t="s">
        <v>12</v>
      </c>
      <c r="E25" s="7" t="s">
        <v>13</v>
      </c>
      <c r="F25" s="11" t="s">
        <v>14</v>
      </c>
      <c r="G25" s="7" t="s">
        <v>15</v>
      </c>
      <c r="H25" s="16">
        <v>53.62</v>
      </c>
      <c r="I25" s="16">
        <v>0.4731</v>
      </c>
      <c r="J25" s="13">
        <f t="shared" si="5"/>
        <v>113.3375608</v>
      </c>
      <c r="K25" s="14" t="str">
        <f t="shared" si="6"/>
        <v/>
      </c>
      <c r="L25" s="20"/>
      <c r="M25" s="17"/>
      <c r="N25" s="17"/>
      <c r="O25" s="17"/>
      <c r="P25" s="21"/>
      <c r="Q25" s="21"/>
      <c r="R25" s="22"/>
      <c r="S25" s="6"/>
      <c r="T25" s="6"/>
      <c r="U25" s="6"/>
      <c r="V25" s="6"/>
      <c r="W25" s="6"/>
      <c r="X25" s="6"/>
    </row>
    <row r="26" ht="15.75" customHeight="1">
      <c r="A26" s="15">
        <v>44607.0</v>
      </c>
      <c r="B26" s="7" t="s">
        <v>16</v>
      </c>
      <c r="C26" s="7" t="s">
        <v>11</v>
      </c>
      <c r="D26" s="7" t="s">
        <v>12</v>
      </c>
      <c r="E26" s="7" t="s">
        <v>13</v>
      </c>
      <c r="F26" s="11" t="s">
        <v>14</v>
      </c>
      <c r="G26" s="7" t="s">
        <v>15</v>
      </c>
      <c r="H26" s="16">
        <v>54.33</v>
      </c>
      <c r="I26" s="16">
        <v>0.4793</v>
      </c>
      <c r="J26" s="13">
        <f t="shared" si="5"/>
        <v>113.3528062</v>
      </c>
      <c r="K26" s="14" t="str">
        <f t="shared" si="6"/>
        <v/>
      </c>
      <c r="L26" s="20"/>
      <c r="M26" s="17"/>
      <c r="N26" s="17"/>
      <c r="O26" s="17"/>
      <c r="P26" s="21"/>
      <c r="Q26" s="21"/>
      <c r="R26" s="22"/>
      <c r="S26" s="6"/>
      <c r="T26" s="6"/>
      <c r="U26" s="6"/>
      <c r="V26" s="6"/>
      <c r="W26" s="6"/>
      <c r="X26" s="6"/>
    </row>
    <row r="27" ht="15.75" customHeight="1">
      <c r="A27" s="15">
        <v>44607.0</v>
      </c>
      <c r="B27" s="7" t="s">
        <v>17</v>
      </c>
      <c r="C27" s="7" t="s">
        <v>11</v>
      </c>
      <c r="D27" s="7" t="s">
        <v>12</v>
      </c>
      <c r="E27" s="7" t="s">
        <v>13</v>
      </c>
      <c r="F27" s="11" t="s">
        <v>14</v>
      </c>
      <c r="G27" s="7" t="s">
        <v>15</v>
      </c>
      <c r="H27" s="16">
        <v>47.33</v>
      </c>
      <c r="I27" s="16">
        <v>0.4176</v>
      </c>
      <c r="J27" s="13">
        <f t="shared" si="5"/>
        <v>113.3381226</v>
      </c>
      <c r="K27" s="14" t="str">
        <f t="shared" si="6"/>
        <v/>
      </c>
      <c r="L27" s="20"/>
      <c r="M27" s="17"/>
      <c r="N27" s="17"/>
      <c r="O27" s="17"/>
      <c r="P27" s="21"/>
      <c r="Q27" s="21"/>
      <c r="R27" s="22"/>
      <c r="S27" s="6"/>
      <c r="T27" s="6"/>
      <c r="U27" s="6"/>
      <c r="V27" s="6"/>
      <c r="W27" s="6"/>
      <c r="X27" s="6"/>
    </row>
    <row r="28" ht="15.75" customHeight="1">
      <c r="A28" s="15">
        <v>44607.0</v>
      </c>
      <c r="B28" s="7" t="s">
        <v>18</v>
      </c>
      <c r="C28" s="7" t="s">
        <v>11</v>
      </c>
      <c r="D28" s="7" t="s">
        <v>12</v>
      </c>
      <c r="E28" s="7" t="s">
        <v>13</v>
      </c>
      <c r="F28" s="11" t="s">
        <v>14</v>
      </c>
      <c r="G28" s="7" t="s">
        <v>15</v>
      </c>
      <c r="H28" s="16">
        <f>250/5</f>
        <v>50</v>
      </c>
      <c r="I28" s="16">
        <v>0.4411</v>
      </c>
      <c r="J28" s="13">
        <f t="shared" si="5"/>
        <v>113.3529812</v>
      </c>
      <c r="K28" s="14" t="str">
        <f t="shared" si="6"/>
        <v/>
      </c>
      <c r="L28" s="20"/>
      <c r="M28" s="17"/>
      <c r="N28" s="17"/>
      <c r="O28" s="17"/>
      <c r="P28" s="21"/>
      <c r="Q28" s="21"/>
      <c r="R28" s="22"/>
      <c r="S28" s="6"/>
      <c r="T28" s="6"/>
      <c r="U28" s="6"/>
      <c r="V28" s="6"/>
      <c r="W28" s="6"/>
      <c r="X28" s="6"/>
    </row>
    <row r="29" ht="15.75" customHeight="1">
      <c r="A29" s="15">
        <v>44607.0</v>
      </c>
      <c r="B29" s="7" t="s">
        <v>19</v>
      </c>
      <c r="C29" s="7" t="s">
        <v>11</v>
      </c>
      <c r="D29" s="7" t="s">
        <v>12</v>
      </c>
      <c r="E29" s="7" t="s">
        <v>13</v>
      </c>
      <c r="F29" s="11" t="s">
        <v>14</v>
      </c>
      <c r="G29" s="7" t="s">
        <v>15</v>
      </c>
      <c r="H29" s="16">
        <v>47.17</v>
      </c>
      <c r="I29" s="16">
        <v>0.4161</v>
      </c>
      <c r="J29" s="13">
        <f t="shared" si="5"/>
        <v>113.3621726</v>
      </c>
      <c r="K29" s="14" t="str">
        <f t="shared" si="6"/>
        <v/>
      </c>
      <c r="L29" s="20"/>
      <c r="M29" s="17"/>
      <c r="N29" s="17"/>
      <c r="O29" s="17"/>
      <c r="P29" s="21"/>
      <c r="Q29" s="21"/>
      <c r="R29" s="22"/>
      <c r="S29" s="6"/>
      <c r="T29" s="6"/>
      <c r="U29" s="6"/>
      <c r="V29" s="6"/>
      <c r="W29" s="6"/>
      <c r="X29" s="6"/>
    </row>
    <row r="30" ht="15.75" customHeight="1">
      <c r="A30" s="15">
        <v>44607.0</v>
      </c>
      <c r="B30" s="7" t="s">
        <v>20</v>
      </c>
      <c r="C30" s="7" t="s">
        <v>11</v>
      </c>
      <c r="D30" s="7" t="s">
        <v>12</v>
      </c>
      <c r="E30" s="7" t="s">
        <v>13</v>
      </c>
      <c r="F30" s="11" t="s">
        <v>14</v>
      </c>
      <c r="G30" s="7" t="s">
        <v>15</v>
      </c>
      <c r="H30" s="16">
        <v>50.0</v>
      </c>
      <c r="I30" s="16">
        <v>0.4411</v>
      </c>
      <c r="J30" s="13">
        <f t="shared" si="5"/>
        <v>113.3529812</v>
      </c>
      <c r="K30" s="14" t="str">
        <f t="shared" si="6"/>
        <v/>
      </c>
      <c r="L30" s="20"/>
      <c r="M30" s="17"/>
      <c r="N30" s="17"/>
      <c r="O30" s="17"/>
      <c r="P30" s="21"/>
      <c r="Q30" s="21"/>
      <c r="R30" s="22"/>
      <c r="S30" s="6"/>
      <c r="T30" s="6"/>
      <c r="U30" s="6"/>
      <c r="V30" s="6"/>
      <c r="W30" s="6"/>
      <c r="X30" s="6"/>
    </row>
    <row r="31" ht="15.75" customHeight="1">
      <c r="A31" s="15">
        <v>44607.0</v>
      </c>
      <c r="B31" s="7" t="s">
        <v>21</v>
      </c>
      <c r="C31" s="7" t="s">
        <v>11</v>
      </c>
      <c r="D31" s="7" t="s">
        <v>12</v>
      </c>
      <c r="E31" s="7" t="s">
        <v>13</v>
      </c>
      <c r="F31" s="11" t="s">
        <v>14</v>
      </c>
      <c r="G31" s="7" t="s">
        <v>15</v>
      </c>
      <c r="H31" s="16">
        <v>68.75</v>
      </c>
      <c r="I31" s="16">
        <v>0.6103</v>
      </c>
      <c r="J31" s="13">
        <f t="shared" si="5"/>
        <v>112.6495166</v>
      </c>
      <c r="K31" s="14" t="str">
        <f t="shared" si="6"/>
        <v/>
      </c>
      <c r="L31" s="20"/>
      <c r="M31" s="17"/>
      <c r="N31" s="17"/>
      <c r="O31" s="17"/>
      <c r="P31" s="21"/>
      <c r="Q31" s="21"/>
      <c r="R31" s="22"/>
      <c r="S31" s="6"/>
      <c r="T31" s="6"/>
      <c r="U31" s="6"/>
      <c r="V31" s="6"/>
      <c r="W31" s="6"/>
      <c r="X31" s="6"/>
    </row>
    <row r="32" ht="15.75" customHeight="1">
      <c r="A32" s="15"/>
      <c r="B32" s="7"/>
      <c r="C32" s="7"/>
      <c r="D32" s="7"/>
      <c r="E32" s="7"/>
      <c r="F32" s="11"/>
      <c r="G32" s="7"/>
      <c r="H32" s="16"/>
      <c r="I32" s="16"/>
      <c r="J32" s="13"/>
      <c r="K32" s="14"/>
      <c r="L32" s="20"/>
      <c r="M32" s="17"/>
      <c r="N32" s="17"/>
      <c r="O32" s="17"/>
      <c r="P32" s="21"/>
      <c r="Q32" s="21"/>
      <c r="R32" s="22"/>
      <c r="S32" s="6"/>
      <c r="T32" s="6"/>
      <c r="U32" s="6"/>
      <c r="V32" s="6"/>
      <c r="W32" s="6"/>
      <c r="X32" s="6"/>
    </row>
    <row r="33" ht="15.75" customHeight="1">
      <c r="A33" s="15">
        <v>44607.0</v>
      </c>
      <c r="B33" s="7" t="s">
        <v>22</v>
      </c>
      <c r="C33" s="7" t="s">
        <v>11</v>
      </c>
      <c r="D33" s="7" t="s">
        <v>12</v>
      </c>
      <c r="E33" s="7" t="s">
        <v>13</v>
      </c>
      <c r="F33" s="11" t="s">
        <v>14</v>
      </c>
      <c r="G33" s="7" t="s">
        <v>15</v>
      </c>
      <c r="H33" s="16">
        <v>50.0</v>
      </c>
      <c r="I33" s="16">
        <v>0.4439</v>
      </c>
      <c r="J33" s="13">
        <f t="shared" ref="J33:J43" si="7">IFERROR(H33/I33, "NaN")
</f>
        <v>112.6379815</v>
      </c>
      <c r="K33" s="14" t="str">
        <f t="shared" ref="K33:K43" si="8">IF(COUNTIFS($A$3:$A33,A33,$B$3:$B33,B33)&gt;1, "Duplicate","")</f>
        <v/>
      </c>
      <c r="L33" s="20"/>
      <c r="M33" s="17"/>
      <c r="N33" s="17"/>
      <c r="O33" s="17"/>
      <c r="P33" s="21"/>
      <c r="Q33" s="21"/>
      <c r="R33" s="22"/>
      <c r="S33" s="6"/>
      <c r="T33" s="6"/>
      <c r="U33" s="6"/>
      <c r="V33" s="6"/>
      <c r="W33" s="6"/>
      <c r="X33" s="6"/>
    </row>
    <row r="34" ht="15.75" customHeight="1">
      <c r="A34" s="15">
        <v>44607.0</v>
      </c>
      <c r="B34" s="7" t="s">
        <v>23</v>
      </c>
      <c r="C34" s="7" t="s">
        <v>11</v>
      </c>
      <c r="D34" s="7" t="s">
        <v>12</v>
      </c>
      <c r="E34" s="7" t="s">
        <v>25</v>
      </c>
      <c r="F34" s="11" t="s">
        <v>14</v>
      </c>
      <c r="G34" s="7" t="s">
        <v>15</v>
      </c>
      <c r="H34" s="16">
        <v>200.0</v>
      </c>
      <c r="I34" s="16">
        <v>1.7755</v>
      </c>
      <c r="J34" s="13">
        <f t="shared" si="7"/>
        <v>112.6443255</v>
      </c>
      <c r="K34" s="14" t="str">
        <f t="shared" si="8"/>
        <v/>
      </c>
      <c r="L34" s="20"/>
      <c r="M34" s="17"/>
      <c r="N34" s="17"/>
      <c r="O34" s="17"/>
      <c r="P34" s="21"/>
      <c r="Q34" s="21"/>
      <c r="R34" s="22"/>
      <c r="S34" s="6"/>
      <c r="T34" s="6"/>
      <c r="U34" s="6"/>
      <c r="V34" s="6"/>
      <c r="W34" s="6"/>
      <c r="X34" s="6"/>
    </row>
    <row r="35" ht="15.75" customHeight="1">
      <c r="A35" s="15">
        <v>44607.0</v>
      </c>
      <c r="B35" s="7" t="s">
        <v>24</v>
      </c>
      <c r="C35" s="7" t="s">
        <v>11</v>
      </c>
      <c r="D35" s="7" t="s">
        <v>12</v>
      </c>
      <c r="E35" s="7" t="s">
        <v>13</v>
      </c>
      <c r="F35" s="11" t="s">
        <v>14</v>
      </c>
      <c r="G35" s="7" t="s">
        <v>15</v>
      </c>
      <c r="H35" s="16">
        <v>45.38</v>
      </c>
      <c r="I35" s="16">
        <v>0.4029</v>
      </c>
      <c r="J35" s="13">
        <f t="shared" si="7"/>
        <v>112.6334078</v>
      </c>
      <c r="K35" s="14" t="str">
        <f t="shared" si="8"/>
        <v/>
      </c>
      <c r="L35" s="20"/>
      <c r="M35" s="17"/>
      <c r="N35" s="17"/>
      <c r="O35" s="17"/>
      <c r="P35" s="21"/>
      <c r="Q35" s="21"/>
      <c r="R35" s="22"/>
      <c r="S35" s="6"/>
      <c r="T35" s="6"/>
      <c r="U35" s="6"/>
      <c r="V35" s="6"/>
      <c r="W35" s="6"/>
      <c r="X35" s="6"/>
    </row>
    <row r="36" ht="15.75" customHeight="1">
      <c r="A36" s="15">
        <v>44635.0</v>
      </c>
      <c r="B36" s="7" t="s">
        <v>10</v>
      </c>
      <c r="C36" s="7" t="s">
        <v>11</v>
      </c>
      <c r="D36" s="7" t="s">
        <v>12</v>
      </c>
      <c r="E36" s="7" t="s">
        <v>13</v>
      </c>
      <c r="F36" s="11" t="s">
        <v>14</v>
      </c>
      <c r="G36" s="7" t="s">
        <v>15</v>
      </c>
      <c r="H36" s="16">
        <v>42.69</v>
      </c>
      <c r="I36" s="16">
        <v>0.379</v>
      </c>
      <c r="J36" s="13">
        <f t="shared" si="7"/>
        <v>112.6385224</v>
      </c>
      <c r="K36" s="14" t="str">
        <f t="shared" si="8"/>
        <v/>
      </c>
      <c r="L36" s="20"/>
      <c r="M36" s="17"/>
      <c r="N36" s="17"/>
      <c r="O36" s="17"/>
      <c r="P36" s="21"/>
      <c r="Q36" s="21"/>
      <c r="R36" s="22"/>
      <c r="S36" s="6"/>
      <c r="T36" s="6"/>
      <c r="U36" s="6"/>
      <c r="V36" s="6"/>
      <c r="W36" s="6"/>
      <c r="X36" s="6"/>
    </row>
    <row r="37" ht="15.75" customHeight="1">
      <c r="A37" s="15">
        <v>44635.0</v>
      </c>
      <c r="B37" s="7" t="s">
        <v>16</v>
      </c>
      <c r="C37" s="7" t="s">
        <v>11</v>
      </c>
      <c r="D37" s="7" t="s">
        <v>12</v>
      </c>
      <c r="E37" s="7" t="s">
        <v>13</v>
      </c>
      <c r="F37" s="11" t="s">
        <v>14</v>
      </c>
      <c r="G37" s="7" t="s">
        <v>15</v>
      </c>
      <c r="H37" s="16">
        <v>46.54</v>
      </c>
      <c r="I37" s="16">
        <v>0.4131</v>
      </c>
      <c r="J37" s="13">
        <f t="shared" si="7"/>
        <v>112.6603728</v>
      </c>
      <c r="K37" s="14" t="str">
        <f t="shared" si="8"/>
        <v/>
      </c>
      <c r="L37" s="20"/>
      <c r="M37" s="17"/>
      <c r="N37" s="17"/>
      <c r="O37" s="17"/>
      <c r="P37" s="21"/>
      <c r="Q37" s="21"/>
      <c r="R37" s="22"/>
      <c r="S37" s="6"/>
      <c r="T37" s="6"/>
      <c r="U37" s="6"/>
      <c r="V37" s="6"/>
      <c r="W37" s="6"/>
      <c r="X37" s="6"/>
    </row>
    <row r="38" ht="15.75" customHeight="1">
      <c r="A38" s="15">
        <v>44635.0</v>
      </c>
      <c r="B38" s="7" t="s">
        <v>17</v>
      </c>
      <c r="C38" s="7" t="s">
        <v>11</v>
      </c>
      <c r="D38" s="7" t="s">
        <v>12</v>
      </c>
      <c r="E38" s="7" t="s">
        <v>13</v>
      </c>
      <c r="F38" s="11" t="s">
        <v>14</v>
      </c>
      <c r="G38" s="7" t="s">
        <v>15</v>
      </c>
      <c r="H38" s="16">
        <v>42.77</v>
      </c>
      <c r="I38" s="16">
        <v>0.3797</v>
      </c>
      <c r="J38" s="13">
        <f t="shared" si="7"/>
        <v>112.6415591</v>
      </c>
      <c r="K38" s="14" t="str">
        <f t="shared" si="8"/>
        <v/>
      </c>
      <c r="L38" s="20"/>
      <c r="M38" s="17"/>
      <c r="N38" s="17"/>
      <c r="O38" s="17"/>
      <c r="P38" s="21"/>
      <c r="Q38" s="21"/>
      <c r="R38" s="22"/>
      <c r="S38" s="6"/>
      <c r="T38" s="6"/>
      <c r="U38" s="6"/>
      <c r="V38" s="6"/>
      <c r="W38" s="6"/>
      <c r="X38" s="6"/>
    </row>
    <row r="39" ht="15.75" customHeight="1">
      <c r="A39" s="15">
        <v>44635.0</v>
      </c>
      <c r="B39" s="7" t="s">
        <v>18</v>
      </c>
      <c r="C39" s="7" t="s">
        <v>11</v>
      </c>
      <c r="D39" s="7" t="s">
        <v>12</v>
      </c>
      <c r="E39" s="7" t="s">
        <v>13</v>
      </c>
      <c r="F39" s="11" t="s">
        <v>14</v>
      </c>
      <c r="G39" s="7" t="s">
        <v>15</v>
      </c>
      <c r="H39" s="16">
        <v>45.0</v>
      </c>
      <c r="I39" s="16">
        <v>0.3995</v>
      </c>
      <c r="J39" s="13">
        <f t="shared" si="7"/>
        <v>112.640801</v>
      </c>
      <c r="K39" s="14" t="str">
        <f t="shared" si="8"/>
        <v/>
      </c>
      <c r="L39" s="20"/>
      <c r="M39" s="17"/>
      <c r="N39" s="17"/>
      <c r="O39" s="17"/>
      <c r="P39" s="21"/>
      <c r="Q39" s="21"/>
      <c r="R39" s="22"/>
      <c r="S39" s="6"/>
      <c r="T39" s="6"/>
      <c r="U39" s="6"/>
      <c r="V39" s="6"/>
      <c r="W39" s="6"/>
      <c r="X39" s="6"/>
    </row>
    <row r="40" ht="15.75" customHeight="1">
      <c r="A40" s="15">
        <v>44635.0</v>
      </c>
      <c r="B40" s="7" t="s">
        <v>19</v>
      </c>
      <c r="C40" s="7" t="s">
        <v>11</v>
      </c>
      <c r="D40" s="7" t="s">
        <v>12</v>
      </c>
      <c r="E40" s="7" t="s">
        <v>13</v>
      </c>
      <c r="F40" s="11" t="s">
        <v>14</v>
      </c>
      <c r="G40" s="7" t="s">
        <v>15</v>
      </c>
      <c r="H40" s="16">
        <v>46.35</v>
      </c>
      <c r="I40" s="16">
        <v>0.4114</v>
      </c>
      <c r="J40" s="13">
        <f t="shared" si="7"/>
        <v>112.6640739</v>
      </c>
      <c r="K40" s="14" t="str">
        <f t="shared" si="8"/>
        <v/>
      </c>
      <c r="L40" s="20"/>
      <c r="M40" s="17"/>
      <c r="N40" s="17"/>
      <c r="O40" s="17"/>
      <c r="P40" s="21"/>
      <c r="Q40" s="21"/>
      <c r="R40" s="22"/>
      <c r="S40" s="6"/>
      <c r="T40" s="6"/>
      <c r="U40" s="6"/>
      <c r="V40" s="6"/>
      <c r="W40" s="6"/>
      <c r="X40" s="6"/>
    </row>
    <row r="41" ht="15.75" customHeight="1">
      <c r="A41" s="15">
        <v>44635.0</v>
      </c>
      <c r="B41" s="7" t="s">
        <v>20</v>
      </c>
      <c r="C41" s="7" t="s">
        <v>11</v>
      </c>
      <c r="D41" s="7" t="s">
        <v>12</v>
      </c>
      <c r="E41" s="7" t="s">
        <v>13</v>
      </c>
      <c r="F41" s="11" t="s">
        <v>14</v>
      </c>
      <c r="G41" s="7" t="s">
        <v>15</v>
      </c>
      <c r="H41" s="16">
        <v>47.31</v>
      </c>
      <c r="I41" s="16">
        <v>0.42</v>
      </c>
      <c r="J41" s="13">
        <f t="shared" si="7"/>
        <v>112.6428571</v>
      </c>
      <c r="K41" s="14" t="str">
        <f t="shared" si="8"/>
        <v/>
      </c>
      <c r="L41" s="20"/>
      <c r="M41" s="17"/>
      <c r="N41" s="17"/>
      <c r="O41" s="17"/>
      <c r="P41" s="21"/>
      <c r="Q41" s="21"/>
      <c r="R41" s="22"/>
      <c r="S41" s="6"/>
      <c r="T41" s="6"/>
      <c r="U41" s="6"/>
      <c r="V41" s="6"/>
      <c r="W41" s="6"/>
      <c r="X41" s="6"/>
    </row>
    <row r="42" ht="15.75" customHeight="1">
      <c r="A42" s="15">
        <v>44635.0</v>
      </c>
      <c r="B42" s="7" t="s">
        <v>21</v>
      </c>
      <c r="C42" s="7" t="s">
        <v>11</v>
      </c>
      <c r="D42" s="7" t="s">
        <v>12</v>
      </c>
      <c r="E42" s="7" t="s">
        <v>13</v>
      </c>
      <c r="F42" s="11" t="s">
        <v>14</v>
      </c>
      <c r="G42" s="7" t="s">
        <v>15</v>
      </c>
      <c r="H42" s="16">
        <v>36.85</v>
      </c>
      <c r="I42" s="16">
        <v>0.3271</v>
      </c>
      <c r="J42" s="13">
        <f t="shared" si="7"/>
        <v>112.6566799</v>
      </c>
      <c r="K42" s="14" t="str">
        <f t="shared" si="8"/>
        <v/>
      </c>
      <c r="L42" s="20"/>
      <c r="M42" s="17"/>
      <c r="N42" s="17"/>
      <c r="O42" s="17"/>
      <c r="P42" s="21"/>
      <c r="Q42" s="21"/>
      <c r="R42" s="22"/>
      <c r="S42" s="6"/>
      <c r="T42" s="6"/>
      <c r="U42" s="6"/>
      <c r="V42" s="6"/>
      <c r="W42" s="6"/>
      <c r="X42" s="6"/>
    </row>
    <row r="43" ht="15.75" customHeight="1">
      <c r="A43" s="15">
        <v>44635.0</v>
      </c>
      <c r="B43" s="7" t="s">
        <v>22</v>
      </c>
      <c r="C43" s="7" t="s">
        <v>11</v>
      </c>
      <c r="D43" s="7" t="s">
        <v>12</v>
      </c>
      <c r="E43" s="7" t="s">
        <v>13</v>
      </c>
      <c r="F43" s="11" t="s">
        <v>14</v>
      </c>
      <c r="G43" s="7" t="s">
        <v>15</v>
      </c>
      <c r="H43" s="16">
        <v>60.0</v>
      </c>
      <c r="I43" s="16">
        <v>0.5326</v>
      </c>
      <c r="J43" s="13">
        <f t="shared" si="7"/>
        <v>112.6549005</v>
      </c>
      <c r="K43" s="14" t="str">
        <f t="shared" si="8"/>
        <v/>
      </c>
      <c r="L43" s="20"/>
      <c r="M43" s="17"/>
      <c r="N43" s="17"/>
      <c r="O43" s="17"/>
      <c r="P43" s="21"/>
      <c r="Q43" s="21"/>
      <c r="R43" s="22"/>
      <c r="S43" s="6"/>
      <c r="T43" s="6"/>
      <c r="U43" s="6"/>
      <c r="V43" s="6"/>
      <c r="W43" s="6"/>
      <c r="X43" s="6"/>
    </row>
    <row r="44" ht="15.75" customHeight="1">
      <c r="A44" s="15"/>
      <c r="B44" s="7"/>
      <c r="C44" s="7"/>
      <c r="D44" s="7"/>
      <c r="E44" s="7"/>
      <c r="F44" s="11"/>
      <c r="G44" s="7"/>
      <c r="H44" s="16"/>
      <c r="I44" s="16"/>
      <c r="J44" s="13"/>
      <c r="K44" s="14"/>
      <c r="L44" s="20"/>
      <c r="M44" s="17"/>
      <c r="N44" s="17"/>
      <c r="O44" s="17"/>
      <c r="P44" s="21"/>
      <c r="Q44" s="21"/>
      <c r="R44" s="22"/>
      <c r="S44" s="6"/>
      <c r="T44" s="6"/>
      <c r="U44" s="6"/>
      <c r="V44" s="6"/>
      <c r="W44" s="6"/>
      <c r="X44" s="6"/>
    </row>
    <row r="45" ht="15.75" customHeight="1">
      <c r="A45" s="15">
        <v>44270.0</v>
      </c>
      <c r="B45" s="7" t="s">
        <v>20</v>
      </c>
      <c r="C45" s="7" t="s">
        <v>26</v>
      </c>
      <c r="D45" s="7" t="s">
        <v>27</v>
      </c>
      <c r="E45" s="8" t="s">
        <v>28</v>
      </c>
      <c r="F45" s="11" t="s">
        <v>14</v>
      </c>
      <c r="G45" s="7" t="s">
        <v>15</v>
      </c>
      <c r="H45" s="16">
        <v>122.5</v>
      </c>
      <c r="I45" s="16">
        <v>1.09</v>
      </c>
      <c r="J45" s="13">
        <f t="shared" ref="J45:J57" si="9">IFERROR(H45/I45, "NaN")
</f>
        <v>112.3853211</v>
      </c>
      <c r="K45" s="14" t="str">
        <f t="shared" ref="K45:K57" si="10">IF(COUNTIFS($A$3:$A45,A45,$B$3:$B45,B45)&gt;1, "Duplicate","")</f>
        <v/>
      </c>
      <c r="L45" s="21"/>
      <c r="M45" s="21"/>
      <c r="N45" s="22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15">
        <v>44635.0</v>
      </c>
      <c r="B46" s="7" t="s">
        <v>23</v>
      </c>
      <c r="C46" s="7" t="s">
        <v>11</v>
      </c>
      <c r="D46" s="7" t="s">
        <v>12</v>
      </c>
      <c r="E46" s="7" t="s">
        <v>13</v>
      </c>
      <c r="F46" s="11" t="s">
        <v>14</v>
      </c>
      <c r="G46" s="7" t="s">
        <v>15</v>
      </c>
      <c r="H46" s="23">
        <v>45.0</v>
      </c>
      <c r="I46" s="23">
        <v>0.39945</v>
      </c>
      <c r="J46" s="13">
        <f t="shared" si="9"/>
        <v>112.6549005</v>
      </c>
      <c r="K46" s="14" t="str">
        <f t="shared" si="10"/>
        <v/>
      </c>
      <c r="L46" s="20"/>
      <c r="M46" s="17"/>
      <c r="N46" s="17"/>
      <c r="O46" s="17"/>
      <c r="P46" s="21"/>
      <c r="Q46" s="21"/>
      <c r="R46" s="22"/>
      <c r="S46" s="6"/>
      <c r="T46" s="6"/>
      <c r="U46" s="6"/>
      <c r="V46" s="6"/>
      <c r="W46" s="6"/>
      <c r="X46" s="6"/>
    </row>
    <row r="47" ht="15.75" customHeight="1">
      <c r="A47" s="15">
        <v>44635.0</v>
      </c>
      <c r="B47" s="7" t="s">
        <v>24</v>
      </c>
      <c r="C47" s="7" t="s">
        <v>11</v>
      </c>
      <c r="D47" s="7" t="s">
        <v>12</v>
      </c>
      <c r="E47" s="7" t="s">
        <v>13</v>
      </c>
      <c r="F47" s="11" t="s">
        <v>14</v>
      </c>
      <c r="G47" s="7" t="s">
        <v>15</v>
      </c>
      <c r="H47" s="23">
        <v>51.0</v>
      </c>
      <c r="I47" s="23">
        <v>0.45271</v>
      </c>
      <c r="J47" s="13">
        <f t="shared" si="9"/>
        <v>112.6549005</v>
      </c>
      <c r="K47" s="14" t="str">
        <f t="shared" si="10"/>
        <v/>
      </c>
      <c r="L47" s="20"/>
      <c r="M47" s="17"/>
      <c r="N47" s="17"/>
      <c r="O47" s="17"/>
      <c r="P47" s="21"/>
      <c r="Q47" s="21"/>
      <c r="R47" s="22"/>
      <c r="S47" s="6"/>
      <c r="T47" s="6"/>
      <c r="U47" s="6"/>
      <c r="V47" s="6"/>
      <c r="W47" s="6"/>
      <c r="X47" s="6"/>
    </row>
    <row r="48" ht="15.75" customHeight="1">
      <c r="A48" s="15">
        <v>44666.0</v>
      </c>
      <c r="B48" s="7" t="s">
        <v>10</v>
      </c>
      <c r="C48" s="7" t="s">
        <v>11</v>
      </c>
      <c r="D48" s="7" t="s">
        <v>12</v>
      </c>
      <c r="E48" s="7" t="s">
        <v>13</v>
      </c>
      <c r="F48" s="7" t="s">
        <v>29</v>
      </c>
      <c r="G48" s="7" t="s">
        <v>15</v>
      </c>
      <c r="H48" s="24" t="s">
        <v>30</v>
      </c>
      <c r="I48" s="24" t="s">
        <v>30</v>
      </c>
      <c r="J48" s="13" t="str">
        <f t="shared" si="9"/>
        <v>NaN</v>
      </c>
      <c r="K48" s="14" t="str">
        <f t="shared" si="10"/>
        <v/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15">
        <v>44666.0</v>
      </c>
      <c r="B49" s="7" t="s">
        <v>16</v>
      </c>
      <c r="C49" s="7" t="s">
        <v>11</v>
      </c>
      <c r="D49" s="7" t="s">
        <v>12</v>
      </c>
      <c r="E49" s="7" t="s">
        <v>13</v>
      </c>
      <c r="F49" s="7" t="s">
        <v>29</v>
      </c>
      <c r="G49" s="7" t="s">
        <v>15</v>
      </c>
      <c r="H49" s="24" t="s">
        <v>30</v>
      </c>
      <c r="I49" s="24" t="s">
        <v>30</v>
      </c>
      <c r="J49" s="13" t="str">
        <f t="shared" si="9"/>
        <v>NaN</v>
      </c>
      <c r="K49" s="14" t="str">
        <f t="shared" si="10"/>
        <v/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15">
        <v>44666.0</v>
      </c>
      <c r="B50" s="7" t="s">
        <v>17</v>
      </c>
      <c r="C50" s="7" t="s">
        <v>11</v>
      </c>
      <c r="D50" s="7" t="s">
        <v>12</v>
      </c>
      <c r="E50" s="7" t="s">
        <v>13</v>
      </c>
      <c r="F50" s="7" t="s">
        <v>29</v>
      </c>
      <c r="G50" s="7" t="s">
        <v>15</v>
      </c>
      <c r="H50" s="24" t="s">
        <v>30</v>
      </c>
      <c r="I50" s="24" t="s">
        <v>30</v>
      </c>
      <c r="J50" s="13" t="str">
        <f t="shared" si="9"/>
        <v>NaN</v>
      </c>
      <c r="K50" s="14" t="str">
        <f t="shared" si="10"/>
        <v/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15">
        <v>44666.0</v>
      </c>
      <c r="B51" s="7" t="s">
        <v>18</v>
      </c>
      <c r="C51" s="7" t="s">
        <v>11</v>
      </c>
      <c r="D51" s="7" t="s">
        <v>12</v>
      </c>
      <c r="E51" s="7" t="s">
        <v>13</v>
      </c>
      <c r="F51" s="7" t="s">
        <v>29</v>
      </c>
      <c r="G51" s="7" t="s">
        <v>15</v>
      </c>
      <c r="H51" s="24" t="s">
        <v>30</v>
      </c>
      <c r="I51" s="24" t="s">
        <v>30</v>
      </c>
      <c r="J51" s="13" t="str">
        <f t="shared" si="9"/>
        <v>NaN</v>
      </c>
      <c r="K51" s="14" t="str">
        <f t="shared" si="10"/>
        <v/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15">
        <v>44666.0</v>
      </c>
      <c r="B52" s="7" t="s">
        <v>19</v>
      </c>
      <c r="C52" s="7" t="s">
        <v>11</v>
      </c>
      <c r="D52" s="7" t="s">
        <v>12</v>
      </c>
      <c r="E52" s="7" t="s">
        <v>13</v>
      </c>
      <c r="F52" s="7" t="s">
        <v>29</v>
      </c>
      <c r="G52" s="7" t="s">
        <v>15</v>
      </c>
      <c r="H52" s="24" t="s">
        <v>30</v>
      </c>
      <c r="I52" s="24" t="s">
        <v>30</v>
      </c>
      <c r="J52" s="13" t="str">
        <f t="shared" si="9"/>
        <v>NaN</v>
      </c>
      <c r="K52" s="14" t="str">
        <f t="shared" si="10"/>
        <v/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15">
        <v>44666.0</v>
      </c>
      <c r="B53" s="7" t="s">
        <v>20</v>
      </c>
      <c r="C53" s="7" t="s">
        <v>11</v>
      </c>
      <c r="D53" s="7" t="s">
        <v>12</v>
      </c>
      <c r="E53" s="7" t="s">
        <v>13</v>
      </c>
      <c r="F53" s="7" t="s">
        <v>29</v>
      </c>
      <c r="G53" s="7" t="s">
        <v>15</v>
      </c>
      <c r="H53" s="24" t="s">
        <v>30</v>
      </c>
      <c r="I53" s="24" t="s">
        <v>30</v>
      </c>
      <c r="J53" s="13" t="str">
        <f t="shared" si="9"/>
        <v>NaN</v>
      </c>
      <c r="K53" s="14" t="str">
        <f t="shared" si="10"/>
        <v/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15">
        <v>44666.0</v>
      </c>
      <c r="B54" s="7" t="s">
        <v>21</v>
      </c>
      <c r="C54" s="7" t="s">
        <v>11</v>
      </c>
      <c r="D54" s="7" t="s">
        <v>12</v>
      </c>
      <c r="E54" s="7" t="s">
        <v>13</v>
      </c>
      <c r="F54" s="7" t="s">
        <v>29</v>
      </c>
      <c r="G54" s="7" t="s">
        <v>15</v>
      </c>
      <c r="H54" s="24" t="s">
        <v>30</v>
      </c>
      <c r="I54" s="24" t="s">
        <v>30</v>
      </c>
      <c r="J54" s="13" t="str">
        <f t="shared" si="9"/>
        <v>NaN</v>
      </c>
      <c r="K54" s="14" t="str">
        <f t="shared" si="10"/>
        <v/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15">
        <v>44666.0</v>
      </c>
      <c r="B55" s="7" t="s">
        <v>22</v>
      </c>
      <c r="C55" s="7" t="s">
        <v>11</v>
      </c>
      <c r="D55" s="7" t="s">
        <v>12</v>
      </c>
      <c r="E55" s="7" t="s">
        <v>13</v>
      </c>
      <c r="F55" s="7" t="s">
        <v>29</v>
      </c>
      <c r="G55" s="7" t="s">
        <v>15</v>
      </c>
      <c r="H55" s="24" t="s">
        <v>30</v>
      </c>
      <c r="I55" s="24" t="s">
        <v>30</v>
      </c>
      <c r="J55" s="13" t="str">
        <f t="shared" si="9"/>
        <v>NaN</v>
      </c>
      <c r="K55" s="14" t="str">
        <f t="shared" si="10"/>
        <v/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15">
        <v>44666.0</v>
      </c>
      <c r="B56" s="7" t="s">
        <v>23</v>
      </c>
      <c r="C56" s="7" t="s">
        <v>11</v>
      </c>
      <c r="D56" s="7" t="s">
        <v>12</v>
      </c>
      <c r="E56" s="7" t="s">
        <v>13</v>
      </c>
      <c r="F56" s="7" t="s">
        <v>29</v>
      </c>
      <c r="G56" s="7" t="s">
        <v>15</v>
      </c>
      <c r="H56" s="24" t="s">
        <v>30</v>
      </c>
      <c r="I56" s="24" t="s">
        <v>30</v>
      </c>
      <c r="J56" s="13" t="str">
        <f t="shared" si="9"/>
        <v>NaN</v>
      </c>
      <c r="K56" s="14" t="str">
        <f t="shared" si="10"/>
        <v/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15">
        <v>44666.0</v>
      </c>
      <c r="B57" s="7" t="s">
        <v>24</v>
      </c>
      <c r="C57" s="7" t="s">
        <v>11</v>
      </c>
      <c r="D57" s="7" t="s">
        <v>12</v>
      </c>
      <c r="E57" s="7" t="s">
        <v>13</v>
      </c>
      <c r="F57" s="7" t="s">
        <v>29</v>
      </c>
      <c r="G57" s="7" t="s">
        <v>15</v>
      </c>
      <c r="H57" s="24" t="s">
        <v>30</v>
      </c>
      <c r="I57" s="24" t="s">
        <v>30</v>
      </c>
      <c r="J57" s="13" t="str">
        <f t="shared" si="9"/>
        <v>NaN</v>
      </c>
      <c r="K57" s="14" t="str">
        <f t="shared" si="10"/>
        <v/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25" t="s">
        <v>31</v>
      </c>
      <c r="B58" s="25"/>
      <c r="C58" s="25"/>
      <c r="D58" s="25"/>
      <c r="E58" s="25"/>
      <c r="F58" s="25"/>
      <c r="G58" s="25"/>
      <c r="H58" s="25"/>
      <c r="I58" s="25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26" t="s">
        <v>32</v>
      </c>
      <c r="B59" s="27"/>
      <c r="C59" s="27"/>
      <c r="D59" s="27"/>
      <c r="E59" s="27"/>
      <c r="F59" s="27"/>
      <c r="G59" s="27"/>
      <c r="H59" s="16">
        <f t="shared" ref="H59:J59" si="11">MIN(H3:H57)</f>
        <v>25</v>
      </c>
      <c r="I59" s="16">
        <f t="shared" si="11"/>
        <v>0.2215</v>
      </c>
      <c r="J59" s="28">
        <f t="shared" si="11"/>
        <v>112.3853211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26" t="s">
        <v>33</v>
      </c>
      <c r="B60" s="7"/>
      <c r="C60" s="27"/>
      <c r="D60" s="7"/>
      <c r="E60" s="7"/>
      <c r="F60" s="7"/>
      <c r="G60" s="7"/>
      <c r="H60" s="16">
        <f t="shared" ref="H60:J60" si="12">QUARTILE(H3:H57,1)</f>
        <v>45.38</v>
      </c>
      <c r="I60" s="16">
        <f t="shared" si="12"/>
        <v>0.4029</v>
      </c>
      <c r="J60" s="28">
        <f t="shared" si="12"/>
        <v>112.6549005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26" t="s">
        <v>34</v>
      </c>
      <c r="B61" s="7"/>
      <c r="C61" s="27"/>
      <c r="D61" s="7"/>
      <c r="E61" s="7"/>
      <c r="F61" s="7"/>
      <c r="G61" s="7"/>
      <c r="H61" s="16">
        <f t="shared" ref="H61:J61" si="13">QUARTILE(H3:H57,2)</f>
        <v>48.75</v>
      </c>
      <c r="I61" s="16">
        <f t="shared" si="13"/>
        <v>0.4301</v>
      </c>
      <c r="J61" s="28">
        <f t="shared" si="13"/>
        <v>112.8534094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26" t="s">
        <v>35</v>
      </c>
      <c r="B62" s="7"/>
      <c r="C62" s="27"/>
      <c r="D62" s="7"/>
      <c r="E62" s="7"/>
      <c r="F62" s="7"/>
      <c r="G62" s="7"/>
      <c r="H62" s="16">
        <f t="shared" ref="H62:J62" si="14">QUARTILE(H3:H57,3)</f>
        <v>52.31</v>
      </c>
      <c r="I62" s="16">
        <f t="shared" si="14"/>
        <v>0.4635</v>
      </c>
      <c r="J62" s="28">
        <f t="shared" si="14"/>
        <v>113.3529812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29" t="s">
        <v>36</v>
      </c>
      <c r="B63" s="30"/>
      <c r="C63" s="30"/>
      <c r="D63" s="30"/>
      <c r="E63" s="30"/>
      <c r="F63" s="30"/>
      <c r="G63" s="30"/>
      <c r="H63" s="31">
        <f t="shared" ref="H63:J63" si="15">MAX(H3:H57)</f>
        <v>250</v>
      </c>
      <c r="I63" s="31">
        <f t="shared" si="15"/>
        <v>2.2055</v>
      </c>
      <c r="J63" s="32">
        <f t="shared" si="15"/>
        <v>113.3621726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6"/>
      <c r="B64" s="6"/>
      <c r="C64" s="6"/>
      <c r="D64" s="6"/>
      <c r="E64" s="6"/>
      <c r="F64" s="6"/>
      <c r="G64" s="6"/>
      <c r="H64" s="33"/>
      <c r="I64" s="33"/>
      <c r="J64" s="3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6"/>
      <c r="B65" s="6"/>
      <c r="C65" s="6"/>
      <c r="D65" s="6"/>
      <c r="E65" s="6"/>
      <c r="F65" s="6"/>
      <c r="G65" s="6"/>
      <c r="H65" s="33"/>
      <c r="I65" s="33"/>
      <c r="J65" s="3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6"/>
      <c r="B66" s="6"/>
      <c r="C66" s="6"/>
      <c r="D66" s="6"/>
      <c r="E66" s="6"/>
      <c r="F66" s="6"/>
      <c r="G66" s="6"/>
      <c r="H66" s="33"/>
      <c r="I66" s="33"/>
      <c r="J66" s="3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6"/>
      <c r="B67" s="6"/>
      <c r="C67" s="6"/>
      <c r="D67" s="6"/>
      <c r="E67" s="6"/>
      <c r="F67" s="6"/>
      <c r="G67" s="6"/>
      <c r="H67" s="33"/>
      <c r="I67" s="33"/>
      <c r="J67" s="3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6"/>
      <c r="B68" s="6"/>
      <c r="C68" s="6"/>
      <c r="D68" s="6"/>
      <c r="E68" s="6"/>
      <c r="F68" s="6"/>
      <c r="G68" s="6"/>
      <c r="H68" s="33"/>
      <c r="I68" s="33"/>
      <c r="J68" s="3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6"/>
      <c r="B69" s="6"/>
      <c r="C69" s="6"/>
      <c r="D69" s="6"/>
      <c r="E69" s="6"/>
      <c r="F69" s="6"/>
      <c r="G69" s="6"/>
      <c r="H69" s="33"/>
      <c r="I69" s="33"/>
      <c r="J69" s="3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6"/>
      <c r="B70" s="6"/>
      <c r="C70" s="6"/>
      <c r="D70" s="6"/>
      <c r="E70" s="6"/>
      <c r="F70" s="6"/>
      <c r="G70" s="6"/>
      <c r="H70" s="33"/>
      <c r="I70" s="33"/>
      <c r="J70" s="3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6"/>
      <c r="B71" s="6"/>
      <c r="C71" s="6"/>
      <c r="D71" s="6"/>
      <c r="E71" s="6"/>
      <c r="F71" s="6"/>
      <c r="G71" s="6"/>
      <c r="H71" s="33"/>
      <c r="I71" s="33"/>
      <c r="J71" s="3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6"/>
      <c r="B72" s="6"/>
      <c r="C72" s="6"/>
      <c r="D72" s="6"/>
      <c r="E72" s="6"/>
      <c r="F72" s="6"/>
      <c r="G72" s="6"/>
      <c r="H72" s="33"/>
      <c r="I72" s="33"/>
      <c r="J72" s="3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6"/>
      <c r="B73" s="6"/>
      <c r="C73" s="6"/>
      <c r="D73" s="6"/>
      <c r="E73" s="6"/>
      <c r="F73" s="6"/>
      <c r="G73" s="6"/>
      <c r="H73" s="33"/>
      <c r="I73" s="33"/>
      <c r="J73" s="3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6"/>
      <c r="B74" s="6"/>
      <c r="C74" s="6"/>
      <c r="D74" s="6"/>
      <c r="E74" s="6"/>
      <c r="F74" s="6"/>
      <c r="G74" s="6"/>
      <c r="H74" s="33"/>
      <c r="I74" s="33"/>
      <c r="J74" s="3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6"/>
      <c r="B75" s="6"/>
      <c r="C75" s="6"/>
      <c r="D75" s="6"/>
      <c r="E75" s="6"/>
      <c r="F75" s="6"/>
      <c r="G75" s="6"/>
      <c r="H75" s="33"/>
      <c r="I75" s="33"/>
      <c r="J75" s="3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6"/>
      <c r="B76" s="6"/>
      <c r="C76" s="6"/>
      <c r="D76" s="6"/>
      <c r="E76" s="6"/>
      <c r="F76" s="6"/>
      <c r="G76" s="6"/>
      <c r="H76" s="33"/>
      <c r="I76" s="33"/>
      <c r="J76" s="3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6"/>
      <c r="B77" s="6"/>
      <c r="C77" s="6"/>
      <c r="D77" s="6"/>
      <c r="E77" s="6"/>
      <c r="F77" s="6"/>
      <c r="G77" s="6"/>
      <c r="H77" s="33"/>
      <c r="I77" s="33"/>
      <c r="J77" s="3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/>
      <c r="B78" s="6"/>
      <c r="C78" s="6"/>
      <c r="D78" s="6"/>
      <c r="E78" s="6"/>
      <c r="F78" s="6"/>
      <c r="G78" s="6"/>
      <c r="H78" s="33"/>
      <c r="I78" s="33"/>
      <c r="J78" s="3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/>
      <c r="B79" s="6"/>
      <c r="C79" s="6"/>
      <c r="D79" s="6"/>
      <c r="E79" s="6"/>
      <c r="F79" s="6"/>
      <c r="G79" s="6"/>
      <c r="H79" s="33"/>
      <c r="I79" s="33"/>
      <c r="J79" s="3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/>
      <c r="B80" s="6"/>
      <c r="C80" s="6"/>
      <c r="D80" s="6"/>
      <c r="E80" s="6"/>
      <c r="F80" s="6"/>
      <c r="G80" s="6"/>
      <c r="H80" s="33"/>
      <c r="I80" s="33"/>
      <c r="J80" s="3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/>
      <c r="B81" s="6"/>
      <c r="C81" s="6"/>
      <c r="D81" s="6"/>
      <c r="E81" s="6"/>
      <c r="F81" s="6"/>
      <c r="G81" s="6"/>
      <c r="H81" s="33"/>
      <c r="I81" s="33"/>
      <c r="J81" s="3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/>
      <c r="B82" s="6"/>
      <c r="C82" s="6"/>
      <c r="D82" s="6"/>
      <c r="E82" s="6"/>
      <c r="F82" s="6"/>
      <c r="G82" s="6"/>
      <c r="H82" s="33"/>
      <c r="I82" s="33"/>
      <c r="J82" s="3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/>
      <c r="B83" s="6"/>
      <c r="C83" s="6"/>
      <c r="D83" s="6"/>
      <c r="E83" s="6"/>
      <c r="F83" s="6"/>
      <c r="G83" s="6"/>
      <c r="H83" s="33"/>
      <c r="I83" s="33"/>
      <c r="J83" s="3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/>
      <c r="B84" s="6"/>
      <c r="C84" s="6"/>
      <c r="D84" s="6"/>
      <c r="E84" s="6"/>
      <c r="F84" s="6"/>
      <c r="G84" s="6"/>
      <c r="H84" s="33"/>
      <c r="I84" s="33"/>
      <c r="J84" s="3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/>
      <c r="B85" s="6"/>
      <c r="C85" s="6"/>
      <c r="D85" s="6"/>
      <c r="E85" s="6"/>
      <c r="F85" s="6"/>
      <c r="G85" s="6"/>
      <c r="H85" s="33"/>
      <c r="I85" s="33"/>
      <c r="J85" s="3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/>
      <c r="B86" s="6"/>
      <c r="C86" s="6"/>
      <c r="D86" s="6"/>
      <c r="E86" s="6"/>
      <c r="F86" s="6"/>
      <c r="G86" s="6"/>
      <c r="H86" s="33"/>
      <c r="I86" s="33"/>
      <c r="J86" s="3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/>
      <c r="B87" s="6"/>
      <c r="C87" s="6"/>
      <c r="D87" s="6"/>
      <c r="E87" s="6"/>
      <c r="F87" s="6"/>
      <c r="G87" s="6"/>
      <c r="H87" s="33"/>
      <c r="I87" s="33"/>
      <c r="J87" s="3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/>
      <c r="B88" s="6"/>
      <c r="C88" s="6"/>
      <c r="D88" s="6"/>
      <c r="E88" s="6"/>
      <c r="F88" s="6"/>
      <c r="G88" s="6"/>
      <c r="H88" s="33"/>
      <c r="I88" s="33"/>
      <c r="J88" s="3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/>
      <c r="B89" s="6"/>
      <c r="C89" s="6"/>
      <c r="D89" s="6"/>
      <c r="E89" s="6"/>
      <c r="F89" s="6"/>
      <c r="G89" s="6"/>
      <c r="H89" s="33"/>
      <c r="I89" s="33"/>
      <c r="J89" s="3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/>
      <c r="B90" s="6"/>
      <c r="C90" s="6"/>
      <c r="D90" s="6"/>
      <c r="E90" s="6"/>
      <c r="F90" s="6"/>
      <c r="G90" s="6"/>
      <c r="H90" s="33"/>
      <c r="I90" s="33"/>
      <c r="J90" s="3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/>
      <c r="B91" s="6"/>
      <c r="C91" s="6"/>
      <c r="D91" s="6"/>
      <c r="E91" s="6"/>
      <c r="F91" s="6"/>
      <c r="G91" s="6"/>
      <c r="H91" s="33"/>
      <c r="I91" s="33"/>
      <c r="J91" s="3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/>
      <c r="B92" s="6"/>
      <c r="C92" s="6"/>
      <c r="D92" s="6"/>
      <c r="E92" s="6"/>
      <c r="F92" s="6"/>
      <c r="G92" s="6"/>
      <c r="H92" s="33"/>
      <c r="I92" s="33"/>
      <c r="J92" s="3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/>
      <c r="B93" s="6"/>
      <c r="C93" s="6"/>
      <c r="D93" s="6"/>
      <c r="E93" s="6"/>
      <c r="F93" s="6"/>
      <c r="G93" s="6"/>
      <c r="H93" s="33"/>
      <c r="I93" s="33"/>
      <c r="J93" s="3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/>
      <c r="B94" s="6"/>
      <c r="C94" s="6"/>
      <c r="D94" s="6"/>
      <c r="E94" s="6"/>
      <c r="F94" s="6"/>
      <c r="G94" s="6"/>
      <c r="H94" s="33"/>
      <c r="I94" s="33"/>
      <c r="J94" s="3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/>
      <c r="B95" s="6"/>
      <c r="C95" s="6"/>
      <c r="D95" s="6"/>
      <c r="E95" s="6"/>
      <c r="F95" s="6"/>
      <c r="G95" s="6"/>
      <c r="H95" s="33"/>
      <c r="I95" s="33"/>
      <c r="J95" s="3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/>
      <c r="B96" s="6"/>
      <c r="C96" s="6"/>
      <c r="D96" s="6"/>
      <c r="E96" s="6"/>
      <c r="F96" s="6"/>
      <c r="G96" s="6"/>
      <c r="H96" s="33"/>
      <c r="I96" s="33"/>
      <c r="J96" s="3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/>
      <c r="B97" s="6"/>
      <c r="C97" s="6"/>
      <c r="D97" s="6"/>
      <c r="E97" s="6"/>
      <c r="F97" s="6"/>
      <c r="G97" s="6"/>
      <c r="H97" s="33"/>
      <c r="I97" s="33"/>
      <c r="J97" s="3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/>
      <c r="B98" s="6"/>
      <c r="C98" s="6"/>
      <c r="D98" s="6"/>
      <c r="E98" s="6"/>
      <c r="F98" s="6"/>
      <c r="G98" s="6"/>
      <c r="H98" s="33"/>
      <c r="I98" s="33"/>
      <c r="J98" s="3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/>
      <c r="B99" s="6"/>
      <c r="C99" s="6"/>
      <c r="D99" s="6"/>
      <c r="E99" s="6"/>
      <c r="F99" s="6"/>
      <c r="G99" s="6"/>
      <c r="H99" s="33"/>
      <c r="I99" s="33"/>
      <c r="J99" s="3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/>
      <c r="B100" s="6"/>
      <c r="C100" s="6"/>
      <c r="D100" s="6"/>
      <c r="E100" s="6"/>
      <c r="F100" s="6"/>
      <c r="G100" s="6"/>
      <c r="H100" s="33"/>
      <c r="I100" s="33"/>
      <c r="J100" s="3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/>
      <c r="B101" s="6"/>
      <c r="C101" s="6"/>
      <c r="D101" s="6"/>
      <c r="E101" s="6"/>
      <c r="F101" s="6"/>
      <c r="G101" s="6"/>
      <c r="H101" s="33"/>
      <c r="I101" s="33"/>
      <c r="J101" s="3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/>
      <c r="B102" s="6"/>
      <c r="C102" s="6"/>
      <c r="D102" s="6"/>
      <c r="E102" s="6"/>
      <c r="F102" s="6"/>
      <c r="G102" s="6"/>
      <c r="H102" s="33"/>
      <c r="I102" s="33"/>
      <c r="J102" s="3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/>
      <c r="B103" s="6"/>
      <c r="C103" s="6"/>
      <c r="D103" s="6"/>
      <c r="E103" s="6"/>
      <c r="F103" s="6"/>
      <c r="G103" s="6"/>
      <c r="H103" s="33"/>
      <c r="I103" s="33"/>
      <c r="J103" s="3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/>
      <c r="B104" s="6"/>
      <c r="C104" s="6"/>
      <c r="D104" s="6"/>
      <c r="E104" s="6"/>
      <c r="F104" s="6"/>
      <c r="G104" s="6"/>
      <c r="H104" s="33"/>
      <c r="I104" s="33"/>
      <c r="J104" s="3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/>
      <c r="B105" s="6"/>
      <c r="C105" s="6"/>
      <c r="D105" s="6"/>
      <c r="E105" s="6"/>
      <c r="F105" s="6"/>
      <c r="G105" s="6"/>
      <c r="H105" s="33"/>
      <c r="I105" s="33"/>
      <c r="J105" s="3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/>
      <c r="B106" s="6"/>
      <c r="C106" s="6"/>
      <c r="D106" s="6"/>
      <c r="E106" s="6"/>
      <c r="F106" s="6"/>
      <c r="G106" s="6"/>
      <c r="H106" s="33"/>
      <c r="I106" s="33"/>
      <c r="J106" s="3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/>
      <c r="B107" s="6"/>
      <c r="C107" s="6"/>
      <c r="D107" s="6"/>
      <c r="E107" s="6"/>
      <c r="F107" s="6"/>
      <c r="G107" s="6"/>
      <c r="H107" s="33"/>
      <c r="I107" s="33"/>
      <c r="J107" s="3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/>
      <c r="B108" s="6"/>
      <c r="C108" s="6"/>
      <c r="D108" s="6"/>
      <c r="E108" s="6"/>
      <c r="F108" s="6"/>
      <c r="G108" s="6"/>
      <c r="H108" s="33"/>
      <c r="I108" s="33"/>
      <c r="J108" s="3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/>
      <c r="B109" s="6"/>
      <c r="C109" s="6"/>
      <c r="D109" s="6"/>
      <c r="E109" s="6"/>
      <c r="F109" s="6"/>
      <c r="G109" s="6"/>
      <c r="H109" s="33"/>
      <c r="I109" s="33"/>
      <c r="J109" s="3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/>
      <c r="B110" s="6"/>
      <c r="C110" s="6"/>
      <c r="D110" s="6"/>
      <c r="E110" s="6"/>
      <c r="F110" s="6"/>
      <c r="G110" s="6"/>
      <c r="H110" s="33"/>
      <c r="I110" s="33"/>
      <c r="J110" s="3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/>
      <c r="B111" s="6"/>
      <c r="C111" s="6"/>
      <c r="D111" s="6"/>
      <c r="E111" s="6"/>
      <c r="F111" s="6"/>
      <c r="G111" s="6"/>
      <c r="H111" s="33"/>
      <c r="I111" s="33"/>
      <c r="J111" s="3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/>
      <c r="B112" s="6"/>
      <c r="C112" s="6"/>
      <c r="D112" s="6"/>
      <c r="E112" s="6"/>
      <c r="F112" s="6"/>
      <c r="G112" s="6"/>
      <c r="H112" s="33"/>
      <c r="I112" s="33"/>
      <c r="J112" s="3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/>
      <c r="B113" s="6"/>
      <c r="C113" s="6"/>
      <c r="D113" s="6"/>
      <c r="E113" s="6"/>
      <c r="F113" s="6"/>
      <c r="G113" s="6"/>
      <c r="H113" s="33"/>
      <c r="I113" s="33"/>
      <c r="J113" s="3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/>
      <c r="B114" s="6"/>
      <c r="C114" s="6"/>
      <c r="D114" s="6"/>
      <c r="E114" s="6"/>
      <c r="F114" s="6"/>
      <c r="G114" s="6"/>
      <c r="H114" s="33"/>
      <c r="I114" s="33"/>
      <c r="J114" s="3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/>
      <c r="B115" s="6"/>
      <c r="C115" s="6"/>
      <c r="D115" s="6"/>
      <c r="E115" s="6"/>
      <c r="F115" s="6"/>
      <c r="G115" s="6"/>
      <c r="H115" s="33"/>
      <c r="I115" s="33"/>
      <c r="J115" s="3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/>
      <c r="B116" s="6"/>
      <c r="C116" s="6"/>
      <c r="D116" s="6"/>
      <c r="E116" s="6"/>
      <c r="F116" s="6"/>
      <c r="G116" s="6"/>
      <c r="H116" s="33"/>
      <c r="I116" s="33"/>
      <c r="J116" s="3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/>
      <c r="B117" s="6"/>
      <c r="C117" s="6"/>
      <c r="D117" s="6"/>
      <c r="E117" s="6"/>
      <c r="F117" s="6"/>
      <c r="G117" s="6"/>
      <c r="H117" s="33"/>
      <c r="I117" s="33"/>
      <c r="J117" s="3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/>
      <c r="B118" s="6"/>
      <c r="C118" s="6"/>
      <c r="D118" s="6"/>
      <c r="E118" s="6"/>
      <c r="F118" s="6"/>
      <c r="G118" s="6"/>
      <c r="H118" s="33"/>
      <c r="I118" s="33"/>
      <c r="J118" s="3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/>
      <c r="B119" s="6"/>
      <c r="C119" s="6"/>
      <c r="D119" s="6"/>
      <c r="E119" s="6"/>
      <c r="F119" s="6"/>
      <c r="G119" s="6"/>
      <c r="H119" s="33"/>
      <c r="I119" s="33"/>
      <c r="J119" s="3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/>
      <c r="B120" s="6"/>
      <c r="C120" s="6"/>
      <c r="D120" s="6"/>
      <c r="E120" s="6"/>
      <c r="F120" s="6"/>
      <c r="G120" s="6"/>
      <c r="H120" s="33"/>
      <c r="I120" s="33"/>
      <c r="J120" s="3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/>
      <c r="B121" s="6"/>
      <c r="C121" s="6"/>
      <c r="D121" s="6"/>
      <c r="E121" s="6"/>
      <c r="F121" s="6"/>
      <c r="G121" s="6"/>
      <c r="H121" s="33"/>
      <c r="I121" s="33"/>
      <c r="J121" s="3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/>
      <c r="B122" s="6"/>
      <c r="C122" s="6"/>
      <c r="D122" s="6"/>
      <c r="E122" s="6"/>
      <c r="F122" s="6"/>
      <c r="G122" s="6"/>
      <c r="H122" s="33"/>
      <c r="I122" s="33"/>
      <c r="J122" s="3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/>
      <c r="B123" s="6"/>
      <c r="C123" s="6"/>
      <c r="D123" s="6"/>
      <c r="E123" s="6"/>
      <c r="F123" s="6"/>
      <c r="G123" s="6"/>
      <c r="H123" s="33"/>
      <c r="I123" s="33"/>
      <c r="J123" s="3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/>
      <c r="B124" s="6"/>
      <c r="C124" s="6"/>
      <c r="D124" s="6"/>
      <c r="E124" s="6"/>
      <c r="F124" s="6"/>
      <c r="G124" s="6"/>
      <c r="H124" s="33"/>
      <c r="I124" s="33"/>
      <c r="J124" s="3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/>
      <c r="B125" s="6"/>
      <c r="C125" s="6"/>
      <c r="D125" s="6"/>
      <c r="E125" s="6"/>
      <c r="F125" s="6"/>
      <c r="G125" s="6"/>
      <c r="H125" s="33"/>
      <c r="I125" s="33"/>
      <c r="J125" s="3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/>
      <c r="B126" s="6"/>
      <c r="C126" s="6"/>
      <c r="D126" s="6"/>
      <c r="E126" s="6"/>
      <c r="F126" s="6"/>
      <c r="G126" s="6"/>
      <c r="H126" s="33"/>
      <c r="I126" s="33"/>
      <c r="J126" s="3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/>
      <c r="B127" s="6"/>
      <c r="C127" s="6"/>
      <c r="D127" s="6"/>
      <c r="E127" s="6"/>
      <c r="F127" s="6"/>
      <c r="G127" s="6"/>
      <c r="H127" s="33"/>
      <c r="I127" s="33"/>
      <c r="J127" s="3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/>
      <c r="B128" s="6"/>
      <c r="C128" s="6"/>
      <c r="D128" s="6"/>
      <c r="E128" s="6"/>
      <c r="F128" s="6"/>
      <c r="G128" s="6"/>
      <c r="H128" s="33"/>
      <c r="I128" s="33"/>
      <c r="J128" s="3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/>
      <c r="B129" s="6"/>
      <c r="C129" s="6"/>
      <c r="D129" s="6"/>
      <c r="E129" s="6"/>
      <c r="F129" s="6"/>
      <c r="G129" s="6"/>
      <c r="H129" s="33"/>
      <c r="I129" s="33"/>
      <c r="J129" s="3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/>
      <c r="B130" s="6"/>
      <c r="C130" s="6"/>
      <c r="D130" s="6"/>
      <c r="E130" s="6"/>
      <c r="F130" s="6"/>
      <c r="G130" s="6"/>
      <c r="H130" s="33"/>
      <c r="I130" s="33"/>
      <c r="J130" s="3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/>
      <c r="B131" s="6"/>
      <c r="C131" s="6"/>
      <c r="D131" s="6"/>
      <c r="E131" s="6"/>
      <c r="F131" s="6"/>
      <c r="G131" s="6"/>
      <c r="H131" s="33"/>
      <c r="I131" s="33"/>
      <c r="J131" s="3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6"/>
      <c r="C132" s="6"/>
      <c r="D132" s="6"/>
      <c r="E132" s="6"/>
      <c r="F132" s="6"/>
      <c r="G132" s="6"/>
      <c r="H132" s="33"/>
      <c r="I132" s="33"/>
      <c r="J132" s="3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6"/>
      <c r="C133" s="6"/>
      <c r="D133" s="6"/>
      <c r="E133" s="6"/>
      <c r="F133" s="6"/>
      <c r="G133" s="6"/>
      <c r="H133" s="33"/>
      <c r="I133" s="33"/>
      <c r="J133" s="3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6"/>
      <c r="C134" s="6"/>
      <c r="D134" s="6"/>
      <c r="E134" s="6"/>
      <c r="F134" s="6"/>
      <c r="G134" s="6"/>
      <c r="H134" s="33"/>
      <c r="I134" s="33"/>
      <c r="J134" s="3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6"/>
      <c r="C135" s="6"/>
      <c r="D135" s="6"/>
      <c r="E135" s="6"/>
      <c r="F135" s="6"/>
      <c r="G135" s="6"/>
      <c r="H135" s="33"/>
      <c r="I135" s="33"/>
      <c r="J135" s="3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6"/>
      <c r="C136" s="6"/>
      <c r="D136" s="6"/>
      <c r="E136" s="6"/>
      <c r="F136" s="6"/>
      <c r="G136" s="6"/>
      <c r="H136" s="33"/>
      <c r="I136" s="33"/>
      <c r="J136" s="3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6"/>
      <c r="C137" s="6"/>
      <c r="D137" s="6"/>
      <c r="E137" s="6"/>
      <c r="F137" s="6"/>
      <c r="G137" s="6"/>
      <c r="H137" s="33"/>
      <c r="I137" s="33"/>
      <c r="J137" s="3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6"/>
      <c r="C138" s="6"/>
      <c r="D138" s="6"/>
      <c r="E138" s="6"/>
      <c r="F138" s="6"/>
      <c r="G138" s="6"/>
      <c r="H138" s="33"/>
      <c r="I138" s="33"/>
      <c r="J138" s="3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6"/>
      <c r="C139" s="6"/>
      <c r="D139" s="6"/>
      <c r="E139" s="6"/>
      <c r="F139" s="6"/>
      <c r="G139" s="6"/>
      <c r="H139" s="33"/>
      <c r="I139" s="33"/>
      <c r="J139" s="3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6"/>
      <c r="C140" s="6"/>
      <c r="D140" s="6"/>
      <c r="E140" s="6"/>
      <c r="F140" s="6"/>
      <c r="G140" s="6"/>
      <c r="H140" s="33"/>
      <c r="I140" s="33"/>
      <c r="J140" s="3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6"/>
      <c r="C141" s="6"/>
      <c r="D141" s="6"/>
      <c r="E141" s="6"/>
      <c r="F141" s="6"/>
      <c r="G141" s="6"/>
      <c r="H141" s="33"/>
      <c r="I141" s="33"/>
      <c r="J141" s="3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6"/>
      <c r="C142" s="6"/>
      <c r="D142" s="6"/>
      <c r="E142" s="6"/>
      <c r="F142" s="6"/>
      <c r="G142" s="6"/>
      <c r="H142" s="33"/>
      <c r="I142" s="33"/>
      <c r="J142" s="3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6"/>
      <c r="C143" s="6"/>
      <c r="D143" s="6"/>
      <c r="E143" s="6"/>
      <c r="F143" s="6"/>
      <c r="G143" s="6"/>
      <c r="H143" s="33"/>
      <c r="I143" s="33"/>
      <c r="J143" s="3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6"/>
      <c r="C144" s="6"/>
      <c r="D144" s="6"/>
      <c r="E144" s="6"/>
      <c r="F144" s="6"/>
      <c r="G144" s="6"/>
      <c r="H144" s="33"/>
      <c r="I144" s="33"/>
      <c r="J144" s="3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6"/>
      <c r="C145" s="6"/>
      <c r="D145" s="6"/>
      <c r="E145" s="6"/>
      <c r="F145" s="6"/>
      <c r="G145" s="6"/>
      <c r="H145" s="33"/>
      <c r="I145" s="33"/>
      <c r="J145" s="3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6"/>
      <c r="C146" s="6"/>
      <c r="D146" s="6"/>
      <c r="E146" s="6"/>
      <c r="F146" s="6"/>
      <c r="G146" s="6"/>
      <c r="H146" s="33"/>
      <c r="I146" s="33"/>
      <c r="J146" s="3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6"/>
      <c r="C147" s="6"/>
      <c r="D147" s="6"/>
      <c r="E147" s="6"/>
      <c r="F147" s="6"/>
      <c r="G147" s="6"/>
      <c r="H147" s="33"/>
      <c r="I147" s="33"/>
      <c r="J147" s="3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6"/>
      <c r="C148" s="6"/>
      <c r="D148" s="6"/>
      <c r="E148" s="6"/>
      <c r="F148" s="6"/>
      <c r="G148" s="6"/>
      <c r="H148" s="33"/>
      <c r="I148" s="33"/>
      <c r="J148" s="3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6"/>
      <c r="C149" s="6"/>
      <c r="D149" s="6"/>
      <c r="E149" s="6"/>
      <c r="F149" s="6"/>
      <c r="G149" s="6"/>
      <c r="H149" s="33"/>
      <c r="I149" s="33"/>
      <c r="J149" s="3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6"/>
      <c r="C150" s="6"/>
      <c r="D150" s="6"/>
      <c r="E150" s="6"/>
      <c r="F150" s="6"/>
      <c r="G150" s="6"/>
      <c r="H150" s="33"/>
      <c r="I150" s="33"/>
      <c r="J150" s="3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6"/>
      <c r="C151" s="6"/>
      <c r="D151" s="6"/>
      <c r="E151" s="6"/>
      <c r="F151" s="6"/>
      <c r="G151" s="6"/>
      <c r="H151" s="33"/>
      <c r="I151" s="33"/>
      <c r="J151" s="3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6"/>
      <c r="C152" s="6"/>
      <c r="D152" s="6"/>
      <c r="E152" s="6"/>
      <c r="F152" s="6"/>
      <c r="G152" s="6"/>
      <c r="H152" s="33"/>
      <c r="I152" s="33"/>
      <c r="J152" s="3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6"/>
      <c r="C153" s="6"/>
      <c r="D153" s="6"/>
      <c r="E153" s="6"/>
      <c r="F153" s="6"/>
      <c r="G153" s="6"/>
      <c r="H153" s="33"/>
      <c r="I153" s="33"/>
      <c r="J153" s="3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6"/>
      <c r="C154" s="6"/>
      <c r="D154" s="6"/>
      <c r="E154" s="6"/>
      <c r="F154" s="6"/>
      <c r="G154" s="6"/>
      <c r="H154" s="33"/>
      <c r="I154" s="33"/>
      <c r="J154" s="3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6"/>
      <c r="C155" s="6"/>
      <c r="D155" s="6"/>
      <c r="E155" s="6"/>
      <c r="F155" s="6"/>
      <c r="G155" s="6"/>
      <c r="H155" s="33"/>
      <c r="I155" s="33"/>
      <c r="J155" s="3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6"/>
      <c r="C156" s="6"/>
      <c r="D156" s="6"/>
      <c r="E156" s="6"/>
      <c r="F156" s="6"/>
      <c r="G156" s="6"/>
      <c r="H156" s="33"/>
      <c r="I156" s="33"/>
      <c r="J156" s="3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6"/>
      <c r="C157" s="6"/>
      <c r="D157" s="6"/>
      <c r="E157" s="6"/>
      <c r="F157" s="6"/>
      <c r="G157" s="6"/>
      <c r="H157" s="33"/>
      <c r="I157" s="33"/>
      <c r="J157" s="3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6"/>
      <c r="C158" s="6"/>
      <c r="D158" s="6"/>
      <c r="E158" s="6"/>
      <c r="F158" s="6"/>
      <c r="G158" s="6"/>
      <c r="H158" s="33"/>
      <c r="I158" s="33"/>
      <c r="J158" s="3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6"/>
      <c r="C159" s="6"/>
      <c r="D159" s="6"/>
      <c r="E159" s="6"/>
      <c r="F159" s="6"/>
      <c r="G159" s="6"/>
      <c r="H159" s="33"/>
      <c r="I159" s="33"/>
      <c r="J159" s="3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6"/>
      <c r="C160" s="6"/>
      <c r="D160" s="6"/>
      <c r="E160" s="6"/>
      <c r="F160" s="6"/>
      <c r="G160" s="6"/>
      <c r="H160" s="33"/>
      <c r="I160" s="33"/>
      <c r="J160" s="3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6"/>
      <c r="C161" s="6"/>
      <c r="D161" s="6"/>
      <c r="E161" s="6"/>
      <c r="F161" s="6"/>
      <c r="G161" s="6"/>
      <c r="H161" s="33"/>
      <c r="I161" s="33"/>
      <c r="J161" s="3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6"/>
      <c r="C162" s="6"/>
      <c r="D162" s="6"/>
      <c r="E162" s="6"/>
      <c r="F162" s="6"/>
      <c r="G162" s="6"/>
      <c r="H162" s="33"/>
      <c r="I162" s="33"/>
      <c r="J162" s="3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6"/>
      <c r="C163" s="6"/>
      <c r="D163" s="6"/>
      <c r="E163" s="6"/>
      <c r="F163" s="6"/>
      <c r="G163" s="6"/>
      <c r="H163" s="33"/>
      <c r="I163" s="33"/>
      <c r="J163" s="3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6"/>
      <c r="C164" s="6"/>
      <c r="D164" s="6"/>
      <c r="E164" s="6"/>
      <c r="F164" s="6"/>
      <c r="G164" s="6"/>
      <c r="H164" s="33"/>
      <c r="I164" s="33"/>
      <c r="J164" s="3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6"/>
      <c r="C165" s="6"/>
      <c r="D165" s="6"/>
      <c r="E165" s="6"/>
      <c r="F165" s="6"/>
      <c r="G165" s="6"/>
      <c r="H165" s="33"/>
      <c r="I165" s="33"/>
      <c r="J165" s="3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6"/>
      <c r="C166" s="6"/>
      <c r="D166" s="6"/>
      <c r="E166" s="6"/>
      <c r="F166" s="6"/>
      <c r="G166" s="6"/>
      <c r="H166" s="33"/>
      <c r="I166" s="33"/>
      <c r="J166" s="3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6"/>
      <c r="C167" s="6"/>
      <c r="D167" s="6"/>
      <c r="E167" s="6"/>
      <c r="F167" s="6"/>
      <c r="G167" s="6"/>
      <c r="H167" s="33"/>
      <c r="I167" s="33"/>
      <c r="J167" s="3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6"/>
      <c r="C168" s="6"/>
      <c r="D168" s="6"/>
      <c r="E168" s="6"/>
      <c r="F168" s="6"/>
      <c r="G168" s="6"/>
      <c r="H168" s="33"/>
      <c r="I168" s="33"/>
      <c r="J168" s="3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6"/>
      <c r="D169" s="6"/>
      <c r="E169" s="6"/>
      <c r="F169" s="6"/>
      <c r="G169" s="6"/>
      <c r="H169" s="33"/>
      <c r="I169" s="33"/>
      <c r="J169" s="3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6"/>
      <c r="D170" s="6"/>
      <c r="E170" s="6"/>
      <c r="F170" s="6"/>
      <c r="G170" s="6"/>
      <c r="H170" s="33"/>
      <c r="I170" s="33"/>
      <c r="J170" s="3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6"/>
      <c r="D171" s="6"/>
      <c r="E171" s="6"/>
      <c r="F171" s="6"/>
      <c r="G171" s="6"/>
      <c r="H171" s="33"/>
      <c r="I171" s="33"/>
      <c r="J171" s="3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6"/>
      <c r="D172" s="6"/>
      <c r="E172" s="6"/>
      <c r="F172" s="6"/>
      <c r="G172" s="6"/>
      <c r="H172" s="33"/>
      <c r="I172" s="33"/>
      <c r="J172" s="3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6"/>
      <c r="D173" s="6"/>
      <c r="E173" s="6"/>
      <c r="F173" s="6"/>
      <c r="G173" s="6"/>
      <c r="H173" s="33"/>
      <c r="I173" s="33"/>
      <c r="J173" s="3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6"/>
      <c r="D174" s="6"/>
      <c r="E174" s="6"/>
      <c r="F174" s="6"/>
      <c r="G174" s="6"/>
      <c r="H174" s="33"/>
      <c r="I174" s="33"/>
      <c r="J174" s="3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6"/>
      <c r="D175" s="6"/>
      <c r="E175" s="6"/>
      <c r="F175" s="6"/>
      <c r="G175" s="6"/>
      <c r="H175" s="33"/>
      <c r="I175" s="33"/>
      <c r="J175" s="3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6"/>
      <c r="D176" s="6"/>
      <c r="E176" s="6"/>
      <c r="F176" s="6"/>
      <c r="G176" s="6"/>
      <c r="H176" s="33"/>
      <c r="I176" s="33"/>
      <c r="J176" s="3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6"/>
      <c r="D177" s="6"/>
      <c r="E177" s="6"/>
      <c r="F177" s="6"/>
      <c r="G177" s="6"/>
      <c r="H177" s="33"/>
      <c r="I177" s="33"/>
      <c r="J177" s="3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6"/>
      <c r="D178" s="6"/>
      <c r="E178" s="6"/>
      <c r="F178" s="6"/>
      <c r="G178" s="6"/>
      <c r="H178" s="33"/>
      <c r="I178" s="33"/>
      <c r="J178" s="3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6"/>
      <c r="D179" s="6"/>
      <c r="E179" s="6"/>
      <c r="F179" s="6"/>
      <c r="G179" s="6"/>
      <c r="H179" s="33"/>
      <c r="I179" s="33"/>
      <c r="J179" s="3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6"/>
      <c r="D180" s="6"/>
      <c r="E180" s="6"/>
      <c r="F180" s="6"/>
      <c r="G180" s="6"/>
      <c r="H180" s="33"/>
      <c r="I180" s="33"/>
      <c r="J180" s="3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6"/>
      <c r="D181" s="6"/>
      <c r="E181" s="6"/>
      <c r="F181" s="6"/>
      <c r="G181" s="6"/>
      <c r="H181" s="33"/>
      <c r="I181" s="33"/>
      <c r="J181" s="3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6"/>
      <c r="D182" s="6"/>
      <c r="E182" s="6"/>
      <c r="F182" s="6"/>
      <c r="G182" s="6"/>
      <c r="H182" s="33"/>
      <c r="I182" s="33"/>
      <c r="J182" s="3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6"/>
      <c r="D183" s="6"/>
      <c r="E183" s="6"/>
      <c r="F183" s="6"/>
      <c r="G183" s="6"/>
      <c r="H183" s="33"/>
      <c r="I183" s="33"/>
      <c r="J183" s="3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6"/>
      <c r="D184" s="6"/>
      <c r="E184" s="6"/>
      <c r="F184" s="6"/>
      <c r="G184" s="6"/>
      <c r="H184" s="33"/>
      <c r="I184" s="33"/>
      <c r="J184" s="3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6"/>
      <c r="D185" s="6"/>
      <c r="E185" s="6"/>
      <c r="F185" s="6"/>
      <c r="G185" s="6"/>
      <c r="H185" s="33"/>
      <c r="I185" s="33"/>
      <c r="J185" s="3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6"/>
      <c r="D186" s="6"/>
      <c r="E186" s="6"/>
      <c r="F186" s="6"/>
      <c r="G186" s="6"/>
      <c r="H186" s="33"/>
      <c r="I186" s="33"/>
      <c r="J186" s="3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6"/>
      <c r="D187" s="6"/>
      <c r="E187" s="6"/>
      <c r="F187" s="6"/>
      <c r="G187" s="6"/>
      <c r="H187" s="33"/>
      <c r="I187" s="33"/>
      <c r="J187" s="3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6"/>
      <c r="D188" s="6"/>
      <c r="E188" s="6"/>
      <c r="F188" s="6"/>
      <c r="G188" s="6"/>
      <c r="H188" s="33"/>
      <c r="I188" s="33"/>
      <c r="J188" s="3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6"/>
      <c r="D189" s="6"/>
      <c r="E189" s="6"/>
      <c r="F189" s="6"/>
      <c r="G189" s="6"/>
      <c r="H189" s="33"/>
      <c r="I189" s="33"/>
      <c r="J189" s="3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6"/>
      <c r="D190" s="6"/>
      <c r="E190" s="6"/>
      <c r="F190" s="6"/>
      <c r="G190" s="6"/>
      <c r="H190" s="33"/>
      <c r="I190" s="33"/>
      <c r="J190" s="3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6"/>
      <c r="D191" s="6"/>
      <c r="E191" s="6"/>
      <c r="F191" s="6"/>
      <c r="G191" s="6"/>
      <c r="H191" s="33"/>
      <c r="I191" s="33"/>
      <c r="J191" s="3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6"/>
      <c r="D192" s="6"/>
      <c r="E192" s="6"/>
      <c r="F192" s="6"/>
      <c r="G192" s="6"/>
      <c r="H192" s="33"/>
      <c r="I192" s="33"/>
      <c r="J192" s="3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6"/>
      <c r="D193" s="6"/>
      <c r="E193" s="6"/>
      <c r="F193" s="6"/>
      <c r="G193" s="6"/>
      <c r="H193" s="33"/>
      <c r="I193" s="33"/>
      <c r="J193" s="3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6"/>
      <c r="D194" s="6"/>
      <c r="E194" s="6"/>
      <c r="F194" s="6"/>
      <c r="G194" s="6"/>
      <c r="H194" s="33"/>
      <c r="I194" s="33"/>
      <c r="J194" s="3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6"/>
      <c r="D195" s="6"/>
      <c r="E195" s="6"/>
      <c r="F195" s="6"/>
      <c r="G195" s="6"/>
      <c r="H195" s="33"/>
      <c r="I195" s="33"/>
      <c r="J195" s="3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6"/>
      <c r="D196" s="6"/>
      <c r="E196" s="6"/>
      <c r="F196" s="6"/>
      <c r="G196" s="6"/>
      <c r="H196" s="33"/>
      <c r="I196" s="33"/>
      <c r="J196" s="3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6"/>
      <c r="D197" s="6"/>
      <c r="E197" s="6"/>
      <c r="F197" s="6"/>
      <c r="G197" s="6"/>
      <c r="H197" s="33"/>
      <c r="I197" s="33"/>
      <c r="J197" s="3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6"/>
      <c r="D198" s="6"/>
      <c r="E198" s="6"/>
      <c r="F198" s="6"/>
      <c r="G198" s="6"/>
      <c r="H198" s="33"/>
      <c r="I198" s="33"/>
      <c r="J198" s="3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6"/>
      <c r="D199" s="6"/>
      <c r="E199" s="6"/>
      <c r="F199" s="6"/>
      <c r="G199" s="6"/>
      <c r="H199" s="33"/>
      <c r="I199" s="33"/>
      <c r="J199" s="3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6"/>
      <c r="D200" s="6"/>
      <c r="E200" s="6"/>
      <c r="F200" s="6"/>
      <c r="G200" s="6"/>
      <c r="H200" s="33"/>
      <c r="I200" s="33"/>
      <c r="J200" s="3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6"/>
      <c r="D201" s="6"/>
      <c r="E201" s="6"/>
      <c r="F201" s="6"/>
      <c r="G201" s="6"/>
      <c r="H201" s="33"/>
      <c r="I201" s="33"/>
      <c r="J201" s="3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6"/>
      <c r="D202" s="6"/>
      <c r="E202" s="6"/>
      <c r="F202" s="6"/>
      <c r="G202" s="6"/>
      <c r="H202" s="33"/>
      <c r="I202" s="33"/>
      <c r="J202" s="3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6"/>
      <c r="D203" s="6"/>
      <c r="E203" s="6"/>
      <c r="F203" s="6"/>
      <c r="G203" s="6"/>
      <c r="H203" s="33"/>
      <c r="I203" s="33"/>
      <c r="J203" s="3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6"/>
      <c r="D204" s="6"/>
      <c r="E204" s="6"/>
      <c r="F204" s="6"/>
      <c r="G204" s="6"/>
      <c r="H204" s="33"/>
      <c r="I204" s="33"/>
      <c r="J204" s="3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6"/>
      <c r="D205" s="6"/>
      <c r="E205" s="6"/>
      <c r="F205" s="6"/>
      <c r="G205" s="6"/>
      <c r="H205" s="33"/>
      <c r="I205" s="33"/>
      <c r="J205" s="34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6"/>
      <c r="C206" s="6"/>
      <c r="D206" s="6"/>
      <c r="E206" s="6"/>
      <c r="F206" s="6"/>
      <c r="G206" s="6"/>
      <c r="H206" s="33"/>
      <c r="I206" s="33"/>
      <c r="J206" s="34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6"/>
      <c r="C207" s="6"/>
      <c r="D207" s="6"/>
      <c r="E207" s="6"/>
      <c r="F207" s="6"/>
      <c r="G207" s="6"/>
      <c r="H207" s="33"/>
      <c r="I207" s="33"/>
      <c r="J207" s="34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6"/>
      <c r="C208" s="6"/>
      <c r="D208" s="6"/>
      <c r="E208" s="6"/>
      <c r="F208" s="6"/>
      <c r="G208" s="6"/>
      <c r="H208" s="33"/>
      <c r="I208" s="33"/>
      <c r="J208" s="34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6"/>
      <c r="C209" s="6"/>
      <c r="D209" s="6"/>
      <c r="E209" s="6"/>
      <c r="F209" s="6"/>
      <c r="G209" s="6"/>
      <c r="H209" s="33"/>
      <c r="I209" s="33"/>
      <c r="J209" s="34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6"/>
      <c r="C210" s="6"/>
      <c r="D210" s="6"/>
      <c r="E210" s="6"/>
      <c r="F210" s="6"/>
      <c r="G210" s="6"/>
      <c r="H210" s="33"/>
      <c r="I210" s="33"/>
      <c r="J210" s="34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6"/>
      <c r="B211" s="6"/>
      <c r="C211" s="6"/>
      <c r="D211" s="6"/>
      <c r="E211" s="6"/>
      <c r="F211" s="6"/>
      <c r="G211" s="6"/>
      <c r="H211" s="33"/>
      <c r="I211" s="33"/>
      <c r="J211" s="34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6"/>
      <c r="B212" s="6"/>
      <c r="C212" s="6"/>
      <c r="D212" s="6"/>
      <c r="E212" s="6"/>
      <c r="F212" s="6"/>
      <c r="G212" s="6"/>
      <c r="H212" s="33"/>
      <c r="I212" s="33"/>
      <c r="J212" s="34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6"/>
      <c r="B213" s="6"/>
      <c r="C213" s="6"/>
      <c r="D213" s="6"/>
      <c r="E213" s="6"/>
      <c r="F213" s="6"/>
      <c r="G213" s="6"/>
      <c r="H213" s="33"/>
      <c r="I213" s="33"/>
      <c r="J213" s="34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6"/>
      <c r="B214" s="6"/>
      <c r="C214" s="6"/>
      <c r="D214" s="6"/>
      <c r="E214" s="6"/>
      <c r="F214" s="6"/>
      <c r="G214" s="6"/>
      <c r="H214" s="33"/>
      <c r="I214" s="33"/>
      <c r="J214" s="34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6"/>
      <c r="B215" s="6"/>
      <c r="C215" s="6"/>
      <c r="D215" s="6"/>
      <c r="E215" s="6"/>
      <c r="F215" s="6"/>
      <c r="G215" s="6"/>
      <c r="H215" s="33"/>
      <c r="I215" s="33"/>
      <c r="J215" s="34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6"/>
      <c r="B216" s="6"/>
      <c r="C216" s="6"/>
      <c r="D216" s="6"/>
      <c r="E216" s="6"/>
      <c r="F216" s="6"/>
      <c r="G216" s="6"/>
      <c r="H216" s="33"/>
      <c r="I216" s="33"/>
      <c r="J216" s="34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>
      <c r="A217" s="6"/>
      <c r="B217" s="6"/>
      <c r="C217" s="6"/>
      <c r="D217" s="6"/>
      <c r="E217" s="6"/>
      <c r="F217" s="6"/>
      <c r="G217" s="6"/>
      <c r="H217" s="33"/>
      <c r="I217" s="33"/>
      <c r="J217" s="34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5.75" customHeight="1">
      <c r="A218" s="6"/>
      <c r="B218" s="6"/>
      <c r="C218" s="6"/>
      <c r="D218" s="6"/>
      <c r="E218" s="6"/>
      <c r="F218" s="6"/>
      <c r="G218" s="6"/>
      <c r="H218" s="33"/>
      <c r="I218" s="33"/>
      <c r="J218" s="34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6"/>
      <c r="B219" s="6"/>
      <c r="C219" s="6"/>
      <c r="D219" s="6"/>
      <c r="E219" s="6"/>
      <c r="F219" s="6"/>
      <c r="G219" s="6"/>
      <c r="H219" s="33"/>
      <c r="I219" s="33"/>
      <c r="J219" s="34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6"/>
      <c r="B220" s="6"/>
      <c r="C220" s="6"/>
      <c r="D220" s="6"/>
      <c r="E220" s="6"/>
      <c r="F220" s="6"/>
      <c r="G220" s="6"/>
      <c r="H220" s="33"/>
      <c r="I220" s="33"/>
      <c r="J220" s="34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6"/>
      <c r="B221" s="6"/>
      <c r="C221" s="6"/>
      <c r="D221" s="6"/>
      <c r="E221" s="6"/>
      <c r="F221" s="6"/>
      <c r="G221" s="6"/>
      <c r="H221" s="33"/>
      <c r="I221" s="33"/>
      <c r="J221" s="34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6"/>
      <c r="B222" s="6"/>
      <c r="C222" s="6"/>
      <c r="D222" s="6"/>
      <c r="E222" s="6"/>
      <c r="F222" s="6"/>
      <c r="G222" s="6"/>
      <c r="H222" s="33"/>
      <c r="I222" s="33"/>
      <c r="J222" s="34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6"/>
      <c r="B223" s="6"/>
      <c r="C223" s="6"/>
      <c r="D223" s="6"/>
      <c r="E223" s="6"/>
      <c r="F223" s="6"/>
      <c r="G223" s="6"/>
      <c r="H223" s="33"/>
      <c r="I223" s="33"/>
      <c r="J223" s="34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6"/>
      <c r="B224" s="6"/>
      <c r="C224" s="6"/>
      <c r="D224" s="6"/>
      <c r="E224" s="6"/>
      <c r="F224" s="6"/>
      <c r="G224" s="6"/>
      <c r="H224" s="33"/>
      <c r="I224" s="33"/>
      <c r="J224" s="34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6"/>
      <c r="B225" s="6"/>
      <c r="C225" s="6"/>
      <c r="D225" s="6"/>
      <c r="E225" s="6"/>
      <c r="F225" s="6"/>
      <c r="G225" s="6"/>
      <c r="H225" s="33"/>
      <c r="I225" s="33"/>
      <c r="J225" s="34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>
      <c r="A226" s="6"/>
      <c r="B226" s="6"/>
      <c r="C226" s="6"/>
      <c r="D226" s="6"/>
      <c r="E226" s="6"/>
      <c r="F226" s="6"/>
      <c r="G226" s="6"/>
      <c r="H226" s="33"/>
      <c r="I226" s="33"/>
      <c r="J226" s="34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>
      <c r="A227" s="6"/>
      <c r="B227" s="6"/>
      <c r="C227" s="6"/>
      <c r="D227" s="6"/>
      <c r="E227" s="6"/>
      <c r="F227" s="6"/>
      <c r="G227" s="6"/>
      <c r="H227" s="33"/>
      <c r="I227" s="33"/>
      <c r="J227" s="34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>
      <c r="A228" s="6"/>
      <c r="B228" s="6"/>
      <c r="C228" s="6"/>
      <c r="D228" s="6"/>
      <c r="E228" s="6"/>
      <c r="F228" s="6"/>
      <c r="G228" s="6"/>
      <c r="H228" s="33"/>
      <c r="I228" s="33"/>
      <c r="J228" s="34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>
      <c r="A229" s="6"/>
      <c r="B229" s="6"/>
      <c r="C229" s="6"/>
      <c r="D229" s="6"/>
      <c r="E229" s="6"/>
      <c r="F229" s="6"/>
      <c r="G229" s="6"/>
      <c r="H229" s="33"/>
      <c r="I229" s="33"/>
      <c r="J229" s="34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>
      <c r="A230" s="6"/>
      <c r="B230" s="6"/>
      <c r="C230" s="6"/>
      <c r="D230" s="6"/>
      <c r="E230" s="6"/>
      <c r="F230" s="6"/>
      <c r="G230" s="6"/>
      <c r="H230" s="33"/>
      <c r="I230" s="33"/>
      <c r="J230" s="34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>
      <c r="A231" s="6"/>
      <c r="B231" s="6"/>
      <c r="C231" s="6"/>
      <c r="D231" s="6"/>
      <c r="E231" s="6"/>
      <c r="F231" s="6"/>
      <c r="G231" s="6"/>
      <c r="H231" s="33"/>
      <c r="I231" s="33"/>
      <c r="J231" s="34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>
      <c r="A232" s="6"/>
      <c r="B232" s="6"/>
      <c r="C232" s="6"/>
      <c r="D232" s="6"/>
      <c r="E232" s="6"/>
      <c r="F232" s="6"/>
      <c r="G232" s="6"/>
      <c r="H232" s="33"/>
      <c r="I232" s="33"/>
      <c r="J232" s="34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>
      <c r="A233" s="6"/>
      <c r="B233" s="6"/>
      <c r="C233" s="6"/>
      <c r="D233" s="6"/>
      <c r="E233" s="6"/>
      <c r="F233" s="6"/>
      <c r="G233" s="6"/>
      <c r="H233" s="33"/>
      <c r="I233" s="33"/>
      <c r="J233" s="34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5.75" customHeight="1">
      <c r="A234" s="6"/>
      <c r="B234" s="6"/>
      <c r="C234" s="6"/>
      <c r="D234" s="6"/>
      <c r="E234" s="6"/>
      <c r="F234" s="6"/>
      <c r="G234" s="6"/>
      <c r="H234" s="33"/>
      <c r="I234" s="33"/>
      <c r="J234" s="34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5.75" customHeight="1">
      <c r="A235" s="6"/>
      <c r="B235" s="6"/>
      <c r="C235" s="6"/>
      <c r="D235" s="6"/>
      <c r="E235" s="6"/>
      <c r="F235" s="6"/>
      <c r="G235" s="6"/>
      <c r="H235" s="33"/>
      <c r="I235" s="33"/>
      <c r="J235" s="34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5.75" customHeight="1">
      <c r="A236" s="6"/>
      <c r="B236" s="6"/>
      <c r="C236" s="6"/>
      <c r="D236" s="6"/>
      <c r="E236" s="6"/>
      <c r="F236" s="6"/>
      <c r="G236" s="6"/>
      <c r="H236" s="33"/>
      <c r="I236" s="33"/>
      <c r="J236" s="34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5.75" customHeight="1">
      <c r="A237" s="6"/>
      <c r="B237" s="6"/>
      <c r="C237" s="6"/>
      <c r="D237" s="6"/>
      <c r="E237" s="6"/>
      <c r="F237" s="6"/>
      <c r="G237" s="6"/>
      <c r="H237" s="33"/>
      <c r="I237" s="33"/>
      <c r="J237" s="3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5.75" customHeight="1">
      <c r="A238" s="6"/>
      <c r="B238" s="6"/>
      <c r="C238" s="6"/>
      <c r="D238" s="6"/>
      <c r="E238" s="6"/>
      <c r="F238" s="6"/>
      <c r="G238" s="6"/>
      <c r="H238" s="33"/>
      <c r="I238" s="33"/>
      <c r="J238" s="3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5.75" customHeight="1">
      <c r="A239" s="6"/>
      <c r="B239" s="6"/>
      <c r="C239" s="6"/>
      <c r="D239" s="6"/>
      <c r="E239" s="6"/>
      <c r="F239" s="6"/>
      <c r="G239" s="6"/>
      <c r="H239" s="33"/>
      <c r="I239" s="33"/>
      <c r="J239" s="3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5.75" customHeight="1">
      <c r="A240" s="6"/>
      <c r="B240" s="6"/>
      <c r="C240" s="6"/>
      <c r="D240" s="6"/>
      <c r="E240" s="6"/>
      <c r="F240" s="6"/>
      <c r="G240" s="6"/>
      <c r="H240" s="33"/>
      <c r="I240" s="33"/>
      <c r="J240" s="3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5.75" customHeight="1">
      <c r="A241" s="6"/>
      <c r="B241" s="6"/>
      <c r="C241" s="6"/>
      <c r="D241" s="6"/>
      <c r="E241" s="6"/>
      <c r="F241" s="6"/>
      <c r="G241" s="6"/>
      <c r="H241" s="33"/>
      <c r="I241" s="33"/>
      <c r="J241" s="3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5.75" customHeight="1">
      <c r="A242" s="6"/>
      <c r="B242" s="6"/>
      <c r="C242" s="6"/>
      <c r="D242" s="6"/>
      <c r="E242" s="6"/>
      <c r="F242" s="6"/>
      <c r="G242" s="6"/>
      <c r="H242" s="33"/>
      <c r="I242" s="33"/>
      <c r="J242" s="3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5.75" customHeight="1">
      <c r="A243" s="6"/>
      <c r="B243" s="6"/>
      <c r="C243" s="6"/>
      <c r="D243" s="6"/>
      <c r="E243" s="6"/>
      <c r="F243" s="6"/>
      <c r="G243" s="6"/>
      <c r="H243" s="33"/>
      <c r="I243" s="33"/>
      <c r="J243" s="3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5.75" customHeight="1">
      <c r="A244" s="6"/>
      <c r="B244" s="6"/>
      <c r="C244" s="6"/>
      <c r="D244" s="6"/>
      <c r="E244" s="6"/>
      <c r="F244" s="6"/>
      <c r="G244" s="6"/>
      <c r="H244" s="33"/>
      <c r="I244" s="33"/>
      <c r="J244" s="3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5.75" customHeight="1">
      <c r="A245" s="6"/>
      <c r="B245" s="6"/>
      <c r="C245" s="6"/>
      <c r="D245" s="6"/>
      <c r="E245" s="6"/>
      <c r="F245" s="6"/>
      <c r="G245" s="6"/>
      <c r="H245" s="33"/>
      <c r="I245" s="33"/>
      <c r="J245" s="3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5.75" customHeight="1">
      <c r="A246" s="6"/>
      <c r="B246" s="6"/>
      <c r="C246" s="6"/>
      <c r="D246" s="6"/>
      <c r="E246" s="6"/>
      <c r="F246" s="6"/>
      <c r="G246" s="6"/>
      <c r="H246" s="33"/>
      <c r="I246" s="33"/>
      <c r="J246" s="3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5.75" customHeight="1">
      <c r="A247" s="6"/>
      <c r="B247" s="6"/>
      <c r="C247" s="6"/>
      <c r="D247" s="6"/>
      <c r="E247" s="6"/>
      <c r="F247" s="6"/>
      <c r="G247" s="6"/>
      <c r="H247" s="33"/>
      <c r="I247" s="33"/>
      <c r="J247" s="3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5.75" customHeight="1">
      <c r="A248" s="6"/>
      <c r="B248" s="6"/>
      <c r="C248" s="6"/>
      <c r="D248" s="6"/>
      <c r="E248" s="6"/>
      <c r="F248" s="6"/>
      <c r="G248" s="6"/>
      <c r="H248" s="33"/>
      <c r="I248" s="33"/>
      <c r="J248" s="3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>
      <c r="A249" s="6"/>
      <c r="B249" s="6"/>
      <c r="C249" s="6"/>
      <c r="D249" s="6"/>
      <c r="E249" s="6"/>
      <c r="F249" s="6"/>
      <c r="G249" s="6"/>
      <c r="H249" s="33"/>
      <c r="I249" s="33"/>
      <c r="J249" s="34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5.75" customHeight="1">
      <c r="A250" s="6"/>
      <c r="B250" s="6"/>
      <c r="C250" s="6"/>
      <c r="D250" s="6"/>
      <c r="E250" s="6"/>
      <c r="F250" s="6"/>
      <c r="G250" s="6"/>
      <c r="H250" s="33"/>
      <c r="I250" s="33"/>
      <c r="J250" s="34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5.75" customHeight="1">
      <c r="A251" s="6"/>
      <c r="B251" s="6"/>
      <c r="C251" s="6"/>
      <c r="D251" s="6"/>
      <c r="E251" s="6"/>
      <c r="F251" s="6"/>
      <c r="G251" s="6"/>
      <c r="H251" s="33"/>
      <c r="I251" s="33"/>
      <c r="J251" s="34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5.75" customHeight="1">
      <c r="A252" s="6"/>
      <c r="B252" s="6"/>
      <c r="C252" s="6"/>
      <c r="D252" s="6"/>
      <c r="E252" s="6"/>
      <c r="F252" s="6"/>
      <c r="G252" s="6"/>
      <c r="H252" s="33"/>
      <c r="I252" s="33"/>
      <c r="J252" s="34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5.75" customHeight="1">
      <c r="A253" s="6"/>
      <c r="B253" s="6"/>
      <c r="C253" s="6"/>
      <c r="D253" s="6"/>
      <c r="E253" s="6"/>
      <c r="F253" s="6"/>
      <c r="G253" s="6"/>
      <c r="H253" s="33"/>
      <c r="I253" s="33"/>
      <c r="J253" s="34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5.75" customHeight="1">
      <c r="A254" s="6"/>
      <c r="B254" s="6"/>
      <c r="C254" s="6"/>
      <c r="D254" s="6"/>
      <c r="E254" s="6"/>
      <c r="F254" s="6"/>
      <c r="G254" s="6"/>
      <c r="H254" s="33"/>
      <c r="I254" s="33"/>
      <c r="J254" s="34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5.75" customHeight="1">
      <c r="A255" s="6"/>
      <c r="B255" s="6"/>
      <c r="C255" s="6"/>
      <c r="D255" s="6"/>
      <c r="E255" s="6"/>
      <c r="F255" s="6"/>
      <c r="G255" s="6"/>
      <c r="H255" s="33"/>
      <c r="I255" s="33"/>
      <c r="J255" s="34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5.75" customHeight="1">
      <c r="A256" s="6"/>
      <c r="B256" s="6"/>
      <c r="C256" s="6"/>
      <c r="D256" s="6"/>
      <c r="E256" s="6"/>
      <c r="F256" s="6"/>
      <c r="G256" s="6"/>
      <c r="H256" s="33"/>
      <c r="I256" s="33"/>
      <c r="J256" s="34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5.75" customHeight="1">
      <c r="A257" s="6"/>
      <c r="B257" s="6"/>
      <c r="C257" s="6"/>
      <c r="D257" s="6"/>
      <c r="E257" s="6"/>
      <c r="F257" s="6"/>
      <c r="G257" s="6"/>
      <c r="H257" s="33"/>
      <c r="I257" s="33"/>
      <c r="J257" s="34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5.75" customHeight="1">
      <c r="A258" s="6"/>
      <c r="B258" s="6"/>
      <c r="C258" s="6"/>
      <c r="D258" s="6"/>
      <c r="E258" s="6"/>
      <c r="F258" s="6"/>
      <c r="G258" s="6"/>
      <c r="H258" s="33"/>
      <c r="I258" s="33"/>
      <c r="J258" s="34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5.75" customHeight="1">
      <c r="A259" s="6"/>
      <c r="B259" s="6"/>
      <c r="C259" s="6"/>
      <c r="D259" s="6"/>
      <c r="E259" s="6"/>
      <c r="F259" s="6"/>
      <c r="G259" s="6"/>
      <c r="H259" s="33"/>
      <c r="I259" s="33"/>
      <c r="J259" s="34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5.75" customHeight="1">
      <c r="A260" s="6"/>
      <c r="B260" s="6"/>
      <c r="C260" s="6"/>
      <c r="D260" s="6"/>
      <c r="E260" s="6"/>
      <c r="F260" s="6"/>
      <c r="G260" s="6"/>
      <c r="H260" s="33"/>
      <c r="I260" s="33"/>
      <c r="J260" s="34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5.75" customHeight="1">
      <c r="A261" s="6"/>
      <c r="B261" s="6"/>
      <c r="C261" s="6"/>
      <c r="D261" s="6"/>
      <c r="E261" s="6"/>
      <c r="F261" s="6"/>
      <c r="G261" s="6"/>
      <c r="H261" s="33"/>
      <c r="I261" s="33"/>
      <c r="J261" s="34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5.75" customHeight="1">
      <c r="A262" s="6"/>
      <c r="B262" s="6"/>
      <c r="C262" s="6"/>
      <c r="D262" s="6"/>
      <c r="E262" s="6"/>
      <c r="F262" s="6"/>
      <c r="G262" s="6"/>
      <c r="H262" s="33"/>
      <c r="I262" s="33"/>
      <c r="J262" s="34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5.75" customHeight="1">
      <c r="A263" s="6"/>
      <c r="B263" s="6"/>
      <c r="C263" s="6"/>
      <c r="D263" s="6"/>
      <c r="E263" s="6"/>
      <c r="F263" s="6"/>
      <c r="G263" s="6"/>
      <c r="H263" s="33"/>
      <c r="I263" s="33"/>
      <c r="J263" s="34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