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ff\Documents\OneDrive - he2b.be\Ecole 2019 - 2020\Q2\Bureau_Etude\Commandes\"/>
    </mc:Choice>
  </mc:AlternateContent>
  <xr:revisionPtr revIDLastSave="0" documentId="13_ncr:1_{99AF137C-EFA4-4E1B-8EA3-0DB5EAEF215B}" xr6:coauthVersionLast="44" xr6:coauthVersionMax="44" xr10:uidLastSave="{00000000-0000-0000-0000-000000000000}"/>
  <bookViews>
    <workbookView xWindow="-120" yWindow="-120" windowWidth="29040" windowHeight="15840" xr2:uid="{3CE95A89-D85E-4970-B3E9-C7283490EA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K2" i="1" l="1"/>
  <c r="H15" i="1"/>
  <c r="H16" i="1"/>
  <c r="K14" i="1" s="1"/>
  <c r="H17" i="1"/>
  <c r="H18" i="1"/>
  <c r="H19" i="1"/>
  <c r="H20" i="1"/>
  <c r="H21" i="1"/>
  <c r="H22" i="1"/>
  <c r="H23" i="1"/>
</calcChain>
</file>

<file path=xl/sharedStrings.xml><?xml version="1.0" encoding="utf-8"?>
<sst xmlns="http://schemas.openxmlformats.org/spreadsheetml/2006/main" count="83" uniqueCount="57">
  <si>
    <t>Commande Farnell:</t>
  </si>
  <si>
    <t>Composant</t>
  </si>
  <si>
    <t>Description</t>
  </si>
  <si>
    <t>Référence</t>
  </si>
  <si>
    <t>€/unit</t>
  </si>
  <si>
    <t>unit</t>
  </si>
  <si>
    <t>€total</t>
  </si>
  <si>
    <t>TVAC</t>
  </si>
  <si>
    <t>Pont redresseur</t>
  </si>
  <si>
    <t>DF01M, 100 V, 1.5 A, DIP, 1.1 V</t>
  </si>
  <si>
    <t>GBU604 C2 - Single Phase, 400 V, 6 A, SIP, 1 V, 4 Pins</t>
  </si>
  <si>
    <t>Regulateur 12V</t>
  </si>
  <si>
    <t>LM338T  35V primary input, 1.2V to 37V / 5A / TO-220-3</t>
  </si>
  <si>
    <t>Regulateur 5V</t>
  </si>
  <si>
    <t>LM317BT - 1.2 V to 37 V/1.5 A Out, TO-220-3</t>
  </si>
  <si>
    <t>Regulateur 3V3</t>
  </si>
  <si>
    <t>LM1117IMPX-3.3, 1.2V Dropout, 3.3V / 800mA out, SOT-223-4</t>
  </si>
  <si>
    <t>AOP TLC2262</t>
  </si>
  <si>
    <t>2 Amplifier 185 kHz, DIP, 8 Pins</t>
  </si>
  <si>
    <t>AOP INSTRU</t>
  </si>
  <si>
    <t>AD623ANZ, 1 Amplifier, ± 2.5V to ± 6V, DIP</t>
  </si>
  <si>
    <t>Commande Mouser</t>
  </si>
  <si>
    <t>STM32F103C8T6 </t>
  </si>
  <si>
    <t>ARM MCU, Motor Control, STM32 Family STM32F1 Series</t>
  </si>
  <si>
    <t>511-STM32F103C8T6</t>
  </si>
  <si>
    <t>Quartz</t>
  </si>
  <si>
    <t>Crystal, 8 MHz, Through Hole, 50 ppm, 20 pF, 30 ppm</t>
  </si>
  <si>
    <t>559-FOXS080-20-LF</t>
  </si>
  <si>
    <t>Diode</t>
  </si>
  <si>
    <t>MBRF10200CT - Schottky  200 V, 10 A, Dual Common C, 980 mV</t>
  </si>
  <si>
    <t>576-MBRF10200CT</t>
  </si>
  <si>
    <t>Self</t>
  </si>
  <si>
    <t>SC-10-30J -  Common Mode, AC, 3 Mh</t>
  </si>
  <si>
    <t>80-SC-10-30J</t>
  </si>
  <si>
    <t>Capa</t>
  </si>
  <si>
    <t>SLPX102M200C4P3 - Electrolytic, 1000 µF, 200 V , ± 20%</t>
  </si>
  <si>
    <t>598-SLPX102M200C4P3</t>
  </si>
  <si>
    <t>MOSFET</t>
  </si>
  <si>
    <t>STP26NM60N - N Channel, 10 A, 600 V, 0.135 ohm, 10 V, 3 V</t>
  </si>
  <si>
    <t>511-STP26NM60N</t>
  </si>
  <si>
    <t>Optocoupleur</t>
  </si>
  <si>
    <t>6N135 - 1 Channel, DIP, 8 Pins, 25 mA, 5.3 kV, 7%</t>
  </si>
  <si>
    <t>782-6N135</t>
  </si>
  <si>
    <t>Resistance</t>
  </si>
  <si>
    <t>LVR05R0500FE73 -  Current Sense Resistor, 0.05 ohm, 5 W,± 1%</t>
  </si>
  <si>
    <t>71-LVR05R0500FE73</t>
  </si>
  <si>
    <t>AOP TLC2264</t>
  </si>
  <si>
    <t>TLC2264CN -  4 Amplifier, 710 kHz, DIP, 14 Pins</t>
  </si>
  <si>
    <t>595-TLC2264CN</t>
  </si>
  <si>
    <t>Haut Parleur</t>
  </si>
  <si>
    <t>2231 -  Speaker, Full Range, 2 ", 8 W, 8 ohm, 150 Hz to 20000 Hz</t>
  </si>
  <si>
    <t>Etudiant</t>
  </si>
  <si>
    <t>Bultot G.</t>
  </si>
  <si>
    <t>Ibryam M.</t>
  </si>
  <si>
    <t>AB38T-32.768KHZ -  Crystal, 32,768 kHz, Cylinder Radial, 12.5 pF, 20 ppm</t>
  </si>
  <si>
    <t>Farnell</t>
  </si>
  <si>
    <t>recu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</si>
</sst>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/>
    <xf numFmtId="0" fontId="3" fillId="4" borderId="3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3" fillId="5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/>
    </xf>
    <xf numFmtId="0" fontId="1" fillId="2" borderId="0" xfId="1"/>
    <xf numFmtId="0" fontId="3" fillId="0" borderId="0" xfId="0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6" borderId="0" xfId="0" applyFill="1"/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16E76E-B198-4DC8-BA6C-D9C2B9612D38}" name="Table1" displayName="Table1" ref="B2:J11" totalsRowShown="0" headerRowDxfId="18" headerRowBorderDxfId="17" tableBorderDxfId="16" totalsRowBorderDxfId="15">
  <autoFilter ref="B2:J11" xr:uid="{B44A8BE9-7A72-4780-94CE-8F681CE8FE79}"/>
  <tableColumns count="9">
    <tableColumn id="1" xr3:uid="{529F2F77-20E6-4BFF-ADE5-EC9DD4453E67}" name="Composant" dataDxfId="14"/>
    <tableColumn id="2" xr3:uid="{6C90357A-7A9D-4E50-9E6E-A502F6438BD3}" name="Description"/>
    <tableColumn id="3" xr3:uid="{AF629FD4-6AEC-4328-8E2F-D7D7C4483FC9}" name="Etudiant"/>
    <tableColumn id="4" xr3:uid="{B0AEA1F8-B569-4900-92E6-7D52299C6638}" name="Référence"/>
    <tableColumn id="5" xr3:uid="{049F77EA-3735-4C80-9FA3-5158033B5671}" name="€/unit"/>
    <tableColumn id="6" xr3:uid="{8B21C899-717A-4F98-8B7A-EE9B451B2654}" name="unit"/>
    <tableColumn id="7" xr3:uid="{576181A5-3EA8-425D-9694-D237C29A0B79}" name="€total" dataDxfId="13">
      <calculatedColumnFormula>Table1[[#This Row],[unit]]*Table1[[#This Row],[€/unit]]</calculatedColumnFormula>
    </tableColumn>
    <tableColumn id="8" xr3:uid="{F2DAB626-A7B0-4349-8E52-87658B8E0738}" name="TVAC" dataDxfId="12"/>
    <tableColumn id="9" xr3:uid="{F95FC856-88CC-460D-B963-3FFB6BED0B10}" name="recu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B47091-CB76-4F7F-8650-93D3A2B9F652}" name="Table2" displayName="Table2" ref="B14:J23" totalsRowShown="0" headerRowDxfId="11" dataDxfId="9" headerRowBorderDxfId="10" tableBorderDxfId="8" totalsRowBorderDxfId="7">
  <autoFilter ref="B14:J23" xr:uid="{3FB93287-6C7C-493F-9FE0-CD0EAB73CE6E}"/>
  <tableColumns count="9">
    <tableColumn id="1" xr3:uid="{B06BC23A-3BB3-4EC6-906A-E2EFE1565A96}" name="Composant" dataDxfId="6"/>
    <tableColumn id="2" xr3:uid="{A8B0B1F0-FD4E-4B5F-987B-FF27614A7B34}" name="Description"/>
    <tableColumn id="3" xr3:uid="{952EF418-3E3C-44DD-8C1A-AA8DCE5F125F}" name="Etudiant" dataDxfId="5"/>
    <tableColumn id="4" xr3:uid="{78158CBB-0503-4CA4-AB85-631EE66C241C}" name="Référence"/>
    <tableColumn id="5" xr3:uid="{5FD3D49A-A93E-41FF-97FA-2FAC274ABE19}" name="€/unit" dataDxfId="4"/>
    <tableColumn id="6" xr3:uid="{BBA6F2A9-4432-488C-9BF3-573871485103}" name="unit" dataDxfId="3"/>
    <tableColumn id="7" xr3:uid="{833252BF-6408-415D-A38E-059C25E66D03}" name="€total" dataDxfId="2">
      <calculatedColumnFormula>Table2[[#This Row],[€/unit]]*Table2[[#This Row],[unit]]</calculatedColumnFormula>
    </tableColumn>
    <tableColumn id="8" xr3:uid="{9C3E618C-A740-4AC7-89CA-2372DFD44EFC}" name="TVAC" dataDxfId="1"/>
    <tableColumn id="9" xr3:uid="{A7883148-9156-4468-BF8E-54536F82F7C7}" name="recu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E605-C563-4A06-AB15-BC94163A26AB}">
  <dimension ref="A1:K23"/>
  <sheetViews>
    <sheetView tabSelected="1" workbookViewId="0">
      <selection activeCell="C19" sqref="C19"/>
    </sheetView>
  </sheetViews>
  <sheetFormatPr defaultRowHeight="15" x14ac:dyDescent="0.25"/>
  <cols>
    <col min="2" max="2" width="18.7109375" bestFit="1" customWidth="1"/>
    <col min="3" max="3" width="64" bestFit="1" customWidth="1"/>
    <col min="4" max="4" width="10.85546875" customWidth="1"/>
    <col min="5" max="5" width="27.28515625" bestFit="1" customWidth="1"/>
  </cols>
  <sheetData>
    <row r="1" spans="1:11" x14ac:dyDescent="0.25">
      <c r="A1" s="23" t="s">
        <v>0</v>
      </c>
      <c r="B1" s="23"/>
    </row>
    <row r="2" spans="1:11" x14ac:dyDescent="0.25">
      <c r="B2" s="5" t="s">
        <v>1</v>
      </c>
      <c r="C2" s="5" t="s">
        <v>2</v>
      </c>
      <c r="D2" s="5" t="s">
        <v>51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56</v>
      </c>
      <c r="K2" s="18">
        <f>SUM(Table1[€total])</f>
        <v>221.018</v>
      </c>
    </row>
    <row r="3" spans="1:11" x14ac:dyDescent="0.25">
      <c r="B3" s="9" t="s">
        <v>8</v>
      </c>
      <c r="C3" s="1" t="s">
        <v>9</v>
      </c>
      <c r="D3" s="1" t="s">
        <v>52</v>
      </c>
      <c r="E3" s="1">
        <v>1467464</v>
      </c>
      <c r="F3" s="1">
        <v>0.44400000000000001</v>
      </c>
      <c r="G3" s="1">
        <v>1</v>
      </c>
      <c r="H3" s="1">
        <f>Table1[[#This Row],[unit]]*Table1[[#This Row],[€/unit]]</f>
        <v>0.44400000000000001</v>
      </c>
      <c r="I3" s="4">
        <v>0</v>
      </c>
      <c r="J3" s="22"/>
    </row>
    <row r="4" spans="1:11" x14ac:dyDescent="0.25">
      <c r="B4" s="9" t="s">
        <v>8</v>
      </c>
      <c r="C4" s="2" t="s">
        <v>10</v>
      </c>
      <c r="D4" s="2" t="s">
        <v>52</v>
      </c>
      <c r="E4" s="2">
        <v>4084837</v>
      </c>
      <c r="F4" s="2">
        <v>1.23</v>
      </c>
      <c r="G4" s="2">
        <v>1</v>
      </c>
      <c r="H4" s="2">
        <f>Table1[[#This Row],[unit]]*Table1[[#This Row],[€/unit]]</f>
        <v>1.23</v>
      </c>
      <c r="I4" s="3">
        <v>0</v>
      </c>
      <c r="J4" s="22"/>
    </row>
    <row r="5" spans="1:11" x14ac:dyDescent="0.25">
      <c r="B5" s="9" t="s">
        <v>11</v>
      </c>
      <c r="C5" s="1" t="s">
        <v>12</v>
      </c>
      <c r="D5" s="1" t="s">
        <v>52</v>
      </c>
      <c r="E5" s="1">
        <v>1469094</v>
      </c>
      <c r="F5" s="1">
        <v>1.52</v>
      </c>
      <c r="G5" s="1">
        <v>1</v>
      </c>
      <c r="H5" s="1">
        <f>Table1[[#This Row],[unit]]*Table1[[#This Row],[€/unit]]</f>
        <v>1.52</v>
      </c>
      <c r="I5" s="4">
        <v>0</v>
      </c>
      <c r="J5" s="22"/>
    </row>
    <row r="6" spans="1:11" x14ac:dyDescent="0.25">
      <c r="B6" s="9" t="s">
        <v>13</v>
      </c>
      <c r="C6" s="2" t="s">
        <v>14</v>
      </c>
      <c r="D6" s="2" t="s">
        <v>52</v>
      </c>
      <c r="E6" s="2">
        <v>2806950</v>
      </c>
      <c r="F6" s="2">
        <v>0.6</v>
      </c>
      <c r="G6" s="2">
        <v>3</v>
      </c>
      <c r="H6" s="2">
        <f>Table1[[#This Row],[unit]]*Table1[[#This Row],[€/unit]]</f>
        <v>1.7999999999999998</v>
      </c>
      <c r="I6" s="3">
        <v>0</v>
      </c>
      <c r="J6" s="22"/>
    </row>
    <row r="7" spans="1:11" x14ac:dyDescent="0.25">
      <c r="B7" s="9" t="s">
        <v>15</v>
      </c>
      <c r="C7" s="1" t="s">
        <v>16</v>
      </c>
      <c r="D7" s="1" t="s">
        <v>52</v>
      </c>
      <c r="E7" s="1">
        <v>3007498</v>
      </c>
      <c r="F7" s="1">
        <v>0.96699999999999997</v>
      </c>
      <c r="G7" s="1">
        <v>2</v>
      </c>
      <c r="H7" s="1">
        <f>Table1[[#This Row],[unit]]*Table1[[#This Row],[€/unit]]</f>
        <v>1.9339999999999999</v>
      </c>
      <c r="I7" s="4">
        <v>0</v>
      </c>
      <c r="J7" s="22"/>
    </row>
    <row r="8" spans="1:11" x14ac:dyDescent="0.25">
      <c r="B8" s="10" t="s">
        <v>17</v>
      </c>
      <c r="C8" s="3" t="s">
        <v>18</v>
      </c>
      <c r="D8" s="3" t="s">
        <v>52</v>
      </c>
      <c r="E8" s="3">
        <v>3005158</v>
      </c>
      <c r="F8" s="3">
        <v>1.79</v>
      </c>
      <c r="G8" s="3">
        <v>1</v>
      </c>
      <c r="H8" s="3">
        <f>Table1[[#This Row],[unit]]*Table1[[#This Row],[€/unit]]</f>
        <v>1.79</v>
      </c>
      <c r="I8" s="3">
        <v>0</v>
      </c>
      <c r="J8" s="22"/>
    </row>
    <row r="9" spans="1:11" x14ac:dyDescent="0.25">
      <c r="B9" s="11" t="s">
        <v>19</v>
      </c>
      <c r="C9" s="6" t="s">
        <v>20</v>
      </c>
      <c r="D9" s="6" t="s">
        <v>52</v>
      </c>
      <c r="E9" s="6">
        <v>9603700</v>
      </c>
      <c r="F9" s="6">
        <v>6.14</v>
      </c>
      <c r="G9" s="6">
        <v>1</v>
      </c>
      <c r="H9" s="6">
        <f>Table1[[#This Row],[unit]]*Table1[[#This Row],[€/unit]]</f>
        <v>6.14</v>
      </c>
      <c r="I9" s="6">
        <v>0</v>
      </c>
      <c r="J9" s="22"/>
    </row>
    <row r="10" spans="1:11" x14ac:dyDescent="0.25">
      <c r="B10" s="12" t="s">
        <v>49</v>
      </c>
      <c r="C10" s="15" t="s">
        <v>50</v>
      </c>
      <c r="D10" s="15" t="s">
        <v>53</v>
      </c>
      <c r="E10" s="15">
        <v>1683892</v>
      </c>
      <c r="F10" s="15">
        <v>12.86</v>
      </c>
      <c r="G10" s="15">
        <v>16</v>
      </c>
      <c r="H10" s="11">
        <f>Table1[[#This Row],[unit]]*Table1[[#This Row],[€/unit]]</f>
        <v>205.76</v>
      </c>
      <c r="I10" s="11">
        <v>0</v>
      </c>
    </row>
    <row r="11" spans="1:11" x14ac:dyDescent="0.25">
      <c r="B11" s="12" t="s">
        <v>25</v>
      </c>
      <c r="C11" s="19" t="s">
        <v>54</v>
      </c>
      <c r="D11" s="19" t="s">
        <v>55</v>
      </c>
      <c r="E11" s="19">
        <v>1611828</v>
      </c>
      <c r="F11" s="19">
        <v>0.2</v>
      </c>
      <c r="G11" s="19">
        <v>2</v>
      </c>
      <c r="H11" s="20">
        <f>Table1[[#This Row],[unit]]*Table1[[#This Row],[€/unit]]</f>
        <v>0.4</v>
      </c>
      <c r="I11" s="6">
        <v>0</v>
      </c>
      <c r="J11" s="22"/>
    </row>
    <row r="13" spans="1:11" x14ac:dyDescent="0.25">
      <c r="A13" s="23" t="s">
        <v>21</v>
      </c>
      <c r="B13" s="23"/>
    </row>
    <row r="14" spans="1:11" x14ac:dyDescent="0.25">
      <c r="B14" s="5" t="s">
        <v>1</v>
      </c>
      <c r="C14" s="5" t="s">
        <v>2</v>
      </c>
      <c r="D14" s="5" t="s">
        <v>51</v>
      </c>
      <c r="E14" s="5" t="s">
        <v>3</v>
      </c>
      <c r="F14" s="5" t="s">
        <v>4</v>
      </c>
      <c r="G14" s="5" t="s">
        <v>5</v>
      </c>
      <c r="H14" s="5" t="s">
        <v>6</v>
      </c>
      <c r="I14" s="5" t="s">
        <v>7</v>
      </c>
      <c r="J14" s="5" t="s">
        <v>56</v>
      </c>
      <c r="K14" s="18">
        <f>SUM(Table2[€total])</f>
        <v>66.290000000000006</v>
      </c>
    </row>
    <row r="15" spans="1:11" x14ac:dyDescent="0.25">
      <c r="B15" s="16" t="s">
        <v>22</v>
      </c>
      <c r="C15" s="13" t="s">
        <v>23</v>
      </c>
      <c r="D15" s="2" t="s">
        <v>52</v>
      </c>
      <c r="E15" s="2" t="s">
        <v>24</v>
      </c>
      <c r="F15" s="2">
        <v>5.17</v>
      </c>
      <c r="G15" s="2">
        <v>2</v>
      </c>
      <c r="H15" s="2">
        <f>Table2[[#This Row],[€/unit]]*Table2[[#This Row],[unit]]</f>
        <v>10.34</v>
      </c>
      <c r="I15" s="3">
        <v>21</v>
      </c>
      <c r="J15" s="21"/>
    </row>
    <row r="16" spans="1:11" x14ac:dyDescent="0.25">
      <c r="B16" s="16" t="s">
        <v>25</v>
      </c>
      <c r="C16" s="1" t="s">
        <v>26</v>
      </c>
      <c r="D16" s="1" t="s">
        <v>52</v>
      </c>
      <c r="E16" s="1" t="s">
        <v>27</v>
      </c>
      <c r="F16" s="1">
        <v>0.31</v>
      </c>
      <c r="G16" s="1">
        <v>2</v>
      </c>
      <c r="H16" s="1">
        <f>Table2[[#This Row],[€/unit]]*Table2[[#This Row],[unit]]</f>
        <v>0.62</v>
      </c>
      <c r="I16" s="4">
        <v>21</v>
      </c>
      <c r="J16" s="3"/>
    </row>
    <row r="17" spans="2:10" x14ac:dyDescent="0.25">
      <c r="B17" s="7" t="s">
        <v>28</v>
      </c>
      <c r="C17" s="3" t="s">
        <v>29</v>
      </c>
      <c r="D17" s="3" t="s">
        <v>52</v>
      </c>
      <c r="E17" s="3" t="s">
        <v>30</v>
      </c>
      <c r="F17" s="3">
        <v>1.41</v>
      </c>
      <c r="G17" s="3">
        <v>4</v>
      </c>
      <c r="H17" s="3">
        <f>Table2[[#This Row],[€/unit]]*Table2[[#This Row],[unit]]</f>
        <v>5.64</v>
      </c>
      <c r="I17" s="3">
        <v>21</v>
      </c>
      <c r="J17" s="3"/>
    </row>
    <row r="18" spans="2:10" x14ac:dyDescent="0.25">
      <c r="B18" s="7" t="s">
        <v>31</v>
      </c>
      <c r="C18" s="14" t="s">
        <v>32</v>
      </c>
      <c r="D18" s="4" t="s">
        <v>52</v>
      </c>
      <c r="E18" s="4" t="s">
        <v>33</v>
      </c>
      <c r="F18" s="4">
        <v>5.95</v>
      </c>
      <c r="G18" s="4">
        <v>2</v>
      </c>
      <c r="H18" s="4">
        <f>Table2[[#This Row],[€/unit]]*Table2[[#This Row],[unit]]</f>
        <v>11.9</v>
      </c>
      <c r="I18" s="4">
        <v>21</v>
      </c>
      <c r="J18" s="3"/>
    </row>
    <row r="19" spans="2:10" x14ac:dyDescent="0.25">
      <c r="B19" s="7" t="s">
        <v>34</v>
      </c>
      <c r="C19" s="13" t="s">
        <v>35</v>
      </c>
      <c r="D19" s="3" t="s">
        <v>52</v>
      </c>
      <c r="E19" s="13" t="s">
        <v>36</v>
      </c>
      <c r="F19" s="3">
        <v>3.47</v>
      </c>
      <c r="G19" s="3">
        <v>3</v>
      </c>
      <c r="H19" s="3">
        <f>Table2[[#This Row],[€/unit]]*Table2[[#This Row],[unit]]</f>
        <v>10.41</v>
      </c>
      <c r="I19" s="3">
        <v>21</v>
      </c>
      <c r="J19" s="3"/>
    </row>
    <row r="20" spans="2:10" x14ac:dyDescent="0.25">
      <c r="B20" s="7" t="s">
        <v>37</v>
      </c>
      <c r="C20" s="4" t="s">
        <v>38</v>
      </c>
      <c r="D20" s="4" t="s">
        <v>52</v>
      </c>
      <c r="E20" s="4" t="s">
        <v>39</v>
      </c>
      <c r="F20" s="4">
        <v>3.98</v>
      </c>
      <c r="G20" s="4">
        <v>4</v>
      </c>
      <c r="H20" s="4">
        <f>Table2[[#This Row],[€/unit]]*Table2[[#This Row],[unit]]</f>
        <v>15.92</v>
      </c>
      <c r="I20" s="4">
        <v>21</v>
      </c>
      <c r="J20" s="3"/>
    </row>
    <row r="21" spans="2:10" x14ac:dyDescent="0.25">
      <c r="B21" s="7" t="s">
        <v>40</v>
      </c>
      <c r="C21" s="3" t="s">
        <v>41</v>
      </c>
      <c r="D21" s="3" t="s">
        <v>52</v>
      </c>
      <c r="E21" s="3" t="s">
        <v>42</v>
      </c>
      <c r="F21" s="3">
        <v>1.32</v>
      </c>
      <c r="G21" s="3">
        <v>2</v>
      </c>
      <c r="H21" s="3">
        <f>Table2[[#This Row],[€/unit]]*Table2[[#This Row],[unit]]</f>
        <v>2.64</v>
      </c>
      <c r="I21" s="3">
        <v>21</v>
      </c>
      <c r="J21" s="3"/>
    </row>
    <row r="22" spans="2:10" x14ac:dyDescent="0.25">
      <c r="B22" s="7" t="s">
        <v>43</v>
      </c>
      <c r="C22" s="4" t="s">
        <v>44</v>
      </c>
      <c r="D22" s="4" t="s">
        <v>52</v>
      </c>
      <c r="E22" s="4" t="s">
        <v>45</v>
      </c>
      <c r="F22" s="4">
        <v>2.19</v>
      </c>
      <c r="G22" s="4">
        <v>2</v>
      </c>
      <c r="H22" s="4">
        <f>Table2[[#This Row],[€/unit]]*Table2[[#This Row],[unit]]</f>
        <v>4.38</v>
      </c>
      <c r="I22" s="4">
        <v>21</v>
      </c>
      <c r="J22" s="3"/>
    </row>
    <row r="23" spans="2:10" x14ac:dyDescent="0.25">
      <c r="B23" s="8" t="s">
        <v>46</v>
      </c>
      <c r="C23" s="17" t="s">
        <v>47</v>
      </c>
      <c r="D23" s="17" t="s">
        <v>52</v>
      </c>
      <c r="E23" s="17" t="s">
        <v>48</v>
      </c>
      <c r="F23" s="17">
        <v>2.2200000000000002</v>
      </c>
      <c r="G23" s="17">
        <v>2</v>
      </c>
      <c r="H23" s="17">
        <f>Table2[[#This Row],[€/unit]]*Table2[[#This Row],[unit]]</f>
        <v>4.4400000000000004</v>
      </c>
      <c r="I23" s="17">
        <v>21</v>
      </c>
      <c r="J23" s="17"/>
    </row>
  </sheetData>
  <mergeCells count="2">
    <mergeCell ref="A13:B13"/>
    <mergeCell ref="A1:B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Bultot</dc:creator>
  <cp:lastModifiedBy>Geoffrey Bultot</cp:lastModifiedBy>
  <dcterms:created xsi:type="dcterms:W3CDTF">2020-02-11T15:37:40Z</dcterms:created>
  <dcterms:modified xsi:type="dcterms:W3CDTF">2020-04-01T11:53:19Z</dcterms:modified>
</cp:coreProperties>
</file>