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RFS\FBA\Development_Sheets\"/>
    </mc:Choice>
  </mc:AlternateContent>
  <xr:revisionPtr revIDLastSave="0" documentId="8_{CADB6A35-480D-4015-AE3C-A5782DAD5B38}" xr6:coauthVersionLast="47" xr6:coauthVersionMax="47" xr10:uidLastSave="{00000000-0000-0000-0000-000000000000}"/>
  <bookViews>
    <workbookView xWindow="7710" yWindow="3320" windowWidth="25610" windowHeight="14800" xr2:uid="{D7CB8953-04CC-4C22-A399-64767547B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75" i="1" l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BH73" i="1"/>
  <c r="BG73" i="1"/>
  <c r="BF73" i="1"/>
  <c r="BE73" i="1"/>
  <c r="BD73" i="1"/>
  <c r="BC73" i="1"/>
  <c r="BB73" i="1"/>
  <c r="BA73" i="1"/>
  <c r="AZ73" i="1"/>
  <c r="AY73" i="1"/>
  <c r="AW73" i="1"/>
  <c r="AV73" i="1"/>
  <c r="AU73" i="1"/>
  <c r="AX73" i="1" s="1"/>
  <c r="AT73" i="1"/>
  <c r="AS73" i="1"/>
  <c r="AR73" i="1"/>
  <c r="AQ73" i="1"/>
  <c r="AP73" i="1"/>
  <c r="AO73" i="1"/>
  <c r="AN73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BH71" i="1"/>
  <c r="BG71" i="1"/>
  <c r="BF71" i="1"/>
  <c r="BE71" i="1"/>
  <c r="BD71" i="1"/>
  <c r="BC71" i="1"/>
  <c r="BB71" i="1"/>
  <c r="BA71" i="1"/>
  <c r="AZ71" i="1"/>
  <c r="AY71" i="1"/>
  <c r="AW71" i="1"/>
  <c r="AV71" i="1"/>
  <c r="AU71" i="1"/>
  <c r="AX71" i="1" s="1"/>
  <c r="AT71" i="1"/>
  <c r="AS71" i="1"/>
  <c r="AR71" i="1"/>
  <c r="AQ71" i="1"/>
  <c r="AP71" i="1"/>
  <c r="AO71" i="1"/>
  <c r="AN71" i="1"/>
  <c r="BH70" i="1"/>
  <c r="BG70" i="1"/>
  <c r="BF70" i="1"/>
  <c r="BE70" i="1"/>
  <c r="BD70" i="1"/>
  <c r="BC70" i="1"/>
  <c r="BB70" i="1"/>
  <c r="BA70" i="1"/>
  <c r="AZ70" i="1"/>
  <c r="AY70" i="1"/>
  <c r="AW70" i="1"/>
  <c r="AV70" i="1"/>
  <c r="AX70" i="1" s="1"/>
  <c r="AU70" i="1"/>
  <c r="AT70" i="1"/>
  <c r="AS70" i="1"/>
  <c r="AR70" i="1"/>
  <c r="AQ70" i="1"/>
  <c r="AP70" i="1"/>
  <c r="AO70" i="1"/>
  <c r="AN70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BH68" i="1"/>
  <c r="BG68" i="1"/>
  <c r="BF68" i="1"/>
  <c r="BE68" i="1"/>
  <c r="BD68" i="1"/>
  <c r="BC68" i="1"/>
  <c r="BB68" i="1"/>
  <c r="BA68" i="1"/>
  <c r="AZ68" i="1"/>
  <c r="AY68" i="1"/>
  <c r="AW68" i="1"/>
  <c r="AV68" i="1"/>
  <c r="AU68" i="1"/>
  <c r="AX68" i="1" s="1"/>
  <c r="AT68" i="1"/>
  <c r="AS68" i="1"/>
  <c r="AR68" i="1"/>
  <c r="AQ68" i="1"/>
  <c r="AP68" i="1"/>
  <c r="AO68" i="1"/>
  <c r="AN68" i="1"/>
  <c r="BH67" i="1"/>
  <c r="BG67" i="1"/>
  <c r="BF67" i="1"/>
  <c r="BE67" i="1"/>
  <c r="BD67" i="1"/>
  <c r="BC67" i="1"/>
  <c r="BB67" i="1"/>
  <c r="BA67" i="1"/>
  <c r="AZ67" i="1"/>
  <c r="AY67" i="1"/>
  <c r="AW67" i="1"/>
  <c r="AV67" i="1"/>
  <c r="AU67" i="1"/>
  <c r="AX67" i="1" s="1"/>
  <c r="AT67" i="1"/>
  <c r="AS67" i="1"/>
  <c r="AR67" i="1"/>
  <c r="AQ67" i="1"/>
  <c r="AP67" i="1"/>
  <c r="AO67" i="1"/>
  <c r="AN67" i="1"/>
  <c r="BH66" i="1"/>
  <c r="BG66" i="1"/>
  <c r="BF66" i="1"/>
  <c r="BE66" i="1"/>
  <c r="BD66" i="1"/>
  <c r="BC66" i="1"/>
  <c r="BB66" i="1"/>
  <c r="BA66" i="1"/>
  <c r="AZ66" i="1"/>
  <c r="AY66" i="1"/>
  <c r="AW66" i="1"/>
  <c r="AX66" i="1" s="1"/>
  <c r="AV66" i="1"/>
  <c r="AU66" i="1"/>
  <c r="AT66" i="1"/>
  <c r="AS66" i="1"/>
  <c r="AR66" i="1"/>
  <c r="AQ66" i="1"/>
  <c r="AP66" i="1"/>
  <c r="AO66" i="1"/>
  <c r="AN66" i="1"/>
  <c r="BH65" i="1"/>
  <c r="BG65" i="1"/>
  <c r="BF65" i="1"/>
  <c r="BE65" i="1"/>
  <c r="BD65" i="1"/>
  <c r="BC65" i="1"/>
  <c r="BB65" i="1"/>
  <c r="BA65" i="1"/>
  <c r="AZ65" i="1"/>
  <c r="AY65" i="1"/>
  <c r="AW65" i="1"/>
  <c r="AV65" i="1"/>
  <c r="AU65" i="1"/>
  <c r="AX65" i="1" s="1"/>
  <c r="AT65" i="1"/>
  <c r="AS65" i="1"/>
  <c r="AR65" i="1"/>
  <c r="AQ65" i="1"/>
  <c r="AP65" i="1"/>
  <c r="AO65" i="1"/>
  <c r="AN65" i="1"/>
  <c r="BH64" i="1"/>
  <c r="BG64" i="1"/>
  <c r="BF64" i="1"/>
  <c r="BE64" i="1"/>
  <c r="BD64" i="1"/>
  <c r="BC64" i="1"/>
  <c r="BB64" i="1"/>
  <c r="BA64" i="1"/>
  <c r="AZ64" i="1"/>
  <c r="AY64" i="1"/>
  <c r="AW64" i="1"/>
  <c r="AV64" i="1"/>
  <c r="AX64" i="1" s="1"/>
  <c r="AU64" i="1"/>
  <c r="AT64" i="1"/>
  <c r="AS64" i="1"/>
  <c r="AR64" i="1"/>
  <c r="AQ64" i="1"/>
  <c r="AP64" i="1"/>
  <c r="AO64" i="1"/>
  <c r="AN64" i="1"/>
  <c r="BH63" i="1"/>
  <c r="BG63" i="1"/>
  <c r="BF63" i="1"/>
  <c r="BE63" i="1"/>
  <c r="BD63" i="1"/>
  <c r="BC63" i="1"/>
  <c r="BB63" i="1"/>
  <c r="BA63" i="1"/>
  <c r="AZ63" i="1"/>
  <c r="AY63" i="1"/>
  <c r="AW63" i="1"/>
  <c r="AV63" i="1"/>
  <c r="AU63" i="1"/>
  <c r="AX63" i="1" s="1"/>
  <c r="AT63" i="1"/>
  <c r="AS63" i="1"/>
  <c r="AR63" i="1"/>
  <c r="AQ63" i="1"/>
  <c r="AP63" i="1"/>
  <c r="AO63" i="1"/>
  <c r="AN63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BH60" i="1"/>
  <c r="BG60" i="1"/>
  <c r="BF60" i="1"/>
  <c r="BE60" i="1"/>
  <c r="BD60" i="1"/>
  <c r="BC60" i="1"/>
  <c r="BB60" i="1"/>
  <c r="BA60" i="1"/>
  <c r="AZ60" i="1"/>
  <c r="AY60" i="1"/>
  <c r="AW60" i="1"/>
  <c r="AV60" i="1"/>
  <c r="AU60" i="1"/>
  <c r="AX60" i="1" s="1"/>
  <c r="AT60" i="1"/>
  <c r="AS60" i="1"/>
  <c r="AR60" i="1"/>
  <c r="AQ60" i="1"/>
  <c r="AP60" i="1"/>
  <c r="AO60" i="1"/>
  <c r="AN60" i="1"/>
  <c r="BH59" i="1"/>
  <c r="BG59" i="1"/>
  <c r="BF59" i="1"/>
  <c r="BE59" i="1"/>
  <c r="BD59" i="1"/>
  <c r="BC59" i="1"/>
  <c r="BB59" i="1"/>
  <c r="BA59" i="1"/>
  <c r="AZ59" i="1"/>
  <c r="AY59" i="1"/>
  <c r="AW59" i="1"/>
  <c r="AX59" i="1" s="1"/>
  <c r="AV59" i="1"/>
  <c r="AU59" i="1"/>
  <c r="AT59" i="1"/>
  <c r="AS59" i="1"/>
  <c r="AR59" i="1"/>
  <c r="AQ59" i="1"/>
  <c r="AP59" i="1"/>
  <c r="AO59" i="1"/>
  <c r="AN59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BH57" i="1"/>
  <c r="BG57" i="1"/>
  <c r="BF57" i="1"/>
  <c r="BE57" i="1"/>
  <c r="BD57" i="1"/>
  <c r="BC57" i="1"/>
  <c r="BB57" i="1"/>
  <c r="BA57" i="1"/>
  <c r="AZ57" i="1"/>
  <c r="AY57" i="1"/>
  <c r="AW57" i="1"/>
  <c r="AV57" i="1"/>
  <c r="AU57" i="1"/>
  <c r="AX57" i="1" s="1"/>
  <c r="AT57" i="1"/>
  <c r="AS57" i="1"/>
  <c r="AR57" i="1"/>
  <c r="AQ57" i="1"/>
  <c r="AP57" i="1"/>
  <c r="AO57" i="1"/>
  <c r="AN57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BH55" i="1"/>
  <c r="BG55" i="1"/>
  <c r="BF55" i="1"/>
  <c r="BE55" i="1"/>
  <c r="BD55" i="1"/>
  <c r="BC55" i="1"/>
  <c r="BB55" i="1"/>
  <c r="BA55" i="1"/>
  <c r="AZ55" i="1"/>
  <c r="AY55" i="1"/>
  <c r="AW55" i="1"/>
  <c r="AV55" i="1"/>
  <c r="AU55" i="1"/>
  <c r="AX55" i="1" s="1"/>
  <c r="AT55" i="1"/>
  <c r="AS55" i="1"/>
  <c r="AR55" i="1"/>
  <c r="AQ55" i="1"/>
  <c r="AP55" i="1"/>
  <c r="AO55" i="1"/>
  <c r="AN55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BH52" i="1"/>
  <c r="BG52" i="1"/>
  <c r="BF52" i="1"/>
  <c r="BE52" i="1"/>
  <c r="BD52" i="1"/>
  <c r="BC52" i="1"/>
  <c r="BB52" i="1"/>
  <c r="BA52" i="1"/>
  <c r="AZ52" i="1"/>
  <c r="AY52" i="1"/>
  <c r="AW52" i="1"/>
  <c r="AV52" i="1"/>
  <c r="AU52" i="1"/>
  <c r="AX52" i="1" s="1"/>
  <c r="AT52" i="1"/>
  <c r="AS52" i="1"/>
  <c r="AR52" i="1"/>
  <c r="AQ52" i="1"/>
  <c r="AP52" i="1"/>
  <c r="AO52" i="1"/>
  <c r="AN52" i="1"/>
  <c r="BH51" i="1"/>
  <c r="BG51" i="1"/>
  <c r="BF51" i="1"/>
  <c r="BE51" i="1"/>
  <c r="BD51" i="1"/>
  <c r="BC51" i="1"/>
  <c r="BB51" i="1"/>
  <c r="BA51" i="1"/>
  <c r="AZ51" i="1"/>
  <c r="AY51" i="1"/>
  <c r="AW51" i="1"/>
  <c r="AV51" i="1"/>
  <c r="AU51" i="1"/>
  <c r="AX51" i="1" s="1"/>
  <c r="AT51" i="1"/>
  <c r="AS51" i="1"/>
  <c r="AR51" i="1"/>
  <c r="AQ51" i="1"/>
  <c r="AP51" i="1"/>
  <c r="AO51" i="1"/>
  <c r="AN51" i="1"/>
  <c r="BH50" i="1"/>
  <c r="BG50" i="1"/>
  <c r="BF50" i="1"/>
  <c r="BE50" i="1"/>
  <c r="BD50" i="1"/>
  <c r="BC50" i="1"/>
  <c r="BB50" i="1"/>
  <c r="BA50" i="1"/>
  <c r="AZ50" i="1"/>
  <c r="AY50" i="1"/>
  <c r="AW50" i="1"/>
  <c r="AX50" i="1" s="1"/>
  <c r="AV50" i="1"/>
  <c r="AU50" i="1"/>
  <c r="AT50" i="1"/>
  <c r="AS50" i="1"/>
  <c r="AR50" i="1"/>
  <c r="AQ50" i="1"/>
  <c r="AP50" i="1"/>
  <c r="AO50" i="1"/>
  <c r="AN50" i="1"/>
  <c r="BH49" i="1"/>
  <c r="BG49" i="1"/>
  <c r="BF49" i="1"/>
  <c r="BE49" i="1"/>
  <c r="BD49" i="1"/>
  <c r="BC49" i="1"/>
  <c r="BB49" i="1"/>
  <c r="BA49" i="1"/>
  <c r="AZ49" i="1"/>
  <c r="AY49" i="1"/>
  <c r="AW49" i="1"/>
  <c r="AV49" i="1"/>
  <c r="AU49" i="1"/>
  <c r="AX49" i="1" s="1"/>
  <c r="AT49" i="1"/>
  <c r="AS49" i="1"/>
  <c r="AR49" i="1"/>
  <c r="AQ49" i="1"/>
  <c r="AP49" i="1"/>
  <c r="AO49" i="1"/>
  <c r="AN49" i="1"/>
  <c r="BH48" i="1"/>
  <c r="BG48" i="1"/>
  <c r="BF48" i="1"/>
  <c r="BE48" i="1"/>
  <c r="BD48" i="1"/>
  <c r="BC48" i="1"/>
  <c r="BB48" i="1"/>
  <c r="BA48" i="1"/>
  <c r="AZ48" i="1"/>
  <c r="AY48" i="1"/>
  <c r="AW48" i="1"/>
  <c r="AV48" i="1"/>
  <c r="AX48" i="1" s="1"/>
  <c r="AU48" i="1"/>
  <c r="AT48" i="1"/>
  <c r="AS48" i="1"/>
  <c r="AR48" i="1"/>
  <c r="AQ48" i="1"/>
  <c r="AP48" i="1"/>
  <c r="AO48" i="1"/>
  <c r="AN48" i="1"/>
  <c r="BH47" i="1"/>
  <c r="BG47" i="1"/>
  <c r="BF47" i="1"/>
  <c r="BE47" i="1"/>
  <c r="BD47" i="1"/>
  <c r="BC47" i="1"/>
  <c r="BB47" i="1"/>
  <c r="BA47" i="1"/>
  <c r="AZ47" i="1"/>
  <c r="AY47" i="1"/>
  <c r="AW47" i="1"/>
  <c r="AV47" i="1"/>
  <c r="AU47" i="1"/>
  <c r="AX47" i="1" s="1"/>
  <c r="AT47" i="1"/>
  <c r="AS47" i="1"/>
  <c r="AR47" i="1"/>
  <c r="AQ47" i="1"/>
  <c r="AP47" i="1"/>
  <c r="AO47" i="1"/>
  <c r="AN47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BH45" i="1"/>
  <c r="BG45" i="1"/>
  <c r="BF45" i="1"/>
  <c r="BE45" i="1"/>
  <c r="BD45" i="1"/>
  <c r="BC45" i="1"/>
  <c r="BB45" i="1"/>
  <c r="BA45" i="1"/>
  <c r="AZ45" i="1"/>
  <c r="AY45" i="1"/>
  <c r="AW45" i="1"/>
  <c r="AV45" i="1"/>
  <c r="AU45" i="1"/>
  <c r="AX45" i="1" s="1"/>
  <c r="AT45" i="1"/>
  <c r="AS45" i="1"/>
  <c r="AR45" i="1"/>
  <c r="AQ45" i="1"/>
  <c r="AP45" i="1"/>
  <c r="AO45" i="1"/>
  <c r="AN45" i="1"/>
  <c r="BH44" i="1"/>
  <c r="BG44" i="1"/>
  <c r="BF44" i="1"/>
  <c r="BE44" i="1"/>
  <c r="BD44" i="1"/>
  <c r="BC44" i="1"/>
  <c r="BB44" i="1"/>
  <c r="BA44" i="1"/>
  <c r="AZ44" i="1"/>
  <c r="AY44" i="1"/>
  <c r="AW44" i="1"/>
  <c r="AV44" i="1"/>
  <c r="AU44" i="1"/>
  <c r="AX44" i="1" s="1"/>
  <c r="AT44" i="1"/>
  <c r="AS44" i="1"/>
  <c r="AR44" i="1"/>
  <c r="AQ44" i="1"/>
  <c r="AP44" i="1"/>
  <c r="AO44" i="1"/>
  <c r="AN44" i="1"/>
  <c r="BH43" i="1"/>
  <c r="BG43" i="1"/>
  <c r="BF43" i="1"/>
  <c r="BE43" i="1"/>
  <c r="BD43" i="1"/>
  <c r="BC43" i="1"/>
  <c r="BB43" i="1"/>
  <c r="BA43" i="1"/>
  <c r="AZ43" i="1"/>
  <c r="AY43" i="1"/>
  <c r="AW43" i="1"/>
  <c r="AX43" i="1" s="1"/>
  <c r="AV43" i="1"/>
  <c r="AU43" i="1"/>
  <c r="AT43" i="1"/>
  <c r="AS43" i="1"/>
  <c r="AR43" i="1"/>
  <c r="AQ43" i="1"/>
  <c r="AP43" i="1"/>
  <c r="AO43" i="1"/>
  <c r="AN43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BH41" i="1"/>
  <c r="BG41" i="1"/>
  <c r="BF41" i="1"/>
  <c r="BE41" i="1"/>
  <c r="BD41" i="1"/>
  <c r="BC41" i="1"/>
  <c r="BB41" i="1"/>
  <c r="BA41" i="1"/>
  <c r="AZ41" i="1"/>
  <c r="AY41" i="1"/>
  <c r="AW41" i="1"/>
  <c r="AV41" i="1"/>
  <c r="AU41" i="1"/>
  <c r="AX41" i="1" s="1"/>
  <c r="AT41" i="1"/>
  <c r="AS41" i="1"/>
  <c r="AR41" i="1"/>
  <c r="AQ41" i="1"/>
  <c r="AP41" i="1"/>
  <c r="AO41" i="1"/>
  <c r="AN41" i="1"/>
  <c r="BH40" i="1"/>
  <c r="BG40" i="1"/>
  <c r="BF40" i="1"/>
  <c r="BE40" i="1"/>
  <c r="BD40" i="1"/>
  <c r="BC40" i="1"/>
  <c r="BB40" i="1"/>
  <c r="BA40" i="1"/>
  <c r="AZ40" i="1"/>
  <c r="AY40" i="1"/>
  <c r="AW40" i="1"/>
  <c r="AV40" i="1"/>
  <c r="AX40" i="1" s="1"/>
  <c r="AU40" i="1"/>
  <c r="AT40" i="1"/>
  <c r="AS40" i="1"/>
  <c r="AR40" i="1"/>
  <c r="AQ40" i="1"/>
  <c r="AP40" i="1"/>
  <c r="AO40" i="1"/>
  <c r="AN40" i="1"/>
  <c r="BH39" i="1"/>
  <c r="BG39" i="1"/>
  <c r="BF39" i="1"/>
  <c r="BE39" i="1"/>
  <c r="BD39" i="1"/>
  <c r="BC39" i="1"/>
  <c r="BB39" i="1"/>
  <c r="BA39" i="1"/>
  <c r="AZ39" i="1"/>
  <c r="AY39" i="1"/>
  <c r="AW39" i="1"/>
  <c r="AV39" i="1"/>
  <c r="AU39" i="1"/>
  <c r="AX39" i="1" s="1"/>
  <c r="AT39" i="1"/>
  <c r="AS39" i="1"/>
  <c r="AR39" i="1"/>
  <c r="AQ39" i="1"/>
  <c r="AP39" i="1"/>
  <c r="AO39" i="1"/>
  <c r="AN39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BH36" i="1"/>
  <c r="BG36" i="1"/>
  <c r="BF36" i="1"/>
  <c r="BE36" i="1"/>
  <c r="BD36" i="1"/>
  <c r="BC36" i="1"/>
  <c r="BB36" i="1"/>
  <c r="BA36" i="1"/>
  <c r="AZ36" i="1"/>
  <c r="AY36" i="1"/>
  <c r="AW36" i="1"/>
  <c r="AV36" i="1"/>
  <c r="AU36" i="1"/>
  <c r="AX36" i="1" s="1"/>
  <c r="AT36" i="1"/>
  <c r="AS36" i="1"/>
  <c r="AR36" i="1"/>
  <c r="AQ36" i="1"/>
  <c r="AP36" i="1"/>
  <c r="AO36" i="1"/>
  <c r="AN36" i="1"/>
  <c r="BH35" i="1"/>
  <c r="BG35" i="1"/>
  <c r="BF35" i="1"/>
  <c r="BE35" i="1"/>
  <c r="BD35" i="1"/>
  <c r="BC35" i="1"/>
  <c r="BB35" i="1"/>
  <c r="BA35" i="1"/>
  <c r="AZ35" i="1"/>
  <c r="AY35" i="1"/>
  <c r="AW35" i="1"/>
  <c r="AX35" i="1" s="1"/>
  <c r="AV35" i="1"/>
  <c r="AU35" i="1"/>
  <c r="AT35" i="1"/>
  <c r="AS35" i="1"/>
  <c r="AR35" i="1"/>
  <c r="AQ35" i="1"/>
  <c r="AP35" i="1"/>
  <c r="AO35" i="1"/>
  <c r="AN35" i="1"/>
  <c r="BH34" i="1"/>
  <c r="BG34" i="1"/>
  <c r="BF34" i="1"/>
  <c r="BE34" i="1"/>
  <c r="BD34" i="1"/>
  <c r="BC34" i="1"/>
  <c r="BB34" i="1"/>
  <c r="BA34" i="1"/>
  <c r="AZ34" i="1"/>
  <c r="AY34" i="1"/>
  <c r="AW34" i="1"/>
  <c r="AV34" i="1"/>
  <c r="AU34" i="1"/>
  <c r="AX34" i="1" s="1"/>
  <c r="AT34" i="1"/>
  <c r="AS34" i="1"/>
  <c r="AR34" i="1"/>
  <c r="AQ34" i="1"/>
  <c r="AP34" i="1"/>
  <c r="AO34" i="1"/>
  <c r="AN34" i="1"/>
  <c r="BH33" i="1"/>
  <c r="BG33" i="1"/>
  <c r="BF33" i="1"/>
  <c r="BE33" i="1"/>
  <c r="BD33" i="1"/>
  <c r="BC33" i="1"/>
  <c r="BB33" i="1"/>
  <c r="BA33" i="1"/>
  <c r="AZ33" i="1"/>
  <c r="AY33" i="1"/>
  <c r="AW33" i="1"/>
  <c r="AV33" i="1"/>
  <c r="AU33" i="1"/>
  <c r="AX33" i="1" s="1"/>
  <c r="AT33" i="1"/>
  <c r="AS33" i="1"/>
  <c r="AR33" i="1"/>
  <c r="AQ33" i="1"/>
  <c r="AP33" i="1"/>
  <c r="AO33" i="1"/>
  <c r="AN33" i="1"/>
  <c r="BH32" i="1"/>
  <c r="BG32" i="1"/>
  <c r="BF32" i="1"/>
  <c r="BE32" i="1"/>
  <c r="BD32" i="1"/>
  <c r="BC32" i="1"/>
  <c r="BB32" i="1"/>
  <c r="BA32" i="1"/>
  <c r="AZ32" i="1"/>
  <c r="AY32" i="1"/>
  <c r="AW32" i="1"/>
  <c r="AV32" i="1"/>
  <c r="AX32" i="1" s="1"/>
  <c r="AU32" i="1"/>
  <c r="AT32" i="1"/>
  <c r="AS32" i="1"/>
  <c r="AR32" i="1"/>
  <c r="AQ32" i="1"/>
  <c r="AP32" i="1"/>
  <c r="AO32" i="1"/>
  <c r="AN32" i="1"/>
  <c r="BH31" i="1"/>
  <c r="BG31" i="1"/>
  <c r="BF31" i="1"/>
  <c r="BE31" i="1"/>
  <c r="BD31" i="1"/>
  <c r="BC31" i="1"/>
  <c r="BB31" i="1"/>
  <c r="BA31" i="1"/>
  <c r="AZ31" i="1"/>
  <c r="AY31" i="1"/>
  <c r="AW31" i="1"/>
  <c r="AV31" i="1"/>
  <c r="AU31" i="1"/>
  <c r="AX31" i="1" s="1"/>
  <c r="AT31" i="1"/>
  <c r="AS31" i="1"/>
  <c r="AR31" i="1"/>
  <c r="AQ31" i="1"/>
  <c r="AP31" i="1"/>
  <c r="AO31" i="1"/>
  <c r="AN31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BH29" i="1"/>
  <c r="BG29" i="1"/>
  <c r="BF29" i="1"/>
  <c r="BE29" i="1"/>
  <c r="BD29" i="1"/>
  <c r="BC29" i="1"/>
  <c r="BB29" i="1"/>
  <c r="BA29" i="1"/>
  <c r="AZ29" i="1"/>
  <c r="AY29" i="1"/>
  <c r="AW29" i="1"/>
  <c r="AV29" i="1"/>
  <c r="AU29" i="1"/>
  <c r="AX29" i="1" s="1"/>
  <c r="AT29" i="1"/>
  <c r="AS29" i="1"/>
  <c r="AR29" i="1"/>
  <c r="AQ29" i="1"/>
  <c r="AP29" i="1"/>
  <c r="AO29" i="1"/>
  <c r="AN29" i="1"/>
  <c r="BH28" i="1"/>
  <c r="BG28" i="1"/>
  <c r="BF28" i="1"/>
  <c r="BE28" i="1"/>
  <c r="BD28" i="1"/>
  <c r="BC28" i="1"/>
  <c r="BB28" i="1"/>
  <c r="BA28" i="1"/>
  <c r="AZ28" i="1"/>
  <c r="AY28" i="1"/>
  <c r="AW28" i="1"/>
  <c r="AV28" i="1"/>
  <c r="AU28" i="1"/>
  <c r="AX28" i="1" s="1"/>
  <c r="AT28" i="1"/>
  <c r="AS28" i="1"/>
  <c r="AR28" i="1"/>
  <c r="AQ28" i="1"/>
  <c r="AP28" i="1"/>
  <c r="AO28" i="1"/>
  <c r="AN28" i="1"/>
  <c r="BH27" i="1"/>
  <c r="BG27" i="1"/>
  <c r="BF27" i="1"/>
  <c r="BE27" i="1"/>
  <c r="BD27" i="1"/>
  <c r="BC27" i="1"/>
  <c r="BB27" i="1"/>
  <c r="BA27" i="1"/>
  <c r="AZ27" i="1"/>
  <c r="AY27" i="1"/>
  <c r="AW27" i="1"/>
  <c r="AX27" i="1" s="1"/>
  <c r="AV27" i="1"/>
  <c r="AU27" i="1"/>
  <c r="AT27" i="1"/>
  <c r="AS27" i="1"/>
  <c r="AR27" i="1"/>
  <c r="AQ27" i="1"/>
  <c r="AP27" i="1"/>
  <c r="AO27" i="1"/>
  <c r="AN27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BH25" i="1"/>
  <c r="BG25" i="1"/>
  <c r="BF25" i="1"/>
  <c r="BE25" i="1"/>
  <c r="BD25" i="1"/>
  <c r="BC25" i="1"/>
  <c r="BB25" i="1"/>
  <c r="BA25" i="1"/>
  <c r="AZ25" i="1"/>
  <c r="AY25" i="1"/>
  <c r="AW25" i="1"/>
  <c r="AV25" i="1"/>
  <c r="AU25" i="1"/>
  <c r="AX25" i="1" s="1"/>
  <c r="AT25" i="1"/>
  <c r="AS25" i="1"/>
  <c r="AR25" i="1"/>
  <c r="AQ25" i="1"/>
  <c r="AP25" i="1"/>
  <c r="AO25" i="1"/>
  <c r="AN25" i="1"/>
  <c r="BH24" i="1"/>
  <c r="BG24" i="1"/>
  <c r="BF24" i="1"/>
  <c r="BE24" i="1"/>
  <c r="BD24" i="1"/>
  <c r="BC24" i="1"/>
  <c r="BB24" i="1"/>
  <c r="BA24" i="1"/>
  <c r="AZ24" i="1"/>
  <c r="AY24" i="1"/>
  <c r="AW24" i="1"/>
  <c r="AV24" i="1"/>
  <c r="AX24" i="1" s="1"/>
  <c r="AU24" i="1"/>
  <c r="AT24" i="1"/>
  <c r="AS24" i="1"/>
  <c r="AR24" i="1"/>
  <c r="AQ24" i="1"/>
  <c r="AP24" i="1"/>
  <c r="AO24" i="1"/>
  <c r="AN24" i="1"/>
  <c r="BH23" i="1"/>
  <c r="BG23" i="1"/>
  <c r="BF23" i="1"/>
  <c r="BE23" i="1"/>
  <c r="BD23" i="1"/>
  <c r="BC23" i="1"/>
  <c r="BB23" i="1"/>
  <c r="BA23" i="1"/>
  <c r="AZ23" i="1"/>
  <c r="AY23" i="1"/>
  <c r="AW23" i="1"/>
  <c r="AV23" i="1"/>
  <c r="AU23" i="1"/>
  <c r="AX23" i="1" s="1"/>
  <c r="AT23" i="1"/>
  <c r="AS23" i="1"/>
  <c r="AR23" i="1"/>
  <c r="AQ23" i="1"/>
  <c r="AP23" i="1"/>
  <c r="AO23" i="1"/>
  <c r="AN23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BH20" i="1"/>
  <c r="BG20" i="1"/>
  <c r="BF20" i="1"/>
  <c r="BE20" i="1"/>
  <c r="BD20" i="1"/>
  <c r="BC20" i="1"/>
  <c r="BB20" i="1"/>
  <c r="BA20" i="1"/>
  <c r="AZ20" i="1"/>
  <c r="AY20" i="1"/>
  <c r="AW20" i="1"/>
  <c r="AV20" i="1"/>
  <c r="AU20" i="1"/>
  <c r="AX20" i="1" s="1"/>
  <c r="AT20" i="1"/>
  <c r="AS20" i="1"/>
  <c r="AR20" i="1"/>
  <c r="AQ20" i="1"/>
  <c r="AP20" i="1"/>
  <c r="AO20" i="1"/>
  <c r="AN20" i="1"/>
  <c r="BH19" i="1"/>
  <c r="BG19" i="1"/>
  <c r="BF19" i="1"/>
  <c r="BE19" i="1"/>
  <c r="BD19" i="1"/>
  <c r="BC19" i="1"/>
  <c r="BB19" i="1"/>
  <c r="BA19" i="1"/>
  <c r="AZ19" i="1"/>
  <c r="AY19" i="1"/>
  <c r="AW19" i="1"/>
  <c r="AX19" i="1" s="1"/>
  <c r="AV19" i="1"/>
  <c r="AU19" i="1"/>
  <c r="AT19" i="1"/>
  <c r="AS19" i="1"/>
  <c r="AR19" i="1"/>
  <c r="AQ19" i="1"/>
  <c r="AP19" i="1"/>
  <c r="AO19" i="1"/>
  <c r="AN19" i="1"/>
  <c r="BH18" i="1"/>
  <c r="BG18" i="1"/>
  <c r="BF18" i="1"/>
  <c r="BE18" i="1"/>
  <c r="BD18" i="1"/>
  <c r="BC18" i="1"/>
  <c r="BB18" i="1"/>
  <c r="BA18" i="1"/>
  <c r="AZ18" i="1"/>
  <c r="AY18" i="1"/>
  <c r="AW18" i="1"/>
  <c r="AV18" i="1"/>
  <c r="AU18" i="1"/>
  <c r="AX18" i="1" s="1"/>
  <c r="AT18" i="1"/>
  <c r="AS18" i="1"/>
  <c r="AR18" i="1"/>
  <c r="AQ18" i="1"/>
  <c r="AP18" i="1"/>
  <c r="AO18" i="1"/>
  <c r="AN18" i="1"/>
  <c r="BH17" i="1"/>
  <c r="BG17" i="1"/>
  <c r="BF17" i="1"/>
  <c r="BE17" i="1"/>
  <c r="BD17" i="1"/>
  <c r="BC17" i="1"/>
  <c r="BB17" i="1"/>
  <c r="BA17" i="1"/>
  <c r="AZ17" i="1"/>
  <c r="AY17" i="1"/>
  <c r="AW17" i="1"/>
  <c r="AV17" i="1"/>
  <c r="AU17" i="1"/>
  <c r="AX17" i="1" s="1"/>
  <c r="AT17" i="1"/>
  <c r="AS17" i="1"/>
  <c r="AR17" i="1"/>
  <c r="AQ17" i="1"/>
  <c r="AP17" i="1"/>
  <c r="AO17" i="1"/>
  <c r="AN17" i="1"/>
  <c r="BH16" i="1"/>
  <c r="BG16" i="1"/>
  <c r="BF16" i="1"/>
  <c r="BE16" i="1"/>
  <c r="BD16" i="1"/>
  <c r="BC16" i="1"/>
  <c r="BB16" i="1"/>
  <c r="BA16" i="1"/>
  <c r="AZ16" i="1"/>
  <c r="AY16" i="1"/>
  <c r="AW16" i="1"/>
  <c r="AV16" i="1"/>
  <c r="AX16" i="1" s="1"/>
  <c r="AU16" i="1"/>
  <c r="AT16" i="1"/>
  <c r="AS16" i="1"/>
  <c r="AR16" i="1"/>
  <c r="AQ16" i="1"/>
  <c r="AP16" i="1"/>
  <c r="AO16" i="1"/>
  <c r="AN16" i="1"/>
  <c r="BH15" i="1"/>
  <c r="BG15" i="1"/>
  <c r="BF15" i="1"/>
  <c r="BE15" i="1"/>
  <c r="BD15" i="1"/>
  <c r="BC15" i="1"/>
  <c r="BB15" i="1"/>
  <c r="BA15" i="1"/>
  <c r="AZ15" i="1"/>
  <c r="AY15" i="1"/>
  <c r="AW15" i="1"/>
  <c r="AV15" i="1"/>
  <c r="AU15" i="1"/>
  <c r="AX15" i="1" s="1"/>
  <c r="AT15" i="1"/>
  <c r="AS15" i="1"/>
  <c r="AR15" i="1"/>
  <c r="AQ15" i="1"/>
  <c r="AP15" i="1"/>
  <c r="AO15" i="1"/>
  <c r="AN15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BH13" i="1"/>
  <c r="BG13" i="1"/>
  <c r="BF13" i="1"/>
  <c r="BE13" i="1"/>
  <c r="BD13" i="1"/>
  <c r="BC13" i="1"/>
  <c r="BB13" i="1"/>
  <c r="BA13" i="1"/>
  <c r="AZ13" i="1"/>
  <c r="AY13" i="1"/>
  <c r="AW13" i="1"/>
  <c r="AV13" i="1"/>
  <c r="AU13" i="1"/>
  <c r="AX13" i="1" s="1"/>
  <c r="AT13" i="1"/>
  <c r="AS13" i="1"/>
  <c r="AR13" i="1"/>
  <c r="AQ13" i="1"/>
  <c r="AP13" i="1"/>
  <c r="AO13" i="1"/>
  <c r="AN13" i="1"/>
  <c r="BH12" i="1"/>
  <c r="BG12" i="1"/>
  <c r="BF12" i="1"/>
  <c r="BE12" i="1"/>
  <c r="BD12" i="1"/>
  <c r="BC12" i="1"/>
  <c r="BB12" i="1"/>
  <c r="BA12" i="1"/>
  <c r="AZ12" i="1"/>
  <c r="AY12" i="1"/>
  <c r="AW12" i="1"/>
  <c r="AV12" i="1"/>
  <c r="AU12" i="1"/>
  <c r="AX12" i="1" s="1"/>
  <c r="AT12" i="1"/>
  <c r="AS12" i="1"/>
  <c r="AR12" i="1"/>
  <c r="AQ12" i="1"/>
  <c r="AP12" i="1"/>
  <c r="AO12" i="1"/>
  <c r="AN12" i="1"/>
  <c r="BH11" i="1"/>
  <c r="BG11" i="1"/>
  <c r="BF11" i="1"/>
  <c r="BE11" i="1"/>
  <c r="BD11" i="1"/>
  <c r="BC11" i="1"/>
  <c r="BB11" i="1"/>
  <c r="BA11" i="1"/>
  <c r="AZ11" i="1"/>
  <c r="AY11" i="1"/>
  <c r="AW11" i="1"/>
  <c r="AX11" i="1" s="1"/>
  <c r="AV11" i="1"/>
  <c r="AU11" i="1"/>
  <c r="AT11" i="1"/>
  <c r="AS11" i="1"/>
  <c r="AR11" i="1"/>
  <c r="AQ11" i="1"/>
  <c r="AP11" i="1"/>
  <c r="AO11" i="1"/>
  <c r="AN11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BH9" i="1"/>
  <c r="BG9" i="1"/>
  <c r="BF9" i="1"/>
  <c r="BE9" i="1"/>
  <c r="BD9" i="1"/>
  <c r="BC9" i="1"/>
  <c r="BB9" i="1"/>
  <c r="BA9" i="1"/>
  <c r="AZ9" i="1"/>
  <c r="AY9" i="1"/>
  <c r="AW9" i="1"/>
  <c r="AV9" i="1"/>
  <c r="AU9" i="1"/>
  <c r="AX9" i="1" s="1"/>
  <c r="AT9" i="1"/>
  <c r="AS9" i="1"/>
  <c r="AR9" i="1"/>
  <c r="AQ9" i="1"/>
  <c r="AP9" i="1"/>
  <c r="AO9" i="1"/>
  <c r="AN9" i="1"/>
  <c r="BH8" i="1"/>
  <c r="BG8" i="1"/>
  <c r="BF8" i="1"/>
  <c r="BE8" i="1"/>
  <c r="BD8" i="1"/>
  <c r="BC8" i="1"/>
  <c r="BB8" i="1"/>
  <c r="BA8" i="1"/>
  <c r="AZ8" i="1"/>
  <c r="AY8" i="1"/>
  <c r="AW8" i="1"/>
  <c r="AV8" i="1"/>
  <c r="AX8" i="1" s="1"/>
  <c r="AU8" i="1"/>
  <c r="AT8" i="1"/>
  <c r="AS8" i="1"/>
  <c r="AR8" i="1"/>
  <c r="AQ8" i="1"/>
  <c r="AP8" i="1"/>
  <c r="AO8" i="1"/>
  <c r="AN8" i="1"/>
  <c r="BH7" i="1"/>
  <c r="BG7" i="1"/>
  <c r="BF7" i="1"/>
  <c r="BE7" i="1"/>
  <c r="BD7" i="1"/>
  <c r="BC7" i="1"/>
  <c r="BB7" i="1"/>
  <c r="BA7" i="1"/>
  <c r="AZ7" i="1"/>
  <c r="AY7" i="1"/>
  <c r="AW7" i="1"/>
  <c r="AV7" i="1"/>
  <c r="AU7" i="1"/>
  <c r="AX7" i="1" s="1"/>
  <c r="AT7" i="1"/>
  <c r="AS7" i="1"/>
  <c r="AR7" i="1"/>
  <c r="AQ7" i="1"/>
  <c r="AP7" i="1"/>
  <c r="AO7" i="1"/>
  <c r="AN7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BH4" i="1"/>
  <c r="BG4" i="1"/>
  <c r="BF4" i="1"/>
  <c r="BE4" i="1"/>
  <c r="BD4" i="1"/>
  <c r="BC4" i="1"/>
  <c r="BB4" i="1"/>
  <c r="BA4" i="1"/>
  <c r="AZ4" i="1"/>
  <c r="AY4" i="1"/>
  <c r="AW4" i="1"/>
  <c r="AV4" i="1"/>
  <c r="AU4" i="1"/>
  <c r="AX4" i="1" s="1"/>
  <c r="AT4" i="1"/>
  <c r="AS4" i="1"/>
  <c r="AR4" i="1"/>
  <c r="AQ4" i="1"/>
  <c r="AP4" i="1"/>
  <c r="AO4" i="1"/>
  <c r="AN4" i="1"/>
  <c r="BH3" i="1"/>
  <c r="BG3" i="1"/>
  <c r="BF3" i="1"/>
  <c r="BE3" i="1"/>
  <c r="BD3" i="1"/>
  <c r="BC3" i="1"/>
  <c r="BB3" i="1"/>
  <c r="BA3" i="1"/>
  <c r="AZ3" i="1"/>
  <c r="AY3" i="1"/>
  <c r="AW3" i="1"/>
  <c r="AX3" i="1" s="1"/>
  <c r="AV3" i="1"/>
  <c r="AU3" i="1"/>
  <c r="AT3" i="1"/>
  <c r="AS3" i="1"/>
  <c r="AR3" i="1"/>
  <c r="AQ3" i="1"/>
  <c r="AP3" i="1"/>
  <c r="AO3" i="1"/>
  <c r="A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Belinda Kenny</author>
  </authors>
  <commentList>
    <comment ref="A1" authorId="0" shapeId="0" xr:uid="{310758F0-A4E9-4F0D-A435-E9D7C31373FB}">
      <text>
        <r>
          <rPr>
            <b/>
            <sz val="9"/>
            <color indexed="81"/>
            <rFont val="Tahoma"/>
            <family val="2"/>
          </rPr>
          <t>Belinda Kenny:</t>
        </r>
        <r>
          <rPr>
            <sz val="9"/>
            <color indexed="81"/>
            <rFont val="Tahoma"/>
            <family val="2"/>
          </rPr>
          <t xml:space="preserve">
This LUT for adding to the FBAN FB Calcls spreadsheet (NSW Fuel Type worksheet)</t>
        </r>
      </text>
    </comment>
  </commentList>
</comments>
</file>

<file path=xl/sharedStrings.xml><?xml version="1.0" encoding="utf-8"?>
<sst xmlns="http://schemas.openxmlformats.org/spreadsheetml/2006/main" count="388" uniqueCount="150">
  <si>
    <t>Fuel Type</t>
  </si>
  <si>
    <t>Vesta equation (FHS)</t>
  </si>
  <si>
    <t>Phoenix inputs (HS)</t>
  </si>
  <si>
    <t>Fuel Load equation (t/ha)</t>
  </si>
  <si>
    <t>Canopy &amp; Bark</t>
  </si>
  <si>
    <t>Maximum Vesta Hazard Score FHS</t>
  </si>
  <si>
    <t>Maximum HS Phoenix</t>
  </si>
  <si>
    <t>Maximum Fuel Load (t/ha)</t>
  </si>
  <si>
    <t>Vesta Hazard Score at TSF x</t>
  </si>
  <si>
    <t>Hazard Score at TSF x</t>
  </si>
  <si>
    <t>Fuel Load (t/ha) at TSF x</t>
  </si>
  <si>
    <t>Enter TSF</t>
  </si>
  <si>
    <t>Fuel Type #</t>
  </si>
  <si>
    <t>Fuel Group #</t>
  </si>
  <si>
    <t>Fuel Group</t>
  </si>
  <si>
    <t>Surface_max_r</t>
  </si>
  <si>
    <t>Surface_k</t>
  </si>
  <si>
    <t>Surface_c</t>
  </si>
  <si>
    <t>Near surface_max</t>
  </si>
  <si>
    <t>Near surface_k</t>
  </si>
  <si>
    <t>Near surface_c</t>
  </si>
  <si>
    <t>Elevated_max_r</t>
  </si>
  <si>
    <t>Elevated_k</t>
  </si>
  <si>
    <t>Elevated_c</t>
  </si>
  <si>
    <t>Bark_max_r</t>
  </si>
  <si>
    <t>Bark_k</t>
  </si>
  <si>
    <t>Bark_c</t>
  </si>
  <si>
    <t>Surface_r</t>
  </si>
  <si>
    <t>Elevated_r</t>
  </si>
  <si>
    <t>Bark_r</t>
  </si>
  <si>
    <t>Surface_Limit_r</t>
  </si>
  <si>
    <t>Surface_Initial_c</t>
  </si>
  <si>
    <t>Elevated_Limit_r</t>
  </si>
  <si>
    <t>Elevated_Initial_c</t>
  </si>
  <si>
    <t>Bark_Limit_r</t>
  </si>
  <si>
    <t>Bark_Initial_c</t>
  </si>
  <si>
    <t>Wind Reduction Factor</t>
  </si>
  <si>
    <t>Canopy Fuel (Max t/ha)</t>
  </si>
  <si>
    <t>Canopy Height (approx m)</t>
  </si>
  <si>
    <t>Spotting Potential</t>
  </si>
  <si>
    <t>Spotting Distance</t>
  </si>
  <si>
    <t>Surface HS</t>
  </si>
  <si>
    <t>Near surface HS</t>
  </si>
  <si>
    <t>Elevated HS</t>
  </si>
  <si>
    <t>Bark HS</t>
  </si>
  <si>
    <t>Surface t/ha</t>
  </si>
  <si>
    <t>Elevated t/ha</t>
  </si>
  <si>
    <t>Bark t/ha</t>
  </si>
  <si>
    <t>Total t/ha</t>
  </si>
  <si>
    <t>Fuel absent</t>
  </si>
  <si>
    <t>Fuel absent (Water / sand / no vegetation)</t>
  </si>
  <si>
    <t>Rainforests</t>
  </si>
  <si>
    <t>Low</t>
  </si>
  <si>
    <t>Short</t>
  </si>
  <si>
    <t>Wet sclerophyll forests (Shrubby subformation)</t>
  </si>
  <si>
    <t>North coast wet sclerophyll forests</t>
  </si>
  <si>
    <t>Extreme</t>
  </si>
  <si>
    <t>Long</t>
  </si>
  <si>
    <t>South coast wet sclerophyll forests</t>
  </si>
  <si>
    <t>Very High</t>
  </si>
  <si>
    <t>Northern escarpment wet sclerophyll forests</t>
  </si>
  <si>
    <t>Southern escarpment wet sclerophyll forests</t>
  </si>
  <si>
    <t>Wet sclerophyll forests (Grassy subformation)</t>
  </si>
  <si>
    <t>Northern hinterland wet sclerophyll forests</t>
  </si>
  <si>
    <t>Medium</t>
  </si>
  <si>
    <t>Southern lowland wet sclerophyll forests</t>
  </si>
  <si>
    <t>Northern tableland wet sclerophyll forests</t>
  </si>
  <si>
    <t>Southern tableland wet sclerophyll forests</t>
  </si>
  <si>
    <t>Montane wet sclerophyll forests</t>
  </si>
  <si>
    <t>Dry sclerophyll forests (Shrub/grass subformation)</t>
  </si>
  <si>
    <t>Clarence dry sclerophyll forests</t>
  </si>
  <si>
    <t>Hunter-Macleay dry sclerophyll forests</t>
  </si>
  <si>
    <t>Cumberland dry sclerophyll forests</t>
  </si>
  <si>
    <t>High</t>
  </si>
  <si>
    <t>Southern hinterland dry sclerophyll forests</t>
  </si>
  <si>
    <t>Northern gorge dry sclerophyll forests</t>
  </si>
  <si>
    <t>Central gorge dry sclerophyll forests</t>
  </si>
  <si>
    <t>New England dry sclerophyll forests</t>
  </si>
  <si>
    <t>North-west slopes dry sclerophyll woodlands</t>
  </si>
  <si>
    <t>Moderate</t>
  </si>
  <si>
    <t>Upper riverina dry sclerophyll forests</t>
  </si>
  <si>
    <t>Pilliga outwash dry sclerophyll forests</t>
  </si>
  <si>
    <t>Dry sclerophyll forests (Shrubby subformation)</t>
  </si>
  <si>
    <t>Coastal dune dry sclerophyll forests</t>
  </si>
  <si>
    <t>North Coast dry sclerophyll forests</t>
  </si>
  <si>
    <t>Sydney coastal dry sclerophyll forests</t>
  </si>
  <si>
    <t>Sydney hinterland dry sclerophyll forests</t>
  </si>
  <si>
    <t>Sydney sand flats dry sclerophyll forests</t>
  </si>
  <si>
    <t>South Coast sands dry sclerophyll forests</t>
  </si>
  <si>
    <t>South East dry sclerophyll forests</t>
  </si>
  <si>
    <t>Southern wattle dry sclerophyll forests</t>
  </si>
  <si>
    <t>Northern Escarpment dry sclerophyll forests</t>
  </si>
  <si>
    <t>Sydney montane dry sclerophyll forests</t>
  </si>
  <si>
    <t>Northern tableland dry sclerophyll forests</t>
  </si>
  <si>
    <t>Southern tableland dry sclerophyll forests</t>
  </si>
  <si>
    <t>Western slopes dry sclerophyll forests</t>
  </si>
  <si>
    <t>Yetman dry sclerophyll forests</t>
  </si>
  <si>
    <t>Grassy woodlands</t>
  </si>
  <si>
    <t>Coastal valley grassy woodlands</t>
  </si>
  <si>
    <t>Tableland clay grassy woodlands</t>
  </si>
  <si>
    <t>New England grassy woodlands</t>
  </si>
  <si>
    <t>Southern tableland grassy woodlands</t>
  </si>
  <si>
    <t>Subalpine woodlands</t>
  </si>
  <si>
    <t>Western slopes grassy woodlands</t>
  </si>
  <si>
    <t>Floodplain transition woodlands</t>
  </si>
  <si>
    <t>Heathlands</t>
  </si>
  <si>
    <t>Tall heath</t>
  </si>
  <si>
    <t>n/a</t>
  </si>
  <si>
    <t>Short heath</t>
  </si>
  <si>
    <t>Montane &amp; Alpine heath</t>
  </si>
  <si>
    <t>Alpine complex</t>
  </si>
  <si>
    <t>Alpine fjaeldmarks</t>
  </si>
  <si>
    <t>Alpine herbfields</t>
  </si>
  <si>
    <t>Semi-arid woodlands (Grassy subformation)</t>
  </si>
  <si>
    <t>Semi-arid woodlands (grassy)</t>
  </si>
  <si>
    <t>Semi-arid woodlands (Shrubby subformation)</t>
  </si>
  <si>
    <t>Semi-arid woodlands (shrubby)</t>
  </si>
  <si>
    <t>Dune mallee woodlands</t>
  </si>
  <si>
    <t>Sand plain mallee woodlands</t>
  </si>
  <si>
    <t>Semi-arid sand plain woodlands</t>
  </si>
  <si>
    <t>Arid shrublands (Chenopod subformation)</t>
  </si>
  <si>
    <t>Arid shrublands (chenopod)</t>
  </si>
  <si>
    <t>Arid shrublands (Acacia subformation)</t>
  </si>
  <si>
    <t>Arid shrublands (acacia)</t>
  </si>
  <si>
    <t>Forested wetlands</t>
  </si>
  <si>
    <t>Swamp forests</t>
  </si>
  <si>
    <t>Floodplain forests</t>
  </si>
  <si>
    <t>Freshwater wetlands</t>
  </si>
  <si>
    <t>Saline  wetlands</t>
  </si>
  <si>
    <t>Saline wetlands</t>
  </si>
  <si>
    <t>Grasslands</t>
  </si>
  <si>
    <t>Native Grasslands</t>
  </si>
  <si>
    <t>Agriculture</t>
  </si>
  <si>
    <t>Grassland 6 t/ha</t>
  </si>
  <si>
    <t>Grassland 4.5 t/ha</t>
  </si>
  <si>
    <t>Grassland 3 t/ha</t>
  </si>
  <si>
    <t>Grassland 2 t/ha</t>
  </si>
  <si>
    <t>Grassland 1.5 t/ha</t>
  </si>
  <si>
    <t>Orchard / Vineyard</t>
  </si>
  <si>
    <t>Rural / remnant woodland</t>
  </si>
  <si>
    <t>Crop</t>
  </si>
  <si>
    <t>Plantations</t>
  </si>
  <si>
    <t>Softwood plantation</t>
  </si>
  <si>
    <t>Hardwood plantation</t>
  </si>
  <si>
    <t>Urban</t>
  </si>
  <si>
    <t>Urban - No tree cover</t>
  </si>
  <si>
    <t>Urban - Low tree cover</t>
  </si>
  <si>
    <t>Urban - High tree cover</t>
  </si>
  <si>
    <t>Inland riverine forests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</si>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</sst>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C09]dddd\,\ d\ mmmm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2DCDB"/>
        <bgColor rgb="FF4F81BD"/>
      </patternFill>
    </fill>
    <fill>
      <patternFill patternType="solid">
        <fgColor theme="3" tint="0.79998168889431442"/>
        <bgColor rgb="FF4F81BD"/>
      </patternFill>
    </fill>
    <fill>
      <patternFill patternType="solid">
        <fgColor rgb="FFE4DFEC"/>
        <bgColor rgb="FF4F81BD"/>
      </patternFill>
    </fill>
    <fill>
      <patternFill patternType="solid">
        <fgColor rgb="FF9BBB59"/>
        <bgColor rgb="FF4F81BD"/>
      </patternFill>
    </fill>
    <fill>
      <patternFill patternType="solid">
        <fgColor rgb="FF9BBB5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4F81BD"/>
      </patternFill>
    </fill>
    <fill>
      <patternFill patternType="solid">
        <fgColor rgb="FFD8E4BC"/>
        <bgColor rgb="FF4F81BD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5" fontId="5" fillId="0" borderId="0"/>
  </cellStyleXfs>
  <cellXfs count="37">
    <xf numFmtId="0" fontId="0" fillId="0" borderId="0" xfId="0"/>
    <xf numFmtId="0" fontId="2" fillId="2" borderId="0" xfId="1" applyFont="1" applyFill="1" applyAlignment="1">
      <alignment horizontal="left"/>
    </xf>
    <xf numFmtId="164" fontId="3" fillId="3" borderId="0" xfId="1" applyNumberFormat="1" applyFont="1" applyFill="1"/>
    <xf numFmtId="164" fontId="3" fillId="4" borderId="0" xfId="1" applyNumberFormat="1" applyFont="1" applyFill="1"/>
    <xf numFmtId="164" fontId="3" fillId="5" borderId="0" xfId="1" applyNumberFormat="1" applyFont="1" applyFill="1"/>
    <xf numFmtId="0" fontId="3" fillId="6" borderId="1" xfId="1" applyFont="1" applyFill="1" applyBorder="1"/>
    <xf numFmtId="0" fontId="4" fillId="7" borderId="2" xfId="1" applyFont="1" applyFill="1" applyBorder="1"/>
    <xf numFmtId="1" fontId="3" fillId="6" borderId="2" xfId="1" applyNumberFormat="1" applyFont="1" applyFill="1" applyBorder="1" applyAlignment="1">
      <alignment horizontal="right"/>
    </xf>
    <xf numFmtId="1" fontId="3" fillId="6" borderId="2" xfId="1" applyNumberFormat="1" applyFont="1" applyFill="1" applyBorder="1" applyAlignment="1">
      <alignment horizontal="left"/>
    </xf>
    <xf numFmtId="1" fontId="3" fillId="6" borderId="3" xfId="1" applyNumberFormat="1" applyFont="1" applyFill="1" applyBorder="1" applyAlignment="1">
      <alignment horizontal="left"/>
    </xf>
    <xf numFmtId="164" fontId="3" fillId="8" borderId="1" xfId="2" applyNumberFormat="1" applyFont="1" applyFill="1" applyBorder="1" applyAlignment="1">
      <alignment horizontal="left"/>
    </xf>
    <xf numFmtId="164" fontId="3" fillId="8" borderId="2" xfId="2" applyNumberFormat="1" applyFont="1" applyFill="1" applyBorder="1" applyAlignment="1">
      <alignment horizontal="left"/>
    </xf>
    <xf numFmtId="164" fontId="3" fillId="8" borderId="2" xfId="2" applyNumberFormat="1" applyFont="1" applyFill="1" applyBorder="1" applyAlignment="1">
      <alignment horizontal="center"/>
    </xf>
    <xf numFmtId="0" fontId="2" fillId="9" borderId="4" xfId="1" applyFont="1" applyFill="1" applyBorder="1"/>
    <xf numFmtId="0" fontId="4" fillId="0" borderId="0" xfId="1" applyFont="1"/>
    <xf numFmtId="0" fontId="2" fillId="2" borderId="1" xfId="1" applyFont="1" applyFill="1" applyBorder="1" applyAlignment="1">
      <alignment horizontal="left" textRotation="90"/>
    </xf>
    <xf numFmtId="0" fontId="6" fillId="10" borderId="4" xfId="1" applyFont="1" applyFill="1" applyBorder="1" applyAlignment="1">
      <alignment horizontal="left" textRotation="90"/>
    </xf>
    <xf numFmtId="0" fontId="2" fillId="2" borderId="4" xfId="1" applyFont="1" applyFill="1" applyBorder="1" applyAlignment="1">
      <alignment horizontal="left"/>
    </xf>
    <xf numFmtId="164" fontId="3" fillId="3" borderId="4" xfId="1" applyNumberFormat="1" applyFont="1" applyFill="1" applyBorder="1" applyAlignment="1">
      <alignment textRotation="90"/>
    </xf>
    <xf numFmtId="164" fontId="3" fillId="4" borderId="4" xfId="1" applyNumberFormat="1" applyFont="1" applyFill="1" applyBorder="1" applyAlignment="1">
      <alignment textRotation="90"/>
    </xf>
    <xf numFmtId="164" fontId="3" fillId="5" borderId="4" xfId="1" applyNumberFormat="1" applyFont="1" applyFill="1" applyBorder="1" applyAlignment="1">
      <alignment textRotation="90"/>
    </xf>
    <xf numFmtId="0" fontId="3" fillId="6" borderId="4" xfId="1" applyFont="1" applyFill="1" applyBorder="1" applyAlignment="1">
      <alignment textRotation="90"/>
    </xf>
    <xf numFmtId="0" fontId="3" fillId="11" borderId="4" xfId="1" applyFont="1" applyFill="1" applyBorder="1" applyAlignment="1">
      <alignment textRotation="90"/>
    </xf>
    <xf numFmtId="1" fontId="3" fillId="11" borderId="4" xfId="1" applyNumberFormat="1" applyFont="1" applyFill="1" applyBorder="1" applyAlignment="1">
      <alignment horizontal="right" textRotation="90"/>
    </xf>
    <xf numFmtId="1" fontId="3" fillId="12" borderId="4" xfId="1" applyNumberFormat="1" applyFont="1" applyFill="1" applyBorder="1" applyAlignment="1">
      <alignment horizontal="center" textRotation="90"/>
    </xf>
    <xf numFmtId="164" fontId="3" fillId="8" borderId="5" xfId="2" applyNumberFormat="1" applyFont="1" applyFill="1" applyBorder="1" applyAlignment="1">
      <alignment horizontal="center" textRotation="90"/>
    </xf>
    <xf numFmtId="0" fontId="2" fillId="9" borderId="3" xfId="1" applyFont="1" applyFill="1" applyBorder="1"/>
    <xf numFmtId="1" fontId="7" fillId="0" borderId="4" xfId="3" applyNumberFormat="1" applyFont="1" applyBorder="1" applyAlignment="1">
      <alignment horizontal="left" vertical="center"/>
    </xf>
    <xf numFmtId="0" fontId="0" fillId="0" borderId="4" xfId="0" applyBorder="1"/>
    <xf numFmtId="2" fontId="0" fillId="0" borderId="4" xfId="0" applyNumberFormat="1" applyBorder="1"/>
    <xf numFmtId="164" fontId="0" fillId="0" borderId="4" xfId="0" applyNumberFormat="1" applyBorder="1"/>
    <xf numFmtId="164" fontId="0" fillId="0" borderId="4" xfId="0" applyNumberFormat="1" applyBorder="1" applyAlignment="1">
      <alignment horizontal="center" vertical="center"/>
    </xf>
    <xf numFmtId="1" fontId="7" fillId="0" borderId="4" xfId="0" applyNumberFormat="1" applyFont="1" applyBorder="1" applyAlignment="1">
      <alignment horizontal="left" vertical="center"/>
    </xf>
    <xf numFmtId="1" fontId="7" fillId="0" borderId="4" xfId="3" applyNumberFormat="1" applyFont="1" applyBorder="1" applyAlignment="1">
      <alignment horizontal="left"/>
    </xf>
    <xf numFmtId="2" fontId="5" fillId="0" borderId="4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0" xfId="0" applyNumberFormat="1"/>
  </cellXfs>
  <cellStyles count="4">
    <cellStyle name="Normal" xfId="0" builtinId="0"/>
    <cellStyle name="Normal 2 2" xfId="3" xr:uid="{C823A252-BFF9-41C5-9BB9-5D7A6E7E3AEF}"/>
    <cellStyle name="Normal 3 2" xfId="2" xr:uid="{F869F9FA-2B0D-44CD-A004-6DBEB42F213A}"/>
    <cellStyle name="Normal 5" xfId="1" xr:uid="{B7A3EEA6-F0C7-40E7-B6BA-F8512F858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EB34-01D5-4263-8416-5B48BF93AA72}">
  <dimension ref="A1:BP75"/>
  <sheetViews>
    <sheetView tabSelected="1" workbookViewId="0">
      <selection activeCell="AI4" sqref="AI4"/>
    </sheetView>
  </sheetViews>
  <sheetFormatPr defaultColWidth="8.81640625" defaultRowHeight="14.5" x14ac:dyDescent="0.35"/>
  <cols>
    <col min="1" max="2" width="3.90625" customWidth="1"/>
    <col min="3" max="3" width="42.1796875" bestFit="1" customWidth="1"/>
    <col min="4" max="4" width="37.54296875" customWidth="1"/>
    <col min="5" max="25" width="5.6328125" style="36" customWidth="1"/>
    <col min="26" max="34" width="5.6328125" customWidth="1"/>
    <col min="35" max="35" width="3.54296875" customWidth="1"/>
    <col min="36" max="37" width="4.453125" bestFit="1" customWidth="1"/>
    <col min="38" max="38" width="9.1796875" bestFit="1" customWidth="1"/>
    <col min="39" max="39" width="7.81640625" bestFit="1" customWidth="1"/>
    <col min="40" max="60" width="8.54296875" customWidth="1"/>
    <col min="61" max="61" width="9.81640625" bestFit="1" customWidth="1"/>
  </cols>
  <sheetData>
    <row r="1" spans="1:68" s="14" customFormat="1" x14ac:dyDescent="0.3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4" t="s">
        <v>3</v>
      </c>
      <c r="AA1" s="4"/>
      <c r="AB1" s="4"/>
      <c r="AC1" s="4"/>
      <c r="AD1" s="4"/>
      <c r="AE1" s="4"/>
      <c r="AF1" s="4"/>
      <c r="AG1" s="4"/>
      <c r="AH1" s="4"/>
      <c r="AI1" s="5" t="s">
        <v>4</v>
      </c>
      <c r="AJ1" s="6"/>
      <c r="AK1" s="7"/>
      <c r="AL1" s="8"/>
      <c r="AM1" s="9"/>
      <c r="AN1" s="10" t="s">
        <v>5</v>
      </c>
      <c r="AO1" s="11"/>
      <c r="AP1" s="12"/>
      <c r="AQ1" s="12"/>
      <c r="AR1" s="3" t="s">
        <v>6</v>
      </c>
      <c r="AS1" s="3"/>
      <c r="AT1" s="3"/>
      <c r="AU1" s="4" t="s">
        <v>7</v>
      </c>
      <c r="AV1" s="4"/>
      <c r="AW1" s="4"/>
      <c r="AX1" s="4"/>
      <c r="AY1" s="10" t="s">
        <v>8</v>
      </c>
      <c r="AZ1" s="11"/>
      <c r="BA1" s="12"/>
      <c r="BB1" s="12"/>
      <c r="BC1" s="3" t="s">
        <v>9</v>
      </c>
      <c r="BD1" s="3"/>
      <c r="BE1" s="3"/>
      <c r="BF1" s="10" t="s">
        <v>10</v>
      </c>
      <c r="BG1" s="11"/>
      <c r="BH1" s="12"/>
      <c r="BI1" s="13" t="s">
        <v>11</v>
      </c>
      <c r="BJ1"/>
      <c r="BK1"/>
      <c r="BL1"/>
      <c r="BM1"/>
      <c r="BN1"/>
      <c r="BO1"/>
      <c r="BP1"/>
    </row>
    <row r="2" spans="1:68" s="14" customFormat="1" ht="132" x14ac:dyDescent="0.35">
      <c r="A2" s="15" t="s">
        <v>12</v>
      </c>
      <c r="B2" s="16" t="s">
        <v>13</v>
      </c>
      <c r="C2" s="17" t="s">
        <v>14</v>
      </c>
      <c r="D2" s="17" t="s">
        <v>0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9" t="s">
        <v>27</v>
      </c>
      <c r="R2" s="19" t="s">
        <v>16</v>
      </c>
      <c r="S2" s="19" t="s">
        <v>17</v>
      </c>
      <c r="T2" s="19" t="s">
        <v>28</v>
      </c>
      <c r="U2" s="19" t="s">
        <v>22</v>
      </c>
      <c r="V2" s="19" t="s">
        <v>23</v>
      </c>
      <c r="W2" s="19" t="s">
        <v>29</v>
      </c>
      <c r="X2" s="19" t="s">
        <v>25</v>
      </c>
      <c r="Y2" s="19" t="s">
        <v>26</v>
      </c>
      <c r="Z2" s="20" t="s">
        <v>30</v>
      </c>
      <c r="AA2" s="20" t="s">
        <v>16</v>
      </c>
      <c r="AB2" s="20" t="s">
        <v>31</v>
      </c>
      <c r="AC2" s="20" t="s">
        <v>32</v>
      </c>
      <c r="AD2" s="20" t="s">
        <v>22</v>
      </c>
      <c r="AE2" s="20" t="s">
        <v>33</v>
      </c>
      <c r="AF2" s="20" t="s">
        <v>34</v>
      </c>
      <c r="AG2" s="20" t="s">
        <v>25</v>
      </c>
      <c r="AH2" s="20" t="s">
        <v>35</v>
      </c>
      <c r="AI2" s="21" t="s">
        <v>36</v>
      </c>
      <c r="AJ2" s="22" t="s">
        <v>37</v>
      </c>
      <c r="AK2" s="23" t="s">
        <v>38</v>
      </c>
      <c r="AL2" s="24" t="s">
        <v>39</v>
      </c>
      <c r="AM2" s="24" t="s">
        <v>40</v>
      </c>
      <c r="AN2" s="25" t="s">
        <v>41</v>
      </c>
      <c r="AO2" s="25" t="s">
        <v>42</v>
      </c>
      <c r="AP2" s="25" t="s">
        <v>43</v>
      </c>
      <c r="AQ2" s="25" t="s">
        <v>44</v>
      </c>
      <c r="AR2" s="19" t="s">
        <v>41</v>
      </c>
      <c r="AS2" s="19" t="s">
        <v>43</v>
      </c>
      <c r="AT2" s="19" t="s">
        <v>44</v>
      </c>
      <c r="AU2" s="20" t="s">
        <v>45</v>
      </c>
      <c r="AV2" s="20" t="s">
        <v>46</v>
      </c>
      <c r="AW2" s="20" t="s">
        <v>47</v>
      </c>
      <c r="AX2" s="20" t="s">
        <v>48</v>
      </c>
      <c r="AY2" s="25" t="s">
        <v>41</v>
      </c>
      <c r="AZ2" s="25" t="s">
        <v>42</v>
      </c>
      <c r="BA2" s="25" t="s">
        <v>43</v>
      </c>
      <c r="BB2" s="25" t="s">
        <v>44</v>
      </c>
      <c r="BC2" s="19" t="s">
        <v>41</v>
      </c>
      <c r="BD2" s="19" t="s">
        <v>43</v>
      </c>
      <c r="BE2" s="19" t="s">
        <v>44</v>
      </c>
      <c r="BF2" s="25" t="s">
        <v>45</v>
      </c>
      <c r="BG2" s="25" t="s">
        <v>46</v>
      </c>
      <c r="BH2" s="25" t="s">
        <v>47</v>
      </c>
      <c r="BI2" s="26">
        <v>10</v>
      </c>
      <c r="BJ2"/>
      <c r="BK2"/>
      <c r="BL2"/>
      <c r="BM2"/>
      <c r="BN2"/>
      <c r="BO2"/>
      <c r="BP2"/>
    </row>
    <row r="3" spans="1:68" x14ac:dyDescent="0.35">
      <c r="A3" s="27">
        <v>0</v>
      </c>
      <c r="B3" s="27">
        <v>0</v>
      </c>
      <c r="C3" s="28" t="s">
        <v>49</v>
      </c>
      <c r="D3" s="28" t="s">
        <v>50</v>
      </c>
      <c r="E3" s="29">
        <v>0</v>
      </c>
      <c r="F3" s="29">
        <v>1</v>
      </c>
      <c r="G3" s="29"/>
      <c r="H3" s="29">
        <v>0</v>
      </c>
      <c r="I3" s="29">
        <v>1</v>
      </c>
      <c r="J3" s="29"/>
      <c r="K3" s="29">
        <v>0</v>
      </c>
      <c r="L3" s="29">
        <v>0</v>
      </c>
      <c r="M3" s="29"/>
      <c r="N3" s="29">
        <v>0</v>
      </c>
      <c r="O3" s="29">
        <v>0</v>
      </c>
      <c r="P3" s="29"/>
      <c r="Q3" s="29">
        <v>0</v>
      </c>
      <c r="R3" s="29">
        <v>1</v>
      </c>
      <c r="S3" s="29">
        <v>0</v>
      </c>
      <c r="T3" s="29">
        <v>0</v>
      </c>
      <c r="U3" s="29">
        <v>1</v>
      </c>
      <c r="V3" s="29">
        <v>0</v>
      </c>
      <c r="W3" s="29">
        <v>0</v>
      </c>
      <c r="X3" s="29">
        <v>1</v>
      </c>
      <c r="Y3" s="29">
        <v>0</v>
      </c>
      <c r="Z3" s="29">
        <v>0</v>
      </c>
      <c r="AA3" s="29">
        <v>1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30">
        <v>0</v>
      </c>
      <c r="AJ3" s="30">
        <v>0</v>
      </c>
      <c r="AK3" s="30">
        <v>0</v>
      </c>
      <c r="AL3" s="28">
        <v>0</v>
      </c>
      <c r="AM3" s="28">
        <v>0</v>
      </c>
      <c r="AN3" s="31">
        <f t="shared" ref="AN3:AN66" si="0">E3</f>
        <v>0</v>
      </c>
      <c r="AO3" s="31">
        <f t="shared" ref="AO3:AO66" si="1">H3</f>
        <v>0</v>
      </c>
      <c r="AP3" s="31">
        <f t="shared" ref="AP3:AP66" si="2">K3</f>
        <v>0</v>
      </c>
      <c r="AQ3" s="31">
        <f t="shared" ref="AQ3:AQ66" si="3">N3</f>
        <v>0</v>
      </c>
      <c r="AR3" s="31">
        <f>$Q3</f>
        <v>0</v>
      </c>
      <c r="AS3" s="31">
        <f>$T3</f>
        <v>0</v>
      </c>
      <c r="AT3" s="31">
        <f>$W3</f>
        <v>0</v>
      </c>
      <c r="AU3" s="31">
        <f>Z3</f>
        <v>0</v>
      </c>
      <c r="AV3" s="31">
        <f>AC3</f>
        <v>0</v>
      </c>
      <c r="AW3" s="31">
        <f>AF3</f>
        <v>0</v>
      </c>
      <c r="AX3" s="31">
        <f>SUM(AU3:AW3)</f>
        <v>0</v>
      </c>
      <c r="AY3" s="31">
        <f t="shared" ref="AY3:AY66" si="4">1+((E3-1)*(1-EXP(-F3*$BI$2)))</f>
        <v>4.5399929762490743E-5</v>
      </c>
      <c r="AZ3" s="31">
        <f t="shared" ref="AZ3:AZ66" si="5">1+((H3-1)*(1-EXP(-I3*$BI$2)))</f>
        <v>4.5399929762490743E-5</v>
      </c>
      <c r="BA3" s="31">
        <f t="shared" ref="BA3:BA66" si="6">1+((K3-1)*(1-EXP(-L3*$BI$2)))</f>
        <v>1</v>
      </c>
      <c r="BB3" s="31">
        <f t="shared" ref="BB3:BB66" si="7">1+((N3-1)*(1-EXP(-O3*$BI$2)))</f>
        <v>1</v>
      </c>
      <c r="BC3" s="31">
        <f>$Q3*(1-EXP(-$R3*$BI$2))+$S3</f>
        <v>0</v>
      </c>
      <c r="BD3" s="31">
        <f>$T3*(1-EXP(-$U3*$BI$2))+$V3</f>
        <v>0</v>
      </c>
      <c r="BE3" s="31">
        <f>$W3*(1-EXP(-$X3*$BI$2))+$Y3</f>
        <v>0</v>
      </c>
      <c r="BF3" s="31">
        <f>AB3+((Z3-AB3)*(1-EXP(-AA3*$BI$2)))</f>
        <v>0</v>
      </c>
      <c r="BG3" s="31">
        <f>AE3+((AC3-AE3)*(1-EXP(-AD3*$BI$2)))</f>
        <v>0</v>
      </c>
      <c r="BH3" s="31">
        <f>AH3+((AF3-AH3)*(1-EXP(-AG3*$BI$2)))</f>
        <v>0</v>
      </c>
    </row>
    <row r="4" spans="1:68" x14ac:dyDescent="0.35">
      <c r="A4" s="32">
        <v>1</v>
      </c>
      <c r="B4" s="32">
        <v>1</v>
      </c>
      <c r="C4" s="28" t="s">
        <v>51</v>
      </c>
      <c r="D4" s="28" t="s">
        <v>51</v>
      </c>
      <c r="E4" s="29">
        <v>2.8</v>
      </c>
      <c r="F4" s="29">
        <v>0.75</v>
      </c>
      <c r="G4" s="29"/>
      <c r="H4" s="29">
        <v>2.4</v>
      </c>
      <c r="I4" s="29">
        <v>0.75</v>
      </c>
      <c r="J4" s="29"/>
      <c r="K4" s="29">
        <v>2.6</v>
      </c>
      <c r="L4" s="29">
        <v>0.3</v>
      </c>
      <c r="M4" s="29"/>
      <c r="N4" s="29">
        <v>1.6</v>
      </c>
      <c r="O4" s="29">
        <v>0.1</v>
      </c>
      <c r="P4" s="29"/>
      <c r="Q4" s="29">
        <v>2.77</v>
      </c>
      <c r="R4" s="29">
        <v>0.75</v>
      </c>
      <c r="S4" s="29">
        <v>0</v>
      </c>
      <c r="T4" s="29">
        <v>1.62</v>
      </c>
      <c r="U4" s="29">
        <v>0.3</v>
      </c>
      <c r="V4" s="29">
        <v>1</v>
      </c>
      <c r="W4" s="29">
        <v>0.4</v>
      </c>
      <c r="X4" s="29">
        <v>0.1</v>
      </c>
      <c r="Y4" s="29">
        <v>2.21</v>
      </c>
      <c r="Z4" s="29">
        <v>9</v>
      </c>
      <c r="AA4" s="29">
        <v>0.75</v>
      </c>
      <c r="AB4" s="29">
        <v>0</v>
      </c>
      <c r="AC4" s="29">
        <v>1</v>
      </c>
      <c r="AD4" s="29">
        <v>0.3</v>
      </c>
      <c r="AE4" s="29">
        <v>0.1</v>
      </c>
      <c r="AF4" s="29">
        <v>1</v>
      </c>
      <c r="AG4" s="29">
        <v>0.1</v>
      </c>
      <c r="AH4" s="29">
        <v>0.5</v>
      </c>
      <c r="AI4" s="30">
        <v>5</v>
      </c>
      <c r="AJ4" s="30">
        <v>10</v>
      </c>
      <c r="AK4" s="30">
        <v>30</v>
      </c>
      <c r="AL4" s="28" t="s">
        <v>52</v>
      </c>
      <c r="AM4" s="28" t="s">
        <v>53</v>
      </c>
      <c r="AN4" s="31">
        <f t="shared" si="0"/>
        <v>2.8</v>
      </c>
      <c r="AO4" s="31">
        <f t="shared" si="1"/>
        <v>2.4</v>
      </c>
      <c r="AP4" s="31">
        <f t="shared" si="2"/>
        <v>2.6</v>
      </c>
      <c r="AQ4" s="31">
        <f t="shared" si="3"/>
        <v>1.6</v>
      </c>
      <c r="AR4" s="31">
        <f t="shared" ref="AR4:AR67" si="8">$Q4</f>
        <v>2.77</v>
      </c>
      <c r="AS4" s="31">
        <f t="shared" ref="AS4:AS67" si="9">$T4</f>
        <v>1.62</v>
      </c>
      <c r="AT4" s="31">
        <f t="shared" ref="AT4:AT67" si="10">$W4</f>
        <v>0.4</v>
      </c>
      <c r="AU4" s="31">
        <f t="shared" ref="AU4:AU67" si="11">Z4</f>
        <v>9</v>
      </c>
      <c r="AV4" s="31">
        <f t="shared" ref="AV4:AV67" si="12">AC4</f>
        <v>1</v>
      </c>
      <c r="AW4" s="31">
        <f t="shared" ref="AW4:AW67" si="13">AF4</f>
        <v>1</v>
      </c>
      <c r="AX4" s="31">
        <f t="shared" ref="AX4:AX67" si="14">SUM(AU4:AW4)</f>
        <v>11</v>
      </c>
      <c r="AY4" s="31">
        <f t="shared" si="4"/>
        <v>2.7990044481337337</v>
      </c>
      <c r="AZ4" s="31">
        <f t="shared" si="5"/>
        <v>2.3992256818817932</v>
      </c>
      <c r="BA4" s="31">
        <f t="shared" si="6"/>
        <v>2.5203406906114179</v>
      </c>
      <c r="BB4" s="31">
        <f t="shared" si="7"/>
        <v>1.3792723352971348</v>
      </c>
      <c r="BC4" s="31">
        <f t="shared" ref="BC4:BC67" si="15">$Q4*(1-EXP(-$R4*$BI$2))+$S4</f>
        <v>2.7684679562946908</v>
      </c>
      <c r="BD4" s="31">
        <f t="shared" ref="BD4:BD67" si="16">$T4*(1-EXP(-$U4*$BI$2))+$V4</f>
        <v>2.5393449492440605</v>
      </c>
      <c r="BE4" s="31">
        <f t="shared" ref="BE4:BE67" si="17">$W4*(1-EXP(-$X4*$BI$2))+$Y4</f>
        <v>2.4628482235314229</v>
      </c>
      <c r="BF4" s="31">
        <f t="shared" ref="BF4:BF67" si="18">AB4+((Z4-AB4)*(1-EXP(-AA4*$BI$2)))</f>
        <v>8.9950222406686695</v>
      </c>
      <c r="BG4" s="31">
        <f t="shared" ref="BG4:BG67" si="19">AE4+((AC4-AE4)*(1-EXP(-AD4*$BI$2)))</f>
        <v>0.95519163846892241</v>
      </c>
      <c r="BH4" s="31">
        <f t="shared" ref="BH4:BH67" si="20">AH4+((AF4-AH4)*(1-EXP(-AG4*$BI$2)))</f>
        <v>0.81606027941427883</v>
      </c>
    </row>
    <row r="5" spans="1:68" x14ac:dyDescent="0.35">
      <c r="A5" s="32">
        <v>2</v>
      </c>
      <c r="B5" s="32">
        <v>2</v>
      </c>
      <c r="C5" s="28" t="s">
        <v>54</v>
      </c>
      <c r="D5" s="28" t="s">
        <v>55</v>
      </c>
      <c r="E5" s="29">
        <v>3.7</v>
      </c>
      <c r="F5" s="29">
        <v>0.35</v>
      </c>
      <c r="G5" s="29"/>
      <c r="H5" s="29">
        <v>3.4</v>
      </c>
      <c r="I5" s="29">
        <v>0.35</v>
      </c>
      <c r="J5" s="29"/>
      <c r="K5" s="29">
        <v>2.5</v>
      </c>
      <c r="L5" s="29">
        <v>0.15</v>
      </c>
      <c r="M5" s="29"/>
      <c r="N5" s="29">
        <v>1.9</v>
      </c>
      <c r="O5" s="29">
        <v>0.1</v>
      </c>
      <c r="P5" s="29"/>
      <c r="Q5" s="29">
        <v>4.0199999999999996</v>
      </c>
      <c r="R5" s="29">
        <v>0.35</v>
      </c>
      <c r="S5" s="29">
        <v>0.41</v>
      </c>
      <c r="T5" s="29">
        <v>2.36</v>
      </c>
      <c r="U5" s="29">
        <v>0.15</v>
      </c>
      <c r="V5" s="29">
        <v>1</v>
      </c>
      <c r="W5" s="29">
        <v>2</v>
      </c>
      <c r="X5" s="29">
        <v>0.1</v>
      </c>
      <c r="Y5" s="29">
        <v>3</v>
      </c>
      <c r="Z5" s="29">
        <v>19</v>
      </c>
      <c r="AA5" s="29">
        <v>0.35</v>
      </c>
      <c r="AB5" s="29">
        <v>1</v>
      </c>
      <c r="AC5" s="29">
        <v>3</v>
      </c>
      <c r="AD5" s="29">
        <v>0.15</v>
      </c>
      <c r="AE5" s="29">
        <v>0.1</v>
      </c>
      <c r="AF5" s="29">
        <v>3.88</v>
      </c>
      <c r="AG5" s="29">
        <v>0.1</v>
      </c>
      <c r="AH5" s="29">
        <v>1.38</v>
      </c>
      <c r="AI5" s="30">
        <v>4.5</v>
      </c>
      <c r="AJ5" s="30">
        <v>6.9</v>
      </c>
      <c r="AK5" s="30">
        <v>45</v>
      </c>
      <c r="AL5" s="28" t="s">
        <v>56</v>
      </c>
      <c r="AM5" s="28" t="s">
        <v>57</v>
      </c>
      <c r="AN5" s="31">
        <f t="shared" si="0"/>
        <v>3.7</v>
      </c>
      <c r="AO5" s="31">
        <f t="shared" si="1"/>
        <v>3.4</v>
      </c>
      <c r="AP5" s="31">
        <f t="shared" si="2"/>
        <v>2.5</v>
      </c>
      <c r="AQ5" s="31">
        <f t="shared" si="3"/>
        <v>1.9</v>
      </c>
      <c r="AR5" s="31">
        <f t="shared" si="8"/>
        <v>4.0199999999999996</v>
      </c>
      <c r="AS5" s="31">
        <f t="shared" si="9"/>
        <v>2.36</v>
      </c>
      <c r="AT5" s="31">
        <f t="shared" si="10"/>
        <v>2</v>
      </c>
      <c r="AU5" s="31">
        <f t="shared" si="11"/>
        <v>19</v>
      </c>
      <c r="AV5" s="31">
        <f t="shared" si="12"/>
        <v>3</v>
      </c>
      <c r="AW5" s="31">
        <f t="shared" si="13"/>
        <v>3.88</v>
      </c>
      <c r="AX5" s="31">
        <f t="shared" si="14"/>
        <v>25.88</v>
      </c>
      <c r="AY5" s="31">
        <f t="shared" si="4"/>
        <v>3.6184670647597401</v>
      </c>
      <c r="AZ5" s="31">
        <f t="shared" si="5"/>
        <v>3.3275262797864356</v>
      </c>
      <c r="BA5" s="31">
        <f t="shared" si="6"/>
        <v>2.1653047597773556</v>
      </c>
      <c r="BB5" s="31">
        <f t="shared" si="7"/>
        <v>1.5689085029457019</v>
      </c>
      <c r="BC5" s="31">
        <f t="shared" si="15"/>
        <v>4.3086065186422795</v>
      </c>
      <c r="BD5" s="31">
        <f t="shared" si="16"/>
        <v>2.8334128220497057</v>
      </c>
      <c r="BE5" s="31">
        <f t="shared" si="17"/>
        <v>4.2642411176571153</v>
      </c>
      <c r="BF5" s="31">
        <f t="shared" si="18"/>
        <v>18.456447098398268</v>
      </c>
      <c r="BG5" s="31">
        <f t="shared" si="19"/>
        <v>2.3529225355695536</v>
      </c>
      <c r="BH5" s="31">
        <f t="shared" si="20"/>
        <v>2.9603013970713938</v>
      </c>
    </row>
    <row r="6" spans="1:68" x14ac:dyDescent="0.35">
      <c r="A6" s="32">
        <v>3</v>
      </c>
      <c r="B6" s="32">
        <v>2</v>
      </c>
      <c r="C6" s="28" t="s">
        <v>54</v>
      </c>
      <c r="D6" s="28" t="s">
        <v>58</v>
      </c>
      <c r="E6" s="29">
        <v>3.7</v>
      </c>
      <c r="F6" s="29">
        <v>0.35</v>
      </c>
      <c r="G6" s="29"/>
      <c r="H6" s="29">
        <v>3</v>
      </c>
      <c r="I6" s="29">
        <v>0.35</v>
      </c>
      <c r="J6" s="29"/>
      <c r="K6" s="29">
        <v>3.1</v>
      </c>
      <c r="L6" s="29">
        <v>0.15</v>
      </c>
      <c r="M6" s="29"/>
      <c r="N6" s="29">
        <v>3</v>
      </c>
      <c r="O6" s="29">
        <v>0.1</v>
      </c>
      <c r="P6" s="29"/>
      <c r="Q6" s="29">
        <v>4.0199999999999996</v>
      </c>
      <c r="R6" s="29">
        <v>0.35</v>
      </c>
      <c r="S6" s="29">
        <v>0.41</v>
      </c>
      <c r="T6" s="29">
        <v>2.36</v>
      </c>
      <c r="U6" s="29">
        <v>0.15</v>
      </c>
      <c r="V6" s="29">
        <v>1</v>
      </c>
      <c r="W6" s="29">
        <v>1</v>
      </c>
      <c r="X6" s="29">
        <v>0.1</v>
      </c>
      <c r="Y6" s="29">
        <v>3</v>
      </c>
      <c r="Z6" s="29">
        <v>19</v>
      </c>
      <c r="AA6" s="29">
        <v>0.35</v>
      </c>
      <c r="AB6" s="29">
        <v>1</v>
      </c>
      <c r="AC6" s="29">
        <v>3</v>
      </c>
      <c r="AD6" s="29">
        <v>0.15</v>
      </c>
      <c r="AE6" s="29">
        <v>0.1</v>
      </c>
      <c r="AF6" s="29">
        <v>3.25</v>
      </c>
      <c r="AG6" s="29">
        <v>0.1</v>
      </c>
      <c r="AH6" s="29">
        <v>1.25</v>
      </c>
      <c r="AI6" s="30">
        <v>4.5</v>
      </c>
      <c r="AJ6" s="30">
        <v>6.9</v>
      </c>
      <c r="AK6" s="30">
        <v>40</v>
      </c>
      <c r="AL6" s="28" t="s">
        <v>59</v>
      </c>
      <c r="AM6" s="28" t="s">
        <v>57</v>
      </c>
      <c r="AN6" s="31">
        <f t="shared" si="0"/>
        <v>3.7</v>
      </c>
      <c r="AO6" s="31">
        <f t="shared" si="1"/>
        <v>3</v>
      </c>
      <c r="AP6" s="31">
        <f t="shared" si="2"/>
        <v>3.1</v>
      </c>
      <c r="AQ6" s="31">
        <f t="shared" si="3"/>
        <v>3</v>
      </c>
      <c r="AR6" s="31">
        <f t="shared" si="8"/>
        <v>4.0199999999999996</v>
      </c>
      <c r="AS6" s="31">
        <f t="shared" si="9"/>
        <v>2.36</v>
      </c>
      <c r="AT6" s="31">
        <f t="shared" si="10"/>
        <v>1</v>
      </c>
      <c r="AU6" s="31">
        <f t="shared" si="11"/>
        <v>19</v>
      </c>
      <c r="AV6" s="31">
        <f t="shared" si="12"/>
        <v>3</v>
      </c>
      <c r="AW6" s="31">
        <f t="shared" si="13"/>
        <v>3.25</v>
      </c>
      <c r="AX6" s="31">
        <f t="shared" si="14"/>
        <v>25.25</v>
      </c>
      <c r="AY6" s="31">
        <f t="shared" si="4"/>
        <v>3.6184670647597401</v>
      </c>
      <c r="AZ6" s="31">
        <f t="shared" si="5"/>
        <v>2.9396052331553628</v>
      </c>
      <c r="BA6" s="31">
        <f t="shared" si="6"/>
        <v>2.6314266636882975</v>
      </c>
      <c r="BB6" s="31">
        <f t="shared" si="7"/>
        <v>2.2642411176571153</v>
      </c>
      <c r="BC6" s="31">
        <f t="shared" si="15"/>
        <v>4.3086065186422795</v>
      </c>
      <c r="BD6" s="31">
        <f t="shared" si="16"/>
        <v>2.8334128220497057</v>
      </c>
      <c r="BE6" s="31">
        <f t="shared" si="17"/>
        <v>3.6321205588285577</v>
      </c>
      <c r="BF6" s="31">
        <f t="shared" si="18"/>
        <v>18.456447098398268</v>
      </c>
      <c r="BG6" s="31">
        <f t="shared" si="19"/>
        <v>2.3529225355695536</v>
      </c>
      <c r="BH6" s="31">
        <f t="shared" si="20"/>
        <v>2.5142411176571153</v>
      </c>
    </row>
    <row r="7" spans="1:68" x14ac:dyDescent="0.35">
      <c r="A7" s="32">
        <v>4</v>
      </c>
      <c r="B7" s="32">
        <v>2</v>
      </c>
      <c r="C7" s="28" t="s">
        <v>54</v>
      </c>
      <c r="D7" s="28" t="s">
        <v>60</v>
      </c>
      <c r="E7" s="29">
        <v>3.7</v>
      </c>
      <c r="F7" s="29">
        <v>0.35</v>
      </c>
      <c r="G7" s="29"/>
      <c r="H7" s="29">
        <v>3</v>
      </c>
      <c r="I7" s="29">
        <v>0.35</v>
      </c>
      <c r="J7" s="29"/>
      <c r="K7" s="29">
        <v>3.1</v>
      </c>
      <c r="L7" s="29">
        <v>0.15</v>
      </c>
      <c r="M7" s="29"/>
      <c r="N7" s="29">
        <v>4</v>
      </c>
      <c r="O7" s="29">
        <v>0.1</v>
      </c>
      <c r="P7" s="29"/>
      <c r="Q7" s="29">
        <v>4.0199999999999996</v>
      </c>
      <c r="R7" s="29">
        <v>0.35</v>
      </c>
      <c r="S7" s="29">
        <v>0.41</v>
      </c>
      <c r="T7" s="29">
        <v>2.36</v>
      </c>
      <c r="U7" s="29">
        <v>0.15</v>
      </c>
      <c r="V7" s="29">
        <v>1</v>
      </c>
      <c r="W7" s="29">
        <v>2</v>
      </c>
      <c r="X7" s="29">
        <v>0.1</v>
      </c>
      <c r="Y7" s="29">
        <v>3</v>
      </c>
      <c r="Z7" s="29">
        <v>19</v>
      </c>
      <c r="AA7" s="29">
        <v>0.35</v>
      </c>
      <c r="AB7" s="29">
        <v>1</v>
      </c>
      <c r="AC7" s="29">
        <v>3</v>
      </c>
      <c r="AD7" s="29">
        <v>0.15</v>
      </c>
      <c r="AE7" s="29">
        <v>0.1</v>
      </c>
      <c r="AF7" s="29">
        <v>4.5</v>
      </c>
      <c r="AG7" s="29">
        <v>0.1</v>
      </c>
      <c r="AH7" s="29">
        <v>1.5</v>
      </c>
      <c r="AI7" s="30">
        <v>4.5</v>
      </c>
      <c r="AJ7" s="30">
        <v>6.9</v>
      </c>
      <c r="AK7" s="30">
        <v>60</v>
      </c>
      <c r="AL7" s="28" t="s">
        <v>56</v>
      </c>
      <c r="AM7" s="28" t="s">
        <v>57</v>
      </c>
      <c r="AN7" s="31">
        <f t="shared" si="0"/>
        <v>3.7</v>
      </c>
      <c r="AO7" s="31">
        <f t="shared" si="1"/>
        <v>3</v>
      </c>
      <c r="AP7" s="31">
        <f t="shared" si="2"/>
        <v>3.1</v>
      </c>
      <c r="AQ7" s="31">
        <f t="shared" si="3"/>
        <v>4</v>
      </c>
      <c r="AR7" s="31">
        <f t="shared" si="8"/>
        <v>4.0199999999999996</v>
      </c>
      <c r="AS7" s="31">
        <f t="shared" si="9"/>
        <v>2.36</v>
      </c>
      <c r="AT7" s="31">
        <f t="shared" si="10"/>
        <v>2</v>
      </c>
      <c r="AU7" s="31">
        <f t="shared" si="11"/>
        <v>19</v>
      </c>
      <c r="AV7" s="31">
        <f t="shared" si="12"/>
        <v>3</v>
      </c>
      <c r="AW7" s="31">
        <f t="shared" si="13"/>
        <v>4.5</v>
      </c>
      <c r="AX7" s="31">
        <f t="shared" si="14"/>
        <v>26.5</v>
      </c>
      <c r="AY7" s="31">
        <f t="shared" si="4"/>
        <v>3.6184670647597401</v>
      </c>
      <c r="AZ7" s="31">
        <f t="shared" si="5"/>
        <v>2.9396052331553628</v>
      </c>
      <c r="BA7" s="31">
        <f t="shared" si="6"/>
        <v>2.6314266636882975</v>
      </c>
      <c r="BB7" s="31">
        <f t="shared" si="7"/>
        <v>2.896361676485673</v>
      </c>
      <c r="BC7" s="31">
        <f t="shared" si="15"/>
        <v>4.3086065186422795</v>
      </c>
      <c r="BD7" s="31">
        <f t="shared" si="16"/>
        <v>2.8334128220497057</v>
      </c>
      <c r="BE7" s="31">
        <f t="shared" si="17"/>
        <v>4.2642411176571153</v>
      </c>
      <c r="BF7" s="31">
        <f t="shared" si="18"/>
        <v>18.456447098398268</v>
      </c>
      <c r="BG7" s="31">
        <f t="shared" si="19"/>
        <v>2.3529225355695536</v>
      </c>
      <c r="BH7" s="31">
        <f t="shared" si="20"/>
        <v>3.396361676485673</v>
      </c>
    </row>
    <row r="8" spans="1:68" x14ac:dyDescent="0.35">
      <c r="A8" s="32">
        <v>5</v>
      </c>
      <c r="B8" s="32">
        <v>2</v>
      </c>
      <c r="C8" s="28" t="s">
        <v>54</v>
      </c>
      <c r="D8" s="28" t="s">
        <v>61</v>
      </c>
      <c r="E8" s="29">
        <v>3.7</v>
      </c>
      <c r="F8" s="29">
        <v>0.35</v>
      </c>
      <c r="G8" s="29"/>
      <c r="H8" s="29">
        <v>3</v>
      </c>
      <c r="I8" s="29">
        <v>0.35</v>
      </c>
      <c r="J8" s="29"/>
      <c r="K8" s="29">
        <v>3.1</v>
      </c>
      <c r="L8" s="29">
        <v>0.15</v>
      </c>
      <c r="M8" s="29"/>
      <c r="N8" s="29">
        <v>4</v>
      </c>
      <c r="O8" s="29">
        <v>0.1</v>
      </c>
      <c r="P8" s="29"/>
      <c r="Q8" s="29">
        <v>4.0199999999999996</v>
      </c>
      <c r="R8" s="29">
        <v>0.35</v>
      </c>
      <c r="S8" s="29">
        <v>0.41</v>
      </c>
      <c r="T8" s="29">
        <v>2.36</v>
      </c>
      <c r="U8" s="29">
        <v>0.15</v>
      </c>
      <c r="V8" s="29">
        <v>1</v>
      </c>
      <c r="W8" s="29">
        <v>2</v>
      </c>
      <c r="X8" s="29">
        <v>0.1</v>
      </c>
      <c r="Y8" s="29">
        <v>3</v>
      </c>
      <c r="Z8" s="29">
        <v>19</v>
      </c>
      <c r="AA8" s="29">
        <v>0.35</v>
      </c>
      <c r="AB8" s="29">
        <v>1</v>
      </c>
      <c r="AC8" s="29">
        <v>3</v>
      </c>
      <c r="AD8" s="29">
        <v>0.15</v>
      </c>
      <c r="AE8" s="29">
        <v>0.1</v>
      </c>
      <c r="AF8" s="29">
        <v>4</v>
      </c>
      <c r="AG8" s="29">
        <v>0.1</v>
      </c>
      <c r="AH8" s="29">
        <v>1.4</v>
      </c>
      <c r="AI8" s="30">
        <v>4.5</v>
      </c>
      <c r="AJ8" s="30">
        <v>6.9</v>
      </c>
      <c r="AK8" s="30">
        <v>45</v>
      </c>
      <c r="AL8" s="28" t="s">
        <v>56</v>
      </c>
      <c r="AM8" s="28" t="s">
        <v>57</v>
      </c>
      <c r="AN8" s="31">
        <f t="shared" si="0"/>
        <v>3.7</v>
      </c>
      <c r="AO8" s="31">
        <f t="shared" si="1"/>
        <v>3</v>
      </c>
      <c r="AP8" s="31">
        <f t="shared" si="2"/>
        <v>3.1</v>
      </c>
      <c r="AQ8" s="31">
        <f t="shared" si="3"/>
        <v>4</v>
      </c>
      <c r="AR8" s="31">
        <f t="shared" si="8"/>
        <v>4.0199999999999996</v>
      </c>
      <c r="AS8" s="31">
        <f t="shared" si="9"/>
        <v>2.36</v>
      </c>
      <c r="AT8" s="31">
        <f t="shared" si="10"/>
        <v>2</v>
      </c>
      <c r="AU8" s="31">
        <f t="shared" si="11"/>
        <v>19</v>
      </c>
      <c r="AV8" s="31">
        <f t="shared" si="12"/>
        <v>3</v>
      </c>
      <c r="AW8" s="31">
        <f t="shared" si="13"/>
        <v>4</v>
      </c>
      <c r="AX8" s="31">
        <f t="shared" si="14"/>
        <v>26</v>
      </c>
      <c r="AY8" s="31">
        <f t="shared" si="4"/>
        <v>3.6184670647597401</v>
      </c>
      <c r="AZ8" s="31">
        <f t="shared" si="5"/>
        <v>2.9396052331553628</v>
      </c>
      <c r="BA8" s="31">
        <f t="shared" si="6"/>
        <v>2.6314266636882975</v>
      </c>
      <c r="BB8" s="31">
        <f t="shared" si="7"/>
        <v>2.896361676485673</v>
      </c>
      <c r="BC8" s="31">
        <f t="shared" si="15"/>
        <v>4.3086065186422795</v>
      </c>
      <c r="BD8" s="31">
        <f t="shared" si="16"/>
        <v>2.8334128220497057</v>
      </c>
      <c r="BE8" s="31">
        <f t="shared" si="17"/>
        <v>4.2642411176571153</v>
      </c>
      <c r="BF8" s="31">
        <f t="shared" si="18"/>
        <v>18.456447098398268</v>
      </c>
      <c r="BG8" s="31">
        <f t="shared" si="19"/>
        <v>2.3529225355695536</v>
      </c>
      <c r="BH8" s="31">
        <f t="shared" si="20"/>
        <v>3.04351345295425</v>
      </c>
    </row>
    <row r="9" spans="1:68" x14ac:dyDescent="0.35">
      <c r="A9" s="32">
        <v>6</v>
      </c>
      <c r="B9" s="32">
        <v>2</v>
      </c>
      <c r="C9" s="28" t="s">
        <v>62</v>
      </c>
      <c r="D9" s="28" t="s">
        <v>63</v>
      </c>
      <c r="E9" s="29">
        <v>3.8</v>
      </c>
      <c r="F9" s="29">
        <v>0.35</v>
      </c>
      <c r="G9" s="29"/>
      <c r="H9" s="29">
        <v>3.6</v>
      </c>
      <c r="I9" s="29">
        <v>0.35</v>
      </c>
      <c r="J9" s="29"/>
      <c r="K9" s="29">
        <v>3</v>
      </c>
      <c r="L9" s="29">
        <v>0.15</v>
      </c>
      <c r="M9" s="29"/>
      <c r="N9" s="29">
        <v>2.9</v>
      </c>
      <c r="O9" s="29">
        <v>0.1</v>
      </c>
      <c r="P9" s="29"/>
      <c r="Q9" s="29">
        <v>3.89</v>
      </c>
      <c r="R9" s="29">
        <v>0.35</v>
      </c>
      <c r="S9" s="29">
        <v>0.41</v>
      </c>
      <c r="T9" s="29">
        <v>2.0699999999999998</v>
      </c>
      <c r="U9" s="29">
        <v>0.15</v>
      </c>
      <c r="V9" s="29">
        <v>1</v>
      </c>
      <c r="W9" s="29">
        <v>2</v>
      </c>
      <c r="X9" s="29">
        <v>0.1</v>
      </c>
      <c r="Y9" s="29">
        <v>3</v>
      </c>
      <c r="Z9" s="29">
        <v>18</v>
      </c>
      <c r="AA9" s="29">
        <v>0.35</v>
      </c>
      <c r="AB9" s="29">
        <v>1</v>
      </c>
      <c r="AC9" s="29">
        <v>2</v>
      </c>
      <c r="AD9" s="29">
        <v>0.15</v>
      </c>
      <c r="AE9" s="29">
        <v>0.1</v>
      </c>
      <c r="AF9" s="29">
        <v>3.5</v>
      </c>
      <c r="AG9" s="29">
        <v>0.1</v>
      </c>
      <c r="AH9" s="29">
        <v>1.1299999999999999</v>
      </c>
      <c r="AI9" s="30">
        <v>4.5</v>
      </c>
      <c r="AJ9" s="30">
        <v>9.6</v>
      </c>
      <c r="AK9" s="30">
        <v>40</v>
      </c>
      <c r="AL9" s="28" t="s">
        <v>56</v>
      </c>
      <c r="AM9" s="28" t="s">
        <v>64</v>
      </c>
      <c r="AN9" s="31">
        <f t="shared" si="0"/>
        <v>3.8</v>
      </c>
      <c r="AO9" s="31">
        <f t="shared" si="1"/>
        <v>3.6</v>
      </c>
      <c r="AP9" s="31">
        <f t="shared" si="2"/>
        <v>3</v>
      </c>
      <c r="AQ9" s="31">
        <f t="shared" si="3"/>
        <v>2.9</v>
      </c>
      <c r="AR9" s="31">
        <f t="shared" si="8"/>
        <v>3.89</v>
      </c>
      <c r="AS9" s="31">
        <f t="shared" si="9"/>
        <v>2.0699999999999998</v>
      </c>
      <c r="AT9" s="31">
        <f t="shared" si="10"/>
        <v>2</v>
      </c>
      <c r="AU9" s="31">
        <f t="shared" si="11"/>
        <v>18</v>
      </c>
      <c r="AV9" s="31">
        <f t="shared" si="12"/>
        <v>2</v>
      </c>
      <c r="AW9" s="31">
        <f t="shared" si="13"/>
        <v>3.5</v>
      </c>
      <c r="AX9" s="31">
        <f t="shared" si="14"/>
        <v>23.5</v>
      </c>
      <c r="AY9" s="31">
        <f t="shared" si="4"/>
        <v>3.7154473264175083</v>
      </c>
      <c r="AZ9" s="31">
        <f t="shared" si="5"/>
        <v>3.5214868031019719</v>
      </c>
      <c r="BA9" s="31">
        <f t="shared" si="6"/>
        <v>2.5537396797031402</v>
      </c>
      <c r="BB9" s="31">
        <f t="shared" si="7"/>
        <v>2.2010290617742596</v>
      </c>
      <c r="BC9" s="31">
        <f t="shared" si="15"/>
        <v>4.1825321784871807</v>
      </c>
      <c r="BD9" s="31">
        <f t="shared" si="16"/>
        <v>2.6081205684927502</v>
      </c>
      <c r="BE9" s="31">
        <f t="shared" si="17"/>
        <v>4.2642411176571153</v>
      </c>
      <c r="BF9" s="31">
        <f t="shared" si="18"/>
        <v>17.486644481820587</v>
      </c>
      <c r="BG9" s="31">
        <f t="shared" si="19"/>
        <v>1.5760526957179835</v>
      </c>
      <c r="BH9" s="31">
        <f t="shared" si="20"/>
        <v>2.6281257244236818</v>
      </c>
    </row>
    <row r="10" spans="1:68" x14ac:dyDescent="0.35">
      <c r="A10" s="32">
        <v>7</v>
      </c>
      <c r="B10" s="32">
        <v>2</v>
      </c>
      <c r="C10" s="28" t="s">
        <v>62</v>
      </c>
      <c r="D10" s="28" t="s">
        <v>65</v>
      </c>
      <c r="E10" s="29">
        <v>3.6</v>
      </c>
      <c r="F10" s="29">
        <v>0.35</v>
      </c>
      <c r="G10" s="29"/>
      <c r="H10" s="29">
        <v>3</v>
      </c>
      <c r="I10" s="29">
        <v>0.35</v>
      </c>
      <c r="J10" s="29"/>
      <c r="K10" s="29">
        <v>2.8</v>
      </c>
      <c r="L10" s="29">
        <v>0.15</v>
      </c>
      <c r="M10" s="29"/>
      <c r="N10" s="29">
        <v>4</v>
      </c>
      <c r="O10" s="29">
        <v>0.1</v>
      </c>
      <c r="P10" s="29"/>
      <c r="Q10" s="29">
        <v>3.89</v>
      </c>
      <c r="R10" s="29">
        <v>0.35</v>
      </c>
      <c r="S10" s="29">
        <v>0.41</v>
      </c>
      <c r="T10" s="29">
        <v>2.0699999999999998</v>
      </c>
      <c r="U10" s="29">
        <v>0.15</v>
      </c>
      <c r="V10" s="29">
        <v>1</v>
      </c>
      <c r="W10" s="29">
        <v>2</v>
      </c>
      <c r="X10" s="29">
        <v>0.1</v>
      </c>
      <c r="Y10" s="29">
        <v>3</v>
      </c>
      <c r="Z10" s="29">
        <v>18</v>
      </c>
      <c r="AA10" s="29">
        <v>0.35</v>
      </c>
      <c r="AB10" s="29">
        <v>1</v>
      </c>
      <c r="AC10" s="29">
        <v>2</v>
      </c>
      <c r="AD10" s="29">
        <v>0.15</v>
      </c>
      <c r="AE10" s="29">
        <v>0.1</v>
      </c>
      <c r="AF10" s="29">
        <v>3.2</v>
      </c>
      <c r="AG10" s="29">
        <v>0.1</v>
      </c>
      <c r="AH10" s="29">
        <v>1.1000000000000001</v>
      </c>
      <c r="AI10" s="30">
        <v>4.5</v>
      </c>
      <c r="AJ10" s="30">
        <v>9.6</v>
      </c>
      <c r="AK10" s="30">
        <v>30</v>
      </c>
      <c r="AL10" s="28" t="s">
        <v>56</v>
      </c>
      <c r="AM10" s="28" t="s">
        <v>64</v>
      </c>
      <c r="AN10" s="31">
        <f t="shared" si="0"/>
        <v>3.6</v>
      </c>
      <c r="AO10" s="31">
        <f t="shared" si="1"/>
        <v>3</v>
      </c>
      <c r="AP10" s="31">
        <f t="shared" si="2"/>
        <v>2.8</v>
      </c>
      <c r="AQ10" s="31">
        <f t="shared" si="3"/>
        <v>4</v>
      </c>
      <c r="AR10" s="31">
        <f t="shared" si="8"/>
        <v>3.89</v>
      </c>
      <c r="AS10" s="31">
        <f t="shared" si="9"/>
        <v>2.0699999999999998</v>
      </c>
      <c r="AT10" s="31">
        <f t="shared" si="10"/>
        <v>2</v>
      </c>
      <c r="AU10" s="31">
        <f t="shared" si="11"/>
        <v>18</v>
      </c>
      <c r="AV10" s="31">
        <f t="shared" si="12"/>
        <v>2</v>
      </c>
      <c r="AW10" s="31">
        <f t="shared" si="13"/>
        <v>3.2</v>
      </c>
      <c r="AX10" s="31">
        <f t="shared" si="14"/>
        <v>23.2</v>
      </c>
      <c r="AY10" s="31">
        <f t="shared" si="4"/>
        <v>3.5214868031019719</v>
      </c>
      <c r="AZ10" s="31">
        <f t="shared" si="5"/>
        <v>2.9396052331553628</v>
      </c>
      <c r="BA10" s="31">
        <f t="shared" si="6"/>
        <v>2.3983657117328265</v>
      </c>
      <c r="BB10" s="31">
        <f t="shared" si="7"/>
        <v>2.896361676485673</v>
      </c>
      <c r="BC10" s="31">
        <f t="shared" si="15"/>
        <v>4.1825321784871807</v>
      </c>
      <c r="BD10" s="31">
        <f t="shared" si="16"/>
        <v>2.6081205684927502</v>
      </c>
      <c r="BE10" s="31">
        <f t="shared" si="17"/>
        <v>4.2642411176571153</v>
      </c>
      <c r="BF10" s="31">
        <f t="shared" si="18"/>
        <v>17.486644481820587</v>
      </c>
      <c r="BG10" s="31">
        <f t="shared" si="19"/>
        <v>1.5760526957179835</v>
      </c>
      <c r="BH10" s="31">
        <f t="shared" si="20"/>
        <v>2.4274531735399711</v>
      </c>
    </row>
    <row r="11" spans="1:68" x14ac:dyDescent="0.35">
      <c r="A11" s="32">
        <v>8</v>
      </c>
      <c r="B11" s="32">
        <v>2</v>
      </c>
      <c r="C11" s="28" t="s">
        <v>62</v>
      </c>
      <c r="D11" s="28" t="s">
        <v>66</v>
      </c>
      <c r="E11" s="29">
        <v>3.6</v>
      </c>
      <c r="F11" s="29">
        <v>0.35</v>
      </c>
      <c r="G11" s="29"/>
      <c r="H11" s="29">
        <v>3</v>
      </c>
      <c r="I11" s="29">
        <v>0.35</v>
      </c>
      <c r="J11" s="29"/>
      <c r="K11" s="29">
        <v>2.8</v>
      </c>
      <c r="L11" s="29">
        <v>0.15</v>
      </c>
      <c r="M11" s="29"/>
      <c r="N11" s="29">
        <v>3</v>
      </c>
      <c r="O11" s="29">
        <v>0.1</v>
      </c>
      <c r="P11" s="29"/>
      <c r="Q11" s="29">
        <v>3.89</v>
      </c>
      <c r="R11" s="29">
        <v>0.35</v>
      </c>
      <c r="S11" s="29">
        <v>0.41</v>
      </c>
      <c r="T11" s="29">
        <v>2.0699999999999998</v>
      </c>
      <c r="U11" s="29">
        <v>0.15</v>
      </c>
      <c r="V11" s="29">
        <v>1</v>
      </c>
      <c r="W11" s="29">
        <v>1</v>
      </c>
      <c r="X11" s="29">
        <v>0.1</v>
      </c>
      <c r="Y11" s="29">
        <v>3</v>
      </c>
      <c r="Z11" s="29">
        <v>18</v>
      </c>
      <c r="AA11" s="29">
        <v>0.35</v>
      </c>
      <c r="AB11" s="29">
        <v>1</v>
      </c>
      <c r="AC11" s="29">
        <v>2</v>
      </c>
      <c r="AD11" s="29">
        <v>0.15</v>
      </c>
      <c r="AE11" s="29">
        <v>0.1</v>
      </c>
      <c r="AF11" s="29">
        <v>3.43</v>
      </c>
      <c r="AG11" s="29">
        <v>0.1</v>
      </c>
      <c r="AH11" s="29">
        <v>1.29</v>
      </c>
      <c r="AI11" s="30">
        <v>4.5</v>
      </c>
      <c r="AJ11" s="30">
        <v>6.8</v>
      </c>
      <c r="AK11" s="30">
        <v>35</v>
      </c>
      <c r="AL11" s="28" t="s">
        <v>59</v>
      </c>
      <c r="AM11" s="28" t="s">
        <v>57</v>
      </c>
      <c r="AN11" s="31">
        <f t="shared" si="0"/>
        <v>3.6</v>
      </c>
      <c r="AO11" s="31">
        <f t="shared" si="1"/>
        <v>3</v>
      </c>
      <c r="AP11" s="31">
        <f t="shared" si="2"/>
        <v>2.8</v>
      </c>
      <c r="AQ11" s="31">
        <f t="shared" si="3"/>
        <v>3</v>
      </c>
      <c r="AR11" s="31">
        <f t="shared" si="8"/>
        <v>3.89</v>
      </c>
      <c r="AS11" s="31">
        <f t="shared" si="9"/>
        <v>2.0699999999999998</v>
      </c>
      <c r="AT11" s="31">
        <f t="shared" si="10"/>
        <v>1</v>
      </c>
      <c r="AU11" s="31">
        <f t="shared" si="11"/>
        <v>18</v>
      </c>
      <c r="AV11" s="31">
        <f t="shared" si="12"/>
        <v>2</v>
      </c>
      <c r="AW11" s="31">
        <f t="shared" si="13"/>
        <v>3.43</v>
      </c>
      <c r="AX11" s="31">
        <f t="shared" si="14"/>
        <v>23.43</v>
      </c>
      <c r="AY11" s="31">
        <f t="shared" si="4"/>
        <v>3.5214868031019719</v>
      </c>
      <c r="AZ11" s="31">
        <f t="shared" si="5"/>
        <v>2.9396052331553628</v>
      </c>
      <c r="BA11" s="31">
        <f t="shared" si="6"/>
        <v>2.3983657117328265</v>
      </c>
      <c r="BB11" s="31">
        <f t="shared" si="7"/>
        <v>2.2642411176571153</v>
      </c>
      <c r="BC11" s="31">
        <f t="shared" si="15"/>
        <v>4.1825321784871807</v>
      </c>
      <c r="BD11" s="31">
        <f t="shared" si="16"/>
        <v>2.6081205684927502</v>
      </c>
      <c r="BE11" s="31">
        <f t="shared" si="17"/>
        <v>3.6321205588285577</v>
      </c>
      <c r="BF11" s="31">
        <f t="shared" si="18"/>
        <v>17.486644481820587</v>
      </c>
      <c r="BG11" s="31">
        <f t="shared" si="19"/>
        <v>1.5760526957179835</v>
      </c>
      <c r="BH11" s="31">
        <f t="shared" si="20"/>
        <v>2.6427379958931132</v>
      </c>
    </row>
    <row r="12" spans="1:68" x14ac:dyDescent="0.35">
      <c r="A12" s="32">
        <v>9</v>
      </c>
      <c r="B12" s="32">
        <v>2</v>
      </c>
      <c r="C12" s="28" t="s">
        <v>62</v>
      </c>
      <c r="D12" s="28" t="s">
        <v>67</v>
      </c>
      <c r="E12" s="29">
        <v>3.6</v>
      </c>
      <c r="F12" s="29">
        <v>0.35</v>
      </c>
      <c r="G12" s="29"/>
      <c r="H12" s="29">
        <v>3</v>
      </c>
      <c r="I12" s="29">
        <v>0.35</v>
      </c>
      <c r="J12" s="29"/>
      <c r="K12" s="29">
        <v>2.8</v>
      </c>
      <c r="L12" s="29">
        <v>0.15</v>
      </c>
      <c r="M12" s="29"/>
      <c r="N12" s="29">
        <v>3</v>
      </c>
      <c r="O12" s="29">
        <v>0.1</v>
      </c>
      <c r="P12" s="29"/>
      <c r="Q12" s="29">
        <v>3.89</v>
      </c>
      <c r="R12" s="29">
        <v>0.35</v>
      </c>
      <c r="S12" s="29">
        <v>0.41</v>
      </c>
      <c r="T12" s="29">
        <v>2.0699999999999998</v>
      </c>
      <c r="U12" s="29">
        <v>0.15</v>
      </c>
      <c r="V12" s="29">
        <v>1</v>
      </c>
      <c r="W12" s="29">
        <v>1</v>
      </c>
      <c r="X12" s="29">
        <v>0.1</v>
      </c>
      <c r="Y12" s="29">
        <v>3</v>
      </c>
      <c r="Z12" s="29">
        <v>18</v>
      </c>
      <c r="AA12" s="29">
        <v>0.35</v>
      </c>
      <c r="AB12" s="29">
        <v>1</v>
      </c>
      <c r="AC12" s="29">
        <v>2</v>
      </c>
      <c r="AD12" s="29">
        <v>0.15</v>
      </c>
      <c r="AE12" s="29">
        <v>0.1</v>
      </c>
      <c r="AF12" s="29">
        <v>2</v>
      </c>
      <c r="AG12" s="29">
        <v>0.1</v>
      </c>
      <c r="AH12" s="29">
        <v>1</v>
      </c>
      <c r="AI12" s="30">
        <v>4.5</v>
      </c>
      <c r="AJ12" s="30">
        <v>6.8</v>
      </c>
      <c r="AK12" s="30">
        <v>30</v>
      </c>
      <c r="AL12" s="28" t="s">
        <v>59</v>
      </c>
      <c r="AM12" s="28" t="s">
        <v>57</v>
      </c>
      <c r="AN12" s="31">
        <f t="shared" si="0"/>
        <v>3.6</v>
      </c>
      <c r="AO12" s="31">
        <f t="shared" si="1"/>
        <v>3</v>
      </c>
      <c r="AP12" s="31">
        <f t="shared" si="2"/>
        <v>2.8</v>
      </c>
      <c r="AQ12" s="31">
        <f t="shared" si="3"/>
        <v>3</v>
      </c>
      <c r="AR12" s="31">
        <f t="shared" si="8"/>
        <v>3.89</v>
      </c>
      <c r="AS12" s="31">
        <f t="shared" si="9"/>
        <v>2.0699999999999998</v>
      </c>
      <c r="AT12" s="31">
        <f t="shared" si="10"/>
        <v>1</v>
      </c>
      <c r="AU12" s="31">
        <f t="shared" si="11"/>
        <v>18</v>
      </c>
      <c r="AV12" s="31">
        <f t="shared" si="12"/>
        <v>2</v>
      </c>
      <c r="AW12" s="31">
        <f t="shared" si="13"/>
        <v>2</v>
      </c>
      <c r="AX12" s="31">
        <f t="shared" si="14"/>
        <v>22</v>
      </c>
      <c r="AY12" s="31">
        <f t="shared" si="4"/>
        <v>3.5214868031019719</v>
      </c>
      <c r="AZ12" s="31">
        <f t="shared" si="5"/>
        <v>2.9396052331553628</v>
      </c>
      <c r="BA12" s="31">
        <f t="shared" si="6"/>
        <v>2.3983657117328265</v>
      </c>
      <c r="BB12" s="31">
        <f t="shared" si="7"/>
        <v>2.2642411176571153</v>
      </c>
      <c r="BC12" s="31">
        <f t="shared" si="15"/>
        <v>4.1825321784871807</v>
      </c>
      <c r="BD12" s="31">
        <f t="shared" si="16"/>
        <v>2.6081205684927502</v>
      </c>
      <c r="BE12" s="31">
        <f t="shared" si="17"/>
        <v>3.6321205588285577</v>
      </c>
      <c r="BF12" s="31">
        <f t="shared" si="18"/>
        <v>17.486644481820587</v>
      </c>
      <c r="BG12" s="31">
        <f t="shared" si="19"/>
        <v>1.5760526957179835</v>
      </c>
      <c r="BH12" s="31">
        <f t="shared" si="20"/>
        <v>1.6321205588285577</v>
      </c>
    </row>
    <row r="13" spans="1:68" x14ac:dyDescent="0.35">
      <c r="A13" s="32">
        <v>10</v>
      </c>
      <c r="B13" s="32">
        <v>2</v>
      </c>
      <c r="C13" s="28" t="s">
        <v>62</v>
      </c>
      <c r="D13" s="28" t="s">
        <v>68</v>
      </c>
      <c r="E13" s="29">
        <v>4</v>
      </c>
      <c r="F13" s="29">
        <v>0.2</v>
      </c>
      <c r="G13" s="29"/>
      <c r="H13" s="29">
        <v>3</v>
      </c>
      <c r="I13" s="29">
        <v>0.2</v>
      </c>
      <c r="J13" s="29"/>
      <c r="K13" s="29">
        <v>2.8</v>
      </c>
      <c r="L13" s="29">
        <v>0.15</v>
      </c>
      <c r="M13" s="29"/>
      <c r="N13" s="29">
        <v>3</v>
      </c>
      <c r="O13" s="29">
        <v>0.1</v>
      </c>
      <c r="P13" s="29"/>
      <c r="Q13" s="29">
        <v>4.58</v>
      </c>
      <c r="R13" s="29">
        <v>0.2</v>
      </c>
      <c r="S13" s="29">
        <v>0.41</v>
      </c>
      <c r="T13" s="29">
        <v>2.0699999999999998</v>
      </c>
      <c r="U13" s="29">
        <v>0.15</v>
      </c>
      <c r="V13" s="29">
        <v>1</v>
      </c>
      <c r="W13" s="29">
        <v>1</v>
      </c>
      <c r="X13" s="29">
        <v>0.1</v>
      </c>
      <c r="Y13" s="29">
        <v>3</v>
      </c>
      <c r="Z13" s="29">
        <v>24</v>
      </c>
      <c r="AA13" s="29">
        <v>0.2</v>
      </c>
      <c r="AB13" s="29">
        <v>1</v>
      </c>
      <c r="AC13" s="29">
        <v>2</v>
      </c>
      <c r="AD13" s="29">
        <v>0.15</v>
      </c>
      <c r="AE13" s="29">
        <v>0.1</v>
      </c>
      <c r="AF13" s="29">
        <v>2.6</v>
      </c>
      <c r="AG13" s="29">
        <v>0.1</v>
      </c>
      <c r="AH13" s="29">
        <v>1</v>
      </c>
      <c r="AI13" s="30">
        <v>4.5</v>
      </c>
      <c r="AJ13" s="30">
        <v>8</v>
      </c>
      <c r="AK13" s="30">
        <v>30</v>
      </c>
      <c r="AL13" s="28" t="s">
        <v>59</v>
      </c>
      <c r="AM13" s="28" t="s">
        <v>57</v>
      </c>
      <c r="AN13" s="31">
        <f t="shared" si="0"/>
        <v>4</v>
      </c>
      <c r="AO13" s="31">
        <f t="shared" si="1"/>
        <v>3</v>
      </c>
      <c r="AP13" s="31">
        <f t="shared" si="2"/>
        <v>2.8</v>
      </c>
      <c r="AQ13" s="31">
        <f t="shared" si="3"/>
        <v>3</v>
      </c>
      <c r="AR13" s="31">
        <f t="shared" si="8"/>
        <v>4.58</v>
      </c>
      <c r="AS13" s="31">
        <f t="shared" si="9"/>
        <v>2.0699999999999998</v>
      </c>
      <c r="AT13" s="31">
        <f t="shared" si="10"/>
        <v>1</v>
      </c>
      <c r="AU13" s="31">
        <f t="shared" si="11"/>
        <v>24</v>
      </c>
      <c r="AV13" s="31">
        <f t="shared" si="12"/>
        <v>2</v>
      </c>
      <c r="AW13" s="31">
        <f t="shared" si="13"/>
        <v>2.6</v>
      </c>
      <c r="AX13" s="31">
        <f t="shared" si="14"/>
        <v>28.6</v>
      </c>
      <c r="AY13" s="31">
        <f t="shared" si="4"/>
        <v>3.593994150290162</v>
      </c>
      <c r="AZ13" s="31">
        <f t="shared" si="5"/>
        <v>2.7293294335267744</v>
      </c>
      <c r="BA13" s="31">
        <f t="shared" si="6"/>
        <v>2.3983657117328265</v>
      </c>
      <c r="BB13" s="31">
        <f t="shared" si="7"/>
        <v>2.2642411176571153</v>
      </c>
      <c r="BC13" s="31">
        <f t="shared" si="15"/>
        <v>4.3701644027763136</v>
      </c>
      <c r="BD13" s="31">
        <f t="shared" si="16"/>
        <v>2.6081205684927502</v>
      </c>
      <c r="BE13" s="31">
        <f t="shared" si="17"/>
        <v>3.6321205588285577</v>
      </c>
      <c r="BF13" s="31">
        <f t="shared" si="18"/>
        <v>20.887288485557907</v>
      </c>
      <c r="BG13" s="31">
        <f t="shared" si="19"/>
        <v>1.5760526957179835</v>
      </c>
      <c r="BH13" s="31">
        <f t="shared" si="20"/>
        <v>2.0113928941256924</v>
      </c>
    </row>
    <row r="14" spans="1:68" x14ac:dyDescent="0.35">
      <c r="A14" s="32">
        <v>11</v>
      </c>
      <c r="B14" s="32">
        <v>3</v>
      </c>
      <c r="C14" s="28" t="s">
        <v>69</v>
      </c>
      <c r="D14" s="28" t="s">
        <v>70</v>
      </c>
      <c r="E14" s="29">
        <v>3.1</v>
      </c>
      <c r="F14" s="29">
        <v>0.3</v>
      </c>
      <c r="G14" s="29"/>
      <c r="H14" s="29">
        <v>2.7</v>
      </c>
      <c r="I14" s="29">
        <v>0.3</v>
      </c>
      <c r="J14" s="29"/>
      <c r="K14" s="29">
        <v>2.8</v>
      </c>
      <c r="L14" s="29">
        <v>0.2</v>
      </c>
      <c r="M14" s="29"/>
      <c r="N14" s="29">
        <v>3</v>
      </c>
      <c r="O14" s="29">
        <v>0.1</v>
      </c>
      <c r="P14" s="29"/>
      <c r="Q14" s="29">
        <v>2.96</v>
      </c>
      <c r="R14" s="29">
        <v>0.3</v>
      </c>
      <c r="S14" s="29">
        <v>0.41</v>
      </c>
      <c r="T14" s="29">
        <v>2.0699999999999998</v>
      </c>
      <c r="U14" s="29">
        <v>0.2</v>
      </c>
      <c r="V14" s="29">
        <v>1</v>
      </c>
      <c r="W14" s="29">
        <v>1</v>
      </c>
      <c r="X14" s="29">
        <v>0.1</v>
      </c>
      <c r="Y14" s="29">
        <v>3</v>
      </c>
      <c r="Z14" s="29">
        <v>12</v>
      </c>
      <c r="AA14" s="29">
        <v>0.3</v>
      </c>
      <c r="AB14" s="29">
        <v>1</v>
      </c>
      <c r="AC14" s="29">
        <v>2</v>
      </c>
      <c r="AD14" s="29">
        <v>0.2</v>
      </c>
      <c r="AE14" s="29">
        <v>0.1</v>
      </c>
      <c r="AF14" s="29">
        <v>2.38</v>
      </c>
      <c r="AG14" s="29">
        <v>0.1</v>
      </c>
      <c r="AH14" s="29">
        <v>0.75</v>
      </c>
      <c r="AI14" s="30">
        <v>3</v>
      </c>
      <c r="AJ14" s="30">
        <v>4.5</v>
      </c>
      <c r="AK14" s="30">
        <v>30</v>
      </c>
      <c r="AL14" s="28" t="s">
        <v>59</v>
      </c>
      <c r="AM14" s="28" t="s">
        <v>64</v>
      </c>
      <c r="AN14" s="31">
        <f t="shared" si="0"/>
        <v>3.1</v>
      </c>
      <c r="AO14" s="31">
        <f t="shared" si="1"/>
        <v>2.7</v>
      </c>
      <c r="AP14" s="31">
        <f t="shared" si="2"/>
        <v>2.8</v>
      </c>
      <c r="AQ14" s="31">
        <f t="shared" si="3"/>
        <v>3</v>
      </c>
      <c r="AR14" s="31">
        <f t="shared" si="8"/>
        <v>2.96</v>
      </c>
      <c r="AS14" s="31">
        <f t="shared" si="9"/>
        <v>2.0699999999999998</v>
      </c>
      <c r="AT14" s="31">
        <f t="shared" si="10"/>
        <v>1</v>
      </c>
      <c r="AU14" s="31">
        <f t="shared" si="11"/>
        <v>12</v>
      </c>
      <c r="AV14" s="31">
        <f t="shared" si="12"/>
        <v>2</v>
      </c>
      <c r="AW14" s="31">
        <f t="shared" si="13"/>
        <v>2.38</v>
      </c>
      <c r="AX14" s="31">
        <f t="shared" si="14"/>
        <v>16.38</v>
      </c>
      <c r="AY14" s="31">
        <f t="shared" si="4"/>
        <v>2.9954471564274856</v>
      </c>
      <c r="AZ14" s="31">
        <f t="shared" si="5"/>
        <v>2.6153619837746316</v>
      </c>
      <c r="BA14" s="31">
        <f t="shared" si="6"/>
        <v>2.5563964901740972</v>
      </c>
      <c r="BB14" s="31">
        <f t="shared" si="7"/>
        <v>2.2642411176571153</v>
      </c>
      <c r="BC14" s="31">
        <f t="shared" si="15"/>
        <v>3.2226302776311226</v>
      </c>
      <c r="BD14" s="31">
        <f t="shared" si="16"/>
        <v>2.7898559637002114</v>
      </c>
      <c r="BE14" s="31">
        <f t="shared" si="17"/>
        <v>3.6321205588285577</v>
      </c>
      <c r="BF14" s="31">
        <f t="shared" si="18"/>
        <v>11.452342247953496</v>
      </c>
      <c r="BG14" s="31">
        <f t="shared" si="19"/>
        <v>1.7428629618504359</v>
      </c>
      <c r="BH14" s="31">
        <f t="shared" si="20"/>
        <v>1.780356510890549</v>
      </c>
    </row>
    <row r="15" spans="1:68" x14ac:dyDescent="0.35">
      <c r="A15" s="32">
        <v>12</v>
      </c>
      <c r="B15" s="32">
        <v>3</v>
      </c>
      <c r="C15" s="28" t="s">
        <v>69</v>
      </c>
      <c r="D15" s="28" t="s">
        <v>71</v>
      </c>
      <c r="E15" s="29">
        <v>3.2</v>
      </c>
      <c r="F15" s="29">
        <v>0.3</v>
      </c>
      <c r="G15" s="29"/>
      <c r="H15" s="29">
        <v>3.4</v>
      </c>
      <c r="I15" s="29">
        <v>0.3</v>
      </c>
      <c r="J15" s="29"/>
      <c r="K15" s="29">
        <v>2.7</v>
      </c>
      <c r="L15" s="29">
        <v>0.2</v>
      </c>
      <c r="M15" s="29"/>
      <c r="N15" s="29">
        <v>2.9</v>
      </c>
      <c r="O15" s="29">
        <v>0.1</v>
      </c>
      <c r="P15" s="29"/>
      <c r="Q15" s="29">
        <v>2.96</v>
      </c>
      <c r="R15" s="29">
        <v>0.3</v>
      </c>
      <c r="S15" s="29">
        <v>0.41</v>
      </c>
      <c r="T15" s="29">
        <v>2.0699999999999998</v>
      </c>
      <c r="U15" s="29">
        <v>0.2</v>
      </c>
      <c r="V15" s="29">
        <v>1</v>
      </c>
      <c r="W15" s="29">
        <v>1</v>
      </c>
      <c r="X15" s="29">
        <v>0.1</v>
      </c>
      <c r="Y15" s="29">
        <v>3</v>
      </c>
      <c r="Z15" s="29">
        <v>12</v>
      </c>
      <c r="AA15" s="29">
        <v>0.3</v>
      </c>
      <c r="AB15" s="29">
        <v>1</v>
      </c>
      <c r="AC15" s="29">
        <v>2</v>
      </c>
      <c r="AD15" s="29">
        <v>0.2</v>
      </c>
      <c r="AE15" s="29">
        <v>0.1</v>
      </c>
      <c r="AF15" s="29">
        <v>1.8</v>
      </c>
      <c r="AG15" s="29">
        <v>0.1</v>
      </c>
      <c r="AH15" s="29">
        <v>0.5</v>
      </c>
      <c r="AI15" s="30">
        <v>3</v>
      </c>
      <c r="AJ15" s="30">
        <v>4.5</v>
      </c>
      <c r="AK15" s="30">
        <v>30</v>
      </c>
      <c r="AL15" s="28" t="s">
        <v>59</v>
      </c>
      <c r="AM15" s="28" t="s">
        <v>64</v>
      </c>
      <c r="AN15" s="31">
        <f t="shared" si="0"/>
        <v>3.2</v>
      </c>
      <c r="AO15" s="31">
        <f t="shared" si="1"/>
        <v>3.4</v>
      </c>
      <c r="AP15" s="31">
        <f t="shared" si="2"/>
        <v>2.7</v>
      </c>
      <c r="AQ15" s="31">
        <f t="shared" si="3"/>
        <v>2.9</v>
      </c>
      <c r="AR15" s="31">
        <f t="shared" si="8"/>
        <v>2.96</v>
      </c>
      <c r="AS15" s="31">
        <f t="shared" si="9"/>
        <v>2.0699999999999998</v>
      </c>
      <c r="AT15" s="31">
        <f t="shared" si="10"/>
        <v>1</v>
      </c>
      <c r="AU15" s="31">
        <f t="shared" si="11"/>
        <v>12</v>
      </c>
      <c r="AV15" s="31">
        <f t="shared" si="12"/>
        <v>2</v>
      </c>
      <c r="AW15" s="31">
        <f t="shared" si="13"/>
        <v>1.8</v>
      </c>
      <c r="AX15" s="31">
        <f t="shared" si="14"/>
        <v>15.8</v>
      </c>
      <c r="AY15" s="31">
        <f t="shared" si="4"/>
        <v>3.0904684495906993</v>
      </c>
      <c r="AZ15" s="31">
        <f t="shared" si="5"/>
        <v>3.2805110359171263</v>
      </c>
      <c r="BA15" s="31">
        <f t="shared" si="6"/>
        <v>2.4699300184977586</v>
      </c>
      <c r="BB15" s="31">
        <f t="shared" si="7"/>
        <v>2.2010290617742596</v>
      </c>
      <c r="BC15" s="31">
        <f t="shared" si="15"/>
        <v>3.2226302776311226</v>
      </c>
      <c r="BD15" s="31">
        <f t="shared" si="16"/>
        <v>2.7898559637002114</v>
      </c>
      <c r="BE15" s="31">
        <f t="shared" si="17"/>
        <v>3.6321205588285577</v>
      </c>
      <c r="BF15" s="31">
        <f t="shared" si="18"/>
        <v>11.452342247953496</v>
      </c>
      <c r="BG15" s="31">
        <f t="shared" si="19"/>
        <v>1.7428629618504359</v>
      </c>
      <c r="BH15" s="31">
        <f t="shared" si="20"/>
        <v>1.3217567264771248</v>
      </c>
    </row>
    <row r="16" spans="1:68" x14ac:dyDescent="0.35">
      <c r="A16" s="32">
        <v>13</v>
      </c>
      <c r="B16" s="32">
        <v>3</v>
      </c>
      <c r="C16" s="28" t="s">
        <v>69</v>
      </c>
      <c r="D16" s="28" t="s">
        <v>72</v>
      </c>
      <c r="E16" s="29">
        <v>2.9</v>
      </c>
      <c r="F16" s="29">
        <v>0.3</v>
      </c>
      <c r="G16" s="29"/>
      <c r="H16" s="29">
        <v>3</v>
      </c>
      <c r="I16" s="29">
        <v>0.3</v>
      </c>
      <c r="J16" s="29"/>
      <c r="K16" s="29">
        <v>3.1</v>
      </c>
      <c r="L16" s="29">
        <v>0.2</v>
      </c>
      <c r="M16" s="29"/>
      <c r="N16" s="29">
        <v>2.5</v>
      </c>
      <c r="O16" s="29">
        <v>0.1</v>
      </c>
      <c r="P16" s="29"/>
      <c r="Q16" s="29">
        <v>2.96</v>
      </c>
      <c r="R16" s="29">
        <v>0.3</v>
      </c>
      <c r="S16" s="29">
        <v>0.41</v>
      </c>
      <c r="T16" s="29">
        <v>2.0699999999999998</v>
      </c>
      <c r="U16" s="29">
        <v>0.2</v>
      </c>
      <c r="V16" s="29">
        <v>1</v>
      </c>
      <c r="W16" s="29">
        <v>1</v>
      </c>
      <c r="X16" s="29">
        <v>0.1</v>
      </c>
      <c r="Y16" s="29">
        <v>3</v>
      </c>
      <c r="Z16" s="29">
        <v>12</v>
      </c>
      <c r="AA16" s="29">
        <v>0.3</v>
      </c>
      <c r="AB16" s="29">
        <v>1</v>
      </c>
      <c r="AC16" s="29">
        <v>2</v>
      </c>
      <c r="AD16" s="29">
        <v>0.2</v>
      </c>
      <c r="AE16" s="29">
        <v>0.1</v>
      </c>
      <c r="AF16" s="29">
        <v>2.17</v>
      </c>
      <c r="AG16" s="29">
        <v>0.1</v>
      </c>
      <c r="AH16" s="29">
        <v>0.67</v>
      </c>
      <c r="AI16" s="30">
        <v>3</v>
      </c>
      <c r="AJ16" s="30">
        <v>4.5</v>
      </c>
      <c r="AK16" s="30">
        <v>20</v>
      </c>
      <c r="AL16" s="28" t="s">
        <v>73</v>
      </c>
      <c r="AM16" s="28" t="s">
        <v>57</v>
      </c>
      <c r="AN16" s="31">
        <f t="shared" si="0"/>
        <v>2.9</v>
      </c>
      <c r="AO16" s="31">
        <f t="shared" si="1"/>
        <v>3</v>
      </c>
      <c r="AP16" s="31">
        <f t="shared" si="2"/>
        <v>3.1</v>
      </c>
      <c r="AQ16" s="31">
        <f t="shared" si="3"/>
        <v>2.5</v>
      </c>
      <c r="AR16" s="31">
        <f t="shared" si="8"/>
        <v>2.96</v>
      </c>
      <c r="AS16" s="31">
        <f t="shared" si="9"/>
        <v>2.0699999999999998</v>
      </c>
      <c r="AT16" s="31">
        <f t="shared" si="10"/>
        <v>1</v>
      </c>
      <c r="AU16" s="31">
        <f t="shared" si="11"/>
        <v>12</v>
      </c>
      <c r="AV16" s="31">
        <f t="shared" si="12"/>
        <v>2</v>
      </c>
      <c r="AW16" s="31">
        <f t="shared" si="13"/>
        <v>2.17</v>
      </c>
      <c r="AX16" s="31">
        <f t="shared" si="14"/>
        <v>16.170000000000002</v>
      </c>
      <c r="AY16" s="31">
        <f t="shared" si="4"/>
        <v>2.8054045701010581</v>
      </c>
      <c r="AZ16" s="31">
        <f t="shared" si="5"/>
        <v>2.9004258632642719</v>
      </c>
      <c r="BA16" s="31">
        <f t="shared" si="6"/>
        <v>2.8157959052031134</v>
      </c>
      <c r="BB16" s="31">
        <f t="shared" si="7"/>
        <v>1.9481808382428365</v>
      </c>
      <c r="BC16" s="31">
        <f t="shared" si="15"/>
        <v>3.2226302776311226</v>
      </c>
      <c r="BD16" s="31">
        <f t="shared" si="16"/>
        <v>2.7898559637002114</v>
      </c>
      <c r="BE16" s="31">
        <f t="shared" si="17"/>
        <v>3.6321205588285577</v>
      </c>
      <c r="BF16" s="31">
        <f t="shared" si="18"/>
        <v>11.452342247953496</v>
      </c>
      <c r="BG16" s="31">
        <f t="shared" si="19"/>
        <v>1.7428629618504359</v>
      </c>
      <c r="BH16" s="31">
        <f t="shared" si="20"/>
        <v>1.6181808382428366</v>
      </c>
    </row>
    <row r="17" spans="1:60" x14ac:dyDescent="0.35">
      <c r="A17" s="32">
        <v>14</v>
      </c>
      <c r="B17" s="32">
        <v>3</v>
      </c>
      <c r="C17" s="28" t="s">
        <v>69</v>
      </c>
      <c r="D17" s="28" t="s">
        <v>74</v>
      </c>
      <c r="E17" s="29">
        <v>3.1</v>
      </c>
      <c r="F17" s="29">
        <v>0.3</v>
      </c>
      <c r="G17" s="29"/>
      <c r="H17" s="29">
        <v>2.7</v>
      </c>
      <c r="I17" s="29">
        <v>0.3</v>
      </c>
      <c r="J17" s="29"/>
      <c r="K17" s="29">
        <v>2.8</v>
      </c>
      <c r="L17" s="29">
        <v>0.2</v>
      </c>
      <c r="M17" s="29"/>
      <c r="N17" s="29">
        <v>3</v>
      </c>
      <c r="O17" s="29">
        <v>0.1</v>
      </c>
      <c r="P17" s="29"/>
      <c r="Q17" s="29">
        <v>2.96</v>
      </c>
      <c r="R17" s="29">
        <v>0.3</v>
      </c>
      <c r="S17" s="29">
        <v>0.41</v>
      </c>
      <c r="T17" s="29">
        <v>2.0699999999999998</v>
      </c>
      <c r="U17" s="29">
        <v>0.2</v>
      </c>
      <c r="V17" s="29">
        <v>1</v>
      </c>
      <c r="W17" s="29">
        <v>1</v>
      </c>
      <c r="X17" s="29">
        <v>0.1</v>
      </c>
      <c r="Y17" s="29">
        <v>3</v>
      </c>
      <c r="Z17" s="29">
        <v>12</v>
      </c>
      <c r="AA17" s="29">
        <v>0.3</v>
      </c>
      <c r="AB17" s="29">
        <v>1</v>
      </c>
      <c r="AC17" s="29">
        <v>2</v>
      </c>
      <c r="AD17" s="29">
        <v>0.2</v>
      </c>
      <c r="AE17" s="29">
        <v>0.1</v>
      </c>
      <c r="AF17" s="29">
        <v>3.13</v>
      </c>
      <c r="AG17" s="29">
        <v>0.1</v>
      </c>
      <c r="AH17" s="29">
        <v>1.1299999999999999</v>
      </c>
      <c r="AI17" s="30">
        <v>3</v>
      </c>
      <c r="AJ17" s="30">
        <v>4.5</v>
      </c>
      <c r="AK17" s="30">
        <v>25</v>
      </c>
      <c r="AL17" s="28" t="s">
        <v>59</v>
      </c>
      <c r="AM17" s="28" t="s">
        <v>57</v>
      </c>
      <c r="AN17" s="31">
        <f t="shared" si="0"/>
        <v>3.1</v>
      </c>
      <c r="AO17" s="31">
        <f t="shared" si="1"/>
        <v>2.7</v>
      </c>
      <c r="AP17" s="31">
        <f t="shared" si="2"/>
        <v>2.8</v>
      </c>
      <c r="AQ17" s="31">
        <f t="shared" si="3"/>
        <v>3</v>
      </c>
      <c r="AR17" s="31">
        <f t="shared" si="8"/>
        <v>2.96</v>
      </c>
      <c r="AS17" s="31">
        <f t="shared" si="9"/>
        <v>2.0699999999999998</v>
      </c>
      <c r="AT17" s="31">
        <f t="shared" si="10"/>
        <v>1</v>
      </c>
      <c r="AU17" s="31">
        <f t="shared" si="11"/>
        <v>12</v>
      </c>
      <c r="AV17" s="31">
        <f t="shared" si="12"/>
        <v>2</v>
      </c>
      <c r="AW17" s="31">
        <f t="shared" si="13"/>
        <v>3.13</v>
      </c>
      <c r="AX17" s="31">
        <f t="shared" si="14"/>
        <v>17.13</v>
      </c>
      <c r="AY17" s="31">
        <f t="shared" si="4"/>
        <v>2.9954471564274856</v>
      </c>
      <c r="AZ17" s="31">
        <f t="shared" si="5"/>
        <v>2.6153619837746316</v>
      </c>
      <c r="BA17" s="31">
        <f t="shared" si="6"/>
        <v>2.5563964901740972</v>
      </c>
      <c r="BB17" s="31">
        <f t="shared" si="7"/>
        <v>2.2642411176571153</v>
      </c>
      <c r="BC17" s="31">
        <f t="shared" si="15"/>
        <v>3.2226302776311226</v>
      </c>
      <c r="BD17" s="31">
        <f t="shared" si="16"/>
        <v>2.7898559637002114</v>
      </c>
      <c r="BE17" s="31">
        <f t="shared" si="17"/>
        <v>3.6321205588285577</v>
      </c>
      <c r="BF17" s="31">
        <f t="shared" si="18"/>
        <v>11.452342247953496</v>
      </c>
      <c r="BG17" s="31">
        <f t="shared" si="19"/>
        <v>1.7428629618504359</v>
      </c>
      <c r="BH17" s="31">
        <f t="shared" si="20"/>
        <v>2.3942411176571152</v>
      </c>
    </row>
    <row r="18" spans="1:60" x14ac:dyDescent="0.35">
      <c r="A18" s="32">
        <v>15</v>
      </c>
      <c r="B18" s="32">
        <v>3</v>
      </c>
      <c r="C18" s="28" t="s">
        <v>69</v>
      </c>
      <c r="D18" s="28" t="s">
        <v>75</v>
      </c>
      <c r="E18" s="29">
        <v>3.1</v>
      </c>
      <c r="F18" s="29">
        <v>0.3</v>
      </c>
      <c r="G18" s="29"/>
      <c r="H18" s="29">
        <v>2.7</v>
      </c>
      <c r="I18" s="29">
        <v>0.3</v>
      </c>
      <c r="J18" s="29"/>
      <c r="K18" s="29">
        <v>2.8</v>
      </c>
      <c r="L18" s="29">
        <v>0.2</v>
      </c>
      <c r="M18" s="29"/>
      <c r="N18" s="29">
        <v>4</v>
      </c>
      <c r="O18" s="29">
        <v>0.1</v>
      </c>
      <c r="P18" s="29"/>
      <c r="Q18" s="29">
        <v>2.96</v>
      </c>
      <c r="R18" s="29">
        <v>0.3</v>
      </c>
      <c r="S18" s="29">
        <v>0.41</v>
      </c>
      <c r="T18" s="29">
        <v>2.0699999999999998</v>
      </c>
      <c r="U18" s="29">
        <v>0.2</v>
      </c>
      <c r="V18" s="29">
        <v>1</v>
      </c>
      <c r="W18" s="29">
        <v>2</v>
      </c>
      <c r="X18" s="29">
        <v>0.1</v>
      </c>
      <c r="Y18" s="29">
        <v>3</v>
      </c>
      <c r="Z18" s="29">
        <v>12</v>
      </c>
      <c r="AA18" s="29">
        <v>0.3</v>
      </c>
      <c r="AB18" s="29">
        <v>1</v>
      </c>
      <c r="AC18" s="29">
        <v>2</v>
      </c>
      <c r="AD18" s="29">
        <v>0.2</v>
      </c>
      <c r="AE18" s="29">
        <v>0.1</v>
      </c>
      <c r="AF18" s="29">
        <v>3</v>
      </c>
      <c r="AG18" s="29">
        <v>0.1</v>
      </c>
      <c r="AH18" s="29">
        <v>1</v>
      </c>
      <c r="AI18" s="30">
        <v>3</v>
      </c>
      <c r="AJ18" s="30">
        <v>4.5</v>
      </c>
      <c r="AK18" s="30">
        <v>20</v>
      </c>
      <c r="AL18" s="28" t="s">
        <v>56</v>
      </c>
      <c r="AM18" s="28" t="s">
        <v>64</v>
      </c>
      <c r="AN18" s="31">
        <f t="shared" si="0"/>
        <v>3.1</v>
      </c>
      <c r="AO18" s="31">
        <f t="shared" si="1"/>
        <v>2.7</v>
      </c>
      <c r="AP18" s="31">
        <f t="shared" si="2"/>
        <v>2.8</v>
      </c>
      <c r="AQ18" s="31">
        <f t="shared" si="3"/>
        <v>4</v>
      </c>
      <c r="AR18" s="31">
        <f t="shared" si="8"/>
        <v>2.96</v>
      </c>
      <c r="AS18" s="31">
        <f t="shared" si="9"/>
        <v>2.0699999999999998</v>
      </c>
      <c r="AT18" s="31">
        <f t="shared" si="10"/>
        <v>2</v>
      </c>
      <c r="AU18" s="31">
        <f t="shared" si="11"/>
        <v>12</v>
      </c>
      <c r="AV18" s="31">
        <f t="shared" si="12"/>
        <v>2</v>
      </c>
      <c r="AW18" s="31">
        <f t="shared" si="13"/>
        <v>3</v>
      </c>
      <c r="AX18" s="31">
        <f t="shared" si="14"/>
        <v>17</v>
      </c>
      <c r="AY18" s="31">
        <f t="shared" si="4"/>
        <v>2.9954471564274856</v>
      </c>
      <c r="AZ18" s="31">
        <f t="shared" si="5"/>
        <v>2.6153619837746316</v>
      </c>
      <c r="BA18" s="31">
        <f t="shared" si="6"/>
        <v>2.5563964901740972</v>
      </c>
      <c r="BB18" s="31">
        <f t="shared" si="7"/>
        <v>2.896361676485673</v>
      </c>
      <c r="BC18" s="31">
        <f t="shared" si="15"/>
        <v>3.2226302776311226</v>
      </c>
      <c r="BD18" s="31">
        <f t="shared" si="16"/>
        <v>2.7898559637002114</v>
      </c>
      <c r="BE18" s="31">
        <f t="shared" si="17"/>
        <v>4.2642411176571153</v>
      </c>
      <c r="BF18" s="31">
        <f t="shared" si="18"/>
        <v>11.452342247953496</v>
      </c>
      <c r="BG18" s="31">
        <f t="shared" si="19"/>
        <v>1.7428629618504359</v>
      </c>
      <c r="BH18" s="31">
        <f t="shared" si="20"/>
        <v>2.2642411176571153</v>
      </c>
    </row>
    <row r="19" spans="1:60" x14ac:dyDescent="0.35">
      <c r="A19" s="32">
        <v>16</v>
      </c>
      <c r="B19" s="32">
        <v>3</v>
      </c>
      <c r="C19" s="28" t="s">
        <v>69</v>
      </c>
      <c r="D19" s="28" t="s">
        <v>76</v>
      </c>
      <c r="E19" s="29">
        <v>3.1</v>
      </c>
      <c r="F19" s="29">
        <v>0.3</v>
      </c>
      <c r="G19" s="29"/>
      <c r="H19" s="29">
        <v>2.7</v>
      </c>
      <c r="I19" s="29">
        <v>0.3</v>
      </c>
      <c r="J19" s="29"/>
      <c r="K19" s="29">
        <v>2.8</v>
      </c>
      <c r="L19" s="29">
        <v>0.2</v>
      </c>
      <c r="M19" s="29"/>
      <c r="N19" s="29">
        <v>4</v>
      </c>
      <c r="O19" s="29">
        <v>0.1</v>
      </c>
      <c r="P19" s="29"/>
      <c r="Q19" s="29">
        <v>2.96</v>
      </c>
      <c r="R19" s="29">
        <v>0.3</v>
      </c>
      <c r="S19" s="29">
        <v>0.41</v>
      </c>
      <c r="T19" s="29">
        <v>2.0699999999999998</v>
      </c>
      <c r="U19" s="29">
        <v>0.2</v>
      </c>
      <c r="V19" s="29">
        <v>1</v>
      </c>
      <c r="W19" s="29">
        <v>2</v>
      </c>
      <c r="X19" s="29">
        <v>0.1</v>
      </c>
      <c r="Y19" s="29">
        <v>3</v>
      </c>
      <c r="Z19" s="29">
        <v>12</v>
      </c>
      <c r="AA19" s="29">
        <v>0.3</v>
      </c>
      <c r="AB19" s="29">
        <v>1</v>
      </c>
      <c r="AC19" s="29">
        <v>2</v>
      </c>
      <c r="AD19" s="29">
        <v>0.2</v>
      </c>
      <c r="AE19" s="29">
        <v>0.1</v>
      </c>
      <c r="AF19" s="29">
        <v>3</v>
      </c>
      <c r="AG19" s="29">
        <v>0.1</v>
      </c>
      <c r="AH19" s="29">
        <v>1</v>
      </c>
      <c r="AI19" s="30">
        <v>3</v>
      </c>
      <c r="AJ19" s="30">
        <v>4.5</v>
      </c>
      <c r="AK19" s="30">
        <v>20</v>
      </c>
      <c r="AL19" s="28" t="s">
        <v>56</v>
      </c>
      <c r="AM19" s="28" t="s">
        <v>57</v>
      </c>
      <c r="AN19" s="31">
        <f t="shared" si="0"/>
        <v>3.1</v>
      </c>
      <c r="AO19" s="31">
        <f t="shared" si="1"/>
        <v>2.7</v>
      </c>
      <c r="AP19" s="31">
        <f t="shared" si="2"/>
        <v>2.8</v>
      </c>
      <c r="AQ19" s="31">
        <f t="shared" si="3"/>
        <v>4</v>
      </c>
      <c r="AR19" s="31">
        <f t="shared" si="8"/>
        <v>2.96</v>
      </c>
      <c r="AS19" s="31">
        <f t="shared" si="9"/>
        <v>2.0699999999999998</v>
      </c>
      <c r="AT19" s="31">
        <f t="shared" si="10"/>
        <v>2</v>
      </c>
      <c r="AU19" s="31">
        <f t="shared" si="11"/>
        <v>12</v>
      </c>
      <c r="AV19" s="31">
        <f t="shared" si="12"/>
        <v>2</v>
      </c>
      <c r="AW19" s="31">
        <f t="shared" si="13"/>
        <v>3</v>
      </c>
      <c r="AX19" s="31">
        <f t="shared" si="14"/>
        <v>17</v>
      </c>
      <c r="AY19" s="31">
        <f t="shared" si="4"/>
        <v>2.9954471564274856</v>
      </c>
      <c r="AZ19" s="31">
        <f t="shared" si="5"/>
        <v>2.6153619837746316</v>
      </c>
      <c r="BA19" s="31">
        <f t="shared" si="6"/>
        <v>2.5563964901740972</v>
      </c>
      <c r="BB19" s="31">
        <f t="shared" si="7"/>
        <v>2.896361676485673</v>
      </c>
      <c r="BC19" s="31">
        <f t="shared" si="15"/>
        <v>3.2226302776311226</v>
      </c>
      <c r="BD19" s="31">
        <f t="shared" si="16"/>
        <v>2.7898559637002114</v>
      </c>
      <c r="BE19" s="31">
        <f t="shared" si="17"/>
        <v>4.2642411176571153</v>
      </c>
      <c r="BF19" s="31">
        <f t="shared" si="18"/>
        <v>11.452342247953496</v>
      </c>
      <c r="BG19" s="31">
        <f t="shared" si="19"/>
        <v>1.7428629618504359</v>
      </c>
      <c r="BH19" s="31">
        <f t="shared" si="20"/>
        <v>2.2642411176571153</v>
      </c>
    </row>
    <row r="20" spans="1:60" x14ac:dyDescent="0.35">
      <c r="A20" s="32">
        <v>17</v>
      </c>
      <c r="B20" s="32">
        <v>3</v>
      </c>
      <c r="C20" s="28" t="s">
        <v>69</v>
      </c>
      <c r="D20" s="28" t="s">
        <v>77</v>
      </c>
      <c r="E20" s="29">
        <v>3.1</v>
      </c>
      <c r="F20" s="29">
        <v>0.3</v>
      </c>
      <c r="G20" s="29"/>
      <c r="H20" s="29">
        <v>2.7</v>
      </c>
      <c r="I20" s="29">
        <v>0.3</v>
      </c>
      <c r="J20" s="29"/>
      <c r="K20" s="29">
        <v>2.8</v>
      </c>
      <c r="L20" s="29">
        <v>0.2</v>
      </c>
      <c r="M20" s="29"/>
      <c r="N20" s="29">
        <v>3</v>
      </c>
      <c r="O20" s="29">
        <v>0.1</v>
      </c>
      <c r="P20" s="29"/>
      <c r="Q20" s="29">
        <v>2.96</v>
      </c>
      <c r="R20" s="29">
        <v>0.3</v>
      </c>
      <c r="S20" s="29">
        <v>0.41</v>
      </c>
      <c r="T20" s="29">
        <v>2.0699999999999998</v>
      </c>
      <c r="U20" s="29">
        <v>0.2</v>
      </c>
      <c r="V20" s="29">
        <v>1</v>
      </c>
      <c r="W20" s="29">
        <v>1</v>
      </c>
      <c r="X20" s="29">
        <v>0.1</v>
      </c>
      <c r="Y20" s="29">
        <v>3</v>
      </c>
      <c r="Z20" s="29">
        <v>12</v>
      </c>
      <c r="AA20" s="29">
        <v>0.3</v>
      </c>
      <c r="AB20" s="29">
        <v>1</v>
      </c>
      <c r="AC20" s="29">
        <v>2</v>
      </c>
      <c r="AD20" s="29">
        <v>0.2</v>
      </c>
      <c r="AE20" s="29">
        <v>0.1</v>
      </c>
      <c r="AF20" s="29">
        <v>2.4300000000000002</v>
      </c>
      <c r="AG20" s="29">
        <v>0.1</v>
      </c>
      <c r="AH20" s="29">
        <v>1</v>
      </c>
      <c r="AI20" s="30">
        <v>3</v>
      </c>
      <c r="AJ20" s="30">
        <v>4.5</v>
      </c>
      <c r="AK20" s="30">
        <v>25</v>
      </c>
      <c r="AL20" s="28" t="s">
        <v>73</v>
      </c>
      <c r="AM20" s="28" t="s">
        <v>57</v>
      </c>
      <c r="AN20" s="31">
        <f t="shared" si="0"/>
        <v>3.1</v>
      </c>
      <c r="AO20" s="31">
        <f t="shared" si="1"/>
        <v>2.7</v>
      </c>
      <c r="AP20" s="31">
        <f t="shared" si="2"/>
        <v>2.8</v>
      </c>
      <c r="AQ20" s="31">
        <f t="shared" si="3"/>
        <v>3</v>
      </c>
      <c r="AR20" s="31">
        <f t="shared" si="8"/>
        <v>2.96</v>
      </c>
      <c r="AS20" s="31">
        <f t="shared" si="9"/>
        <v>2.0699999999999998</v>
      </c>
      <c r="AT20" s="31">
        <f t="shared" si="10"/>
        <v>1</v>
      </c>
      <c r="AU20" s="31">
        <f t="shared" si="11"/>
        <v>12</v>
      </c>
      <c r="AV20" s="31">
        <f t="shared" si="12"/>
        <v>2</v>
      </c>
      <c r="AW20" s="31">
        <f t="shared" si="13"/>
        <v>2.4300000000000002</v>
      </c>
      <c r="AX20" s="31">
        <f t="shared" si="14"/>
        <v>16.43</v>
      </c>
      <c r="AY20" s="31">
        <f t="shared" si="4"/>
        <v>2.9954471564274856</v>
      </c>
      <c r="AZ20" s="31">
        <f t="shared" si="5"/>
        <v>2.6153619837746316</v>
      </c>
      <c r="BA20" s="31">
        <f t="shared" si="6"/>
        <v>2.5563964901740972</v>
      </c>
      <c r="BB20" s="31">
        <f t="shared" si="7"/>
        <v>2.2642411176571153</v>
      </c>
      <c r="BC20" s="31">
        <f t="shared" si="15"/>
        <v>3.2226302776311226</v>
      </c>
      <c r="BD20" s="31">
        <f t="shared" si="16"/>
        <v>2.7898559637002114</v>
      </c>
      <c r="BE20" s="31">
        <f t="shared" si="17"/>
        <v>3.6321205588285577</v>
      </c>
      <c r="BF20" s="31">
        <f t="shared" si="18"/>
        <v>11.452342247953496</v>
      </c>
      <c r="BG20" s="31">
        <f t="shared" si="19"/>
        <v>1.7428629618504359</v>
      </c>
      <c r="BH20" s="31">
        <f t="shared" si="20"/>
        <v>1.9039323991248376</v>
      </c>
    </row>
    <row r="21" spans="1:60" x14ac:dyDescent="0.35">
      <c r="A21" s="32">
        <v>18</v>
      </c>
      <c r="B21" s="32">
        <v>3</v>
      </c>
      <c r="C21" s="28" t="s">
        <v>69</v>
      </c>
      <c r="D21" s="28" t="s">
        <v>78</v>
      </c>
      <c r="E21" s="29">
        <v>3.1</v>
      </c>
      <c r="F21" s="29">
        <v>0.3</v>
      </c>
      <c r="G21" s="29"/>
      <c r="H21" s="29">
        <v>2.7</v>
      </c>
      <c r="I21" s="29">
        <v>0.3</v>
      </c>
      <c r="J21" s="29"/>
      <c r="K21" s="29">
        <v>2.8</v>
      </c>
      <c r="L21" s="29">
        <v>0.2</v>
      </c>
      <c r="M21" s="29"/>
      <c r="N21" s="29">
        <v>2</v>
      </c>
      <c r="O21" s="29">
        <v>0.1</v>
      </c>
      <c r="P21" s="29"/>
      <c r="Q21" s="29">
        <v>2.96</v>
      </c>
      <c r="R21" s="29">
        <v>0.3</v>
      </c>
      <c r="S21" s="29">
        <v>0.41</v>
      </c>
      <c r="T21" s="29">
        <v>2.0699999999999998</v>
      </c>
      <c r="U21" s="29">
        <v>0.2</v>
      </c>
      <c r="V21" s="29">
        <v>1</v>
      </c>
      <c r="W21" s="29">
        <v>1</v>
      </c>
      <c r="X21" s="29">
        <v>0.1</v>
      </c>
      <c r="Y21" s="29">
        <v>2</v>
      </c>
      <c r="Z21" s="29">
        <v>12</v>
      </c>
      <c r="AA21" s="29">
        <v>0.3</v>
      </c>
      <c r="AB21" s="29">
        <v>1</v>
      </c>
      <c r="AC21" s="29">
        <v>2</v>
      </c>
      <c r="AD21" s="29">
        <v>0.2</v>
      </c>
      <c r="AE21" s="29">
        <v>0.1</v>
      </c>
      <c r="AF21" s="29">
        <v>1.67</v>
      </c>
      <c r="AG21" s="29">
        <v>0.1</v>
      </c>
      <c r="AH21" s="29">
        <v>0.67</v>
      </c>
      <c r="AI21" s="30">
        <v>3</v>
      </c>
      <c r="AJ21" s="30">
        <v>4.5</v>
      </c>
      <c r="AK21" s="30">
        <v>25</v>
      </c>
      <c r="AL21" s="28" t="s">
        <v>79</v>
      </c>
      <c r="AM21" s="28" t="s">
        <v>53</v>
      </c>
      <c r="AN21" s="31">
        <f t="shared" si="0"/>
        <v>3.1</v>
      </c>
      <c r="AO21" s="31">
        <f t="shared" si="1"/>
        <v>2.7</v>
      </c>
      <c r="AP21" s="31">
        <f t="shared" si="2"/>
        <v>2.8</v>
      </c>
      <c r="AQ21" s="31">
        <f t="shared" si="3"/>
        <v>2</v>
      </c>
      <c r="AR21" s="31">
        <f t="shared" si="8"/>
        <v>2.96</v>
      </c>
      <c r="AS21" s="31">
        <f t="shared" si="9"/>
        <v>2.0699999999999998</v>
      </c>
      <c r="AT21" s="31">
        <f t="shared" si="10"/>
        <v>1</v>
      </c>
      <c r="AU21" s="31">
        <f t="shared" si="11"/>
        <v>12</v>
      </c>
      <c r="AV21" s="31">
        <f t="shared" si="12"/>
        <v>2</v>
      </c>
      <c r="AW21" s="31">
        <f t="shared" si="13"/>
        <v>1.67</v>
      </c>
      <c r="AX21" s="31">
        <f t="shared" si="14"/>
        <v>15.67</v>
      </c>
      <c r="AY21" s="31">
        <f t="shared" si="4"/>
        <v>2.9954471564274856</v>
      </c>
      <c r="AZ21" s="31">
        <f t="shared" si="5"/>
        <v>2.6153619837746316</v>
      </c>
      <c r="BA21" s="31">
        <f t="shared" si="6"/>
        <v>2.5563964901740972</v>
      </c>
      <c r="BB21" s="31">
        <f t="shared" si="7"/>
        <v>1.6321205588285577</v>
      </c>
      <c r="BC21" s="31">
        <f t="shared" si="15"/>
        <v>3.2226302776311226</v>
      </c>
      <c r="BD21" s="31">
        <f t="shared" si="16"/>
        <v>2.7898559637002114</v>
      </c>
      <c r="BE21" s="31">
        <f t="shared" si="17"/>
        <v>2.6321205588285577</v>
      </c>
      <c r="BF21" s="31">
        <f t="shared" si="18"/>
        <v>11.452342247953496</v>
      </c>
      <c r="BG21" s="31">
        <f t="shared" si="19"/>
        <v>1.7428629618504359</v>
      </c>
      <c r="BH21" s="31">
        <f t="shared" si="20"/>
        <v>1.3021205588285576</v>
      </c>
    </row>
    <row r="22" spans="1:60" x14ac:dyDescent="0.35">
      <c r="A22" s="32">
        <v>19</v>
      </c>
      <c r="B22" s="32">
        <v>3</v>
      </c>
      <c r="C22" s="28" t="s">
        <v>69</v>
      </c>
      <c r="D22" s="28" t="s">
        <v>80</v>
      </c>
      <c r="E22" s="29">
        <v>3.1</v>
      </c>
      <c r="F22" s="29">
        <v>0.3</v>
      </c>
      <c r="G22" s="29"/>
      <c r="H22" s="29">
        <v>2.7</v>
      </c>
      <c r="I22" s="29">
        <v>0.3</v>
      </c>
      <c r="J22" s="29"/>
      <c r="K22" s="29">
        <v>2.8</v>
      </c>
      <c r="L22" s="29">
        <v>0.2</v>
      </c>
      <c r="M22" s="29"/>
      <c r="N22" s="29">
        <v>3</v>
      </c>
      <c r="O22" s="29">
        <v>0.1</v>
      </c>
      <c r="P22" s="29"/>
      <c r="Q22" s="29">
        <v>2.96</v>
      </c>
      <c r="R22" s="29">
        <v>0.3</v>
      </c>
      <c r="S22" s="29">
        <v>0.41</v>
      </c>
      <c r="T22" s="29">
        <v>2.0699999999999998</v>
      </c>
      <c r="U22" s="29">
        <v>0.2</v>
      </c>
      <c r="V22" s="29">
        <v>1</v>
      </c>
      <c r="W22" s="29">
        <v>1</v>
      </c>
      <c r="X22" s="29">
        <v>0.1</v>
      </c>
      <c r="Y22" s="29">
        <v>3</v>
      </c>
      <c r="Z22" s="29">
        <v>12</v>
      </c>
      <c r="AA22" s="29">
        <v>0.3</v>
      </c>
      <c r="AB22" s="29">
        <v>1</v>
      </c>
      <c r="AC22" s="29">
        <v>2</v>
      </c>
      <c r="AD22" s="29">
        <v>0.2</v>
      </c>
      <c r="AE22" s="29">
        <v>0.1</v>
      </c>
      <c r="AF22" s="29">
        <v>2.29</v>
      </c>
      <c r="AG22" s="29">
        <v>0.1</v>
      </c>
      <c r="AH22" s="29">
        <v>0.86</v>
      </c>
      <c r="AI22" s="30">
        <v>3</v>
      </c>
      <c r="AJ22" s="30">
        <v>4.5</v>
      </c>
      <c r="AK22" s="30">
        <v>20</v>
      </c>
      <c r="AL22" s="28" t="s">
        <v>73</v>
      </c>
      <c r="AM22" s="28" t="s">
        <v>64</v>
      </c>
      <c r="AN22" s="31">
        <f t="shared" si="0"/>
        <v>3.1</v>
      </c>
      <c r="AO22" s="31">
        <f t="shared" si="1"/>
        <v>2.7</v>
      </c>
      <c r="AP22" s="31">
        <f t="shared" si="2"/>
        <v>2.8</v>
      </c>
      <c r="AQ22" s="31">
        <f t="shared" si="3"/>
        <v>3</v>
      </c>
      <c r="AR22" s="31">
        <f t="shared" si="8"/>
        <v>2.96</v>
      </c>
      <c r="AS22" s="31">
        <f t="shared" si="9"/>
        <v>2.0699999999999998</v>
      </c>
      <c r="AT22" s="31">
        <f t="shared" si="10"/>
        <v>1</v>
      </c>
      <c r="AU22" s="31">
        <f t="shared" si="11"/>
        <v>12</v>
      </c>
      <c r="AV22" s="31">
        <f t="shared" si="12"/>
        <v>2</v>
      </c>
      <c r="AW22" s="31">
        <f t="shared" si="13"/>
        <v>2.29</v>
      </c>
      <c r="AX22" s="31">
        <f t="shared" si="14"/>
        <v>16.29</v>
      </c>
      <c r="AY22" s="31">
        <f t="shared" si="4"/>
        <v>2.9954471564274856</v>
      </c>
      <c r="AZ22" s="31">
        <f t="shared" si="5"/>
        <v>2.6153619837746316</v>
      </c>
      <c r="BA22" s="31">
        <f t="shared" si="6"/>
        <v>2.5563964901740972</v>
      </c>
      <c r="BB22" s="31">
        <f t="shared" si="7"/>
        <v>2.2642411176571153</v>
      </c>
      <c r="BC22" s="31">
        <f t="shared" si="15"/>
        <v>3.2226302776311226</v>
      </c>
      <c r="BD22" s="31">
        <f t="shared" si="16"/>
        <v>2.7898559637002114</v>
      </c>
      <c r="BE22" s="31">
        <f t="shared" si="17"/>
        <v>3.6321205588285577</v>
      </c>
      <c r="BF22" s="31">
        <f t="shared" si="18"/>
        <v>11.452342247953496</v>
      </c>
      <c r="BG22" s="31">
        <f t="shared" si="19"/>
        <v>1.7428629618504359</v>
      </c>
      <c r="BH22" s="31">
        <f t="shared" si="20"/>
        <v>1.7639323991248377</v>
      </c>
    </row>
    <row r="23" spans="1:60" x14ac:dyDescent="0.35">
      <c r="A23" s="32">
        <v>20</v>
      </c>
      <c r="B23" s="32">
        <v>3</v>
      </c>
      <c r="C23" s="28" t="s">
        <v>69</v>
      </c>
      <c r="D23" s="28" t="s">
        <v>81</v>
      </c>
      <c r="E23" s="29">
        <v>2.1</v>
      </c>
      <c r="F23" s="29">
        <v>0.25</v>
      </c>
      <c r="G23" s="29"/>
      <c r="H23" s="29">
        <v>1.8</v>
      </c>
      <c r="I23" s="29">
        <v>0.25</v>
      </c>
      <c r="J23" s="29"/>
      <c r="K23" s="29">
        <v>2.6</v>
      </c>
      <c r="L23" s="29">
        <v>0.2</v>
      </c>
      <c r="M23" s="29"/>
      <c r="N23" s="29">
        <v>2</v>
      </c>
      <c r="O23" s="29">
        <v>0.1</v>
      </c>
      <c r="P23" s="29"/>
      <c r="Q23" s="29">
        <v>1.83</v>
      </c>
      <c r="R23" s="29">
        <v>0.25</v>
      </c>
      <c r="S23" s="29">
        <v>0.21</v>
      </c>
      <c r="T23" s="29">
        <v>1.62</v>
      </c>
      <c r="U23" s="29">
        <v>0.2</v>
      </c>
      <c r="V23" s="29">
        <v>1</v>
      </c>
      <c r="W23" s="29">
        <v>1</v>
      </c>
      <c r="X23" s="29">
        <v>0.1</v>
      </c>
      <c r="Y23" s="29">
        <v>2</v>
      </c>
      <c r="Z23" s="29">
        <v>6</v>
      </c>
      <c r="AA23" s="29">
        <v>0.25</v>
      </c>
      <c r="AB23" s="29">
        <v>0.5</v>
      </c>
      <c r="AC23" s="29">
        <v>1</v>
      </c>
      <c r="AD23" s="29">
        <v>0.2</v>
      </c>
      <c r="AE23" s="29">
        <v>0.1</v>
      </c>
      <c r="AF23" s="29">
        <v>1.45</v>
      </c>
      <c r="AG23" s="29">
        <v>0.1</v>
      </c>
      <c r="AH23" s="29">
        <v>0.55000000000000004</v>
      </c>
      <c r="AI23" s="30">
        <v>3</v>
      </c>
      <c r="AJ23" s="30">
        <v>2.2999999999999998</v>
      </c>
      <c r="AK23" s="30">
        <v>20</v>
      </c>
      <c r="AL23" s="28" t="s">
        <v>79</v>
      </c>
      <c r="AM23" s="28" t="s">
        <v>53</v>
      </c>
      <c r="AN23" s="31">
        <f t="shared" si="0"/>
        <v>2.1</v>
      </c>
      <c r="AO23" s="31">
        <f t="shared" si="1"/>
        <v>1.8</v>
      </c>
      <c r="AP23" s="31">
        <f t="shared" si="2"/>
        <v>2.6</v>
      </c>
      <c r="AQ23" s="31">
        <f t="shared" si="3"/>
        <v>2</v>
      </c>
      <c r="AR23" s="31">
        <f t="shared" si="8"/>
        <v>1.83</v>
      </c>
      <c r="AS23" s="31">
        <f t="shared" si="9"/>
        <v>1.62</v>
      </c>
      <c r="AT23" s="31">
        <f t="shared" si="10"/>
        <v>1</v>
      </c>
      <c r="AU23" s="31">
        <f t="shared" si="11"/>
        <v>6</v>
      </c>
      <c r="AV23" s="31">
        <f t="shared" si="12"/>
        <v>1</v>
      </c>
      <c r="AW23" s="31">
        <f t="shared" si="13"/>
        <v>1.45</v>
      </c>
      <c r="AX23" s="31">
        <f t="shared" si="14"/>
        <v>8.4499999999999993</v>
      </c>
      <c r="AY23" s="31">
        <f t="shared" si="4"/>
        <v>2.0097065015137114</v>
      </c>
      <c r="AZ23" s="31">
        <f t="shared" si="5"/>
        <v>1.7343320011008809</v>
      </c>
      <c r="BA23" s="31">
        <f t="shared" si="6"/>
        <v>2.38346354682142</v>
      </c>
      <c r="BB23" s="31">
        <f t="shared" si="7"/>
        <v>1.6321205588285577</v>
      </c>
      <c r="BC23" s="31">
        <f t="shared" si="15"/>
        <v>1.8897844525182652</v>
      </c>
      <c r="BD23" s="31">
        <f t="shared" si="16"/>
        <v>2.4007568411566877</v>
      </c>
      <c r="BE23" s="31">
        <f t="shared" si="17"/>
        <v>2.6321205588285577</v>
      </c>
      <c r="BF23" s="31">
        <f t="shared" si="18"/>
        <v>5.5485325075685568</v>
      </c>
      <c r="BG23" s="31">
        <f t="shared" si="19"/>
        <v>0.87819824508704858</v>
      </c>
      <c r="BH23" s="31">
        <f t="shared" si="20"/>
        <v>1.1189085029457018</v>
      </c>
    </row>
    <row r="24" spans="1:60" x14ac:dyDescent="0.35">
      <c r="A24" s="32">
        <v>21</v>
      </c>
      <c r="B24" s="32">
        <v>3</v>
      </c>
      <c r="C24" s="28" t="s">
        <v>82</v>
      </c>
      <c r="D24" s="28" t="s">
        <v>83</v>
      </c>
      <c r="E24" s="29">
        <v>3.6</v>
      </c>
      <c r="F24" s="29">
        <v>0.32</v>
      </c>
      <c r="G24" s="29"/>
      <c r="H24" s="29">
        <v>3</v>
      </c>
      <c r="I24" s="29">
        <v>0.32</v>
      </c>
      <c r="J24" s="29"/>
      <c r="K24" s="29">
        <v>3</v>
      </c>
      <c r="L24" s="29">
        <v>0.25</v>
      </c>
      <c r="M24" s="29"/>
      <c r="N24" s="29">
        <v>3</v>
      </c>
      <c r="O24" s="29">
        <v>0.1</v>
      </c>
      <c r="P24" s="29"/>
      <c r="Q24" s="29">
        <v>3.89</v>
      </c>
      <c r="R24" s="29">
        <v>0.32</v>
      </c>
      <c r="S24" s="29">
        <v>0.41</v>
      </c>
      <c r="T24" s="29">
        <v>1.02</v>
      </c>
      <c r="U24" s="29">
        <v>0.25</v>
      </c>
      <c r="V24" s="29">
        <v>2.2000000000000002</v>
      </c>
      <c r="W24" s="29">
        <v>1</v>
      </c>
      <c r="X24" s="29">
        <v>0.1</v>
      </c>
      <c r="Y24" s="29">
        <v>3</v>
      </c>
      <c r="Z24" s="29">
        <v>18</v>
      </c>
      <c r="AA24" s="29">
        <v>0.32</v>
      </c>
      <c r="AB24" s="29">
        <v>1</v>
      </c>
      <c r="AC24" s="29">
        <v>2.5</v>
      </c>
      <c r="AD24" s="29">
        <v>0.25</v>
      </c>
      <c r="AE24" s="29">
        <v>0.5</v>
      </c>
      <c r="AF24" s="29">
        <v>2.2000000000000002</v>
      </c>
      <c r="AG24" s="29">
        <v>0.1</v>
      </c>
      <c r="AH24" s="29">
        <v>0.8</v>
      </c>
      <c r="AI24" s="30">
        <v>3.5</v>
      </c>
      <c r="AJ24" s="30">
        <v>8.4</v>
      </c>
      <c r="AK24" s="30">
        <v>20</v>
      </c>
      <c r="AL24" s="28" t="s">
        <v>59</v>
      </c>
      <c r="AM24" s="28" t="s">
        <v>57</v>
      </c>
      <c r="AN24" s="31">
        <f t="shared" si="0"/>
        <v>3.6</v>
      </c>
      <c r="AO24" s="31">
        <f t="shared" si="1"/>
        <v>3</v>
      </c>
      <c r="AP24" s="31">
        <f t="shared" si="2"/>
        <v>3</v>
      </c>
      <c r="AQ24" s="31">
        <f t="shared" si="3"/>
        <v>3</v>
      </c>
      <c r="AR24" s="31">
        <f t="shared" si="8"/>
        <v>3.89</v>
      </c>
      <c r="AS24" s="31">
        <f t="shared" si="9"/>
        <v>1.02</v>
      </c>
      <c r="AT24" s="31">
        <f t="shared" si="10"/>
        <v>1</v>
      </c>
      <c r="AU24" s="31">
        <f t="shared" si="11"/>
        <v>18</v>
      </c>
      <c r="AV24" s="31">
        <f t="shared" si="12"/>
        <v>2.5</v>
      </c>
      <c r="AW24" s="31">
        <f t="shared" si="13"/>
        <v>2.2000000000000002</v>
      </c>
      <c r="AX24" s="31">
        <f t="shared" si="14"/>
        <v>22.7</v>
      </c>
      <c r="AY24" s="31">
        <f t="shared" si="4"/>
        <v>3.4940182696562481</v>
      </c>
      <c r="AZ24" s="31">
        <f t="shared" si="5"/>
        <v>2.9184755920432677</v>
      </c>
      <c r="BA24" s="31">
        <f t="shared" si="6"/>
        <v>2.8358300027522025</v>
      </c>
      <c r="BB24" s="31">
        <f t="shared" si="7"/>
        <v>2.2642411176571153</v>
      </c>
      <c r="BC24" s="31">
        <f t="shared" si="15"/>
        <v>4.1414350265241557</v>
      </c>
      <c r="BD24" s="31">
        <f t="shared" si="16"/>
        <v>3.1362733014036235</v>
      </c>
      <c r="BE24" s="31">
        <f t="shared" si="17"/>
        <v>3.6321205588285577</v>
      </c>
      <c r="BF24" s="31">
        <f t="shared" si="18"/>
        <v>17.307042532367774</v>
      </c>
      <c r="BG24" s="31">
        <f t="shared" si="19"/>
        <v>2.3358300027522025</v>
      </c>
      <c r="BH24" s="31">
        <f t="shared" si="20"/>
        <v>1.6849687823599808</v>
      </c>
    </row>
    <row r="25" spans="1:60" x14ac:dyDescent="0.35">
      <c r="A25" s="32">
        <v>22</v>
      </c>
      <c r="B25" s="32">
        <v>3</v>
      </c>
      <c r="C25" s="28" t="s">
        <v>82</v>
      </c>
      <c r="D25" s="28" t="s">
        <v>84</v>
      </c>
      <c r="E25" s="29">
        <v>3.7</v>
      </c>
      <c r="F25" s="29">
        <v>0.17</v>
      </c>
      <c r="G25" s="29"/>
      <c r="H25" s="29">
        <v>3.7</v>
      </c>
      <c r="I25" s="29">
        <v>0.17</v>
      </c>
      <c r="J25" s="29"/>
      <c r="K25" s="29">
        <v>3</v>
      </c>
      <c r="L25" s="29">
        <v>0.2</v>
      </c>
      <c r="M25" s="29"/>
      <c r="N25" s="29">
        <v>3.1</v>
      </c>
      <c r="O25" s="29">
        <v>0.1</v>
      </c>
      <c r="P25" s="29"/>
      <c r="Q25" s="29">
        <v>3.4</v>
      </c>
      <c r="R25" s="29">
        <v>0.17</v>
      </c>
      <c r="S25" s="29">
        <v>0.68</v>
      </c>
      <c r="T25" s="29">
        <v>1.37</v>
      </c>
      <c r="U25" s="29">
        <v>0.2</v>
      </c>
      <c r="V25" s="29">
        <v>2.4</v>
      </c>
      <c r="W25" s="29">
        <v>2</v>
      </c>
      <c r="X25" s="29">
        <v>0.1</v>
      </c>
      <c r="Y25" s="29">
        <v>3</v>
      </c>
      <c r="Z25" s="29">
        <v>16.399999999999999</v>
      </c>
      <c r="AA25" s="29">
        <v>0.17</v>
      </c>
      <c r="AB25" s="29">
        <v>1.7</v>
      </c>
      <c r="AC25" s="29">
        <v>4.9000000000000004</v>
      </c>
      <c r="AD25" s="29">
        <v>0.2</v>
      </c>
      <c r="AE25" s="29">
        <v>0.7</v>
      </c>
      <c r="AF25" s="29">
        <v>3.64</v>
      </c>
      <c r="AG25" s="29">
        <v>0.1</v>
      </c>
      <c r="AH25" s="29">
        <v>1.27</v>
      </c>
      <c r="AI25" s="30">
        <v>3.5</v>
      </c>
      <c r="AJ25" s="30">
        <v>3.5</v>
      </c>
      <c r="AK25" s="30">
        <v>25</v>
      </c>
      <c r="AL25" s="28" t="s">
        <v>56</v>
      </c>
      <c r="AM25" s="28" t="s">
        <v>57</v>
      </c>
      <c r="AN25" s="31">
        <f t="shared" si="0"/>
        <v>3.7</v>
      </c>
      <c r="AO25" s="31">
        <f t="shared" si="1"/>
        <v>3.7</v>
      </c>
      <c r="AP25" s="31">
        <f t="shared" si="2"/>
        <v>3</v>
      </c>
      <c r="AQ25" s="31">
        <f t="shared" si="3"/>
        <v>3.1</v>
      </c>
      <c r="AR25" s="31">
        <f t="shared" si="8"/>
        <v>3.4</v>
      </c>
      <c r="AS25" s="31">
        <f t="shared" si="9"/>
        <v>1.37</v>
      </c>
      <c r="AT25" s="31">
        <f t="shared" si="10"/>
        <v>2</v>
      </c>
      <c r="AU25" s="31">
        <f t="shared" si="11"/>
        <v>16.399999999999999</v>
      </c>
      <c r="AV25" s="31">
        <f t="shared" si="12"/>
        <v>4.9000000000000004</v>
      </c>
      <c r="AW25" s="31">
        <f t="shared" si="13"/>
        <v>3.64</v>
      </c>
      <c r="AX25" s="31">
        <f t="shared" si="14"/>
        <v>24.939999999999998</v>
      </c>
      <c r="AY25" s="31">
        <f t="shared" si="4"/>
        <v>3.2067544850576168</v>
      </c>
      <c r="AZ25" s="31">
        <f t="shared" si="5"/>
        <v>3.2067544850576168</v>
      </c>
      <c r="BA25" s="31">
        <f t="shared" si="6"/>
        <v>2.7293294335267744</v>
      </c>
      <c r="BB25" s="31">
        <f t="shared" si="7"/>
        <v>2.3274531735399711</v>
      </c>
      <c r="BC25" s="31">
        <f t="shared" si="15"/>
        <v>3.4588760182207023</v>
      </c>
      <c r="BD25" s="31">
        <f t="shared" si="16"/>
        <v>3.5845906619658408</v>
      </c>
      <c r="BE25" s="31">
        <f t="shared" si="17"/>
        <v>4.2642411176571153</v>
      </c>
      <c r="BF25" s="31">
        <f t="shared" si="18"/>
        <v>13.714552196424801</v>
      </c>
      <c r="BG25" s="31">
        <f t="shared" si="19"/>
        <v>4.331591810406227</v>
      </c>
      <c r="BH25" s="31">
        <f t="shared" si="20"/>
        <v>2.7681257244236814</v>
      </c>
    </row>
    <row r="26" spans="1:60" x14ac:dyDescent="0.35">
      <c r="A26" s="32">
        <v>23</v>
      </c>
      <c r="B26" s="32">
        <v>3</v>
      </c>
      <c r="C26" s="28" t="s">
        <v>82</v>
      </c>
      <c r="D26" s="28" t="s">
        <v>85</v>
      </c>
      <c r="E26" s="29">
        <v>3.5</v>
      </c>
      <c r="F26" s="29">
        <v>0.17</v>
      </c>
      <c r="G26" s="29"/>
      <c r="H26" s="29">
        <v>3.3</v>
      </c>
      <c r="I26" s="29">
        <v>0.17</v>
      </c>
      <c r="J26" s="29"/>
      <c r="K26" s="29">
        <v>3.5</v>
      </c>
      <c r="L26" s="29">
        <v>0.2</v>
      </c>
      <c r="M26" s="29"/>
      <c r="N26" s="29">
        <v>2.1</v>
      </c>
      <c r="O26" s="29">
        <v>0.1</v>
      </c>
      <c r="P26" s="29"/>
      <c r="Q26" s="29">
        <v>3.4</v>
      </c>
      <c r="R26" s="29">
        <v>0.17</v>
      </c>
      <c r="S26" s="29">
        <v>0.68</v>
      </c>
      <c r="T26" s="29">
        <v>1.37</v>
      </c>
      <c r="U26" s="29">
        <v>0.2</v>
      </c>
      <c r="V26" s="29">
        <v>2.4</v>
      </c>
      <c r="W26" s="29">
        <v>1</v>
      </c>
      <c r="X26" s="29">
        <v>0.1</v>
      </c>
      <c r="Y26" s="29">
        <v>3</v>
      </c>
      <c r="Z26" s="29">
        <v>16.399999999999999</v>
      </c>
      <c r="AA26" s="29">
        <v>0.17</v>
      </c>
      <c r="AB26" s="29">
        <v>1.7</v>
      </c>
      <c r="AC26" s="29">
        <v>4.9000000000000004</v>
      </c>
      <c r="AD26" s="29">
        <v>0.2</v>
      </c>
      <c r="AE26" s="29">
        <v>0.7</v>
      </c>
      <c r="AF26" s="29">
        <v>2.5</v>
      </c>
      <c r="AG26" s="29">
        <v>0.1</v>
      </c>
      <c r="AH26" s="29">
        <v>0.88</v>
      </c>
      <c r="AI26" s="30">
        <v>3.5</v>
      </c>
      <c r="AJ26" s="30">
        <v>3.5</v>
      </c>
      <c r="AK26" s="30">
        <v>20</v>
      </c>
      <c r="AL26" s="28" t="s">
        <v>59</v>
      </c>
      <c r="AM26" s="28" t="s">
        <v>57</v>
      </c>
      <c r="AN26" s="31">
        <f t="shared" si="0"/>
        <v>3.5</v>
      </c>
      <c r="AO26" s="31">
        <f t="shared" si="1"/>
        <v>3.3</v>
      </c>
      <c r="AP26" s="31">
        <f t="shared" si="2"/>
        <v>3.5</v>
      </c>
      <c r="AQ26" s="31">
        <f t="shared" si="3"/>
        <v>2.1</v>
      </c>
      <c r="AR26" s="31">
        <f t="shared" si="8"/>
        <v>3.4</v>
      </c>
      <c r="AS26" s="31">
        <f t="shared" si="9"/>
        <v>1.37</v>
      </c>
      <c r="AT26" s="31">
        <f t="shared" si="10"/>
        <v>1</v>
      </c>
      <c r="AU26" s="31">
        <f t="shared" si="11"/>
        <v>16.399999999999999</v>
      </c>
      <c r="AV26" s="31">
        <f t="shared" si="12"/>
        <v>4.9000000000000004</v>
      </c>
      <c r="AW26" s="31">
        <f t="shared" si="13"/>
        <v>2.5</v>
      </c>
      <c r="AX26" s="31">
        <f t="shared" si="14"/>
        <v>23.799999999999997</v>
      </c>
      <c r="AY26" s="31">
        <f t="shared" si="4"/>
        <v>3.0432911898681634</v>
      </c>
      <c r="AZ26" s="31">
        <f t="shared" si="5"/>
        <v>2.8798278946787104</v>
      </c>
      <c r="BA26" s="31">
        <f t="shared" si="6"/>
        <v>3.1616617919084682</v>
      </c>
      <c r="BB26" s="31">
        <f t="shared" si="7"/>
        <v>1.6953326147114134</v>
      </c>
      <c r="BC26" s="31">
        <f t="shared" si="15"/>
        <v>3.4588760182207023</v>
      </c>
      <c r="BD26" s="31">
        <f t="shared" si="16"/>
        <v>3.5845906619658408</v>
      </c>
      <c r="BE26" s="31">
        <f t="shared" si="17"/>
        <v>3.6321205588285577</v>
      </c>
      <c r="BF26" s="31">
        <f t="shared" si="18"/>
        <v>13.714552196424801</v>
      </c>
      <c r="BG26" s="31">
        <f t="shared" si="19"/>
        <v>4.331591810406227</v>
      </c>
      <c r="BH26" s="31">
        <f t="shared" si="20"/>
        <v>1.9040353053022634</v>
      </c>
    </row>
    <row r="27" spans="1:60" x14ac:dyDescent="0.35">
      <c r="A27" s="32">
        <v>24</v>
      </c>
      <c r="B27" s="32">
        <v>3</v>
      </c>
      <c r="C27" s="28" t="s">
        <v>82</v>
      </c>
      <c r="D27" s="28" t="s">
        <v>86</v>
      </c>
      <c r="E27" s="29">
        <v>3.4</v>
      </c>
      <c r="F27" s="29">
        <v>0.17</v>
      </c>
      <c r="G27" s="29"/>
      <c r="H27" s="29">
        <v>2.9</v>
      </c>
      <c r="I27" s="29">
        <v>0.17</v>
      </c>
      <c r="J27" s="29"/>
      <c r="K27" s="29">
        <v>3.3</v>
      </c>
      <c r="L27" s="29">
        <v>0.2</v>
      </c>
      <c r="M27" s="29"/>
      <c r="N27" s="29">
        <v>3</v>
      </c>
      <c r="O27" s="29">
        <v>0.1</v>
      </c>
      <c r="P27" s="29"/>
      <c r="Q27" s="29">
        <v>3.4</v>
      </c>
      <c r="R27" s="29">
        <v>0.17</v>
      </c>
      <c r="S27" s="29">
        <v>0.68</v>
      </c>
      <c r="T27" s="29">
        <v>1.37</v>
      </c>
      <c r="U27" s="29">
        <v>0.2</v>
      </c>
      <c r="V27" s="29">
        <v>2.4</v>
      </c>
      <c r="W27" s="29">
        <v>1</v>
      </c>
      <c r="X27" s="29">
        <v>0.1</v>
      </c>
      <c r="Y27" s="29">
        <v>3</v>
      </c>
      <c r="Z27" s="29">
        <v>16.399999999999999</v>
      </c>
      <c r="AA27" s="29">
        <v>0.17</v>
      </c>
      <c r="AB27" s="29">
        <v>1.7</v>
      </c>
      <c r="AC27" s="29">
        <v>4.9000000000000004</v>
      </c>
      <c r="AD27" s="29">
        <v>0.2</v>
      </c>
      <c r="AE27" s="29">
        <v>0.7</v>
      </c>
      <c r="AF27" s="29">
        <v>2.62</v>
      </c>
      <c r="AG27" s="29">
        <v>0.1</v>
      </c>
      <c r="AH27" s="29">
        <v>0.92</v>
      </c>
      <c r="AI27" s="30">
        <v>3.5</v>
      </c>
      <c r="AJ27" s="30">
        <v>3.5</v>
      </c>
      <c r="AK27" s="30">
        <v>20</v>
      </c>
      <c r="AL27" s="28" t="s">
        <v>59</v>
      </c>
      <c r="AM27" s="28" t="s">
        <v>57</v>
      </c>
      <c r="AN27" s="31">
        <f t="shared" si="0"/>
        <v>3.4</v>
      </c>
      <c r="AO27" s="31">
        <f t="shared" si="1"/>
        <v>2.9</v>
      </c>
      <c r="AP27" s="31">
        <f t="shared" si="2"/>
        <v>3.3</v>
      </c>
      <c r="AQ27" s="31">
        <f t="shared" si="3"/>
        <v>3</v>
      </c>
      <c r="AR27" s="31">
        <f t="shared" si="8"/>
        <v>3.4</v>
      </c>
      <c r="AS27" s="31">
        <f t="shared" si="9"/>
        <v>1.37</v>
      </c>
      <c r="AT27" s="31">
        <f t="shared" si="10"/>
        <v>1</v>
      </c>
      <c r="AU27" s="31">
        <f t="shared" si="11"/>
        <v>16.399999999999999</v>
      </c>
      <c r="AV27" s="31">
        <f t="shared" si="12"/>
        <v>4.9000000000000004</v>
      </c>
      <c r="AW27" s="31">
        <f t="shared" si="13"/>
        <v>2.62</v>
      </c>
      <c r="AX27" s="31">
        <f t="shared" si="14"/>
        <v>23.919999999999998</v>
      </c>
      <c r="AY27" s="31">
        <f t="shared" si="4"/>
        <v>2.9615595422734371</v>
      </c>
      <c r="AZ27" s="31">
        <f t="shared" si="5"/>
        <v>2.5529013042998043</v>
      </c>
      <c r="BA27" s="31">
        <f t="shared" si="6"/>
        <v>2.9887288485557906</v>
      </c>
      <c r="BB27" s="31">
        <f t="shared" si="7"/>
        <v>2.2642411176571153</v>
      </c>
      <c r="BC27" s="31">
        <f t="shared" si="15"/>
        <v>3.4588760182207023</v>
      </c>
      <c r="BD27" s="31">
        <f t="shared" si="16"/>
        <v>3.5845906619658408</v>
      </c>
      <c r="BE27" s="31">
        <f t="shared" si="17"/>
        <v>3.6321205588285577</v>
      </c>
      <c r="BF27" s="31">
        <f t="shared" si="18"/>
        <v>13.714552196424801</v>
      </c>
      <c r="BG27" s="31">
        <f t="shared" si="19"/>
        <v>4.331591810406227</v>
      </c>
      <c r="BH27" s="31">
        <f t="shared" si="20"/>
        <v>1.9946049500085481</v>
      </c>
    </row>
    <row r="28" spans="1:60" x14ac:dyDescent="0.35">
      <c r="A28" s="32">
        <v>25</v>
      </c>
      <c r="B28" s="32">
        <v>3</v>
      </c>
      <c r="C28" s="28" t="s">
        <v>82</v>
      </c>
      <c r="D28" s="28" t="s">
        <v>87</v>
      </c>
      <c r="E28" s="29">
        <v>3.6</v>
      </c>
      <c r="F28" s="29">
        <v>0.32</v>
      </c>
      <c r="G28" s="29"/>
      <c r="H28" s="29">
        <v>3</v>
      </c>
      <c r="I28" s="29">
        <v>0.32</v>
      </c>
      <c r="J28" s="29"/>
      <c r="K28" s="29">
        <v>3</v>
      </c>
      <c r="L28" s="29">
        <v>0.25</v>
      </c>
      <c r="M28" s="29"/>
      <c r="N28" s="29">
        <v>1</v>
      </c>
      <c r="O28" s="29">
        <v>0.1</v>
      </c>
      <c r="P28" s="29"/>
      <c r="Q28" s="29">
        <v>3.89</v>
      </c>
      <c r="R28" s="29">
        <v>0.32</v>
      </c>
      <c r="S28" s="29">
        <v>0.41</v>
      </c>
      <c r="T28" s="29">
        <v>1.02</v>
      </c>
      <c r="U28" s="29">
        <v>0.25</v>
      </c>
      <c r="V28" s="29">
        <v>2.2000000000000002</v>
      </c>
      <c r="W28" s="29">
        <v>0</v>
      </c>
      <c r="X28" s="29">
        <v>0.1</v>
      </c>
      <c r="Y28" s="29">
        <v>2</v>
      </c>
      <c r="Z28" s="29">
        <v>18</v>
      </c>
      <c r="AA28" s="29">
        <v>0.32</v>
      </c>
      <c r="AB28" s="29">
        <v>1</v>
      </c>
      <c r="AC28" s="29">
        <v>2.5</v>
      </c>
      <c r="AD28" s="29">
        <v>0.25</v>
      </c>
      <c r="AE28" s="29">
        <v>0.5</v>
      </c>
      <c r="AF28" s="29">
        <v>0.6</v>
      </c>
      <c r="AG28" s="29">
        <v>0.1</v>
      </c>
      <c r="AH28" s="29">
        <v>0.2</v>
      </c>
      <c r="AI28" s="30">
        <v>3.5</v>
      </c>
      <c r="AJ28" s="30">
        <v>8.4</v>
      </c>
      <c r="AK28" s="30">
        <v>15</v>
      </c>
      <c r="AL28" s="28" t="s">
        <v>52</v>
      </c>
      <c r="AM28" s="28" t="s">
        <v>53</v>
      </c>
      <c r="AN28" s="31">
        <f t="shared" si="0"/>
        <v>3.6</v>
      </c>
      <c r="AO28" s="31">
        <f t="shared" si="1"/>
        <v>3</v>
      </c>
      <c r="AP28" s="31">
        <f t="shared" si="2"/>
        <v>3</v>
      </c>
      <c r="AQ28" s="31">
        <f t="shared" si="3"/>
        <v>1</v>
      </c>
      <c r="AR28" s="31">
        <f t="shared" si="8"/>
        <v>3.89</v>
      </c>
      <c r="AS28" s="31">
        <f t="shared" si="9"/>
        <v>1.02</v>
      </c>
      <c r="AT28" s="31">
        <f t="shared" si="10"/>
        <v>0</v>
      </c>
      <c r="AU28" s="31">
        <f t="shared" si="11"/>
        <v>18</v>
      </c>
      <c r="AV28" s="31">
        <f t="shared" si="12"/>
        <v>2.5</v>
      </c>
      <c r="AW28" s="31">
        <f t="shared" si="13"/>
        <v>0.6</v>
      </c>
      <c r="AX28" s="31">
        <f t="shared" si="14"/>
        <v>21.1</v>
      </c>
      <c r="AY28" s="31">
        <f t="shared" si="4"/>
        <v>3.4940182696562481</v>
      </c>
      <c r="AZ28" s="31">
        <f t="shared" si="5"/>
        <v>2.9184755920432677</v>
      </c>
      <c r="BA28" s="31">
        <f t="shared" si="6"/>
        <v>2.8358300027522025</v>
      </c>
      <c r="BB28" s="31">
        <f t="shared" si="7"/>
        <v>1</v>
      </c>
      <c r="BC28" s="31">
        <f t="shared" si="15"/>
        <v>4.1414350265241557</v>
      </c>
      <c r="BD28" s="31">
        <f t="shared" si="16"/>
        <v>3.1362733014036235</v>
      </c>
      <c r="BE28" s="31">
        <f t="shared" si="17"/>
        <v>2</v>
      </c>
      <c r="BF28" s="31">
        <f t="shared" si="18"/>
        <v>17.307042532367774</v>
      </c>
      <c r="BG28" s="31">
        <f t="shared" si="19"/>
        <v>2.3358300027522025</v>
      </c>
      <c r="BH28" s="31">
        <f t="shared" si="20"/>
        <v>0.45284822353142307</v>
      </c>
    </row>
    <row r="29" spans="1:60" x14ac:dyDescent="0.35">
      <c r="A29" s="32">
        <v>26</v>
      </c>
      <c r="B29" s="32">
        <v>3</v>
      </c>
      <c r="C29" s="28" t="s">
        <v>82</v>
      </c>
      <c r="D29" s="28" t="s">
        <v>88</v>
      </c>
      <c r="E29" s="29">
        <v>3.6</v>
      </c>
      <c r="F29" s="29">
        <v>0.32</v>
      </c>
      <c r="G29" s="29"/>
      <c r="H29" s="29">
        <v>3</v>
      </c>
      <c r="I29" s="29">
        <v>0.32</v>
      </c>
      <c r="J29" s="29"/>
      <c r="K29" s="29">
        <v>3</v>
      </c>
      <c r="L29" s="29">
        <v>0.25</v>
      </c>
      <c r="M29" s="29"/>
      <c r="N29" s="29">
        <v>3</v>
      </c>
      <c r="O29" s="29">
        <v>0.1</v>
      </c>
      <c r="P29" s="29"/>
      <c r="Q29" s="29">
        <v>3.89</v>
      </c>
      <c r="R29" s="29">
        <v>0.32</v>
      </c>
      <c r="S29" s="29">
        <v>0.41</v>
      </c>
      <c r="T29" s="29">
        <v>1.02</v>
      </c>
      <c r="U29" s="29">
        <v>0.25</v>
      </c>
      <c r="V29" s="29">
        <v>2.2000000000000002</v>
      </c>
      <c r="W29" s="29">
        <v>1</v>
      </c>
      <c r="X29" s="29">
        <v>0.1</v>
      </c>
      <c r="Y29" s="29">
        <v>3</v>
      </c>
      <c r="Z29" s="29">
        <v>18</v>
      </c>
      <c r="AA29" s="29">
        <v>0.32</v>
      </c>
      <c r="AB29" s="29">
        <v>1</v>
      </c>
      <c r="AC29" s="29">
        <v>2.5</v>
      </c>
      <c r="AD29" s="29">
        <v>0.25</v>
      </c>
      <c r="AE29" s="29">
        <v>0.5</v>
      </c>
      <c r="AF29" s="29">
        <v>2</v>
      </c>
      <c r="AG29" s="29">
        <v>0.1</v>
      </c>
      <c r="AH29" s="29">
        <v>1</v>
      </c>
      <c r="AI29" s="30">
        <v>3.5</v>
      </c>
      <c r="AJ29" s="30">
        <v>8.4</v>
      </c>
      <c r="AK29" s="30">
        <v>20</v>
      </c>
      <c r="AL29" s="28" t="s">
        <v>73</v>
      </c>
      <c r="AM29" s="28" t="s">
        <v>57</v>
      </c>
      <c r="AN29" s="31">
        <f t="shared" si="0"/>
        <v>3.6</v>
      </c>
      <c r="AO29" s="31">
        <f t="shared" si="1"/>
        <v>3</v>
      </c>
      <c r="AP29" s="31">
        <f t="shared" si="2"/>
        <v>3</v>
      </c>
      <c r="AQ29" s="31">
        <f t="shared" si="3"/>
        <v>3</v>
      </c>
      <c r="AR29" s="31">
        <f t="shared" si="8"/>
        <v>3.89</v>
      </c>
      <c r="AS29" s="31">
        <f t="shared" si="9"/>
        <v>1.02</v>
      </c>
      <c r="AT29" s="31">
        <f t="shared" si="10"/>
        <v>1</v>
      </c>
      <c r="AU29" s="31">
        <f t="shared" si="11"/>
        <v>18</v>
      </c>
      <c r="AV29" s="31">
        <f t="shared" si="12"/>
        <v>2.5</v>
      </c>
      <c r="AW29" s="31">
        <f t="shared" si="13"/>
        <v>2</v>
      </c>
      <c r="AX29" s="31">
        <f t="shared" si="14"/>
        <v>22.5</v>
      </c>
      <c r="AY29" s="31">
        <f t="shared" si="4"/>
        <v>3.4940182696562481</v>
      </c>
      <c r="AZ29" s="31">
        <f t="shared" si="5"/>
        <v>2.9184755920432677</v>
      </c>
      <c r="BA29" s="31">
        <f t="shared" si="6"/>
        <v>2.8358300027522025</v>
      </c>
      <c r="BB29" s="31">
        <f t="shared" si="7"/>
        <v>2.2642411176571153</v>
      </c>
      <c r="BC29" s="31">
        <f t="shared" si="15"/>
        <v>4.1414350265241557</v>
      </c>
      <c r="BD29" s="31">
        <f t="shared" si="16"/>
        <v>3.1362733014036235</v>
      </c>
      <c r="BE29" s="31">
        <f t="shared" si="17"/>
        <v>3.6321205588285577</v>
      </c>
      <c r="BF29" s="31">
        <f t="shared" si="18"/>
        <v>17.307042532367774</v>
      </c>
      <c r="BG29" s="31">
        <f t="shared" si="19"/>
        <v>2.3358300027522025</v>
      </c>
      <c r="BH29" s="31">
        <f t="shared" si="20"/>
        <v>1.6321205588285577</v>
      </c>
    </row>
    <row r="30" spans="1:60" x14ac:dyDescent="0.35">
      <c r="A30" s="32">
        <v>27</v>
      </c>
      <c r="B30" s="32">
        <v>3</v>
      </c>
      <c r="C30" s="28" t="s">
        <v>82</v>
      </c>
      <c r="D30" s="28" t="s">
        <v>89</v>
      </c>
      <c r="E30" s="29">
        <v>3.4</v>
      </c>
      <c r="F30" s="29">
        <v>0.19</v>
      </c>
      <c r="G30" s="29"/>
      <c r="H30" s="29">
        <v>3.1</v>
      </c>
      <c r="I30" s="29">
        <v>0.19</v>
      </c>
      <c r="J30" s="29"/>
      <c r="K30" s="29">
        <v>2.5</v>
      </c>
      <c r="L30" s="29">
        <v>0.19</v>
      </c>
      <c r="M30" s="29"/>
      <c r="N30" s="29">
        <v>3</v>
      </c>
      <c r="O30" s="29">
        <v>0.1</v>
      </c>
      <c r="P30" s="29"/>
      <c r="Q30" s="29">
        <v>2.96</v>
      </c>
      <c r="R30" s="29">
        <v>0.19</v>
      </c>
      <c r="S30" s="29">
        <v>0.41</v>
      </c>
      <c r="T30" s="29">
        <v>1.39</v>
      </c>
      <c r="U30" s="29">
        <v>0.19</v>
      </c>
      <c r="V30" s="29">
        <v>2.4</v>
      </c>
      <c r="W30" s="29">
        <v>2</v>
      </c>
      <c r="X30" s="29">
        <v>0.1</v>
      </c>
      <c r="Y30" s="29">
        <v>3</v>
      </c>
      <c r="Z30" s="29">
        <v>12</v>
      </c>
      <c r="AA30" s="29">
        <v>0.19</v>
      </c>
      <c r="AB30" s="29">
        <v>1</v>
      </c>
      <c r="AC30" s="29">
        <v>5</v>
      </c>
      <c r="AD30" s="29">
        <v>0.19</v>
      </c>
      <c r="AE30" s="29">
        <v>0.7</v>
      </c>
      <c r="AF30" s="29">
        <v>3.4</v>
      </c>
      <c r="AG30" s="29">
        <v>0.1</v>
      </c>
      <c r="AH30" s="29">
        <v>1.2</v>
      </c>
      <c r="AI30" s="30">
        <v>3.5</v>
      </c>
      <c r="AJ30" s="30">
        <v>2.7</v>
      </c>
      <c r="AK30" s="30">
        <v>20</v>
      </c>
      <c r="AL30" s="28" t="s">
        <v>56</v>
      </c>
      <c r="AM30" s="28" t="s">
        <v>57</v>
      </c>
      <c r="AN30" s="31">
        <f t="shared" si="0"/>
        <v>3.4</v>
      </c>
      <c r="AO30" s="31">
        <f t="shared" si="1"/>
        <v>3.1</v>
      </c>
      <c r="AP30" s="31">
        <f t="shared" si="2"/>
        <v>2.5</v>
      </c>
      <c r="AQ30" s="31">
        <f t="shared" si="3"/>
        <v>3</v>
      </c>
      <c r="AR30" s="31">
        <f t="shared" si="8"/>
        <v>2.96</v>
      </c>
      <c r="AS30" s="31">
        <f t="shared" si="9"/>
        <v>1.39</v>
      </c>
      <c r="AT30" s="31">
        <f t="shared" si="10"/>
        <v>2</v>
      </c>
      <c r="AU30" s="31">
        <f t="shared" si="11"/>
        <v>12</v>
      </c>
      <c r="AV30" s="31">
        <f t="shared" si="12"/>
        <v>5</v>
      </c>
      <c r="AW30" s="31">
        <f t="shared" si="13"/>
        <v>3.4</v>
      </c>
      <c r="AX30" s="31">
        <f t="shared" si="14"/>
        <v>20.399999999999999</v>
      </c>
      <c r="AY30" s="31">
        <f t="shared" si="4"/>
        <v>3.0410353138656756</v>
      </c>
      <c r="AZ30" s="31">
        <f t="shared" si="5"/>
        <v>2.7859058996324664</v>
      </c>
      <c r="BA30" s="31">
        <f t="shared" si="6"/>
        <v>2.2756470711660475</v>
      </c>
      <c r="BB30" s="31">
        <f t="shared" si="7"/>
        <v>2.2642411176571153</v>
      </c>
      <c r="BC30" s="31">
        <f t="shared" si="15"/>
        <v>2.9272768871010002</v>
      </c>
      <c r="BD30" s="31">
        <f t="shared" si="16"/>
        <v>3.582099619280537</v>
      </c>
      <c r="BE30" s="31">
        <f t="shared" si="17"/>
        <v>4.2642411176571153</v>
      </c>
      <c r="BF30" s="31">
        <f t="shared" si="18"/>
        <v>10.354745188551014</v>
      </c>
      <c r="BG30" s="31">
        <f t="shared" si="19"/>
        <v>4.3568549373426686</v>
      </c>
      <c r="BH30" s="31">
        <f t="shared" si="20"/>
        <v>2.590665229422827</v>
      </c>
    </row>
    <row r="31" spans="1:60" x14ac:dyDescent="0.35">
      <c r="A31" s="32">
        <v>28</v>
      </c>
      <c r="B31" s="32">
        <v>3</v>
      </c>
      <c r="C31" s="28" t="s">
        <v>82</v>
      </c>
      <c r="D31" s="28" t="s">
        <v>90</v>
      </c>
      <c r="E31" s="29">
        <v>3.1</v>
      </c>
      <c r="F31" s="29">
        <v>0.19</v>
      </c>
      <c r="G31" s="29"/>
      <c r="H31" s="29">
        <v>2.7</v>
      </c>
      <c r="I31" s="29">
        <v>0.19</v>
      </c>
      <c r="J31" s="29"/>
      <c r="K31" s="29">
        <v>3.3</v>
      </c>
      <c r="L31" s="29">
        <v>0.19</v>
      </c>
      <c r="M31" s="29"/>
      <c r="N31" s="29">
        <v>1.7000000000000002</v>
      </c>
      <c r="O31" s="29">
        <v>0.1</v>
      </c>
      <c r="P31" s="29"/>
      <c r="Q31" s="29">
        <v>2.96</v>
      </c>
      <c r="R31" s="29">
        <v>0.19</v>
      </c>
      <c r="S31" s="29">
        <v>0.41</v>
      </c>
      <c r="T31" s="29">
        <v>1.39</v>
      </c>
      <c r="U31" s="29">
        <v>0.19</v>
      </c>
      <c r="V31" s="29">
        <v>2.4</v>
      </c>
      <c r="W31" s="29">
        <v>0.41</v>
      </c>
      <c r="X31" s="29">
        <v>0.1</v>
      </c>
      <c r="Y31" s="29">
        <v>2.3199999999999998</v>
      </c>
      <c r="Z31" s="29">
        <v>12</v>
      </c>
      <c r="AA31" s="29">
        <v>0.19</v>
      </c>
      <c r="AB31" s="29">
        <v>1</v>
      </c>
      <c r="AC31" s="29">
        <v>5</v>
      </c>
      <c r="AD31" s="29">
        <v>0.19</v>
      </c>
      <c r="AE31" s="29">
        <v>0.7</v>
      </c>
      <c r="AF31" s="29">
        <v>1.2</v>
      </c>
      <c r="AG31" s="29">
        <v>0.1</v>
      </c>
      <c r="AH31" s="29">
        <v>0.6</v>
      </c>
      <c r="AI31" s="30">
        <v>3.5</v>
      </c>
      <c r="AJ31" s="30">
        <v>2.7</v>
      </c>
      <c r="AK31" s="30">
        <v>15</v>
      </c>
      <c r="AL31" s="28" t="s">
        <v>52</v>
      </c>
      <c r="AM31" s="28" t="s">
        <v>53</v>
      </c>
      <c r="AN31" s="31">
        <f t="shared" si="0"/>
        <v>3.1</v>
      </c>
      <c r="AO31" s="31">
        <f t="shared" si="1"/>
        <v>2.7</v>
      </c>
      <c r="AP31" s="31">
        <f t="shared" si="2"/>
        <v>3.3</v>
      </c>
      <c r="AQ31" s="31">
        <f t="shared" si="3"/>
        <v>1.7000000000000002</v>
      </c>
      <c r="AR31" s="31">
        <f t="shared" si="8"/>
        <v>2.96</v>
      </c>
      <c r="AS31" s="31">
        <f t="shared" si="9"/>
        <v>1.39</v>
      </c>
      <c r="AT31" s="31">
        <f t="shared" si="10"/>
        <v>0.41</v>
      </c>
      <c r="AU31" s="31">
        <f t="shared" si="11"/>
        <v>12</v>
      </c>
      <c r="AV31" s="31">
        <f t="shared" si="12"/>
        <v>5</v>
      </c>
      <c r="AW31" s="31">
        <f t="shared" si="13"/>
        <v>1.2</v>
      </c>
      <c r="AX31" s="31">
        <f t="shared" si="14"/>
        <v>18.2</v>
      </c>
      <c r="AY31" s="31">
        <f t="shared" si="4"/>
        <v>2.7859058996324664</v>
      </c>
      <c r="AZ31" s="31">
        <f t="shared" si="5"/>
        <v>2.4457333473215206</v>
      </c>
      <c r="BA31" s="31">
        <f t="shared" si="6"/>
        <v>2.955992175787939</v>
      </c>
      <c r="BB31" s="31">
        <f t="shared" si="7"/>
        <v>1.4424843911799905</v>
      </c>
      <c r="BC31" s="31">
        <f t="shared" si="15"/>
        <v>2.9272768871010002</v>
      </c>
      <c r="BD31" s="31">
        <f t="shared" si="16"/>
        <v>3.582099619280537</v>
      </c>
      <c r="BE31" s="31">
        <f t="shared" si="17"/>
        <v>2.5791694291197085</v>
      </c>
      <c r="BF31" s="31">
        <f t="shared" si="18"/>
        <v>10.354745188551014</v>
      </c>
      <c r="BG31" s="31">
        <f t="shared" si="19"/>
        <v>4.3568549373426686</v>
      </c>
      <c r="BH31" s="31">
        <f t="shared" si="20"/>
        <v>0.97927233529713464</v>
      </c>
    </row>
    <row r="32" spans="1:60" x14ac:dyDescent="0.35">
      <c r="A32" s="32">
        <v>29</v>
      </c>
      <c r="B32" s="32">
        <v>3</v>
      </c>
      <c r="C32" s="28" t="s">
        <v>82</v>
      </c>
      <c r="D32" s="28" t="s">
        <v>91</v>
      </c>
      <c r="E32" s="29">
        <v>3.4</v>
      </c>
      <c r="F32" s="29">
        <v>0.17</v>
      </c>
      <c r="G32" s="29"/>
      <c r="H32" s="29">
        <v>2.9</v>
      </c>
      <c r="I32" s="29">
        <v>0.17</v>
      </c>
      <c r="J32" s="29"/>
      <c r="K32" s="29">
        <v>3.3</v>
      </c>
      <c r="L32" s="29">
        <v>0.2</v>
      </c>
      <c r="M32" s="29"/>
      <c r="N32" s="29">
        <v>3</v>
      </c>
      <c r="O32" s="29">
        <v>0.1</v>
      </c>
      <c r="P32" s="29"/>
      <c r="Q32" s="29">
        <v>3.4</v>
      </c>
      <c r="R32" s="29">
        <v>0.17</v>
      </c>
      <c r="S32" s="29">
        <v>0.68</v>
      </c>
      <c r="T32" s="29">
        <v>1.37</v>
      </c>
      <c r="U32" s="29">
        <v>0.2</v>
      </c>
      <c r="V32" s="29">
        <v>2.4</v>
      </c>
      <c r="W32" s="29">
        <v>1</v>
      </c>
      <c r="X32" s="29">
        <v>0.1</v>
      </c>
      <c r="Y32" s="29">
        <v>3</v>
      </c>
      <c r="Z32" s="29">
        <v>16.399999999999999</v>
      </c>
      <c r="AA32" s="29">
        <v>0.17</v>
      </c>
      <c r="AB32" s="29">
        <v>1.7</v>
      </c>
      <c r="AC32" s="29">
        <v>4.9000000000000004</v>
      </c>
      <c r="AD32" s="29">
        <v>0.2</v>
      </c>
      <c r="AE32" s="29">
        <v>0.7</v>
      </c>
      <c r="AF32" s="29">
        <v>3.25</v>
      </c>
      <c r="AG32" s="29">
        <v>0.1</v>
      </c>
      <c r="AH32" s="29">
        <v>1.25</v>
      </c>
      <c r="AI32" s="30">
        <v>3.5</v>
      </c>
      <c r="AJ32" s="30">
        <v>3.5</v>
      </c>
      <c r="AK32" s="30">
        <v>20</v>
      </c>
      <c r="AL32" s="28" t="s">
        <v>59</v>
      </c>
      <c r="AM32" s="28" t="s">
        <v>57</v>
      </c>
      <c r="AN32" s="31">
        <f t="shared" si="0"/>
        <v>3.4</v>
      </c>
      <c r="AO32" s="31">
        <f t="shared" si="1"/>
        <v>2.9</v>
      </c>
      <c r="AP32" s="31">
        <f t="shared" si="2"/>
        <v>3.3</v>
      </c>
      <c r="AQ32" s="31">
        <f t="shared" si="3"/>
        <v>3</v>
      </c>
      <c r="AR32" s="31">
        <f t="shared" si="8"/>
        <v>3.4</v>
      </c>
      <c r="AS32" s="31">
        <f t="shared" si="9"/>
        <v>1.37</v>
      </c>
      <c r="AT32" s="31">
        <f t="shared" si="10"/>
        <v>1</v>
      </c>
      <c r="AU32" s="31">
        <f t="shared" si="11"/>
        <v>16.399999999999999</v>
      </c>
      <c r="AV32" s="31">
        <f t="shared" si="12"/>
        <v>4.9000000000000004</v>
      </c>
      <c r="AW32" s="31">
        <f t="shared" si="13"/>
        <v>3.25</v>
      </c>
      <c r="AX32" s="31">
        <f t="shared" si="14"/>
        <v>24.549999999999997</v>
      </c>
      <c r="AY32" s="31">
        <f t="shared" si="4"/>
        <v>2.9615595422734371</v>
      </c>
      <c r="AZ32" s="31">
        <f t="shared" si="5"/>
        <v>2.5529013042998043</v>
      </c>
      <c r="BA32" s="31">
        <f t="shared" si="6"/>
        <v>2.9887288485557906</v>
      </c>
      <c r="BB32" s="31">
        <f t="shared" si="7"/>
        <v>2.2642411176571153</v>
      </c>
      <c r="BC32" s="31">
        <f t="shared" si="15"/>
        <v>3.4588760182207023</v>
      </c>
      <c r="BD32" s="31">
        <f t="shared" si="16"/>
        <v>3.5845906619658408</v>
      </c>
      <c r="BE32" s="31">
        <f t="shared" si="17"/>
        <v>3.6321205588285577</v>
      </c>
      <c r="BF32" s="31">
        <f t="shared" si="18"/>
        <v>13.714552196424801</v>
      </c>
      <c r="BG32" s="31">
        <f t="shared" si="19"/>
        <v>4.331591810406227</v>
      </c>
      <c r="BH32" s="31">
        <f t="shared" si="20"/>
        <v>2.5142411176571153</v>
      </c>
    </row>
    <row r="33" spans="1:60" x14ac:dyDescent="0.35">
      <c r="A33" s="32">
        <v>30</v>
      </c>
      <c r="B33" s="32"/>
      <c r="C33" s="28" t="s">
        <v>82</v>
      </c>
      <c r="D33" s="28" t="s">
        <v>92</v>
      </c>
      <c r="E33" s="29">
        <v>3.4</v>
      </c>
      <c r="F33" s="29">
        <v>0.17</v>
      </c>
      <c r="G33" s="29"/>
      <c r="H33" s="29">
        <v>2.9</v>
      </c>
      <c r="I33" s="29">
        <v>0.17</v>
      </c>
      <c r="J33" s="29"/>
      <c r="K33" s="29">
        <v>3.3</v>
      </c>
      <c r="L33" s="29">
        <v>0.2</v>
      </c>
      <c r="M33" s="29"/>
      <c r="N33" s="29">
        <v>3</v>
      </c>
      <c r="O33" s="29">
        <v>0.1</v>
      </c>
      <c r="P33" s="29"/>
      <c r="Q33" s="29">
        <v>3.4</v>
      </c>
      <c r="R33" s="29">
        <v>0.17</v>
      </c>
      <c r="S33" s="29">
        <v>0.68</v>
      </c>
      <c r="T33" s="29">
        <v>1.37</v>
      </c>
      <c r="U33" s="29">
        <v>0.2</v>
      </c>
      <c r="V33" s="29">
        <v>2.4</v>
      </c>
      <c r="W33" s="29">
        <v>1</v>
      </c>
      <c r="X33" s="29">
        <v>0.1</v>
      </c>
      <c r="Y33" s="29">
        <v>3</v>
      </c>
      <c r="Z33" s="29">
        <v>16.399999999999999</v>
      </c>
      <c r="AA33" s="29">
        <v>0.17</v>
      </c>
      <c r="AB33" s="29">
        <v>1.7</v>
      </c>
      <c r="AC33" s="29">
        <v>4.9000000000000004</v>
      </c>
      <c r="AD33" s="29">
        <v>0.2</v>
      </c>
      <c r="AE33" s="29">
        <v>0.7</v>
      </c>
      <c r="AF33" s="29">
        <v>2.67</v>
      </c>
      <c r="AG33" s="29">
        <v>0.1</v>
      </c>
      <c r="AH33" s="29">
        <v>1</v>
      </c>
      <c r="AI33" s="30">
        <v>3.5</v>
      </c>
      <c r="AJ33" s="30">
        <v>3.5</v>
      </c>
      <c r="AK33" s="30">
        <v>20</v>
      </c>
      <c r="AL33" s="28" t="s">
        <v>59</v>
      </c>
      <c r="AM33" s="28" t="s">
        <v>57</v>
      </c>
      <c r="AN33" s="31">
        <f t="shared" si="0"/>
        <v>3.4</v>
      </c>
      <c r="AO33" s="31">
        <f t="shared" si="1"/>
        <v>2.9</v>
      </c>
      <c r="AP33" s="31">
        <f t="shared" si="2"/>
        <v>3.3</v>
      </c>
      <c r="AQ33" s="31">
        <f t="shared" si="3"/>
        <v>3</v>
      </c>
      <c r="AR33" s="31">
        <f t="shared" si="8"/>
        <v>3.4</v>
      </c>
      <c r="AS33" s="31">
        <f t="shared" si="9"/>
        <v>1.37</v>
      </c>
      <c r="AT33" s="31">
        <f t="shared" si="10"/>
        <v>1</v>
      </c>
      <c r="AU33" s="31">
        <f t="shared" si="11"/>
        <v>16.399999999999999</v>
      </c>
      <c r="AV33" s="31">
        <f t="shared" si="12"/>
        <v>4.9000000000000004</v>
      </c>
      <c r="AW33" s="31">
        <f t="shared" si="13"/>
        <v>2.67</v>
      </c>
      <c r="AX33" s="31">
        <f t="shared" si="14"/>
        <v>23.97</v>
      </c>
      <c r="AY33" s="31">
        <f t="shared" si="4"/>
        <v>2.9615595422734371</v>
      </c>
      <c r="AZ33" s="31">
        <f t="shared" si="5"/>
        <v>2.5529013042998043</v>
      </c>
      <c r="BA33" s="31">
        <f t="shared" si="6"/>
        <v>2.9887288485557906</v>
      </c>
      <c r="BB33" s="31">
        <f t="shared" si="7"/>
        <v>2.2642411176571153</v>
      </c>
      <c r="BC33" s="31">
        <f t="shared" si="15"/>
        <v>3.4588760182207023</v>
      </c>
      <c r="BD33" s="31">
        <f t="shared" si="16"/>
        <v>3.5845906619658408</v>
      </c>
      <c r="BE33" s="31">
        <f t="shared" si="17"/>
        <v>3.6321205588285577</v>
      </c>
      <c r="BF33" s="31">
        <f t="shared" si="18"/>
        <v>13.714552196424801</v>
      </c>
      <c r="BG33" s="31">
        <f t="shared" si="19"/>
        <v>4.331591810406227</v>
      </c>
      <c r="BH33" s="31">
        <f t="shared" si="20"/>
        <v>2.0556413332436914</v>
      </c>
    </row>
    <row r="34" spans="1:60" x14ac:dyDescent="0.35">
      <c r="A34" s="32">
        <v>31</v>
      </c>
      <c r="B34" s="32"/>
      <c r="C34" s="28" t="s">
        <v>82</v>
      </c>
      <c r="D34" s="28" t="s">
        <v>93</v>
      </c>
      <c r="E34" s="29">
        <v>3.6</v>
      </c>
      <c r="F34" s="29">
        <v>0.15</v>
      </c>
      <c r="G34" s="29"/>
      <c r="H34" s="29">
        <v>3</v>
      </c>
      <c r="I34" s="29">
        <v>0.15</v>
      </c>
      <c r="J34" s="29"/>
      <c r="K34" s="29">
        <v>3</v>
      </c>
      <c r="L34" s="29">
        <v>0.15</v>
      </c>
      <c r="M34" s="29"/>
      <c r="N34" s="29">
        <v>4</v>
      </c>
      <c r="O34" s="29">
        <v>0.1</v>
      </c>
      <c r="P34" s="29"/>
      <c r="Q34" s="29">
        <v>4.1399999999999997</v>
      </c>
      <c r="R34" s="29">
        <v>0.15</v>
      </c>
      <c r="S34" s="29">
        <v>0.41</v>
      </c>
      <c r="T34" s="29">
        <v>1.31</v>
      </c>
      <c r="U34" s="29">
        <v>0.15</v>
      </c>
      <c r="V34" s="29">
        <v>1.91</v>
      </c>
      <c r="W34" s="29">
        <v>2</v>
      </c>
      <c r="X34" s="29">
        <v>0.1</v>
      </c>
      <c r="Y34" s="29">
        <v>3</v>
      </c>
      <c r="Z34" s="29">
        <v>20</v>
      </c>
      <c r="AA34" s="29">
        <v>0.15</v>
      </c>
      <c r="AB34" s="29">
        <v>1</v>
      </c>
      <c r="AC34" s="29">
        <v>2.5</v>
      </c>
      <c r="AD34" s="29">
        <v>0.15</v>
      </c>
      <c r="AE34" s="29">
        <v>0.3</v>
      </c>
      <c r="AF34" s="29">
        <v>3.2</v>
      </c>
      <c r="AG34" s="29">
        <v>0.1</v>
      </c>
      <c r="AH34" s="29">
        <v>1</v>
      </c>
      <c r="AI34" s="30">
        <v>3.5</v>
      </c>
      <c r="AJ34" s="30">
        <v>5.8</v>
      </c>
      <c r="AK34" s="30">
        <v>20</v>
      </c>
      <c r="AL34" s="28" t="s">
        <v>56</v>
      </c>
      <c r="AM34" s="28" t="s">
        <v>57</v>
      </c>
      <c r="AN34" s="31">
        <f t="shared" si="0"/>
        <v>3.6</v>
      </c>
      <c r="AO34" s="31">
        <f t="shared" si="1"/>
        <v>3</v>
      </c>
      <c r="AP34" s="31">
        <f t="shared" si="2"/>
        <v>3</v>
      </c>
      <c r="AQ34" s="31">
        <f t="shared" si="3"/>
        <v>4</v>
      </c>
      <c r="AR34" s="31">
        <f t="shared" si="8"/>
        <v>4.1399999999999997</v>
      </c>
      <c r="AS34" s="31">
        <f t="shared" si="9"/>
        <v>1.31</v>
      </c>
      <c r="AT34" s="31">
        <f t="shared" si="10"/>
        <v>2</v>
      </c>
      <c r="AU34" s="31">
        <f t="shared" si="11"/>
        <v>20</v>
      </c>
      <c r="AV34" s="31">
        <f t="shared" si="12"/>
        <v>2.5</v>
      </c>
      <c r="AW34" s="31">
        <f t="shared" si="13"/>
        <v>3.2</v>
      </c>
      <c r="AX34" s="31">
        <f t="shared" si="14"/>
        <v>25.7</v>
      </c>
      <c r="AY34" s="31">
        <f t="shared" si="4"/>
        <v>3.0198615836140825</v>
      </c>
      <c r="AZ34" s="31">
        <f t="shared" si="5"/>
        <v>2.5537396797031402</v>
      </c>
      <c r="BA34" s="31">
        <f t="shared" si="6"/>
        <v>2.5537396797031402</v>
      </c>
      <c r="BB34" s="31">
        <f t="shared" si="7"/>
        <v>2.896361676485673</v>
      </c>
      <c r="BC34" s="31">
        <f t="shared" si="15"/>
        <v>3.6262411369855005</v>
      </c>
      <c r="BD34" s="31">
        <f t="shared" si="16"/>
        <v>2.9276994902055566</v>
      </c>
      <c r="BE34" s="31">
        <f t="shared" si="17"/>
        <v>4.2642411176571153</v>
      </c>
      <c r="BF34" s="31">
        <f t="shared" si="18"/>
        <v>15.760526957179835</v>
      </c>
      <c r="BG34" s="31">
        <f t="shared" si="19"/>
        <v>2.0091136476734546</v>
      </c>
      <c r="BH34" s="31">
        <f t="shared" si="20"/>
        <v>2.3906652294228268</v>
      </c>
    </row>
    <row r="35" spans="1:60" x14ac:dyDescent="0.35">
      <c r="A35" s="32">
        <v>32</v>
      </c>
      <c r="B35" s="32"/>
      <c r="C35" s="28" t="s">
        <v>82</v>
      </c>
      <c r="D35" s="28" t="s">
        <v>94</v>
      </c>
      <c r="E35" s="29">
        <v>2.8</v>
      </c>
      <c r="F35" s="29">
        <v>0.15</v>
      </c>
      <c r="G35" s="29"/>
      <c r="H35" s="29">
        <v>2.8</v>
      </c>
      <c r="I35" s="29">
        <v>0.15</v>
      </c>
      <c r="J35" s="29"/>
      <c r="K35" s="29">
        <v>2</v>
      </c>
      <c r="L35" s="29">
        <v>0.15</v>
      </c>
      <c r="M35" s="29"/>
      <c r="N35" s="29">
        <v>3.2</v>
      </c>
      <c r="O35" s="29">
        <v>0.1</v>
      </c>
      <c r="P35" s="29"/>
      <c r="Q35" s="29">
        <v>4.1399999999999997</v>
      </c>
      <c r="R35" s="29">
        <v>0.15</v>
      </c>
      <c r="S35" s="29">
        <v>0.41</v>
      </c>
      <c r="T35" s="29">
        <v>1.31</v>
      </c>
      <c r="U35" s="29">
        <v>0.15</v>
      </c>
      <c r="V35" s="29">
        <v>1.91</v>
      </c>
      <c r="W35" s="29">
        <v>1</v>
      </c>
      <c r="X35" s="29">
        <v>0.1</v>
      </c>
      <c r="Y35" s="29">
        <v>3</v>
      </c>
      <c r="Z35" s="29">
        <v>20</v>
      </c>
      <c r="AA35" s="29">
        <v>0.15</v>
      </c>
      <c r="AB35" s="29">
        <v>1</v>
      </c>
      <c r="AC35" s="29">
        <v>2.5</v>
      </c>
      <c r="AD35" s="29">
        <v>0.15</v>
      </c>
      <c r="AE35" s="29">
        <v>0.3</v>
      </c>
      <c r="AF35" s="29">
        <v>2.5499999999999998</v>
      </c>
      <c r="AG35" s="29">
        <v>0.1</v>
      </c>
      <c r="AH35" s="29">
        <v>1</v>
      </c>
      <c r="AI35" s="30">
        <v>3.5</v>
      </c>
      <c r="AJ35" s="30">
        <v>5.8</v>
      </c>
      <c r="AK35" s="30">
        <v>15</v>
      </c>
      <c r="AL35" s="28" t="s">
        <v>73</v>
      </c>
      <c r="AM35" s="28" t="s">
        <v>57</v>
      </c>
      <c r="AN35" s="31">
        <f t="shared" si="0"/>
        <v>2.8</v>
      </c>
      <c r="AO35" s="31">
        <f t="shared" si="1"/>
        <v>2.8</v>
      </c>
      <c r="AP35" s="31">
        <f t="shared" si="2"/>
        <v>2</v>
      </c>
      <c r="AQ35" s="31">
        <f t="shared" si="3"/>
        <v>3.2</v>
      </c>
      <c r="AR35" s="31">
        <f t="shared" si="8"/>
        <v>4.1399999999999997</v>
      </c>
      <c r="AS35" s="31">
        <f t="shared" si="9"/>
        <v>1.31</v>
      </c>
      <c r="AT35" s="31">
        <f t="shared" si="10"/>
        <v>1</v>
      </c>
      <c r="AU35" s="31">
        <f t="shared" si="11"/>
        <v>20</v>
      </c>
      <c r="AV35" s="31">
        <f t="shared" si="12"/>
        <v>2.5</v>
      </c>
      <c r="AW35" s="31">
        <f t="shared" si="13"/>
        <v>2.5499999999999998</v>
      </c>
      <c r="AX35" s="31">
        <f t="shared" si="14"/>
        <v>25.05</v>
      </c>
      <c r="AY35" s="31">
        <f t="shared" si="4"/>
        <v>2.3983657117328265</v>
      </c>
      <c r="AZ35" s="31">
        <f t="shared" si="5"/>
        <v>2.3983657117328265</v>
      </c>
      <c r="BA35" s="31">
        <f t="shared" si="6"/>
        <v>1.7768698398515701</v>
      </c>
      <c r="BB35" s="31">
        <f t="shared" si="7"/>
        <v>2.3906652294228268</v>
      </c>
      <c r="BC35" s="31">
        <f t="shared" si="15"/>
        <v>3.6262411369855005</v>
      </c>
      <c r="BD35" s="31">
        <f t="shared" si="16"/>
        <v>2.9276994902055566</v>
      </c>
      <c r="BE35" s="31">
        <f t="shared" si="17"/>
        <v>3.6321205588285577</v>
      </c>
      <c r="BF35" s="31">
        <f t="shared" si="18"/>
        <v>15.760526957179835</v>
      </c>
      <c r="BG35" s="31">
        <f t="shared" si="19"/>
        <v>2.0091136476734546</v>
      </c>
      <c r="BH35" s="31">
        <f t="shared" si="20"/>
        <v>1.9797868661842641</v>
      </c>
    </row>
    <row r="36" spans="1:60" x14ac:dyDescent="0.35">
      <c r="A36" s="32">
        <v>33</v>
      </c>
      <c r="B36" s="32"/>
      <c r="C36" s="28" t="s">
        <v>82</v>
      </c>
      <c r="D36" s="28" t="s">
        <v>95</v>
      </c>
      <c r="E36" s="29">
        <v>3.2</v>
      </c>
      <c r="F36" s="29">
        <v>0.16</v>
      </c>
      <c r="G36" s="29"/>
      <c r="H36" s="29">
        <v>2.7</v>
      </c>
      <c r="I36" s="29">
        <v>0.16</v>
      </c>
      <c r="J36" s="29"/>
      <c r="K36" s="29">
        <v>3</v>
      </c>
      <c r="L36" s="29">
        <v>0.15</v>
      </c>
      <c r="M36" s="29"/>
      <c r="N36" s="29">
        <v>1</v>
      </c>
      <c r="O36" s="29">
        <v>0.1</v>
      </c>
      <c r="P36" s="29"/>
      <c r="Q36" s="29">
        <v>3.05</v>
      </c>
      <c r="R36" s="29">
        <v>0.16</v>
      </c>
      <c r="S36" s="29">
        <v>0.41</v>
      </c>
      <c r="T36" s="29">
        <v>1.31</v>
      </c>
      <c r="U36" s="29">
        <v>0.15</v>
      </c>
      <c r="V36" s="29">
        <v>1.91</v>
      </c>
      <c r="W36" s="29">
        <v>1</v>
      </c>
      <c r="X36" s="29">
        <v>0.1</v>
      </c>
      <c r="Y36" s="29">
        <v>1</v>
      </c>
      <c r="Z36" s="29">
        <v>12.5</v>
      </c>
      <c r="AA36" s="29">
        <v>0.16</v>
      </c>
      <c r="AB36" s="29">
        <v>1</v>
      </c>
      <c r="AC36" s="29">
        <v>2.5</v>
      </c>
      <c r="AD36" s="29">
        <v>0.15</v>
      </c>
      <c r="AE36" s="29">
        <v>0.3</v>
      </c>
      <c r="AF36" s="29">
        <v>0.86</v>
      </c>
      <c r="AG36" s="29">
        <v>0.1</v>
      </c>
      <c r="AH36" s="29">
        <v>0.14000000000000001</v>
      </c>
      <c r="AI36" s="30">
        <v>3.5</v>
      </c>
      <c r="AJ36" s="30">
        <v>2.7</v>
      </c>
      <c r="AK36" s="30">
        <v>20</v>
      </c>
      <c r="AL36" s="28" t="s">
        <v>52</v>
      </c>
      <c r="AM36" s="28" t="s">
        <v>53</v>
      </c>
      <c r="AN36" s="31">
        <f t="shared" si="0"/>
        <v>3.2</v>
      </c>
      <c r="AO36" s="31">
        <f t="shared" si="1"/>
        <v>2.7</v>
      </c>
      <c r="AP36" s="31">
        <f t="shared" si="2"/>
        <v>3</v>
      </c>
      <c r="AQ36" s="31">
        <f t="shared" si="3"/>
        <v>1</v>
      </c>
      <c r="AR36" s="31">
        <f t="shared" si="8"/>
        <v>3.05</v>
      </c>
      <c r="AS36" s="31">
        <f t="shared" si="9"/>
        <v>1.31</v>
      </c>
      <c r="AT36" s="31">
        <f t="shared" si="10"/>
        <v>1</v>
      </c>
      <c r="AU36" s="31">
        <f t="shared" si="11"/>
        <v>12.5</v>
      </c>
      <c r="AV36" s="31">
        <f t="shared" si="12"/>
        <v>2.5</v>
      </c>
      <c r="AW36" s="31">
        <f t="shared" si="13"/>
        <v>0.86</v>
      </c>
      <c r="AX36" s="31">
        <f t="shared" si="14"/>
        <v>15.86</v>
      </c>
      <c r="AY36" s="31">
        <f t="shared" si="4"/>
        <v>2.7558276604117582</v>
      </c>
      <c r="AZ36" s="31">
        <f t="shared" si="5"/>
        <v>2.356775919409086</v>
      </c>
      <c r="BA36" s="31">
        <f t="shared" si="6"/>
        <v>2.5537396797031402</v>
      </c>
      <c r="BB36" s="31">
        <f t="shared" si="7"/>
        <v>1</v>
      </c>
      <c r="BC36" s="31">
        <f t="shared" si="15"/>
        <v>2.8442156201163011</v>
      </c>
      <c r="BD36" s="31">
        <f t="shared" si="16"/>
        <v>2.9276994902055566</v>
      </c>
      <c r="BE36" s="31">
        <f t="shared" si="17"/>
        <v>1.6321205588285577</v>
      </c>
      <c r="BF36" s="31">
        <f t="shared" si="18"/>
        <v>10.178190043061463</v>
      </c>
      <c r="BG36" s="31">
        <f t="shared" si="19"/>
        <v>2.0091136476734546</v>
      </c>
      <c r="BH36" s="31">
        <f t="shared" si="20"/>
        <v>0.59512680235656146</v>
      </c>
    </row>
    <row r="37" spans="1:60" x14ac:dyDescent="0.35">
      <c r="A37" s="32">
        <v>34</v>
      </c>
      <c r="B37" s="32"/>
      <c r="C37" s="28" t="s">
        <v>82</v>
      </c>
      <c r="D37" s="28" t="s">
        <v>96</v>
      </c>
      <c r="E37" s="29">
        <v>3.2</v>
      </c>
      <c r="F37" s="29">
        <v>0.16</v>
      </c>
      <c r="G37" s="29"/>
      <c r="H37" s="29">
        <v>2.7</v>
      </c>
      <c r="I37" s="29">
        <v>0.16</v>
      </c>
      <c r="J37" s="29"/>
      <c r="K37" s="29">
        <v>3</v>
      </c>
      <c r="L37" s="29">
        <v>0.15</v>
      </c>
      <c r="M37" s="29"/>
      <c r="N37" s="29">
        <v>1</v>
      </c>
      <c r="O37" s="29">
        <v>0.1</v>
      </c>
      <c r="P37" s="29"/>
      <c r="Q37" s="29">
        <v>3.05</v>
      </c>
      <c r="R37" s="29">
        <v>0.16</v>
      </c>
      <c r="S37" s="29">
        <v>0.41</v>
      </c>
      <c r="T37" s="29">
        <v>1.31</v>
      </c>
      <c r="U37" s="29">
        <v>0.15</v>
      </c>
      <c r="V37" s="29">
        <v>1.91</v>
      </c>
      <c r="W37" s="29">
        <v>0</v>
      </c>
      <c r="X37" s="29">
        <v>0.1</v>
      </c>
      <c r="Y37" s="29">
        <v>2</v>
      </c>
      <c r="Z37" s="29">
        <v>12.5</v>
      </c>
      <c r="AA37" s="29">
        <v>0.16</v>
      </c>
      <c r="AB37" s="29">
        <v>1</v>
      </c>
      <c r="AC37" s="29">
        <v>2.5</v>
      </c>
      <c r="AD37" s="29">
        <v>0.15</v>
      </c>
      <c r="AE37" s="29">
        <v>0.3</v>
      </c>
      <c r="AF37" s="29">
        <v>0.86</v>
      </c>
      <c r="AG37" s="29">
        <v>0.1</v>
      </c>
      <c r="AH37" s="29">
        <v>0.28999999999999998</v>
      </c>
      <c r="AI37" s="30">
        <v>3.5</v>
      </c>
      <c r="AJ37" s="30">
        <v>2.7</v>
      </c>
      <c r="AK37" s="30">
        <v>20</v>
      </c>
      <c r="AL37" s="28" t="s">
        <v>52</v>
      </c>
      <c r="AM37" s="28" t="s">
        <v>53</v>
      </c>
      <c r="AN37" s="31">
        <f t="shared" si="0"/>
        <v>3.2</v>
      </c>
      <c r="AO37" s="31">
        <f t="shared" si="1"/>
        <v>2.7</v>
      </c>
      <c r="AP37" s="31">
        <f t="shared" si="2"/>
        <v>3</v>
      </c>
      <c r="AQ37" s="31">
        <f t="shared" si="3"/>
        <v>1</v>
      </c>
      <c r="AR37" s="31">
        <f t="shared" si="8"/>
        <v>3.05</v>
      </c>
      <c r="AS37" s="31">
        <f t="shared" si="9"/>
        <v>1.31</v>
      </c>
      <c r="AT37" s="31">
        <f t="shared" si="10"/>
        <v>0</v>
      </c>
      <c r="AU37" s="31">
        <f t="shared" si="11"/>
        <v>12.5</v>
      </c>
      <c r="AV37" s="31">
        <f t="shared" si="12"/>
        <v>2.5</v>
      </c>
      <c r="AW37" s="31">
        <f t="shared" si="13"/>
        <v>0.86</v>
      </c>
      <c r="AX37" s="31">
        <f t="shared" si="14"/>
        <v>15.86</v>
      </c>
      <c r="AY37" s="31">
        <f t="shared" si="4"/>
        <v>2.7558276604117582</v>
      </c>
      <c r="AZ37" s="31">
        <f t="shared" si="5"/>
        <v>2.356775919409086</v>
      </c>
      <c r="BA37" s="31">
        <f t="shared" si="6"/>
        <v>2.5537396797031402</v>
      </c>
      <c r="BB37" s="31">
        <f t="shared" si="7"/>
        <v>1</v>
      </c>
      <c r="BC37" s="31">
        <f t="shared" si="15"/>
        <v>2.8442156201163011</v>
      </c>
      <c r="BD37" s="31">
        <f t="shared" si="16"/>
        <v>2.9276994902055566</v>
      </c>
      <c r="BE37" s="31">
        <f t="shared" si="17"/>
        <v>2</v>
      </c>
      <c r="BF37" s="31">
        <f t="shared" si="18"/>
        <v>10.178190043061463</v>
      </c>
      <c r="BG37" s="31">
        <f t="shared" si="19"/>
        <v>2.0091136476734546</v>
      </c>
      <c r="BH37" s="31">
        <f t="shared" si="20"/>
        <v>0.6503087185322779</v>
      </c>
    </row>
    <row r="38" spans="1:60" x14ac:dyDescent="0.35">
      <c r="A38" s="32">
        <v>35</v>
      </c>
      <c r="B38" s="32"/>
      <c r="C38" s="28" t="s">
        <v>97</v>
      </c>
      <c r="D38" s="28" t="s">
        <v>98</v>
      </c>
      <c r="E38" s="29">
        <v>3</v>
      </c>
      <c r="F38" s="29">
        <v>0.45</v>
      </c>
      <c r="G38" s="29"/>
      <c r="H38" s="29">
        <v>3.2</v>
      </c>
      <c r="I38" s="29">
        <v>0.45</v>
      </c>
      <c r="J38" s="29"/>
      <c r="K38" s="29">
        <v>3.2</v>
      </c>
      <c r="L38" s="29">
        <v>0.3</v>
      </c>
      <c r="M38" s="29"/>
      <c r="N38" s="29">
        <v>2.2999999999999998</v>
      </c>
      <c r="O38" s="29">
        <v>0.1</v>
      </c>
      <c r="P38" s="29"/>
      <c r="Q38" s="29">
        <v>2.13</v>
      </c>
      <c r="R38" s="29">
        <v>0.45</v>
      </c>
      <c r="S38" s="29">
        <v>0.41</v>
      </c>
      <c r="T38" s="29">
        <v>2.0699999999999998</v>
      </c>
      <c r="U38" s="29">
        <v>0.3</v>
      </c>
      <c r="V38" s="29">
        <v>1</v>
      </c>
      <c r="W38" s="29">
        <v>1</v>
      </c>
      <c r="X38" s="29">
        <v>0.1</v>
      </c>
      <c r="Y38" s="29">
        <v>3</v>
      </c>
      <c r="Z38" s="29">
        <v>8</v>
      </c>
      <c r="AA38" s="29">
        <v>0.45</v>
      </c>
      <c r="AB38" s="29">
        <v>1</v>
      </c>
      <c r="AC38" s="29">
        <v>2</v>
      </c>
      <c r="AD38" s="29">
        <v>0.3</v>
      </c>
      <c r="AE38" s="29">
        <v>0.1</v>
      </c>
      <c r="AF38" s="29">
        <v>1.67</v>
      </c>
      <c r="AG38" s="29">
        <v>0.1</v>
      </c>
      <c r="AH38" s="29">
        <v>0.56000000000000005</v>
      </c>
      <c r="AI38" s="30">
        <v>2.5</v>
      </c>
      <c r="AJ38" s="30">
        <v>4.5</v>
      </c>
      <c r="AK38" s="30">
        <v>30</v>
      </c>
      <c r="AL38" s="28" t="s">
        <v>73</v>
      </c>
      <c r="AM38" s="28" t="s">
        <v>64</v>
      </c>
      <c r="AN38" s="31">
        <f t="shared" si="0"/>
        <v>3</v>
      </c>
      <c r="AO38" s="31">
        <f t="shared" si="1"/>
        <v>3.2</v>
      </c>
      <c r="AP38" s="31">
        <f t="shared" si="2"/>
        <v>3.2</v>
      </c>
      <c r="AQ38" s="31">
        <f t="shared" si="3"/>
        <v>2.2999999999999998</v>
      </c>
      <c r="AR38" s="31">
        <f t="shared" si="8"/>
        <v>2.13</v>
      </c>
      <c r="AS38" s="31">
        <f t="shared" si="9"/>
        <v>2.0699999999999998</v>
      </c>
      <c r="AT38" s="31">
        <f t="shared" si="10"/>
        <v>1</v>
      </c>
      <c r="AU38" s="31">
        <f t="shared" si="11"/>
        <v>8</v>
      </c>
      <c r="AV38" s="31">
        <f t="shared" si="12"/>
        <v>2</v>
      </c>
      <c r="AW38" s="31">
        <f t="shared" si="13"/>
        <v>1.67</v>
      </c>
      <c r="AX38" s="31">
        <f t="shared" si="14"/>
        <v>11.67</v>
      </c>
      <c r="AY38" s="31">
        <f t="shared" si="4"/>
        <v>2.9777820069235155</v>
      </c>
      <c r="AZ38" s="31">
        <f t="shared" si="5"/>
        <v>3.1755602076158671</v>
      </c>
      <c r="BA38" s="31">
        <f t="shared" si="6"/>
        <v>3.0904684495906993</v>
      </c>
      <c r="BB38" s="31">
        <f t="shared" si="7"/>
        <v>1.8217567264771248</v>
      </c>
      <c r="BC38" s="31">
        <f t="shared" si="15"/>
        <v>2.5163378373735439</v>
      </c>
      <c r="BD38" s="31">
        <f t="shared" si="16"/>
        <v>2.9669407684785214</v>
      </c>
      <c r="BE38" s="31">
        <f t="shared" si="17"/>
        <v>3.6321205588285577</v>
      </c>
      <c r="BF38" s="31">
        <f t="shared" si="18"/>
        <v>7.9222370242323041</v>
      </c>
      <c r="BG38" s="31">
        <f t="shared" si="19"/>
        <v>1.9054045701010585</v>
      </c>
      <c r="BH38" s="31">
        <f t="shared" si="20"/>
        <v>1.261653820299699</v>
      </c>
    </row>
    <row r="39" spans="1:60" x14ac:dyDescent="0.35">
      <c r="A39" s="32">
        <v>36</v>
      </c>
      <c r="B39" s="32"/>
      <c r="C39" s="28" t="s">
        <v>97</v>
      </c>
      <c r="D39" s="28" t="s">
        <v>99</v>
      </c>
      <c r="E39" s="29">
        <v>3</v>
      </c>
      <c r="F39" s="29">
        <v>0.4</v>
      </c>
      <c r="G39" s="29"/>
      <c r="H39" s="29">
        <v>2.6</v>
      </c>
      <c r="I39" s="29">
        <v>0.4</v>
      </c>
      <c r="J39" s="29"/>
      <c r="K39" s="29">
        <v>2.2000000000000002</v>
      </c>
      <c r="L39" s="29">
        <v>0.2</v>
      </c>
      <c r="M39" s="29"/>
      <c r="N39" s="29">
        <v>3</v>
      </c>
      <c r="O39" s="29">
        <v>0.1</v>
      </c>
      <c r="P39" s="29"/>
      <c r="Q39" s="29">
        <v>2.57</v>
      </c>
      <c r="R39" s="29">
        <v>0.4</v>
      </c>
      <c r="S39" s="29">
        <v>0.41</v>
      </c>
      <c r="T39" s="29">
        <v>1.2</v>
      </c>
      <c r="U39" s="29">
        <v>0.2</v>
      </c>
      <c r="V39" s="29">
        <v>1</v>
      </c>
      <c r="W39" s="29">
        <v>1</v>
      </c>
      <c r="X39" s="29">
        <v>0.1</v>
      </c>
      <c r="Y39" s="29">
        <v>3</v>
      </c>
      <c r="Z39" s="29">
        <v>10</v>
      </c>
      <c r="AA39" s="29">
        <v>0.4</v>
      </c>
      <c r="AB39" s="29">
        <v>1</v>
      </c>
      <c r="AC39" s="29">
        <v>0.5</v>
      </c>
      <c r="AD39" s="29">
        <v>0.2</v>
      </c>
      <c r="AE39" s="29">
        <v>0.1</v>
      </c>
      <c r="AF39" s="29">
        <v>1.71</v>
      </c>
      <c r="AG39" s="29">
        <v>0.1</v>
      </c>
      <c r="AH39" s="29">
        <v>0.86</v>
      </c>
      <c r="AI39" s="30">
        <v>2.5</v>
      </c>
      <c r="AJ39" s="30">
        <v>4.5</v>
      </c>
      <c r="AK39" s="30">
        <v>30</v>
      </c>
      <c r="AL39" s="28" t="s">
        <v>73</v>
      </c>
      <c r="AM39" s="28" t="s">
        <v>57</v>
      </c>
      <c r="AN39" s="31">
        <f t="shared" si="0"/>
        <v>3</v>
      </c>
      <c r="AO39" s="31">
        <f t="shared" si="1"/>
        <v>2.6</v>
      </c>
      <c r="AP39" s="31">
        <f t="shared" si="2"/>
        <v>2.2000000000000002</v>
      </c>
      <c r="AQ39" s="31">
        <f t="shared" si="3"/>
        <v>3</v>
      </c>
      <c r="AR39" s="31">
        <f t="shared" si="8"/>
        <v>2.57</v>
      </c>
      <c r="AS39" s="31">
        <f t="shared" si="9"/>
        <v>1.2</v>
      </c>
      <c r="AT39" s="31">
        <f t="shared" si="10"/>
        <v>1</v>
      </c>
      <c r="AU39" s="31">
        <f t="shared" si="11"/>
        <v>10</v>
      </c>
      <c r="AV39" s="31">
        <f t="shared" si="12"/>
        <v>0.5</v>
      </c>
      <c r="AW39" s="31">
        <f t="shared" si="13"/>
        <v>1.71</v>
      </c>
      <c r="AX39" s="31">
        <f t="shared" si="14"/>
        <v>12.21</v>
      </c>
      <c r="AY39" s="31">
        <f t="shared" si="4"/>
        <v>2.9633687222225316</v>
      </c>
      <c r="AZ39" s="31">
        <f t="shared" si="5"/>
        <v>2.5706949777780252</v>
      </c>
      <c r="BA39" s="31">
        <f t="shared" si="6"/>
        <v>2.0375976601160648</v>
      </c>
      <c r="BB39" s="31">
        <f t="shared" si="7"/>
        <v>2.2642411176571153</v>
      </c>
      <c r="BC39" s="31">
        <f t="shared" si="15"/>
        <v>2.9329288080559532</v>
      </c>
      <c r="BD39" s="31">
        <f t="shared" si="16"/>
        <v>2.0375976601160648</v>
      </c>
      <c r="BE39" s="31">
        <f t="shared" si="17"/>
        <v>3.6321205588285577</v>
      </c>
      <c r="BF39" s="31">
        <f t="shared" si="18"/>
        <v>9.8351592500013929</v>
      </c>
      <c r="BG39" s="31">
        <f t="shared" si="19"/>
        <v>0.44586588670535499</v>
      </c>
      <c r="BH39" s="31">
        <f t="shared" si="20"/>
        <v>1.397302475004274</v>
      </c>
    </row>
    <row r="40" spans="1:60" x14ac:dyDescent="0.35">
      <c r="A40" s="32">
        <v>37</v>
      </c>
      <c r="B40" s="32"/>
      <c r="C40" s="28" t="s">
        <v>97</v>
      </c>
      <c r="D40" s="28" t="s">
        <v>100</v>
      </c>
      <c r="E40" s="29">
        <v>3</v>
      </c>
      <c r="F40" s="29">
        <v>0.4</v>
      </c>
      <c r="G40" s="29"/>
      <c r="H40" s="29">
        <v>2.6</v>
      </c>
      <c r="I40" s="29">
        <v>0.4</v>
      </c>
      <c r="J40" s="29"/>
      <c r="K40" s="29">
        <v>2.2000000000000002</v>
      </c>
      <c r="L40" s="29">
        <v>0.2</v>
      </c>
      <c r="M40" s="29"/>
      <c r="N40" s="29">
        <v>4</v>
      </c>
      <c r="O40" s="29">
        <v>0.1</v>
      </c>
      <c r="P40" s="29"/>
      <c r="Q40" s="29">
        <v>2.57</v>
      </c>
      <c r="R40" s="29">
        <v>0.4</v>
      </c>
      <c r="S40" s="29">
        <v>0.41</v>
      </c>
      <c r="T40" s="29">
        <v>1.2</v>
      </c>
      <c r="U40" s="29">
        <v>0.2</v>
      </c>
      <c r="V40" s="29">
        <v>1</v>
      </c>
      <c r="W40" s="29">
        <v>2</v>
      </c>
      <c r="X40" s="29">
        <v>0.1</v>
      </c>
      <c r="Y40" s="29">
        <v>3</v>
      </c>
      <c r="Z40" s="29">
        <v>10</v>
      </c>
      <c r="AA40" s="29">
        <v>0.4</v>
      </c>
      <c r="AB40" s="29">
        <v>1</v>
      </c>
      <c r="AC40" s="29">
        <v>0.5</v>
      </c>
      <c r="AD40" s="29">
        <v>0.2</v>
      </c>
      <c r="AE40" s="29">
        <v>0.1</v>
      </c>
      <c r="AF40" s="29">
        <v>3.3</v>
      </c>
      <c r="AG40" s="29">
        <v>0.1</v>
      </c>
      <c r="AH40" s="29">
        <v>1.2</v>
      </c>
      <c r="AI40" s="30">
        <v>2.5</v>
      </c>
      <c r="AJ40" s="30">
        <v>4.5</v>
      </c>
      <c r="AK40" s="30">
        <v>25</v>
      </c>
      <c r="AL40" s="28" t="s">
        <v>56</v>
      </c>
      <c r="AM40" s="28" t="s">
        <v>57</v>
      </c>
      <c r="AN40" s="31">
        <f t="shared" si="0"/>
        <v>3</v>
      </c>
      <c r="AO40" s="31">
        <f t="shared" si="1"/>
        <v>2.6</v>
      </c>
      <c r="AP40" s="31">
        <f t="shared" si="2"/>
        <v>2.2000000000000002</v>
      </c>
      <c r="AQ40" s="31">
        <f t="shared" si="3"/>
        <v>4</v>
      </c>
      <c r="AR40" s="31">
        <f t="shared" si="8"/>
        <v>2.57</v>
      </c>
      <c r="AS40" s="31">
        <f t="shared" si="9"/>
        <v>1.2</v>
      </c>
      <c r="AT40" s="31">
        <f t="shared" si="10"/>
        <v>2</v>
      </c>
      <c r="AU40" s="31">
        <f t="shared" si="11"/>
        <v>10</v>
      </c>
      <c r="AV40" s="31">
        <f t="shared" si="12"/>
        <v>0.5</v>
      </c>
      <c r="AW40" s="31">
        <f t="shared" si="13"/>
        <v>3.3</v>
      </c>
      <c r="AX40" s="31">
        <f t="shared" si="14"/>
        <v>13.8</v>
      </c>
      <c r="AY40" s="31">
        <f t="shared" si="4"/>
        <v>2.9633687222225316</v>
      </c>
      <c r="AZ40" s="31">
        <f t="shared" si="5"/>
        <v>2.5706949777780252</v>
      </c>
      <c r="BA40" s="31">
        <f t="shared" si="6"/>
        <v>2.0375976601160648</v>
      </c>
      <c r="BB40" s="31">
        <f t="shared" si="7"/>
        <v>2.896361676485673</v>
      </c>
      <c r="BC40" s="31">
        <f t="shared" si="15"/>
        <v>2.9329288080559532</v>
      </c>
      <c r="BD40" s="31">
        <f t="shared" si="16"/>
        <v>2.0375976601160648</v>
      </c>
      <c r="BE40" s="31">
        <f t="shared" si="17"/>
        <v>4.2642411176571153</v>
      </c>
      <c r="BF40" s="31">
        <f t="shared" si="18"/>
        <v>9.8351592500013929</v>
      </c>
      <c r="BG40" s="31">
        <f t="shared" si="19"/>
        <v>0.44586588670535499</v>
      </c>
      <c r="BH40" s="31">
        <f t="shared" si="20"/>
        <v>2.5274531735399708</v>
      </c>
    </row>
    <row r="41" spans="1:60" x14ac:dyDescent="0.35">
      <c r="A41" s="32">
        <v>38</v>
      </c>
      <c r="B41" s="32"/>
      <c r="C41" s="28" t="s">
        <v>97</v>
      </c>
      <c r="D41" s="28" t="s">
        <v>101</v>
      </c>
      <c r="E41" s="29">
        <v>3</v>
      </c>
      <c r="F41" s="29">
        <v>0.4</v>
      </c>
      <c r="G41" s="29"/>
      <c r="H41" s="29">
        <v>2.6</v>
      </c>
      <c r="I41" s="29">
        <v>0.4</v>
      </c>
      <c r="J41" s="29"/>
      <c r="K41" s="29">
        <v>2.2000000000000002</v>
      </c>
      <c r="L41" s="29">
        <v>0.2</v>
      </c>
      <c r="M41" s="29"/>
      <c r="N41" s="29">
        <v>3</v>
      </c>
      <c r="O41" s="29">
        <v>0.1</v>
      </c>
      <c r="P41" s="29"/>
      <c r="Q41" s="29">
        <v>2.57</v>
      </c>
      <c r="R41" s="29">
        <v>0.4</v>
      </c>
      <c r="S41" s="29">
        <v>0.41</v>
      </c>
      <c r="T41" s="29">
        <v>1.2</v>
      </c>
      <c r="U41" s="29">
        <v>0.2</v>
      </c>
      <c r="V41" s="29">
        <v>1</v>
      </c>
      <c r="W41" s="29">
        <v>1</v>
      </c>
      <c r="X41" s="29">
        <v>0.1</v>
      </c>
      <c r="Y41" s="29">
        <v>3</v>
      </c>
      <c r="Z41" s="29">
        <v>10</v>
      </c>
      <c r="AA41" s="29">
        <v>0.4</v>
      </c>
      <c r="AB41" s="29">
        <v>1</v>
      </c>
      <c r="AC41" s="29">
        <v>0.5</v>
      </c>
      <c r="AD41" s="29">
        <v>0.2</v>
      </c>
      <c r="AE41" s="29">
        <v>0.1</v>
      </c>
      <c r="AF41" s="29">
        <v>2.11</v>
      </c>
      <c r="AG41" s="29">
        <v>0.1</v>
      </c>
      <c r="AH41" s="29">
        <v>0.89</v>
      </c>
      <c r="AI41" s="30">
        <v>2.5</v>
      </c>
      <c r="AJ41" s="30">
        <v>4.5</v>
      </c>
      <c r="AK41" s="30">
        <v>20</v>
      </c>
      <c r="AL41" s="28" t="s">
        <v>73</v>
      </c>
      <c r="AM41" s="28" t="s">
        <v>57</v>
      </c>
      <c r="AN41" s="31">
        <f t="shared" si="0"/>
        <v>3</v>
      </c>
      <c r="AO41" s="31">
        <f t="shared" si="1"/>
        <v>2.6</v>
      </c>
      <c r="AP41" s="31">
        <f t="shared" si="2"/>
        <v>2.2000000000000002</v>
      </c>
      <c r="AQ41" s="31">
        <f t="shared" si="3"/>
        <v>3</v>
      </c>
      <c r="AR41" s="31">
        <f t="shared" si="8"/>
        <v>2.57</v>
      </c>
      <c r="AS41" s="31">
        <f t="shared" si="9"/>
        <v>1.2</v>
      </c>
      <c r="AT41" s="31">
        <f t="shared" si="10"/>
        <v>1</v>
      </c>
      <c r="AU41" s="31">
        <f t="shared" si="11"/>
        <v>10</v>
      </c>
      <c r="AV41" s="31">
        <f t="shared" si="12"/>
        <v>0.5</v>
      </c>
      <c r="AW41" s="31">
        <f t="shared" si="13"/>
        <v>2.11</v>
      </c>
      <c r="AX41" s="31">
        <f t="shared" si="14"/>
        <v>12.61</v>
      </c>
      <c r="AY41" s="31">
        <f t="shared" si="4"/>
        <v>2.9633687222225316</v>
      </c>
      <c r="AZ41" s="31">
        <f t="shared" si="5"/>
        <v>2.5706949777780252</v>
      </c>
      <c r="BA41" s="31">
        <f t="shared" si="6"/>
        <v>2.0375976601160648</v>
      </c>
      <c r="BB41" s="31">
        <f t="shared" si="7"/>
        <v>2.2642411176571153</v>
      </c>
      <c r="BC41" s="31">
        <f t="shared" si="15"/>
        <v>2.9329288080559532</v>
      </c>
      <c r="BD41" s="31">
        <f t="shared" si="16"/>
        <v>2.0375976601160648</v>
      </c>
      <c r="BE41" s="31">
        <f t="shared" si="17"/>
        <v>3.6321205588285577</v>
      </c>
      <c r="BF41" s="31">
        <f t="shared" si="18"/>
        <v>9.8351592500013929</v>
      </c>
      <c r="BG41" s="31">
        <f t="shared" si="19"/>
        <v>0.44586588670535499</v>
      </c>
      <c r="BH41" s="31">
        <f t="shared" si="20"/>
        <v>1.6611870817708403</v>
      </c>
    </row>
    <row r="42" spans="1:60" x14ac:dyDescent="0.35">
      <c r="A42" s="32">
        <v>39</v>
      </c>
      <c r="B42" s="32"/>
      <c r="C42" s="28" t="s">
        <v>97</v>
      </c>
      <c r="D42" s="28" t="s">
        <v>102</v>
      </c>
      <c r="E42" s="29">
        <v>3.3</v>
      </c>
      <c r="F42" s="29">
        <v>0.3</v>
      </c>
      <c r="G42" s="29"/>
      <c r="H42" s="29">
        <v>2.8</v>
      </c>
      <c r="I42" s="29">
        <v>0.3</v>
      </c>
      <c r="J42" s="29"/>
      <c r="K42" s="29">
        <v>2.8</v>
      </c>
      <c r="L42" s="29">
        <v>0.2</v>
      </c>
      <c r="M42" s="29"/>
      <c r="N42" s="29">
        <v>3</v>
      </c>
      <c r="O42" s="29">
        <v>0.1</v>
      </c>
      <c r="P42" s="29"/>
      <c r="Q42" s="29">
        <v>3.23</v>
      </c>
      <c r="R42" s="29">
        <v>0.3</v>
      </c>
      <c r="S42" s="29">
        <v>0.79</v>
      </c>
      <c r="T42" s="29">
        <v>2.0699999999999998</v>
      </c>
      <c r="U42" s="29">
        <v>0.2</v>
      </c>
      <c r="V42" s="29">
        <v>1</v>
      </c>
      <c r="W42" s="29">
        <v>1</v>
      </c>
      <c r="X42" s="29">
        <v>0.1</v>
      </c>
      <c r="Y42" s="29">
        <v>3</v>
      </c>
      <c r="Z42" s="29">
        <v>16</v>
      </c>
      <c r="AA42" s="29">
        <v>0.3</v>
      </c>
      <c r="AB42" s="29">
        <v>2</v>
      </c>
      <c r="AC42" s="29">
        <v>2</v>
      </c>
      <c r="AD42" s="29">
        <v>0.2</v>
      </c>
      <c r="AE42" s="29">
        <v>0.1</v>
      </c>
      <c r="AF42" s="29">
        <v>1</v>
      </c>
      <c r="AG42" s="29">
        <v>0.1</v>
      </c>
      <c r="AH42" s="29">
        <v>0.5</v>
      </c>
      <c r="AI42" s="30">
        <v>2.5</v>
      </c>
      <c r="AJ42" s="30">
        <v>6.8</v>
      </c>
      <c r="AK42" s="30">
        <v>10</v>
      </c>
      <c r="AL42" s="28" t="s">
        <v>73</v>
      </c>
      <c r="AM42" s="28" t="s">
        <v>57</v>
      </c>
      <c r="AN42" s="31">
        <f t="shared" si="0"/>
        <v>3.3</v>
      </c>
      <c r="AO42" s="31">
        <f t="shared" si="1"/>
        <v>2.8</v>
      </c>
      <c r="AP42" s="31">
        <f t="shared" si="2"/>
        <v>2.8</v>
      </c>
      <c r="AQ42" s="31">
        <f t="shared" si="3"/>
        <v>3</v>
      </c>
      <c r="AR42" s="31">
        <f t="shared" si="8"/>
        <v>3.23</v>
      </c>
      <c r="AS42" s="31">
        <f t="shared" si="9"/>
        <v>2.0699999999999998</v>
      </c>
      <c r="AT42" s="31">
        <f t="shared" si="10"/>
        <v>1</v>
      </c>
      <c r="AU42" s="31">
        <f t="shared" si="11"/>
        <v>16</v>
      </c>
      <c r="AV42" s="31">
        <f t="shared" si="12"/>
        <v>2</v>
      </c>
      <c r="AW42" s="31">
        <f t="shared" si="13"/>
        <v>1</v>
      </c>
      <c r="AX42" s="31">
        <f t="shared" si="14"/>
        <v>19</v>
      </c>
      <c r="AY42" s="31">
        <f t="shared" si="4"/>
        <v>3.1854897427539126</v>
      </c>
      <c r="AZ42" s="31">
        <f t="shared" si="5"/>
        <v>2.7103832769378444</v>
      </c>
      <c r="BA42" s="31">
        <f t="shared" si="6"/>
        <v>2.5563964901740972</v>
      </c>
      <c r="BB42" s="31">
        <f t="shared" si="7"/>
        <v>2.2642411176571153</v>
      </c>
      <c r="BC42" s="31">
        <f t="shared" si="15"/>
        <v>3.8591877691717995</v>
      </c>
      <c r="BD42" s="31">
        <f t="shared" si="16"/>
        <v>2.7898559637002114</v>
      </c>
      <c r="BE42" s="31">
        <f t="shared" si="17"/>
        <v>3.6321205588285577</v>
      </c>
      <c r="BF42" s="31">
        <f t="shared" si="18"/>
        <v>15.302981042849904</v>
      </c>
      <c r="BG42" s="31">
        <f t="shared" si="19"/>
        <v>1.7428629618504359</v>
      </c>
      <c r="BH42" s="31">
        <f t="shared" si="20"/>
        <v>0.81606027941427883</v>
      </c>
    </row>
    <row r="43" spans="1:60" x14ac:dyDescent="0.35">
      <c r="A43" s="32">
        <v>40</v>
      </c>
      <c r="B43" s="32"/>
      <c r="C43" s="28" t="s">
        <v>97</v>
      </c>
      <c r="D43" s="28" t="s">
        <v>103</v>
      </c>
      <c r="E43" s="29">
        <v>3</v>
      </c>
      <c r="F43" s="29">
        <v>0.4</v>
      </c>
      <c r="G43" s="29"/>
      <c r="H43" s="29">
        <v>2.6</v>
      </c>
      <c r="I43" s="29">
        <v>0.4</v>
      </c>
      <c r="J43" s="29"/>
      <c r="K43" s="29">
        <v>2.2000000000000002</v>
      </c>
      <c r="L43" s="29">
        <v>0.2</v>
      </c>
      <c r="M43" s="29"/>
      <c r="N43" s="29">
        <v>2</v>
      </c>
      <c r="O43" s="29">
        <v>0.1</v>
      </c>
      <c r="P43" s="29"/>
      <c r="Q43" s="29">
        <v>2.57</v>
      </c>
      <c r="R43" s="29">
        <v>0.4</v>
      </c>
      <c r="S43" s="29">
        <v>0.41</v>
      </c>
      <c r="T43" s="29">
        <v>1.2</v>
      </c>
      <c r="U43" s="29">
        <v>0.2</v>
      </c>
      <c r="V43" s="29">
        <v>1</v>
      </c>
      <c r="W43" s="29">
        <v>1</v>
      </c>
      <c r="X43" s="29">
        <v>0.1</v>
      </c>
      <c r="Y43" s="29">
        <v>2</v>
      </c>
      <c r="Z43" s="29">
        <v>10</v>
      </c>
      <c r="AA43" s="29">
        <v>0.4</v>
      </c>
      <c r="AB43" s="29">
        <v>1</v>
      </c>
      <c r="AC43" s="29">
        <v>0.5</v>
      </c>
      <c r="AD43" s="29">
        <v>0.2</v>
      </c>
      <c r="AE43" s="29">
        <v>0.1</v>
      </c>
      <c r="AF43" s="29">
        <v>1.4</v>
      </c>
      <c r="AG43" s="29">
        <v>0.1</v>
      </c>
      <c r="AH43" s="29">
        <v>0.6</v>
      </c>
      <c r="AI43" s="30">
        <v>2.5</v>
      </c>
      <c r="AJ43" s="30">
        <v>4.5</v>
      </c>
      <c r="AK43" s="30">
        <v>20</v>
      </c>
      <c r="AL43" s="28" t="s">
        <v>79</v>
      </c>
      <c r="AM43" s="28" t="s">
        <v>53</v>
      </c>
      <c r="AN43" s="31">
        <f t="shared" si="0"/>
        <v>3</v>
      </c>
      <c r="AO43" s="31">
        <f t="shared" si="1"/>
        <v>2.6</v>
      </c>
      <c r="AP43" s="31">
        <f t="shared" si="2"/>
        <v>2.2000000000000002</v>
      </c>
      <c r="AQ43" s="31">
        <f t="shared" si="3"/>
        <v>2</v>
      </c>
      <c r="AR43" s="31">
        <f t="shared" si="8"/>
        <v>2.57</v>
      </c>
      <c r="AS43" s="31">
        <f t="shared" si="9"/>
        <v>1.2</v>
      </c>
      <c r="AT43" s="31">
        <f t="shared" si="10"/>
        <v>1</v>
      </c>
      <c r="AU43" s="31">
        <f t="shared" si="11"/>
        <v>10</v>
      </c>
      <c r="AV43" s="31">
        <f t="shared" si="12"/>
        <v>0.5</v>
      </c>
      <c r="AW43" s="31">
        <f t="shared" si="13"/>
        <v>1.4</v>
      </c>
      <c r="AX43" s="31">
        <f t="shared" si="14"/>
        <v>11.9</v>
      </c>
      <c r="AY43" s="31">
        <f t="shared" si="4"/>
        <v>2.9633687222225316</v>
      </c>
      <c r="AZ43" s="31">
        <f t="shared" si="5"/>
        <v>2.5706949777780252</v>
      </c>
      <c r="BA43" s="31">
        <f t="shared" si="6"/>
        <v>2.0375976601160648</v>
      </c>
      <c r="BB43" s="31">
        <f t="shared" si="7"/>
        <v>1.6321205588285577</v>
      </c>
      <c r="BC43" s="31">
        <f t="shared" si="15"/>
        <v>2.9329288080559532</v>
      </c>
      <c r="BD43" s="31">
        <f t="shared" si="16"/>
        <v>2.0375976601160648</v>
      </c>
      <c r="BE43" s="31">
        <f t="shared" si="17"/>
        <v>2.6321205588285577</v>
      </c>
      <c r="BF43" s="31">
        <f t="shared" si="18"/>
        <v>9.8351592500013929</v>
      </c>
      <c r="BG43" s="31">
        <f t="shared" si="19"/>
        <v>0.44586588670535499</v>
      </c>
      <c r="BH43" s="31">
        <f t="shared" si="20"/>
        <v>1.1056964470628461</v>
      </c>
    </row>
    <row r="44" spans="1:60" x14ac:dyDescent="0.35">
      <c r="A44" s="32">
        <v>41</v>
      </c>
      <c r="B44" s="32"/>
      <c r="C44" s="28" t="s">
        <v>97</v>
      </c>
      <c r="D44" s="28" t="s">
        <v>104</v>
      </c>
      <c r="E44" s="29">
        <v>3</v>
      </c>
      <c r="F44" s="29">
        <v>0.4</v>
      </c>
      <c r="G44" s="29"/>
      <c r="H44" s="29">
        <v>2.6</v>
      </c>
      <c r="I44" s="29">
        <v>0.4</v>
      </c>
      <c r="J44" s="29"/>
      <c r="K44" s="29">
        <v>2.2000000000000002</v>
      </c>
      <c r="L44" s="29">
        <v>0.2</v>
      </c>
      <c r="M44" s="29"/>
      <c r="N44" s="29">
        <v>2</v>
      </c>
      <c r="O44" s="29">
        <v>0.1</v>
      </c>
      <c r="P44" s="29"/>
      <c r="Q44" s="29">
        <v>2.57</v>
      </c>
      <c r="R44" s="29">
        <v>0.4</v>
      </c>
      <c r="S44" s="29">
        <v>0.41</v>
      </c>
      <c r="T44" s="29">
        <v>1.2</v>
      </c>
      <c r="U44" s="29">
        <v>0.2</v>
      </c>
      <c r="V44" s="29">
        <v>1</v>
      </c>
      <c r="W44" s="29">
        <v>1</v>
      </c>
      <c r="X44" s="29">
        <v>0.1</v>
      </c>
      <c r="Y44" s="29">
        <v>2</v>
      </c>
      <c r="Z44" s="29">
        <v>10</v>
      </c>
      <c r="AA44" s="29">
        <v>0.4</v>
      </c>
      <c r="AB44" s="29">
        <v>1</v>
      </c>
      <c r="AC44" s="29">
        <v>0.5</v>
      </c>
      <c r="AD44" s="29">
        <v>0.2</v>
      </c>
      <c r="AE44" s="29">
        <v>0.1</v>
      </c>
      <c r="AF44" s="29">
        <v>2</v>
      </c>
      <c r="AG44" s="29">
        <v>0.1</v>
      </c>
      <c r="AH44" s="29">
        <v>1</v>
      </c>
      <c r="AI44" s="30">
        <v>2.5</v>
      </c>
      <c r="AJ44" s="30">
        <v>4.5</v>
      </c>
      <c r="AK44" s="30">
        <v>20</v>
      </c>
      <c r="AL44" s="28" t="s">
        <v>79</v>
      </c>
      <c r="AM44" s="28" t="s">
        <v>53</v>
      </c>
      <c r="AN44" s="31">
        <f t="shared" si="0"/>
        <v>3</v>
      </c>
      <c r="AO44" s="31">
        <f t="shared" si="1"/>
        <v>2.6</v>
      </c>
      <c r="AP44" s="31">
        <f t="shared" si="2"/>
        <v>2.2000000000000002</v>
      </c>
      <c r="AQ44" s="31">
        <f t="shared" si="3"/>
        <v>2</v>
      </c>
      <c r="AR44" s="31">
        <f t="shared" si="8"/>
        <v>2.57</v>
      </c>
      <c r="AS44" s="31">
        <f t="shared" si="9"/>
        <v>1.2</v>
      </c>
      <c r="AT44" s="31">
        <f t="shared" si="10"/>
        <v>1</v>
      </c>
      <c r="AU44" s="31">
        <f t="shared" si="11"/>
        <v>10</v>
      </c>
      <c r="AV44" s="31">
        <f t="shared" si="12"/>
        <v>0.5</v>
      </c>
      <c r="AW44" s="31">
        <f t="shared" si="13"/>
        <v>2</v>
      </c>
      <c r="AX44" s="31">
        <f t="shared" si="14"/>
        <v>12.5</v>
      </c>
      <c r="AY44" s="31">
        <f t="shared" si="4"/>
        <v>2.9633687222225316</v>
      </c>
      <c r="AZ44" s="31">
        <f t="shared" si="5"/>
        <v>2.5706949777780252</v>
      </c>
      <c r="BA44" s="31">
        <f t="shared" si="6"/>
        <v>2.0375976601160648</v>
      </c>
      <c r="BB44" s="31">
        <f t="shared" si="7"/>
        <v>1.6321205588285577</v>
      </c>
      <c r="BC44" s="31">
        <f t="shared" si="15"/>
        <v>2.9329288080559532</v>
      </c>
      <c r="BD44" s="31">
        <f t="shared" si="16"/>
        <v>2.0375976601160648</v>
      </c>
      <c r="BE44" s="31">
        <f t="shared" si="17"/>
        <v>2.6321205588285577</v>
      </c>
      <c r="BF44" s="31">
        <f t="shared" si="18"/>
        <v>9.8351592500013929</v>
      </c>
      <c r="BG44" s="31">
        <f t="shared" si="19"/>
        <v>0.44586588670535499</v>
      </c>
      <c r="BH44" s="31">
        <f t="shared" si="20"/>
        <v>1.6321205588285577</v>
      </c>
    </row>
    <row r="45" spans="1:60" x14ac:dyDescent="0.35">
      <c r="A45" s="32">
        <v>42</v>
      </c>
      <c r="B45" s="32"/>
      <c r="C45" s="28" t="s">
        <v>105</v>
      </c>
      <c r="D45" s="28" t="s">
        <v>106</v>
      </c>
      <c r="E45" s="29">
        <v>0</v>
      </c>
      <c r="F45" s="29">
        <v>7.0000000000000007E-2</v>
      </c>
      <c r="G45" s="29"/>
      <c r="H45" s="29">
        <v>0</v>
      </c>
      <c r="I45" s="29">
        <v>7.0000000000000007E-2</v>
      </c>
      <c r="J45" s="29"/>
      <c r="K45" s="29">
        <v>0</v>
      </c>
      <c r="L45" s="29">
        <v>0.15</v>
      </c>
      <c r="M45" s="29"/>
      <c r="N45" s="29">
        <v>0</v>
      </c>
      <c r="O45" s="29">
        <v>0</v>
      </c>
      <c r="P45" s="29"/>
      <c r="Q45" s="29">
        <v>3.63</v>
      </c>
      <c r="R45" s="29">
        <v>0.1</v>
      </c>
      <c r="S45" s="29">
        <v>0.97</v>
      </c>
      <c r="T45" s="29">
        <v>4.5</v>
      </c>
      <c r="U45" s="29">
        <v>0.14000000000000001</v>
      </c>
      <c r="V45" s="29">
        <v>2.62</v>
      </c>
      <c r="W45" s="29">
        <v>0</v>
      </c>
      <c r="X45" s="29">
        <v>0</v>
      </c>
      <c r="Y45" s="29">
        <v>0</v>
      </c>
      <c r="Z45" s="29">
        <v>23.9</v>
      </c>
      <c r="AA45" s="29">
        <v>7.0000000000000007E-2</v>
      </c>
      <c r="AB45" s="29">
        <v>2.7</v>
      </c>
      <c r="AC45" s="29">
        <v>13</v>
      </c>
      <c r="AD45" s="29">
        <v>0.15</v>
      </c>
      <c r="AE45" s="29">
        <v>1.6</v>
      </c>
      <c r="AF45" s="29">
        <v>0</v>
      </c>
      <c r="AG45" s="29">
        <v>0</v>
      </c>
      <c r="AH45" s="29">
        <v>0</v>
      </c>
      <c r="AI45" s="30">
        <v>2</v>
      </c>
      <c r="AJ45" s="30">
        <v>0</v>
      </c>
      <c r="AK45" s="30" t="s">
        <v>107</v>
      </c>
      <c r="AL45" s="28" t="s">
        <v>107</v>
      </c>
      <c r="AM45" s="28" t="s">
        <v>107</v>
      </c>
      <c r="AN45" s="31">
        <f t="shared" si="0"/>
        <v>0</v>
      </c>
      <c r="AO45" s="31">
        <f t="shared" si="1"/>
        <v>0</v>
      </c>
      <c r="AP45" s="31">
        <f t="shared" si="2"/>
        <v>0</v>
      </c>
      <c r="AQ45" s="31">
        <f t="shared" si="3"/>
        <v>0</v>
      </c>
      <c r="AR45" s="31">
        <f t="shared" si="8"/>
        <v>3.63</v>
      </c>
      <c r="AS45" s="31">
        <f t="shared" si="9"/>
        <v>4.5</v>
      </c>
      <c r="AT45" s="31">
        <f t="shared" si="10"/>
        <v>0</v>
      </c>
      <c r="AU45" s="31">
        <f t="shared" si="11"/>
        <v>23.9</v>
      </c>
      <c r="AV45" s="31">
        <f t="shared" si="12"/>
        <v>13</v>
      </c>
      <c r="AW45" s="31">
        <f t="shared" si="13"/>
        <v>0</v>
      </c>
      <c r="AX45" s="31">
        <f t="shared" si="14"/>
        <v>36.9</v>
      </c>
      <c r="AY45" s="31">
        <f t="shared" si="4"/>
        <v>0.49658530379140942</v>
      </c>
      <c r="AZ45" s="31">
        <f t="shared" si="5"/>
        <v>0.49658530379140942</v>
      </c>
      <c r="BA45" s="31">
        <f t="shared" si="6"/>
        <v>0.22313016014842979</v>
      </c>
      <c r="BB45" s="31">
        <f t="shared" si="7"/>
        <v>1</v>
      </c>
      <c r="BC45" s="31">
        <f t="shared" si="15"/>
        <v>3.2645976285476639</v>
      </c>
      <c r="BD45" s="31">
        <f t="shared" si="16"/>
        <v>6.0103136622627709</v>
      </c>
      <c r="BE45" s="31">
        <f t="shared" si="17"/>
        <v>0</v>
      </c>
      <c r="BF45" s="31">
        <f t="shared" si="18"/>
        <v>13.37239155962212</v>
      </c>
      <c r="BG45" s="31">
        <f t="shared" si="19"/>
        <v>10.456316174307901</v>
      </c>
      <c r="BH45" s="31">
        <f t="shared" si="20"/>
        <v>0</v>
      </c>
    </row>
    <row r="46" spans="1:60" x14ac:dyDescent="0.35">
      <c r="A46" s="32">
        <v>43</v>
      </c>
      <c r="B46" s="32"/>
      <c r="C46" s="28" t="s">
        <v>105</v>
      </c>
      <c r="D46" s="28" t="s">
        <v>108</v>
      </c>
      <c r="E46" s="29">
        <v>0</v>
      </c>
      <c r="F46" s="29">
        <v>0.6</v>
      </c>
      <c r="G46" s="29"/>
      <c r="H46" s="29">
        <v>0</v>
      </c>
      <c r="I46" s="29">
        <v>0.6</v>
      </c>
      <c r="J46" s="29"/>
      <c r="K46" s="29">
        <v>0</v>
      </c>
      <c r="L46" s="29">
        <v>0.6</v>
      </c>
      <c r="M46" s="29"/>
      <c r="N46" s="29">
        <v>0</v>
      </c>
      <c r="O46" s="29">
        <v>0</v>
      </c>
      <c r="P46" s="29"/>
      <c r="Q46" s="29">
        <v>1.2</v>
      </c>
      <c r="R46" s="29">
        <v>0.6</v>
      </c>
      <c r="S46" s="29">
        <v>0.8</v>
      </c>
      <c r="T46" s="29">
        <v>3.8</v>
      </c>
      <c r="U46" s="29">
        <v>0.6</v>
      </c>
      <c r="V46" s="29">
        <v>0.7</v>
      </c>
      <c r="W46" s="29">
        <v>0</v>
      </c>
      <c r="X46" s="29">
        <v>0</v>
      </c>
      <c r="Y46" s="29">
        <v>0</v>
      </c>
      <c r="Z46" s="29">
        <v>5.8</v>
      </c>
      <c r="AA46" s="29">
        <v>0.6</v>
      </c>
      <c r="AB46" s="29">
        <v>2</v>
      </c>
      <c r="AC46" s="29">
        <v>6</v>
      </c>
      <c r="AD46" s="29">
        <v>0.6</v>
      </c>
      <c r="AE46" s="29">
        <v>0</v>
      </c>
      <c r="AF46" s="29">
        <v>0</v>
      </c>
      <c r="AG46" s="29">
        <v>0</v>
      </c>
      <c r="AH46" s="29">
        <v>0</v>
      </c>
      <c r="AI46" s="30">
        <v>1.5</v>
      </c>
      <c r="AJ46" s="30">
        <v>0</v>
      </c>
      <c r="AK46" s="30" t="s">
        <v>107</v>
      </c>
      <c r="AL46" s="28" t="s">
        <v>107</v>
      </c>
      <c r="AM46" s="28" t="s">
        <v>107</v>
      </c>
      <c r="AN46" s="31">
        <f t="shared" si="0"/>
        <v>0</v>
      </c>
      <c r="AO46" s="31">
        <f t="shared" si="1"/>
        <v>0</v>
      </c>
      <c r="AP46" s="31">
        <f t="shared" si="2"/>
        <v>0</v>
      </c>
      <c r="AQ46" s="31">
        <f t="shared" si="3"/>
        <v>0</v>
      </c>
      <c r="AR46" s="31">
        <f t="shared" si="8"/>
        <v>1.2</v>
      </c>
      <c r="AS46" s="31">
        <f t="shared" si="9"/>
        <v>3.8</v>
      </c>
      <c r="AT46" s="31">
        <f t="shared" si="10"/>
        <v>0</v>
      </c>
      <c r="AU46" s="31">
        <f t="shared" si="11"/>
        <v>5.8</v>
      </c>
      <c r="AV46" s="31">
        <f t="shared" si="12"/>
        <v>6</v>
      </c>
      <c r="AW46" s="31">
        <f t="shared" si="13"/>
        <v>0</v>
      </c>
      <c r="AX46" s="31">
        <f t="shared" si="14"/>
        <v>11.8</v>
      </c>
      <c r="AY46" s="31">
        <f t="shared" si="4"/>
        <v>2.4787521766663767E-3</v>
      </c>
      <c r="AZ46" s="31">
        <f t="shared" si="5"/>
        <v>2.4787521766663767E-3</v>
      </c>
      <c r="BA46" s="31">
        <f t="shared" si="6"/>
        <v>2.4787521766663767E-3</v>
      </c>
      <c r="BB46" s="31">
        <f t="shared" si="7"/>
        <v>1</v>
      </c>
      <c r="BC46" s="31">
        <f t="shared" si="15"/>
        <v>1.9970254973880004</v>
      </c>
      <c r="BD46" s="31">
        <f t="shared" si="16"/>
        <v>4.4905807417286674</v>
      </c>
      <c r="BE46" s="31">
        <f t="shared" si="17"/>
        <v>0</v>
      </c>
      <c r="BF46" s="31">
        <f t="shared" si="18"/>
        <v>5.7905807417286681</v>
      </c>
      <c r="BG46" s="31">
        <f t="shared" si="19"/>
        <v>5.9851274869400015</v>
      </c>
      <c r="BH46" s="31">
        <f t="shared" si="20"/>
        <v>0</v>
      </c>
    </row>
    <row r="47" spans="1:60" x14ac:dyDescent="0.35">
      <c r="A47" s="32">
        <v>44</v>
      </c>
      <c r="B47" s="32"/>
      <c r="C47" s="28" t="s">
        <v>105</v>
      </c>
      <c r="D47" s="28" t="s">
        <v>109</v>
      </c>
      <c r="E47" s="29">
        <v>0</v>
      </c>
      <c r="F47" s="29">
        <v>0.1</v>
      </c>
      <c r="G47" s="29"/>
      <c r="H47" s="29">
        <v>0</v>
      </c>
      <c r="I47" s="29">
        <v>0.1</v>
      </c>
      <c r="J47" s="29"/>
      <c r="K47" s="29">
        <v>0</v>
      </c>
      <c r="L47" s="29">
        <v>0.25</v>
      </c>
      <c r="M47" s="29"/>
      <c r="N47" s="29">
        <v>0</v>
      </c>
      <c r="O47" s="29">
        <v>0</v>
      </c>
      <c r="P47" s="29"/>
      <c r="Q47" s="29">
        <v>1.6</v>
      </c>
      <c r="R47" s="29">
        <v>0.1</v>
      </c>
      <c r="S47" s="29">
        <v>0.6</v>
      </c>
      <c r="T47" s="29">
        <v>2.5</v>
      </c>
      <c r="U47" s="29">
        <v>0.25</v>
      </c>
      <c r="V47" s="29">
        <v>1.5</v>
      </c>
      <c r="W47" s="29">
        <v>0</v>
      </c>
      <c r="X47" s="29">
        <v>0</v>
      </c>
      <c r="Y47" s="29">
        <v>0</v>
      </c>
      <c r="Z47" s="29">
        <v>6.6</v>
      </c>
      <c r="AA47" s="29">
        <v>0.1</v>
      </c>
      <c r="AB47" s="29">
        <v>1.5</v>
      </c>
      <c r="AC47" s="29">
        <v>6</v>
      </c>
      <c r="AD47" s="29">
        <v>0.25</v>
      </c>
      <c r="AE47" s="29">
        <v>0.1</v>
      </c>
      <c r="AF47" s="29">
        <v>0</v>
      </c>
      <c r="AG47" s="29">
        <v>0</v>
      </c>
      <c r="AH47" s="29">
        <v>0</v>
      </c>
      <c r="AI47" s="30">
        <v>1.5</v>
      </c>
      <c r="AJ47" s="30">
        <v>0</v>
      </c>
      <c r="AK47" s="30" t="s">
        <v>107</v>
      </c>
      <c r="AL47" s="28" t="s">
        <v>107</v>
      </c>
      <c r="AM47" s="28" t="s">
        <v>107</v>
      </c>
      <c r="AN47" s="31">
        <f t="shared" si="0"/>
        <v>0</v>
      </c>
      <c r="AO47" s="31">
        <f t="shared" si="1"/>
        <v>0</v>
      </c>
      <c r="AP47" s="31">
        <f t="shared" si="2"/>
        <v>0</v>
      </c>
      <c r="AQ47" s="31">
        <f t="shared" si="3"/>
        <v>0</v>
      </c>
      <c r="AR47" s="31">
        <f t="shared" si="8"/>
        <v>1.6</v>
      </c>
      <c r="AS47" s="31">
        <f t="shared" si="9"/>
        <v>2.5</v>
      </c>
      <c r="AT47" s="31">
        <f t="shared" si="10"/>
        <v>0</v>
      </c>
      <c r="AU47" s="31">
        <f t="shared" si="11"/>
        <v>6.6</v>
      </c>
      <c r="AV47" s="31">
        <f t="shared" si="12"/>
        <v>6</v>
      </c>
      <c r="AW47" s="31">
        <f t="shared" si="13"/>
        <v>0</v>
      </c>
      <c r="AX47" s="31">
        <f t="shared" si="14"/>
        <v>12.6</v>
      </c>
      <c r="AY47" s="31">
        <f t="shared" si="4"/>
        <v>0.36787944117144233</v>
      </c>
      <c r="AZ47" s="31">
        <f t="shared" si="5"/>
        <v>0.36787944117144233</v>
      </c>
      <c r="BA47" s="31">
        <f t="shared" si="6"/>
        <v>8.2084998623898842E-2</v>
      </c>
      <c r="BB47" s="31">
        <f t="shared" si="7"/>
        <v>1</v>
      </c>
      <c r="BC47" s="31">
        <f t="shared" si="15"/>
        <v>1.6113928941256921</v>
      </c>
      <c r="BD47" s="31">
        <f t="shared" si="16"/>
        <v>3.794787503440253</v>
      </c>
      <c r="BE47" s="31">
        <f t="shared" si="17"/>
        <v>0</v>
      </c>
      <c r="BF47" s="31">
        <f t="shared" si="18"/>
        <v>4.7238148500256436</v>
      </c>
      <c r="BG47" s="31">
        <f t="shared" si="19"/>
        <v>5.5156985081189971</v>
      </c>
      <c r="BH47" s="31">
        <f t="shared" si="20"/>
        <v>0</v>
      </c>
    </row>
    <row r="48" spans="1:60" x14ac:dyDescent="0.35">
      <c r="A48" s="32">
        <v>45</v>
      </c>
      <c r="B48" s="32"/>
      <c r="C48" s="28" t="s">
        <v>110</v>
      </c>
      <c r="D48" s="28" t="s">
        <v>111</v>
      </c>
      <c r="E48" s="29">
        <v>0</v>
      </c>
      <c r="F48" s="29">
        <v>0.15</v>
      </c>
      <c r="G48" s="29"/>
      <c r="H48" s="29">
        <v>0</v>
      </c>
      <c r="I48" s="29">
        <v>0.15</v>
      </c>
      <c r="J48" s="29"/>
      <c r="K48" s="29">
        <v>0</v>
      </c>
      <c r="L48" s="29">
        <v>0</v>
      </c>
      <c r="M48" s="29"/>
      <c r="N48" s="29">
        <v>0</v>
      </c>
      <c r="O48" s="29">
        <v>0</v>
      </c>
      <c r="P48" s="29"/>
      <c r="Q48" s="29">
        <v>0.7</v>
      </c>
      <c r="R48" s="29">
        <v>0.15</v>
      </c>
      <c r="S48" s="29">
        <v>0.3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2.6</v>
      </c>
      <c r="AA48" s="29">
        <v>0.15</v>
      </c>
      <c r="AB48" s="29">
        <v>0.7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30">
        <v>1</v>
      </c>
      <c r="AJ48" s="30">
        <v>0</v>
      </c>
      <c r="AK48" s="30" t="s">
        <v>107</v>
      </c>
      <c r="AL48" s="28" t="s">
        <v>107</v>
      </c>
      <c r="AM48" s="28" t="s">
        <v>107</v>
      </c>
      <c r="AN48" s="31">
        <f t="shared" si="0"/>
        <v>0</v>
      </c>
      <c r="AO48" s="31">
        <f t="shared" si="1"/>
        <v>0</v>
      </c>
      <c r="AP48" s="31">
        <f t="shared" si="2"/>
        <v>0</v>
      </c>
      <c r="AQ48" s="31">
        <f t="shared" si="3"/>
        <v>0</v>
      </c>
      <c r="AR48" s="31">
        <f t="shared" si="8"/>
        <v>0.7</v>
      </c>
      <c r="AS48" s="31">
        <f t="shared" si="9"/>
        <v>0</v>
      </c>
      <c r="AT48" s="31">
        <f t="shared" si="10"/>
        <v>0</v>
      </c>
      <c r="AU48" s="31">
        <f t="shared" si="11"/>
        <v>2.6</v>
      </c>
      <c r="AV48" s="31">
        <f t="shared" si="12"/>
        <v>0</v>
      </c>
      <c r="AW48" s="31">
        <f t="shared" si="13"/>
        <v>0</v>
      </c>
      <c r="AX48" s="31">
        <f t="shared" si="14"/>
        <v>2.6</v>
      </c>
      <c r="AY48" s="31">
        <f t="shared" si="4"/>
        <v>0.22313016014842979</v>
      </c>
      <c r="AZ48" s="31">
        <f t="shared" si="5"/>
        <v>0.22313016014842979</v>
      </c>
      <c r="BA48" s="31">
        <f t="shared" si="6"/>
        <v>1</v>
      </c>
      <c r="BB48" s="31">
        <f t="shared" si="7"/>
        <v>1</v>
      </c>
      <c r="BC48" s="31">
        <f t="shared" si="15"/>
        <v>0.8438088878960992</v>
      </c>
      <c r="BD48" s="31">
        <f t="shared" si="16"/>
        <v>0</v>
      </c>
      <c r="BE48" s="31">
        <f t="shared" si="17"/>
        <v>0</v>
      </c>
      <c r="BF48" s="31">
        <f t="shared" si="18"/>
        <v>2.1760526957179835</v>
      </c>
      <c r="BG48" s="31">
        <f t="shared" si="19"/>
        <v>0</v>
      </c>
      <c r="BH48" s="31">
        <f t="shared" si="20"/>
        <v>0</v>
      </c>
    </row>
    <row r="49" spans="1:60" x14ac:dyDescent="0.35">
      <c r="A49" s="32">
        <v>46</v>
      </c>
      <c r="B49" s="32"/>
      <c r="C49" s="28" t="s">
        <v>110</v>
      </c>
      <c r="D49" s="28" t="s">
        <v>112</v>
      </c>
      <c r="E49" s="29">
        <v>0</v>
      </c>
      <c r="F49" s="29">
        <v>0.2</v>
      </c>
      <c r="G49" s="29"/>
      <c r="H49" s="29">
        <v>0</v>
      </c>
      <c r="I49" s="29">
        <v>0.2</v>
      </c>
      <c r="J49" s="29"/>
      <c r="K49" s="29">
        <v>0</v>
      </c>
      <c r="L49" s="29">
        <v>0</v>
      </c>
      <c r="M49" s="29"/>
      <c r="N49" s="29">
        <v>0</v>
      </c>
      <c r="O49" s="29">
        <v>0</v>
      </c>
      <c r="P49" s="29"/>
      <c r="Q49" s="29">
        <v>1.5</v>
      </c>
      <c r="R49" s="29">
        <v>0.2</v>
      </c>
      <c r="S49" s="29">
        <v>0.5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5.8</v>
      </c>
      <c r="AA49" s="29">
        <v>0.2</v>
      </c>
      <c r="AB49" s="29">
        <v>1.2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30">
        <v>1.2</v>
      </c>
      <c r="AJ49" s="30">
        <v>0</v>
      </c>
      <c r="AK49" s="30" t="s">
        <v>107</v>
      </c>
      <c r="AL49" s="28" t="s">
        <v>107</v>
      </c>
      <c r="AM49" s="28" t="s">
        <v>107</v>
      </c>
      <c r="AN49" s="31">
        <f t="shared" si="0"/>
        <v>0</v>
      </c>
      <c r="AO49" s="31">
        <f t="shared" si="1"/>
        <v>0</v>
      </c>
      <c r="AP49" s="31">
        <f t="shared" si="2"/>
        <v>0</v>
      </c>
      <c r="AQ49" s="31">
        <f t="shared" si="3"/>
        <v>0</v>
      </c>
      <c r="AR49" s="31">
        <f t="shared" si="8"/>
        <v>1.5</v>
      </c>
      <c r="AS49" s="31">
        <f t="shared" si="9"/>
        <v>0</v>
      </c>
      <c r="AT49" s="31">
        <f t="shared" si="10"/>
        <v>0</v>
      </c>
      <c r="AU49" s="31">
        <f t="shared" si="11"/>
        <v>5.8</v>
      </c>
      <c r="AV49" s="31">
        <f t="shared" si="12"/>
        <v>0</v>
      </c>
      <c r="AW49" s="31">
        <f t="shared" si="13"/>
        <v>0</v>
      </c>
      <c r="AX49" s="31">
        <f t="shared" si="14"/>
        <v>5.8</v>
      </c>
      <c r="AY49" s="31">
        <f t="shared" si="4"/>
        <v>0.1353352832366127</v>
      </c>
      <c r="AZ49" s="31">
        <f t="shared" si="5"/>
        <v>0.1353352832366127</v>
      </c>
      <c r="BA49" s="31">
        <f t="shared" si="6"/>
        <v>1</v>
      </c>
      <c r="BB49" s="31">
        <f t="shared" si="7"/>
        <v>1</v>
      </c>
      <c r="BC49" s="31">
        <f t="shared" si="15"/>
        <v>1.796997075145081</v>
      </c>
      <c r="BD49" s="31">
        <f t="shared" si="16"/>
        <v>0</v>
      </c>
      <c r="BE49" s="31">
        <f t="shared" si="17"/>
        <v>0</v>
      </c>
      <c r="BF49" s="31">
        <f t="shared" si="18"/>
        <v>5.1774576971115813</v>
      </c>
      <c r="BG49" s="31">
        <f t="shared" si="19"/>
        <v>0</v>
      </c>
      <c r="BH49" s="31">
        <f t="shared" si="20"/>
        <v>0</v>
      </c>
    </row>
    <row r="50" spans="1:60" x14ac:dyDescent="0.35">
      <c r="A50" s="32">
        <v>47</v>
      </c>
      <c r="B50" s="32"/>
      <c r="C50" s="28" t="s">
        <v>113</v>
      </c>
      <c r="D50" s="28" t="s">
        <v>114</v>
      </c>
      <c r="E50" s="29">
        <v>3</v>
      </c>
      <c r="F50" s="29">
        <v>0.6</v>
      </c>
      <c r="G50" s="29"/>
      <c r="H50" s="29">
        <v>2.6</v>
      </c>
      <c r="I50" s="29">
        <v>0.6</v>
      </c>
      <c r="J50" s="29"/>
      <c r="K50" s="29">
        <v>2</v>
      </c>
      <c r="L50" s="29">
        <v>0.2</v>
      </c>
      <c r="M50" s="29"/>
      <c r="N50" s="29">
        <v>1</v>
      </c>
      <c r="O50" s="29">
        <v>0.2</v>
      </c>
      <c r="P50" s="29"/>
      <c r="Q50" s="29">
        <v>1.5</v>
      </c>
      <c r="R50" s="29">
        <v>0.3</v>
      </c>
      <c r="S50" s="29">
        <v>0.5</v>
      </c>
      <c r="T50" s="29">
        <v>1</v>
      </c>
      <c r="U50" s="29">
        <v>0.25</v>
      </c>
      <c r="V50" s="29">
        <v>0</v>
      </c>
      <c r="W50" s="29">
        <v>2.41</v>
      </c>
      <c r="X50" s="29">
        <v>0.05</v>
      </c>
      <c r="Y50" s="29">
        <v>0.1</v>
      </c>
      <c r="Z50" s="29">
        <v>10.1</v>
      </c>
      <c r="AA50" s="29">
        <v>0.6</v>
      </c>
      <c r="AB50" s="29">
        <v>1.2</v>
      </c>
      <c r="AC50" s="29">
        <v>0.4</v>
      </c>
      <c r="AD50" s="29">
        <v>0.2</v>
      </c>
      <c r="AE50" s="29">
        <v>0</v>
      </c>
      <c r="AF50" s="29">
        <v>0.3</v>
      </c>
      <c r="AG50" s="29">
        <v>0.2</v>
      </c>
      <c r="AH50" s="29">
        <v>0.1</v>
      </c>
      <c r="AI50" s="30">
        <v>2.5</v>
      </c>
      <c r="AJ50" s="30">
        <v>2.5</v>
      </c>
      <c r="AK50" s="30">
        <v>20</v>
      </c>
      <c r="AL50" s="28" t="s">
        <v>52</v>
      </c>
      <c r="AM50" s="28" t="s">
        <v>53</v>
      </c>
      <c r="AN50" s="31">
        <f t="shared" si="0"/>
        <v>3</v>
      </c>
      <c r="AO50" s="31">
        <f t="shared" si="1"/>
        <v>2.6</v>
      </c>
      <c r="AP50" s="31">
        <f t="shared" si="2"/>
        <v>2</v>
      </c>
      <c r="AQ50" s="31">
        <f t="shared" si="3"/>
        <v>1</v>
      </c>
      <c r="AR50" s="31">
        <f t="shared" si="8"/>
        <v>1.5</v>
      </c>
      <c r="AS50" s="31">
        <f t="shared" si="9"/>
        <v>1</v>
      </c>
      <c r="AT50" s="31">
        <f t="shared" si="10"/>
        <v>2.41</v>
      </c>
      <c r="AU50" s="31">
        <f t="shared" si="11"/>
        <v>10.1</v>
      </c>
      <c r="AV50" s="31">
        <f t="shared" si="12"/>
        <v>0.4</v>
      </c>
      <c r="AW50" s="31">
        <f t="shared" si="13"/>
        <v>0.3</v>
      </c>
      <c r="AX50" s="31">
        <f t="shared" si="14"/>
        <v>10.8</v>
      </c>
      <c r="AY50" s="31">
        <f t="shared" si="4"/>
        <v>2.9950424956466675</v>
      </c>
      <c r="AZ50" s="31">
        <f t="shared" si="5"/>
        <v>2.5960339965173338</v>
      </c>
      <c r="BA50" s="31">
        <f t="shared" si="6"/>
        <v>1.8646647167633872</v>
      </c>
      <c r="BB50" s="31">
        <f t="shared" si="7"/>
        <v>1</v>
      </c>
      <c r="BC50" s="31">
        <f t="shared" si="15"/>
        <v>1.9253193974482041</v>
      </c>
      <c r="BD50" s="31">
        <f t="shared" si="16"/>
        <v>0.91791500137610116</v>
      </c>
      <c r="BE50" s="31">
        <f t="shared" si="17"/>
        <v>1.0482611100925536</v>
      </c>
      <c r="BF50" s="31">
        <f t="shared" si="18"/>
        <v>10.077939105627669</v>
      </c>
      <c r="BG50" s="31">
        <f t="shared" si="19"/>
        <v>0.34586588670535495</v>
      </c>
      <c r="BH50" s="31">
        <f t="shared" si="20"/>
        <v>0.27293294335267748</v>
      </c>
    </row>
    <row r="51" spans="1:60" x14ac:dyDescent="0.35">
      <c r="A51" s="32">
        <v>48</v>
      </c>
      <c r="B51" s="32"/>
      <c r="C51" s="28" t="s">
        <v>115</v>
      </c>
      <c r="D51" s="28" t="s">
        <v>116</v>
      </c>
      <c r="E51" s="29">
        <v>2</v>
      </c>
      <c r="F51" s="29">
        <v>0.3</v>
      </c>
      <c r="G51" s="29"/>
      <c r="H51" s="29">
        <v>1.7</v>
      </c>
      <c r="I51" s="29">
        <v>0.3</v>
      </c>
      <c r="J51" s="29"/>
      <c r="K51" s="29">
        <v>1</v>
      </c>
      <c r="L51" s="29">
        <v>0.25</v>
      </c>
      <c r="M51" s="29"/>
      <c r="N51" s="29">
        <v>1.5</v>
      </c>
      <c r="O51" s="29">
        <v>0.05</v>
      </c>
      <c r="P51" s="29"/>
      <c r="Q51" s="29">
        <v>2.5</v>
      </c>
      <c r="R51" s="29">
        <v>0.4</v>
      </c>
      <c r="S51" s="29">
        <v>0.5</v>
      </c>
      <c r="T51" s="29">
        <v>3</v>
      </c>
      <c r="U51" s="29">
        <v>0.3</v>
      </c>
      <c r="V51" s="29">
        <v>0</v>
      </c>
      <c r="W51" s="29">
        <v>1</v>
      </c>
      <c r="X51" s="29">
        <v>0.2</v>
      </c>
      <c r="Y51" s="29">
        <v>1</v>
      </c>
      <c r="Z51" s="29">
        <v>5.8</v>
      </c>
      <c r="AA51" s="29">
        <v>0.3</v>
      </c>
      <c r="AB51" s="29">
        <v>0</v>
      </c>
      <c r="AC51" s="29">
        <v>0.1</v>
      </c>
      <c r="AD51" s="29">
        <v>0.25</v>
      </c>
      <c r="AE51" s="29">
        <v>0</v>
      </c>
      <c r="AF51" s="29">
        <v>0.8</v>
      </c>
      <c r="AG51" s="29">
        <v>0.05</v>
      </c>
      <c r="AH51" s="29">
        <v>0</v>
      </c>
      <c r="AI51" s="30">
        <v>2.5</v>
      </c>
      <c r="AJ51" s="30">
        <v>2.5</v>
      </c>
      <c r="AK51" s="30">
        <v>10</v>
      </c>
      <c r="AL51" s="28" t="s">
        <v>52</v>
      </c>
      <c r="AM51" s="28" t="s">
        <v>53</v>
      </c>
      <c r="AN51" s="31">
        <f t="shared" si="0"/>
        <v>2</v>
      </c>
      <c r="AO51" s="31">
        <f t="shared" si="1"/>
        <v>1.7</v>
      </c>
      <c r="AP51" s="31">
        <f t="shared" si="2"/>
        <v>1</v>
      </c>
      <c r="AQ51" s="31">
        <f t="shared" si="3"/>
        <v>1.5</v>
      </c>
      <c r="AR51" s="31">
        <f t="shared" si="8"/>
        <v>2.5</v>
      </c>
      <c r="AS51" s="31">
        <f t="shared" si="9"/>
        <v>3</v>
      </c>
      <c r="AT51" s="31">
        <f t="shared" si="10"/>
        <v>1</v>
      </c>
      <c r="AU51" s="31">
        <f t="shared" si="11"/>
        <v>5.8</v>
      </c>
      <c r="AV51" s="31">
        <f t="shared" si="12"/>
        <v>0.1</v>
      </c>
      <c r="AW51" s="31">
        <f t="shared" si="13"/>
        <v>0.8</v>
      </c>
      <c r="AX51" s="31">
        <f t="shared" si="14"/>
        <v>6.6999999999999993</v>
      </c>
      <c r="AY51" s="31">
        <f t="shared" si="4"/>
        <v>1.9502129316321359</v>
      </c>
      <c r="AZ51" s="31">
        <f t="shared" si="5"/>
        <v>1.6651490521424952</v>
      </c>
      <c r="BA51" s="31">
        <f t="shared" si="6"/>
        <v>1</v>
      </c>
      <c r="BB51" s="31">
        <f t="shared" si="7"/>
        <v>1.1967346701436834</v>
      </c>
      <c r="BC51" s="31">
        <f t="shared" si="15"/>
        <v>2.9542109027781644</v>
      </c>
      <c r="BD51" s="31">
        <f t="shared" si="16"/>
        <v>2.8506387948964083</v>
      </c>
      <c r="BE51" s="31">
        <f t="shared" si="17"/>
        <v>1.8646647167633872</v>
      </c>
      <c r="BF51" s="31">
        <f t="shared" si="18"/>
        <v>5.5112350034663891</v>
      </c>
      <c r="BG51" s="31">
        <f t="shared" si="19"/>
        <v>9.1791500137610116E-2</v>
      </c>
      <c r="BH51" s="31">
        <f t="shared" si="20"/>
        <v>0.31477547222989327</v>
      </c>
    </row>
    <row r="52" spans="1:60" x14ac:dyDescent="0.35">
      <c r="A52" s="32">
        <v>49</v>
      </c>
      <c r="B52" s="32"/>
      <c r="C52" s="28" t="s">
        <v>115</v>
      </c>
      <c r="D52" s="28" t="s">
        <v>117</v>
      </c>
      <c r="E52" s="29">
        <v>2.8</v>
      </c>
      <c r="F52" s="29">
        <v>0.1</v>
      </c>
      <c r="G52" s="29"/>
      <c r="H52" s="29">
        <v>2.4</v>
      </c>
      <c r="I52" s="29">
        <v>0.1</v>
      </c>
      <c r="J52" s="29"/>
      <c r="K52" s="29">
        <v>2</v>
      </c>
      <c r="L52" s="29">
        <v>0.7</v>
      </c>
      <c r="M52" s="29"/>
      <c r="N52" s="29">
        <v>3</v>
      </c>
      <c r="O52" s="29">
        <v>0.15</v>
      </c>
      <c r="P52" s="29"/>
      <c r="Q52" s="29">
        <v>2.69</v>
      </c>
      <c r="R52" s="29">
        <v>0.1</v>
      </c>
      <c r="S52" s="29">
        <v>0.1</v>
      </c>
      <c r="T52" s="29">
        <v>2.09</v>
      </c>
      <c r="U52" s="29">
        <v>0.7</v>
      </c>
      <c r="V52" s="29">
        <v>0.1</v>
      </c>
      <c r="W52" s="29">
        <v>3.9</v>
      </c>
      <c r="X52" s="29">
        <v>0.04</v>
      </c>
      <c r="Y52" s="29">
        <v>0.1</v>
      </c>
      <c r="Z52" s="29">
        <v>9.1</v>
      </c>
      <c r="AA52" s="29">
        <v>0.1</v>
      </c>
      <c r="AB52" s="29">
        <v>0</v>
      </c>
      <c r="AC52" s="29">
        <v>0.4</v>
      </c>
      <c r="AD52" s="29">
        <v>0.7</v>
      </c>
      <c r="AE52" s="29">
        <v>0</v>
      </c>
      <c r="AF52" s="29">
        <v>5</v>
      </c>
      <c r="AG52" s="29">
        <v>0.15</v>
      </c>
      <c r="AH52" s="29">
        <v>0</v>
      </c>
      <c r="AI52" s="30">
        <v>1.5</v>
      </c>
      <c r="AJ52" s="30">
        <v>2.5</v>
      </c>
      <c r="AK52" s="30">
        <v>6</v>
      </c>
      <c r="AL52" s="28" t="s">
        <v>73</v>
      </c>
      <c r="AM52" s="28" t="s">
        <v>57</v>
      </c>
      <c r="AN52" s="31">
        <f t="shared" si="0"/>
        <v>2.8</v>
      </c>
      <c r="AO52" s="31">
        <f t="shared" si="1"/>
        <v>2.4</v>
      </c>
      <c r="AP52" s="31">
        <f t="shared" si="2"/>
        <v>2</v>
      </c>
      <c r="AQ52" s="31">
        <f t="shared" si="3"/>
        <v>3</v>
      </c>
      <c r="AR52" s="31">
        <f t="shared" si="8"/>
        <v>2.69</v>
      </c>
      <c r="AS52" s="31">
        <f t="shared" si="9"/>
        <v>2.09</v>
      </c>
      <c r="AT52" s="31">
        <f t="shared" si="10"/>
        <v>3.9</v>
      </c>
      <c r="AU52" s="31">
        <f t="shared" si="11"/>
        <v>9.1</v>
      </c>
      <c r="AV52" s="31">
        <f t="shared" si="12"/>
        <v>0.4</v>
      </c>
      <c r="AW52" s="31">
        <f t="shared" si="13"/>
        <v>5</v>
      </c>
      <c r="AX52" s="31">
        <f t="shared" si="14"/>
        <v>14.5</v>
      </c>
      <c r="AY52" s="31">
        <f t="shared" si="4"/>
        <v>2.1378170058914039</v>
      </c>
      <c r="AZ52" s="31">
        <f t="shared" si="5"/>
        <v>1.8849687823599806</v>
      </c>
      <c r="BA52" s="31">
        <f t="shared" si="6"/>
        <v>1.9990881180344455</v>
      </c>
      <c r="BB52" s="31">
        <f t="shared" si="7"/>
        <v>2.5537396797031402</v>
      </c>
      <c r="BC52" s="31">
        <f t="shared" si="15"/>
        <v>1.8004043032488202</v>
      </c>
      <c r="BD52" s="31">
        <f t="shared" si="16"/>
        <v>2.1880941666919913</v>
      </c>
      <c r="BE52" s="31">
        <f t="shared" si="17"/>
        <v>1.3857518204610066</v>
      </c>
      <c r="BF52" s="31">
        <f t="shared" si="18"/>
        <v>5.7522970853398743</v>
      </c>
      <c r="BG52" s="31">
        <f t="shared" si="19"/>
        <v>0.39963524721377824</v>
      </c>
      <c r="BH52" s="31">
        <f t="shared" si="20"/>
        <v>3.8843491992578509</v>
      </c>
    </row>
    <row r="53" spans="1:60" x14ac:dyDescent="0.35">
      <c r="A53" s="32">
        <v>50</v>
      </c>
      <c r="B53" s="32"/>
      <c r="C53" s="28" t="s">
        <v>115</v>
      </c>
      <c r="D53" s="28" t="s">
        <v>118</v>
      </c>
      <c r="E53" s="29">
        <v>2.5</v>
      </c>
      <c r="F53" s="29">
        <v>0.25</v>
      </c>
      <c r="G53" s="29"/>
      <c r="H53" s="29">
        <v>2.1</v>
      </c>
      <c r="I53" s="29">
        <v>0.25</v>
      </c>
      <c r="J53" s="29"/>
      <c r="K53" s="29">
        <v>3.4</v>
      </c>
      <c r="L53" s="29">
        <v>0.8</v>
      </c>
      <c r="M53" s="29"/>
      <c r="N53" s="29">
        <v>3</v>
      </c>
      <c r="O53" s="29">
        <v>0.3</v>
      </c>
      <c r="P53" s="29"/>
      <c r="Q53" s="29">
        <v>1.5</v>
      </c>
      <c r="R53" s="29">
        <v>0.25</v>
      </c>
      <c r="S53" s="29">
        <v>1</v>
      </c>
      <c r="T53" s="29">
        <v>3.4</v>
      </c>
      <c r="U53" s="29">
        <v>0.8</v>
      </c>
      <c r="V53" s="29">
        <v>0.5</v>
      </c>
      <c r="W53" s="29">
        <v>2.41</v>
      </c>
      <c r="X53" s="29">
        <v>0.05</v>
      </c>
      <c r="Y53" s="29">
        <v>0.1</v>
      </c>
      <c r="Z53" s="29">
        <v>7.8</v>
      </c>
      <c r="AA53" s="29">
        <v>0.25</v>
      </c>
      <c r="AB53" s="29">
        <v>2.6</v>
      </c>
      <c r="AC53" s="29">
        <v>5.5</v>
      </c>
      <c r="AD53" s="29">
        <v>0.8</v>
      </c>
      <c r="AE53" s="29">
        <v>0</v>
      </c>
      <c r="AF53" s="29">
        <v>5</v>
      </c>
      <c r="AG53" s="29">
        <v>0.3</v>
      </c>
      <c r="AH53" s="29">
        <v>0.1</v>
      </c>
      <c r="AI53" s="30">
        <v>1.5</v>
      </c>
      <c r="AJ53" s="30">
        <v>2.5</v>
      </c>
      <c r="AK53" s="30">
        <v>8</v>
      </c>
      <c r="AL53" s="28" t="s">
        <v>79</v>
      </c>
      <c r="AM53" s="28" t="s">
        <v>57</v>
      </c>
      <c r="AN53" s="31">
        <f t="shared" si="0"/>
        <v>2.5</v>
      </c>
      <c r="AO53" s="31">
        <f t="shared" si="1"/>
        <v>2.1</v>
      </c>
      <c r="AP53" s="31">
        <f t="shared" si="2"/>
        <v>3.4</v>
      </c>
      <c r="AQ53" s="31">
        <f t="shared" si="3"/>
        <v>3</v>
      </c>
      <c r="AR53" s="31">
        <f t="shared" si="8"/>
        <v>1.5</v>
      </c>
      <c r="AS53" s="31">
        <f t="shared" si="9"/>
        <v>3.4</v>
      </c>
      <c r="AT53" s="31">
        <f t="shared" si="10"/>
        <v>2.41</v>
      </c>
      <c r="AU53" s="31">
        <f t="shared" si="11"/>
        <v>7.8</v>
      </c>
      <c r="AV53" s="31">
        <f t="shared" si="12"/>
        <v>5.5</v>
      </c>
      <c r="AW53" s="31">
        <f t="shared" si="13"/>
        <v>5</v>
      </c>
      <c r="AX53" s="31">
        <f t="shared" si="14"/>
        <v>18.3</v>
      </c>
      <c r="AY53" s="31">
        <f t="shared" si="4"/>
        <v>2.3768725020641517</v>
      </c>
      <c r="AZ53" s="31">
        <f t="shared" si="5"/>
        <v>2.0097065015137114</v>
      </c>
      <c r="BA53" s="31">
        <f t="shared" si="6"/>
        <v>3.399194889693034</v>
      </c>
      <c r="BB53" s="31">
        <f t="shared" si="7"/>
        <v>2.9004258632642719</v>
      </c>
      <c r="BC53" s="31">
        <f t="shared" si="15"/>
        <v>2.3768725020641517</v>
      </c>
      <c r="BD53" s="31">
        <f t="shared" si="16"/>
        <v>3.8988594270651316</v>
      </c>
      <c r="BE53" s="31">
        <f t="shared" si="17"/>
        <v>1.0482611100925536</v>
      </c>
      <c r="BF53" s="31">
        <f t="shared" si="18"/>
        <v>7.373158007155725</v>
      </c>
      <c r="BG53" s="31">
        <f t="shared" si="19"/>
        <v>5.4981549555465365</v>
      </c>
      <c r="BH53" s="31">
        <f t="shared" si="20"/>
        <v>4.7560433649974669</v>
      </c>
    </row>
    <row r="54" spans="1:60" x14ac:dyDescent="0.35">
      <c r="A54" s="32">
        <v>51</v>
      </c>
      <c r="B54" s="32"/>
      <c r="C54" s="28" t="s">
        <v>115</v>
      </c>
      <c r="D54" s="28" t="s">
        <v>119</v>
      </c>
      <c r="E54" s="29">
        <v>2.7</v>
      </c>
      <c r="F54" s="29">
        <v>0.35</v>
      </c>
      <c r="G54" s="29"/>
      <c r="H54" s="29">
        <v>2.2999999999999998</v>
      </c>
      <c r="I54" s="29">
        <v>0.35</v>
      </c>
      <c r="J54" s="29"/>
      <c r="K54" s="29">
        <v>2</v>
      </c>
      <c r="L54" s="29">
        <v>0.35</v>
      </c>
      <c r="M54" s="29"/>
      <c r="N54" s="29">
        <v>0</v>
      </c>
      <c r="O54" s="29">
        <v>0</v>
      </c>
      <c r="P54" s="29"/>
      <c r="Q54" s="29">
        <v>1.5</v>
      </c>
      <c r="R54" s="29">
        <v>0.35</v>
      </c>
      <c r="S54" s="29">
        <v>1.2</v>
      </c>
      <c r="T54" s="29">
        <v>1</v>
      </c>
      <c r="U54" s="29">
        <v>0.35</v>
      </c>
      <c r="V54" s="29">
        <v>1</v>
      </c>
      <c r="W54" s="29">
        <v>0</v>
      </c>
      <c r="X54" s="29">
        <v>0</v>
      </c>
      <c r="Y54" s="29">
        <v>0</v>
      </c>
      <c r="Z54" s="29">
        <v>8.6999999999999993</v>
      </c>
      <c r="AA54" s="29">
        <v>0.35</v>
      </c>
      <c r="AB54" s="29">
        <v>3.2</v>
      </c>
      <c r="AC54" s="29">
        <v>0.4</v>
      </c>
      <c r="AD54" s="29">
        <v>0.35</v>
      </c>
      <c r="AE54" s="29">
        <v>0.1</v>
      </c>
      <c r="AF54" s="29">
        <v>0</v>
      </c>
      <c r="AG54" s="29">
        <v>0</v>
      </c>
      <c r="AH54" s="29">
        <v>0</v>
      </c>
      <c r="AI54" s="30">
        <v>2.5</v>
      </c>
      <c r="AJ54" s="30">
        <v>2.5</v>
      </c>
      <c r="AK54" s="30">
        <v>10</v>
      </c>
      <c r="AL54" s="28" t="s">
        <v>52</v>
      </c>
      <c r="AM54" s="28" t="s">
        <v>53</v>
      </c>
      <c r="AN54" s="31">
        <f t="shared" si="0"/>
        <v>2.7</v>
      </c>
      <c r="AO54" s="31">
        <f t="shared" si="1"/>
        <v>2.2999999999999998</v>
      </c>
      <c r="AP54" s="31">
        <f t="shared" si="2"/>
        <v>2</v>
      </c>
      <c r="AQ54" s="31">
        <f t="shared" si="3"/>
        <v>0</v>
      </c>
      <c r="AR54" s="31">
        <f t="shared" si="8"/>
        <v>1.5</v>
      </c>
      <c r="AS54" s="31">
        <f t="shared" si="9"/>
        <v>1</v>
      </c>
      <c r="AT54" s="31">
        <f t="shared" si="10"/>
        <v>0</v>
      </c>
      <c r="AU54" s="31">
        <f t="shared" si="11"/>
        <v>8.6999999999999993</v>
      </c>
      <c r="AV54" s="31">
        <f t="shared" si="12"/>
        <v>0.4</v>
      </c>
      <c r="AW54" s="31">
        <f t="shared" si="13"/>
        <v>0</v>
      </c>
      <c r="AX54" s="31">
        <f t="shared" si="14"/>
        <v>9.1</v>
      </c>
      <c r="AY54" s="31">
        <f t="shared" si="4"/>
        <v>2.6486644481820587</v>
      </c>
      <c r="AZ54" s="31">
        <f t="shared" si="5"/>
        <v>2.260743401550986</v>
      </c>
      <c r="BA54" s="31">
        <f t="shared" si="6"/>
        <v>1.9698026165776814</v>
      </c>
      <c r="BB54" s="31">
        <f t="shared" si="7"/>
        <v>1</v>
      </c>
      <c r="BC54" s="31">
        <f t="shared" si="15"/>
        <v>2.6547039248665225</v>
      </c>
      <c r="BD54" s="31">
        <f t="shared" si="16"/>
        <v>1.9698026165776814</v>
      </c>
      <c r="BE54" s="31">
        <f t="shared" si="17"/>
        <v>0</v>
      </c>
      <c r="BF54" s="31">
        <f t="shared" si="18"/>
        <v>8.5339143911772481</v>
      </c>
      <c r="BG54" s="31">
        <f t="shared" si="19"/>
        <v>0.39094078497330453</v>
      </c>
      <c r="BH54" s="31">
        <f t="shared" si="20"/>
        <v>0</v>
      </c>
    </row>
    <row r="55" spans="1:60" x14ac:dyDescent="0.35">
      <c r="A55" s="32">
        <v>52</v>
      </c>
      <c r="B55" s="32"/>
      <c r="C55" s="28" t="s">
        <v>120</v>
      </c>
      <c r="D55" s="28" t="s">
        <v>121</v>
      </c>
      <c r="E55" s="29">
        <v>0</v>
      </c>
      <c r="F55" s="29">
        <v>0.2</v>
      </c>
      <c r="G55" s="29"/>
      <c r="H55" s="29">
        <v>0</v>
      </c>
      <c r="I55" s="29">
        <v>0.2</v>
      </c>
      <c r="J55" s="29"/>
      <c r="K55" s="29">
        <v>0</v>
      </c>
      <c r="L55" s="29">
        <v>0</v>
      </c>
      <c r="M55" s="29"/>
      <c r="N55" s="29">
        <v>0</v>
      </c>
      <c r="O55" s="29">
        <v>0</v>
      </c>
      <c r="P55" s="29"/>
      <c r="Q55" s="29">
        <v>1</v>
      </c>
      <c r="R55" s="29">
        <v>0.2</v>
      </c>
      <c r="S55" s="29">
        <v>0.2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3.2</v>
      </c>
      <c r="AA55" s="29">
        <v>0.2</v>
      </c>
      <c r="AB55" s="29">
        <v>0.5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30">
        <v>1.2</v>
      </c>
      <c r="AJ55" s="30">
        <v>0</v>
      </c>
      <c r="AK55" s="30" t="s">
        <v>107</v>
      </c>
      <c r="AL55" s="28" t="s">
        <v>107</v>
      </c>
      <c r="AM55" s="28" t="s">
        <v>107</v>
      </c>
      <c r="AN55" s="31">
        <f t="shared" si="0"/>
        <v>0</v>
      </c>
      <c r="AO55" s="31">
        <f t="shared" si="1"/>
        <v>0</v>
      </c>
      <c r="AP55" s="31">
        <f t="shared" si="2"/>
        <v>0</v>
      </c>
      <c r="AQ55" s="31">
        <f t="shared" si="3"/>
        <v>0</v>
      </c>
      <c r="AR55" s="31">
        <f t="shared" si="8"/>
        <v>1</v>
      </c>
      <c r="AS55" s="31">
        <f t="shared" si="9"/>
        <v>0</v>
      </c>
      <c r="AT55" s="31">
        <f t="shared" si="10"/>
        <v>0</v>
      </c>
      <c r="AU55" s="31">
        <f t="shared" si="11"/>
        <v>3.2</v>
      </c>
      <c r="AV55" s="31">
        <f t="shared" si="12"/>
        <v>0</v>
      </c>
      <c r="AW55" s="31">
        <f t="shared" si="13"/>
        <v>0</v>
      </c>
      <c r="AX55" s="31">
        <f t="shared" si="14"/>
        <v>3.2</v>
      </c>
      <c r="AY55" s="31">
        <f t="shared" si="4"/>
        <v>0.1353352832366127</v>
      </c>
      <c r="AZ55" s="31">
        <f t="shared" si="5"/>
        <v>0.1353352832366127</v>
      </c>
      <c r="BA55" s="31">
        <f t="shared" si="6"/>
        <v>1</v>
      </c>
      <c r="BB55" s="31">
        <f t="shared" si="7"/>
        <v>1</v>
      </c>
      <c r="BC55" s="31">
        <f t="shared" si="15"/>
        <v>1.0646647167633874</v>
      </c>
      <c r="BD55" s="31">
        <f t="shared" si="16"/>
        <v>0</v>
      </c>
      <c r="BE55" s="31">
        <f t="shared" si="17"/>
        <v>0</v>
      </c>
      <c r="BF55" s="31">
        <f t="shared" si="18"/>
        <v>2.8345947352611458</v>
      </c>
      <c r="BG55" s="31">
        <f t="shared" si="19"/>
        <v>0</v>
      </c>
      <c r="BH55" s="31">
        <f t="shared" si="20"/>
        <v>0</v>
      </c>
    </row>
    <row r="56" spans="1:60" x14ac:dyDescent="0.35">
      <c r="A56" s="32">
        <v>53</v>
      </c>
      <c r="B56" s="32"/>
      <c r="C56" s="28" t="s">
        <v>122</v>
      </c>
      <c r="D56" s="28" t="s">
        <v>123</v>
      </c>
      <c r="E56" s="29">
        <v>2</v>
      </c>
      <c r="F56" s="29">
        <v>0.25</v>
      </c>
      <c r="G56" s="29"/>
      <c r="H56" s="29">
        <v>1.7</v>
      </c>
      <c r="I56" s="29">
        <v>0.25</v>
      </c>
      <c r="J56" s="29"/>
      <c r="K56" s="29">
        <v>2</v>
      </c>
      <c r="L56" s="29">
        <v>0.2</v>
      </c>
      <c r="M56" s="29"/>
      <c r="N56" s="29">
        <v>0</v>
      </c>
      <c r="O56" s="29">
        <v>0</v>
      </c>
      <c r="P56" s="29"/>
      <c r="Q56" s="29">
        <v>1.5</v>
      </c>
      <c r="R56" s="29">
        <v>0.25</v>
      </c>
      <c r="S56" s="29">
        <v>0.5</v>
      </c>
      <c r="T56" s="29">
        <v>1.5</v>
      </c>
      <c r="U56" s="29">
        <v>0.2</v>
      </c>
      <c r="V56" s="29">
        <v>0.5</v>
      </c>
      <c r="W56" s="29">
        <v>0</v>
      </c>
      <c r="X56" s="29">
        <v>0</v>
      </c>
      <c r="Y56" s="29">
        <v>0</v>
      </c>
      <c r="Z56" s="29">
        <v>5.8</v>
      </c>
      <c r="AA56" s="29">
        <v>0.25</v>
      </c>
      <c r="AB56" s="29">
        <v>1.2</v>
      </c>
      <c r="AC56" s="29">
        <v>0.4</v>
      </c>
      <c r="AD56" s="29">
        <v>0.2</v>
      </c>
      <c r="AE56" s="29">
        <v>0</v>
      </c>
      <c r="AF56" s="29">
        <v>0</v>
      </c>
      <c r="AG56" s="29">
        <v>0</v>
      </c>
      <c r="AH56" s="29">
        <v>0</v>
      </c>
      <c r="AI56" s="30">
        <v>1.8</v>
      </c>
      <c r="AJ56" s="30">
        <v>0</v>
      </c>
      <c r="AK56" s="30" t="s">
        <v>107</v>
      </c>
      <c r="AL56" s="28" t="s">
        <v>107</v>
      </c>
      <c r="AM56" s="28" t="s">
        <v>107</v>
      </c>
      <c r="AN56" s="31">
        <f t="shared" si="0"/>
        <v>2</v>
      </c>
      <c r="AO56" s="31">
        <f t="shared" si="1"/>
        <v>1.7</v>
      </c>
      <c r="AP56" s="31">
        <f t="shared" si="2"/>
        <v>2</v>
      </c>
      <c r="AQ56" s="31">
        <f t="shared" si="3"/>
        <v>0</v>
      </c>
      <c r="AR56" s="31">
        <f t="shared" si="8"/>
        <v>1.5</v>
      </c>
      <c r="AS56" s="31">
        <f t="shared" si="9"/>
        <v>1.5</v>
      </c>
      <c r="AT56" s="31">
        <f t="shared" si="10"/>
        <v>0</v>
      </c>
      <c r="AU56" s="31">
        <f t="shared" si="11"/>
        <v>5.8</v>
      </c>
      <c r="AV56" s="31">
        <f t="shared" si="12"/>
        <v>0.4</v>
      </c>
      <c r="AW56" s="31">
        <f t="shared" si="13"/>
        <v>0</v>
      </c>
      <c r="AX56" s="31">
        <f t="shared" si="14"/>
        <v>6.2</v>
      </c>
      <c r="AY56" s="31">
        <f t="shared" si="4"/>
        <v>1.9179150013761013</v>
      </c>
      <c r="AZ56" s="31">
        <f t="shared" si="5"/>
        <v>1.6425405009632708</v>
      </c>
      <c r="BA56" s="31">
        <f t="shared" si="6"/>
        <v>1.8646647167633872</v>
      </c>
      <c r="BB56" s="31">
        <f t="shared" si="7"/>
        <v>1</v>
      </c>
      <c r="BC56" s="31">
        <f t="shared" si="15"/>
        <v>1.8768725020641517</v>
      </c>
      <c r="BD56" s="31">
        <f t="shared" si="16"/>
        <v>1.796997075145081</v>
      </c>
      <c r="BE56" s="31">
        <f t="shared" si="17"/>
        <v>0</v>
      </c>
      <c r="BF56" s="31">
        <f t="shared" si="18"/>
        <v>5.4224090063300654</v>
      </c>
      <c r="BG56" s="31">
        <f t="shared" si="19"/>
        <v>0.34586588670535495</v>
      </c>
      <c r="BH56" s="31">
        <f t="shared" si="20"/>
        <v>0</v>
      </c>
    </row>
    <row r="57" spans="1:60" x14ac:dyDescent="0.35">
      <c r="A57" s="32">
        <v>54</v>
      </c>
      <c r="B57" s="32"/>
      <c r="C57" s="28" t="s">
        <v>124</v>
      </c>
      <c r="D57" s="28" t="s">
        <v>125</v>
      </c>
      <c r="E57" s="29">
        <v>3.7</v>
      </c>
      <c r="F57" s="29">
        <v>0.13</v>
      </c>
      <c r="G57" s="29"/>
      <c r="H57" s="29">
        <v>3</v>
      </c>
      <c r="I57" s="29">
        <v>0.13</v>
      </c>
      <c r="J57" s="29"/>
      <c r="K57" s="29">
        <v>3.3</v>
      </c>
      <c r="L57" s="29">
        <v>0.4</v>
      </c>
      <c r="M57" s="29"/>
      <c r="N57" s="29">
        <v>3.2</v>
      </c>
      <c r="O57" s="29">
        <v>0.12</v>
      </c>
      <c r="P57" s="29"/>
      <c r="Q57" s="29">
        <v>4</v>
      </c>
      <c r="R57" s="29">
        <v>0.47</v>
      </c>
      <c r="S57" s="29">
        <v>0</v>
      </c>
      <c r="T57" s="29">
        <v>2.2999999999999998</v>
      </c>
      <c r="U57" s="29">
        <v>0.4</v>
      </c>
      <c r="V57" s="29">
        <v>0</v>
      </c>
      <c r="W57" s="29">
        <v>3</v>
      </c>
      <c r="X57" s="29">
        <v>0.15</v>
      </c>
      <c r="Y57" s="29">
        <v>1</v>
      </c>
      <c r="Z57" s="29">
        <v>18.8</v>
      </c>
      <c r="AA57" s="29">
        <v>0.13</v>
      </c>
      <c r="AB57" s="29">
        <v>5</v>
      </c>
      <c r="AC57" s="29">
        <v>3.75</v>
      </c>
      <c r="AD57" s="29">
        <v>0.4</v>
      </c>
      <c r="AE57" s="29">
        <v>0</v>
      </c>
      <c r="AF57" s="29">
        <v>5</v>
      </c>
      <c r="AG57" s="29">
        <v>0.12</v>
      </c>
      <c r="AH57" s="29">
        <v>0.3</v>
      </c>
      <c r="AI57" s="30">
        <v>3.5</v>
      </c>
      <c r="AJ57" s="30">
        <v>6.5</v>
      </c>
      <c r="AK57" s="30">
        <v>15</v>
      </c>
      <c r="AL57" s="28" t="s">
        <v>59</v>
      </c>
      <c r="AM57" s="28" t="s">
        <v>64</v>
      </c>
      <c r="AN57" s="31">
        <f t="shared" si="0"/>
        <v>3.7</v>
      </c>
      <c r="AO57" s="31">
        <f t="shared" si="1"/>
        <v>3</v>
      </c>
      <c r="AP57" s="31">
        <f t="shared" si="2"/>
        <v>3.3</v>
      </c>
      <c r="AQ57" s="31">
        <f t="shared" si="3"/>
        <v>3.2</v>
      </c>
      <c r="AR57" s="31">
        <f t="shared" si="8"/>
        <v>4</v>
      </c>
      <c r="AS57" s="31">
        <f t="shared" si="9"/>
        <v>2.2999999999999998</v>
      </c>
      <c r="AT57" s="31">
        <f t="shared" si="10"/>
        <v>3</v>
      </c>
      <c r="AU57" s="31">
        <f t="shared" si="11"/>
        <v>18.8</v>
      </c>
      <c r="AV57" s="31">
        <f t="shared" si="12"/>
        <v>3.75</v>
      </c>
      <c r="AW57" s="31">
        <f t="shared" si="13"/>
        <v>5</v>
      </c>
      <c r="AX57" s="31">
        <f t="shared" si="14"/>
        <v>27.55</v>
      </c>
      <c r="AY57" s="31">
        <f t="shared" si="4"/>
        <v>2.964164158808166</v>
      </c>
      <c r="AZ57" s="31">
        <f t="shared" si="5"/>
        <v>2.4549364139319749</v>
      </c>
      <c r="BA57" s="31">
        <f t="shared" si="6"/>
        <v>3.2578740305559113</v>
      </c>
      <c r="BB57" s="31">
        <f t="shared" si="7"/>
        <v>2.5373727337931555</v>
      </c>
      <c r="BC57" s="31">
        <f t="shared" si="15"/>
        <v>3.9636188915932169</v>
      </c>
      <c r="BD57" s="31">
        <f t="shared" si="16"/>
        <v>2.2578740305559113</v>
      </c>
      <c r="BE57" s="31">
        <f t="shared" si="17"/>
        <v>3.3306095195547107</v>
      </c>
      <c r="BF57" s="31">
        <f t="shared" si="18"/>
        <v>15.039061256130628</v>
      </c>
      <c r="BG57" s="31">
        <f t="shared" si="19"/>
        <v>3.6813163541672465</v>
      </c>
      <c r="BH57" s="31">
        <f t="shared" si="20"/>
        <v>3.5843872040126494</v>
      </c>
    </row>
    <row r="58" spans="1:60" x14ac:dyDescent="0.35">
      <c r="A58" s="32">
        <v>55</v>
      </c>
      <c r="B58" s="32"/>
      <c r="C58" s="28" t="s">
        <v>124</v>
      </c>
      <c r="D58" s="28" t="s">
        <v>126</v>
      </c>
      <c r="E58" s="29">
        <v>3</v>
      </c>
      <c r="F58" s="29">
        <v>0.68</v>
      </c>
      <c r="G58" s="29"/>
      <c r="H58" s="29">
        <v>2.6</v>
      </c>
      <c r="I58" s="29">
        <v>0.68</v>
      </c>
      <c r="J58" s="29"/>
      <c r="K58" s="29">
        <v>2</v>
      </c>
      <c r="L58" s="29">
        <v>0.2</v>
      </c>
      <c r="M58" s="29"/>
      <c r="N58" s="29">
        <v>1</v>
      </c>
      <c r="O58" s="29">
        <v>0.2</v>
      </c>
      <c r="P58" s="29"/>
      <c r="Q58" s="29">
        <v>1</v>
      </c>
      <c r="R58" s="29">
        <v>0.25</v>
      </c>
      <c r="S58" s="29">
        <v>0</v>
      </c>
      <c r="T58" s="29">
        <v>1</v>
      </c>
      <c r="U58" s="29">
        <v>0.35</v>
      </c>
      <c r="V58" s="29">
        <v>0.5</v>
      </c>
      <c r="W58" s="29">
        <v>2</v>
      </c>
      <c r="X58" s="29">
        <v>0.15</v>
      </c>
      <c r="Y58" s="29">
        <v>0.2</v>
      </c>
      <c r="Z58" s="29">
        <v>11.3</v>
      </c>
      <c r="AA58" s="29">
        <v>0.68</v>
      </c>
      <c r="AB58" s="29">
        <v>0</v>
      </c>
      <c r="AC58" s="29">
        <v>0.4</v>
      </c>
      <c r="AD58" s="29">
        <v>0.2</v>
      </c>
      <c r="AE58" s="29">
        <v>0</v>
      </c>
      <c r="AF58" s="29">
        <v>0.3</v>
      </c>
      <c r="AG58" s="29">
        <v>0.2</v>
      </c>
      <c r="AH58" s="29">
        <v>0.1</v>
      </c>
      <c r="AI58" s="30">
        <v>4</v>
      </c>
      <c r="AJ58" s="30">
        <v>4.5</v>
      </c>
      <c r="AK58" s="30">
        <v>40</v>
      </c>
      <c r="AL58" s="28" t="s">
        <v>52</v>
      </c>
      <c r="AM58" s="28" t="s">
        <v>53</v>
      </c>
      <c r="AN58" s="31">
        <f t="shared" si="0"/>
        <v>3</v>
      </c>
      <c r="AO58" s="31">
        <f t="shared" si="1"/>
        <v>2.6</v>
      </c>
      <c r="AP58" s="31">
        <f t="shared" si="2"/>
        <v>2</v>
      </c>
      <c r="AQ58" s="31">
        <f t="shared" si="3"/>
        <v>1</v>
      </c>
      <c r="AR58" s="31">
        <f t="shared" si="8"/>
        <v>1</v>
      </c>
      <c r="AS58" s="31">
        <f t="shared" si="9"/>
        <v>1</v>
      </c>
      <c r="AT58" s="31">
        <f t="shared" si="10"/>
        <v>2</v>
      </c>
      <c r="AU58" s="31">
        <f t="shared" si="11"/>
        <v>11.3</v>
      </c>
      <c r="AV58" s="31">
        <f t="shared" si="12"/>
        <v>0.4</v>
      </c>
      <c r="AW58" s="31">
        <f t="shared" si="13"/>
        <v>0.3</v>
      </c>
      <c r="AX58" s="31">
        <f t="shared" si="14"/>
        <v>12.000000000000002</v>
      </c>
      <c r="AY58" s="31">
        <f t="shared" si="4"/>
        <v>2.9977724497043106</v>
      </c>
      <c r="AZ58" s="31">
        <f t="shared" si="5"/>
        <v>2.5982179597634483</v>
      </c>
      <c r="BA58" s="31">
        <f t="shared" si="6"/>
        <v>1.8646647167633872</v>
      </c>
      <c r="BB58" s="31">
        <f t="shared" si="7"/>
        <v>1</v>
      </c>
      <c r="BC58" s="31">
        <f t="shared" si="15"/>
        <v>0.91791500137610116</v>
      </c>
      <c r="BD58" s="31">
        <f t="shared" si="16"/>
        <v>1.4698026165776814</v>
      </c>
      <c r="BE58" s="31">
        <f t="shared" si="17"/>
        <v>1.7537396797031404</v>
      </c>
      <c r="BF58" s="31">
        <f t="shared" si="18"/>
        <v>11.287414340829354</v>
      </c>
      <c r="BG58" s="31">
        <f t="shared" si="19"/>
        <v>0.34586588670535495</v>
      </c>
      <c r="BH58" s="31">
        <f t="shared" si="20"/>
        <v>0.27293294335267748</v>
      </c>
    </row>
    <row r="59" spans="1:60" x14ac:dyDescent="0.35">
      <c r="A59" s="32">
        <v>56</v>
      </c>
      <c r="B59" s="32"/>
      <c r="C59" s="28" t="s">
        <v>127</v>
      </c>
      <c r="D59" s="28" t="s">
        <v>127</v>
      </c>
      <c r="E59" s="29">
        <v>0</v>
      </c>
      <c r="F59" s="29">
        <v>0.7</v>
      </c>
      <c r="G59" s="29"/>
      <c r="H59" s="29">
        <v>0</v>
      </c>
      <c r="I59" s="29">
        <v>0.7</v>
      </c>
      <c r="J59" s="29"/>
      <c r="K59" s="29">
        <v>0</v>
      </c>
      <c r="L59" s="29">
        <v>0</v>
      </c>
      <c r="M59" s="29"/>
      <c r="N59" s="29">
        <v>0</v>
      </c>
      <c r="O59" s="29">
        <v>0</v>
      </c>
      <c r="P59" s="29"/>
      <c r="Q59" s="29">
        <v>1</v>
      </c>
      <c r="R59" s="29">
        <v>0.7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2.6</v>
      </c>
      <c r="AA59" s="29">
        <v>0.7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30">
        <v>1.2</v>
      </c>
      <c r="AJ59" s="30">
        <v>0</v>
      </c>
      <c r="AK59" s="30" t="s">
        <v>107</v>
      </c>
      <c r="AL59" s="28" t="s">
        <v>107</v>
      </c>
      <c r="AM59" s="28" t="s">
        <v>107</v>
      </c>
      <c r="AN59" s="31">
        <f t="shared" si="0"/>
        <v>0</v>
      </c>
      <c r="AO59" s="31">
        <f t="shared" si="1"/>
        <v>0</v>
      </c>
      <c r="AP59" s="31">
        <f t="shared" si="2"/>
        <v>0</v>
      </c>
      <c r="AQ59" s="31">
        <f t="shared" si="3"/>
        <v>0</v>
      </c>
      <c r="AR59" s="31">
        <f t="shared" si="8"/>
        <v>1</v>
      </c>
      <c r="AS59" s="31">
        <f t="shared" si="9"/>
        <v>0</v>
      </c>
      <c r="AT59" s="31">
        <f t="shared" si="10"/>
        <v>0</v>
      </c>
      <c r="AU59" s="31">
        <f t="shared" si="11"/>
        <v>2.6</v>
      </c>
      <c r="AV59" s="31">
        <f t="shared" si="12"/>
        <v>0</v>
      </c>
      <c r="AW59" s="31">
        <f t="shared" si="13"/>
        <v>0</v>
      </c>
      <c r="AX59" s="31">
        <f t="shared" si="14"/>
        <v>2.6</v>
      </c>
      <c r="AY59" s="31">
        <f t="shared" si="4"/>
        <v>9.1188196555447298E-4</v>
      </c>
      <c r="AZ59" s="31">
        <f t="shared" si="5"/>
        <v>9.1188196555447298E-4</v>
      </c>
      <c r="BA59" s="31">
        <f t="shared" si="6"/>
        <v>1</v>
      </c>
      <c r="BB59" s="31">
        <f t="shared" si="7"/>
        <v>1</v>
      </c>
      <c r="BC59" s="31">
        <f t="shared" si="15"/>
        <v>0.99908811803444553</v>
      </c>
      <c r="BD59" s="31">
        <f t="shared" si="16"/>
        <v>0</v>
      </c>
      <c r="BE59" s="31">
        <f t="shared" si="17"/>
        <v>0</v>
      </c>
      <c r="BF59" s="31">
        <f t="shared" si="18"/>
        <v>2.5976291068895585</v>
      </c>
      <c r="BG59" s="31">
        <f t="shared" si="19"/>
        <v>0</v>
      </c>
      <c r="BH59" s="31">
        <f t="shared" si="20"/>
        <v>0</v>
      </c>
    </row>
    <row r="60" spans="1:60" x14ac:dyDescent="0.35">
      <c r="A60" s="32">
        <v>57</v>
      </c>
      <c r="B60" s="32"/>
      <c r="C60" s="28" t="s">
        <v>128</v>
      </c>
      <c r="D60" s="28" t="s">
        <v>129</v>
      </c>
      <c r="E60" s="29">
        <v>0</v>
      </c>
      <c r="F60" s="29">
        <v>1</v>
      </c>
      <c r="G60" s="29"/>
      <c r="H60" s="29">
        <v>0</v>
      </c>
      <c r="I60" s="29">
        <v>1</v>
      </c>
      <c r="J60" s="29"/>
      <c r="K60" s="29">
        <v>0</v>
      </c>
      <c r="L60" s="29">
        <v>0</v>
      </c>
      <c r="M60" s="29"/>
      <c r="N60" s="29">
        <v>0</v>
      </c>
      <c r="O60" s="29">
        <v>0</v>
      </c>
      <c r="P60" s="29"/>
      <c r="Q60" s="29">
        <v>0.41</v>
      </c>
      <c r="R60" s="29">
        <v>0.25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1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30">
        <v>3.5</v>
      </c>
      <c r="AJ60" s="30">
        <v>0</v>
      </c>
      <c r="AK60" s="30" t="s">
        <v>107</v>
      </c>
      <c r="AL60" s="28" t="s">
        <v>107</v>
      </c>
      <c r="AM60" s="28" t="s">
        <v>107</v>
      </c>
      <c r="AN60" s="31">
        <f t="shared" si="0"/>
        <v>0</v>
      </c>
      <c r="AO60" s="31">
        <f t="shared" si="1"/>
        <v>0</v>
      </c>
      <c r="AP60" s="31">
        <f t="shared" si="2"/>
        <v>0</v>
      </c>
      <c r="AQ60" s="31">
        <f t="shared" si="3"/>
        <v>0</v>
      </c>
      <c r="AR60" s="31">
        <f t="shared" si="8"/>
        <v>0.41</v>
      </c>
      <c r="AS60" s="31">
        <f t="shared" si="9"/>
        <v>0</v>
      </c>
      <c r="AT60" s="31">
        <f t="shared" si="10"/>
        <v>0</v>
      </c>
      <c r="AU60" s="31">
        <f t="shared" si="11"/>
        <v>0</v>
      </c>
      <c r="AV60" s="31">
        <f t="shared" si="12"/>
        <v>0</v>
      </c>
      <c r="AW60" s="31">
        <f t="shared" si="13"/>
        <v>0</v>
      </c>
      <c r="AX60" s="31">
        <f t="shared" si="14"/>
        <v>0</v>
      </c>
      <c r="AY60" s="31">
        <f t="shared" si="4"/>
        <v>4.5399929762490743E-5</v>
      </c>
      <c r="AZ60" s="31">
        <f t="shared" si="5"/>
        <v>4.5399929762490743E-5</v>
      </c>
      <c r="BA60" s="31">
        <f t="shared" si="6"/>
        <v>1</v>
      </c>
      <c r="BB60" s="31">
        <f t="shared" si="7"/>
        <v>1</v>
      </c>
      <c r="BC60" s="31">
        <f t="shared" si="15"/>
        <v>0.37634515056420142</v>
      </c>
      <c r="BD60" s="31">
        <f t="shared" si="16"/>
        <v>0</v>
      </c>
      <c r="BE60" s="31">
        <f t="shared" si="17"/>
        <v>0</v>
      </c>
      <c r="BF60" s="31">
        <f t="shared" si="18"/>
        <v>0</v>
      </c>
      <c r="BG60" s="31">
        <f t="shared" si="19"/>
        <v>0</v>
      </c>
      <c r="BH60" s="31">
        <f t="shared" si="20"/>
        <v>0</v>
      </c>
    </row>
    <row r="61" spans="1:60" x14ac:dyDescent="0.35">
      <c r="A61" s="32">
        <v>58</v>
      </c>
      <c r="B61" s="32"/>
      <c r="C61" s="28" t="s">
        <v>130</v>
      </c>
      <c r="D61" s="28" t="s">
        <v>131</v>
      </c>
      <c r="E61" s="29">
        <v>0</v>
      </c>
      <c r="F61" s="29">
        <v>0.9</v>
      </c>
      <c r="G61" s="29"/>
      <c r="H61" s="29">
        <v>0</v>
      </c>
      <c r="I61" s="29">
        <v>0.9</v>
      </c>
      <c r="J61" s="29"/>
      <c r="K61" s="29">
        <v>0</v>
      </c>
      <c r="L61" s="29">
        <v>0</v>
      </c>
      <c r="M61" s="29"/>
      <c r="N61" s="29">
        <v>0</v>
      </c>
      <c r="O61" s="29">
        <v>0</v>
      </c>
      <c r="P61" s="29"/>
      <c r="Q61" s="29">
        <v>1.2</v>
      </c>
      <c r="R61" s="29">
        <v>0.9</v>
      </c>
      <c r="S61" s="29">
        <v>0.6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5.0999999999999996</v>
      </c>
      <c r="AA61" s="29">
        <v>0.9</v>
      </c>
      <c r="AB61" s="29">
        <v>1.5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30">
        <v>1.2</v>
      </c>
      <c r="AJ61" s="30">
        <v>0</v>
      </c>
      <c r="AK61" s="30" t="s">
        <v>107</v>
      </c>
      <c r="AL61" s="28" t="s">
        <v>107</v>
      </c>
      <c r="AM61" s="28" t="s">
        <v>107</v>
      </c>
      <c r="AN61" s="31">
        <f t="shared" si="0"/>
        <v>0</v>
      </c>
      <c r="AO61" s="31">
        <f t="shared" si="1"/>
        <v>0</v>
      </c>
      <c r="AP61" s="31">
        <f t="shared" si="2"/>
        <v>0</v>
      </c>
      <c r="AQ61" s="31">
        <f t="shared" si="3"/>
        <v>0</v>
      </c>
      <c r="AR61" s="31">
        <f t="shared" si="8"/>
        <v>1.2</v>
      </c>
      <c r="AS61" s="31">
        <f t="shared" si="9"/>
        <v>0</v>
      </c>
      <c r="AT61" s="31">
        <f t="shared" si="10"/>
        <v>0</v>
      </c>
      <c r="AU61" s="31">
        <f t="shared" si="11"/>
        <v>5.0999999999999996</v>
      </c>
      <c r="AV61" s="31">
        <f t="shared" si="12"/>
        <v>0</v>
      </c>
      <c r="AW61" s="31">
        <f t="shared" si="13"/>
        <v>0</v>
      </c>
      <c r="AX61" s="31">
        <f t="shared" si="14"/>
        <v>5.0999999999999996</v>
      </c>
      <c r="AY61" s="31">
        <f t="shared" si="4"/>
        <v>1.2340980408664937E-4</v>
      </c>
      <c r="AZ61" s="31">
        <f t="shared" si="5"/>
        <v>1.2340980408664937E-4</v>
      </c>
      <c r="BA61" s="31">
        <f t="shared" si="6"/>
        <v>1</v>
      </c>
      <c r="BB61" s="31">
        <f t="shared" si="7"/>
        <v>1</v>
      </c>
      <c r="BC61" s="31">
        <f t="shared" si="15"/>
        <v>1.7998519082350959</v>
      </c>
      <c r="BD61" s="31">
        <f t="shared" si="16"/>
        <v>0</v>
      </c>
      <c r="BE61" s="31">
        <f t="shared" si="17"/>
        <v>0</v>
      </c>
      <c r="BF61" s="31">
        <f t="shared" si="18"/>
        <v>5.0995557247052883</v>
      </c>
      <c r="BG61" s="31">
        <f t="shared" si="19"/>
        <v>0</v>
      </c>
      <c r="BH61" s="31">
        <f t="shared" si="20"/>
        <v>0</v>
      </c>
    </row>
    <row r="62" spans="1:60" x14ac:dyDescent="0.35">
      <c r="A62" s="27">
        <v>59</v>
      </c>
      <c r="B62" s="27"/>
      <c r="C62" s="28" t="s">
        <v>132</v>
      </c>
      <c r="D62" s="28" t="s">
        <v>133</v>
      </c>
      <c r="E62" s="29">
        <v>0</v>
      </c>
      <c r="F62" s="29">
        <v>1</v>
      </c>
      <c r="G62" s="29"/>
      <c r="H62" s="29">
        <v>0</v>
      </c>
      <c r="I62" s="29">
        <v>1</v>
      </c>
      <c r="J62" s="29"/>
      <c r="K62" s="29">
        <v>0</v>
      </c>
      <c r="L62" s="29">
        <v>0</v>
      </c>
      <c r="M62" s="29"/>
      <c r="N62" s="29">
        <v>0</v>
      </c>
      <c r="O62" s="29">
        <v>0</v>
      </c>
      <c r="P62" s="29"/>
      <c r="Q62" s="29">
        <v>1.45</v>
      </c>
      <c r="R62" s="29">
        <v>1</v>
      </c>
      <c r="S62" s="29">
        <v>0.6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6</v>
      </c>
      <c r="AA62" s="29">
        <v>1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30">
        <v>1.2</v>
      </c>
      <c r="AJ62" s="30">
        <v>0</v>
      </c>
      <c r="AK62" s="30" t="s">
        <v>107</v>
      </c>
      <c r="AL62" s="28" t="s">
        <v>107</v>
      </c>
      <c r="AM62" s="28" t="s">
        <v>107</v>
      </c>
      <c r="AN62" s="31">
        <f t="shared" si="0"/>
        <v>0</v>
      </c>
      <c r="AO62" s="31">
        <f t="shared" si="1"/>
        <v>0</v>
      </c>
      <c r="AP62" s="31">
        <f t="shared" si="2"/>
        <v>0</v>
      </c>
      <c r="AQ62" s="31">
        <f t="shared" si="3"/>
        <v>0</v>
      </c>
      <c r="AR62" s="31">
        <f t="shared" si="8"/>
        <v>1.45</v>
      </c>
      <c r="AS62" s="31">
        <f t="shared" si="9"/>
        <v>0</v>
      </c>
      <c r="AT62" s="31">
        <f t="shared" si="10"/>
        <v>0</v>
      </c>
      <c r="AU62" s="31">
        <f t="shared" si="11"/>
        <v>6</v>
      </c>
      <c r="AV62" s="31">
        <f t="shared" si="12"/>
        <v>0</v>
      </c>
      <c r="AW62" s="31">
        <f t="shared" si="13"/>
        <v>0</v>
      </c>
      <c r="AX62" s="31">
        <f t="shared" si="14"/>
        <v>6</v>
      </c>
      <c r="AY62" s="31">
        <f t="shared" si="4"/>
        <v>4.5399929762490743E-5</v>
      </c>
      <c r="AZ62" s="31">
        <f t="shared" si="5"/>
        <v>4.5399929762490743E-5</v>
      </c>
      <c r="BA62" s="31">
        <f t="shared" si="6"/>
        <v>1</v>
      </c>
      <c r="BB62" s="31">
        <f t="shared" si="7"/>
        <v>1</v>
      </c>
      <c r="BC62" s="31">
        <f t="shared" si="15"/>
        <v>2.0499341701018445</v>
      </c>
      <c r="BD62" s="31">
        <f t="shared" si="16"/>
        <v>0</v>
      </c>
      <c r="BE62" s="31">
        <f t="shared" si="17"/>
        <v>0</v>
      </c>
      <c r="BF62" s="31">
        <f t="shared" si="18"/>
        <v>5.9997276004214246</v>
      </c>
      <c r="BG62" s="31">
        <f t="shared" si="19"/>
        <v>0</v>
      </c>
      <c r="BH62" s="31">
        <f t="shared" si="20"/>
        <v>0</v>
      </c>
    </row>
    <row r="63" spans="1:60" x14ac:dyDescent="0.35">
      <c r="A63" s="27">
        <v>60</v>
      </c>
      <c r="B63" s="27"/>
      <c r="C63" s="28" t="s">
        <v>132</v>
      </c>
      <c r="D63" s="28" t="s">
        <v>134</v>
      </c>
      <c r="E63" s="29">
        <v>0</v>
      </c>
      <c r="F63" s="29">
        <v>1</v>
      </c>
      <c r="G63" s="29"/>
      <c r="H63" s="29">
        <v>0</v>
      </c>
      <c r="I63" s="29">
        <v>1</v>
      </c>
      <c r="J63" s="29"/>
      <c r="K63" s="29">
        <v>0</v>
      </c>
      <c r="L63" s="29">
        <v>0</v>
      </c>
      <c r="M63" s="29"/>
      <c r="N63" s="29">
        <v>0</v>
      </c>
      <c r="O63" s="29">
        <v>0</v>
      </c>
      <c r="P63" s="29"/>
      <c r="Q63" s="29">
        <v>1.02</v>
      </c>
      <c r="R63" s="29">
        <v>1</v>
      </c>
      <c r="S63" s="29">
        <v>0.6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4.5</v>
      </c>
      <c r="AA63" s="29">
        <v>1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30">
        <v>1.2</v>
      </c>
      <c r="AJ63" s="30">
        <v>0</v>
      </c>
      <c r="AK63" s="30" t="s">
        <v>107</v>
      </c>
      <c r="AL63" s="28" t="s">
        <v>107</v>
      </c>
      <c r="AM63" s="28" t="s">
        <v>107</v>
      </c>
      <c r="AN63" s="31">
        <f t="shared" si="0"/>
        <v>0</v>
      </c>
      <c r="AO63" s="31">
        <f t="shared" si="1"/>
        <v>0</v>
      </c>
      <c r="AP63" s="31">
        <f t="shared" si="2"/>
        <v>0</v>
      </c>
      <c r="AQ63" s="31">
        <f t="shared" si="3"/>
        <v>0</v>
      </c>
      <c r="AR63" s="31">
        <f t="shared" si="8"/>
        <v>1.02</v>
      </c>
      <c r="AS63" s="31">
        <f t="shared" si="9"/>
        <v>0</v>
      </c>
      <c r="AT63" s="31">
        <f t="shared" si="10"/>
        <v>0</v>
      </c>
      <c r="AU63" s="31">
        <f t="shared" si="11"/>
        <v>4.5</v>
      </c>
      <c r="AV63" s="31">
        <f t="shared" si="12"/>
        <v>0</v>
      </c>
      <c r="AW63" s="31">
        <f t="shared" si="13"/>
        <v>0</v>
      </c>
      <c r="AX63" s="31">
        <f t="shared" si="14"/>
        <v>4.5</v>
      </c>
      <c r="AY63" s="31">
        <f t="shared" si="4"/>
        <v>4.5399929762490743E-5</v>
      </c>
      <c r="AZ63" s="31">
        <f t="shared" si="5"/>
        <v>4.5399929762490743E-5</v>
      </c>
      <c r="BA63" s="31">
        <f t="shared" si="6"/>
        <v>1</v>
      </c>
      <c r="BB63" s="31">
        <f t="shared" si="7"/>
        <v>1</v>
      </c>
      <c r="BC63" s="31">
        <f t="shared" si="15"/>
        <v>1.6199536920716424</v>
      </c>
      <c r="BD63" s="31">
        <f t="shared" si="16"/>
        <v>0</v>
      </c>
      <c r="BE63" s="31">
        <f t="shared" si="17"/>
        <v>0</v>
      </c>
      <c r="BF63" s="31">
        <f t="shared" si="18"/>
        <v>4.4997957003160689</v>
      </c>
      <c r="BG63" s="31">
        <f t="shared" si="19"/>
        <v>0</v>
      </c>
      <c r="BH63" s="31">
        <f t="shared" si="20"/>
        <v>0</v>
      </c>
    </row>
    <row r="64" spans="1:60" x14ac:dyDescent="0.35">
      <c r="A64" s="27">
        <v>61</v>
      </c>
      <c r="B64" s="27"/>
      <c r="C64" s="28" t="s">
        <v>132</v>
      </c>
      <c r="D64" s="28" t="s">
        <v>135</v>
      </c>
      <c r="E64" s="29">
        <v>0</v>
      </c>
      <c r="F64" s="29">
        <v>1</v>
      </c>
      <c r="G64" s="29"/>
      <c r="H64" s="29">
        <v>0</v>
      </c>
      <c r="I64" s="29">
        <v>1</v>
      </c>
      <c r="J64" s="29"/>
      <c r="K64" s="29">
        <v>0</v>
      </c>
      <c r="L64" s="29">
        <v>0</v>
      </c>
      <c r="M64" s="29"/>
      <c r="N64" s="29">
        <v>0</v>
      </c>
      <c r="O64" s="29">
        <v>0</v>
      </c>
      <c r="P64" s="29"/>
      <c r="Q64" s="29">
        <v>0.54</v>
      </c>
      <c r="R64" s="29">
        <v>1</v>
      </c>
      <c r="S64" s="29">
        <v>0.6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3</v>
      </c>
      <c r="AA64" s="29">
        <v>1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30">
        <v>1.2</v>
      </c>
      <c r="AJ64" s="30">
        <v>0</v>
      </c>
      <c r="AK64" s="30" t="s">
        <v>107</v>
      </c>
      <c r="AL64" s="28" t="s">
        <v>107</v>
      </c>
      <c r="AM64" s="28" t="s">
        <v>107</v>
      </c>
      <c r="AN64" s="31">
        <f t="shared" si="0"/>
        <v>0</v>
      </c>
      <c r="AO64" s="31">
        <f t="shared" si="1"/>
        <v>0</v>
      </c>
      <c r="AP64" s="31">
        <f t="shared" si="2"/>
        <v>0</v>
      </c>
      <c r="AQ64" s="31">
        <f t="shared" si="3"/>
        <v>0</v>
      </c>
      <c r="AR64" s="31">
        <f t="shared" si="8"/>
        <v>0.54</v>
      </c>
      <c r="AS64" s="31">
        <f t="shared" si="9"/>
        <v>0</v>
      </c>
      <c r="AT64" s="31">
        <f t="shared" si="10"/>
        <v>0</v>
      </c>
      <c r="AU64" s="31">
        <f t="shared" si="11"/>
        <v>3</v>
      </c>
      <c r="AV64" s="31">
        <f t="shared" si="12"/>
        <v>0</v>
      </c>
      <c r="AW64" s="31">
        <f t="shared" si="13"/>
        <v>0</v>
      </c>
      <c r="AX64" s="31">
        <f t="shared" si="14"/>
        <v>3</v>
      </c>
      <c r="AY64" s="31">
        <f t="shared" si="4"/>
        <v>4.5399929762490743E-5</v>
      </c>
      <c r="AZ64" s="31">
        <f t="shared" si="5"/>
        <v>4.5399929762490743E-5</v>
      </c>
      <c r="BA64" s="31">
        <f t="shared" si="6"/>
        <v>1</v>
      </c>
      <c r="BB64" s="31">
        <f t="shared" si="7"/>
        <v>1</v>
      </c>
      <c r="BC64" s="31">
        <f t="shared" si="15"/>
        <v>1.1399754840379281</v>
      </c>
      <c r="BD64" s="31">
        <f t="shared" si="16"/>
        <v>0</v>
      </c>
      <c r="BE64" s="31">
        <f t="shared" si="17"/>
        <v>0</v>
      </c>
      <c r="BF64" s="31">
        <f t="shared" si="18"/>
        <v>2.9998638002107123</v>
      </c>
      <c r="BG64" s="31">
        <f t="shared" si="19"/>
        <v>0</v>
      </c>
      <c r="BH64" s="31">
        <f t="shared" si="20"/>
        <v>0</v>
      </c>
    </row>
    <row r="65" spans="1:60" x14ac:dyDescent="0.35">
      <c r="A65" s="27">
        <v>62</v>
      </c>
      <c r="B65" s="27"/>
      <c r="C65" s="28" t="s">
        <v>132</v>
      </c>
      <c r="D65" s="28" t="s">
        <v>136</v>
      </c>
      <c r="E65" s="29">
        <v>0</v>
      </c>
      <c r="F65" s="29">
        <v>1</v>
      </c>
      <c r="G65" s="29"/>
      <c r="H65" s="29">
        <v>0</v>
      </c>
      <c r="I65" s="29">
        <v>1</v>
      </c>
      <c r="J65" s="29"/>
      <c r="K65" s="29">
        <v>0</v>
      </c>
      <c r="L65" s="29">
        <v>0</v>
      </c>
      <c r="M65" s="29"/>
      <c r="N65" s="29">
        <v>0</v>
      </c>
      <c r="O65" s="29">
        <v>0</v>
      </c>
      <c r="P65" s="29"/>
      <c r="Q65" s="29">
        <v>0.59</v>
      </c>
      <c r="R65" s="29">
        <v>1</v>
      </c>
      <c r="S65" s="29">
        <v>0.21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2</v>
      </c>
      <c r="AA65" s="29">
        <v>1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30">
        <v>1.2</v>
      </c>
      <c r="AJ65" s="30">
        <v>0</v>
      </c>
      <c r="AK65" s="30" t="s">
        <v>107</v>
      </c>
      <c r="AL65" s="28" t="s">
        <v>107</v>
      </c>
      <c r="AM65" s="28" t="s">
        <v>107</v>
      </c>
      <c r="AN65" s="31">
        <f t="shared" si="0"/>
        <v>0</v>
      </c>
      <c r="AO65" s="31">
        <f t="shared" si="1"/>
        <v>0</v>
      </c>
      <c r="AP65" s="31">
        <f t="shared" si="2"/>
        <v>0</v>
      </c>
      <c r="AQ65" s="31">
        <f t="shared" si="3"/>
        <v>0</v>
      </c>
      <c r="AR65" s="31">
        <f t="shared" si="8"/>
        <v>0.59</v>
      </c>
      <c r="AS65" s="31">
        <f t="shared" si="9"/>
        <v>0</v>
      </c>
      <c r="AT65" s="31">
        <f t="shared" si="10"/>
        <v>0</v>
      </c>
      <c r="AU65" s="31">
        <f t="shared" si="11"/>
        <v>2</v>
      </c>
      <c r="AV65" s="31">
        <f t="shared" si="12"/>
        <v>0</v>
      </c>
      <c r="AW65" s="31">
        <f t="shared" si="13"/>
        <v>0</v>
      </c>
      <c r="AX65" s="31">
        <f t="shared" si="14"/>
        <v>2</v>
      </c>
      <c r="AY65" s="31">
        <f t="shared" si="4"/>
        <v>4.5399929762490743E-5</v>
      </c>
      <c r="AZ65" s="31">
        <f t="shared" si="5"/>
        <v>4.5399929762490743E-5</v>
      </c>
      <c r="BA65" s="31">
        <f t="shared" si="6"/>
        <v>1</v>
      </c>
      <c r="BB65" s="31">
        <f t="shared" si="7"/>
        <v>1</v>
      </c>
      <c r="BC65" s="31">
        <f t="shared" si="15"/>
        <v>0.79997321404144006</v>
      </c>
      <c r="BD65" s="31">
        <f t="shared" si="16"/>
        <v>0</v>
      </c>
      <c r="BE65" s="31">
        <f t="shared" si="17"/>
        <v>0</v>
      </c>
      <c r="BF65" s="31">
        <f t="shared" si="18"/>
        <v>1.999909200140475</v>
      </c>
      <c r="BG65" s="31">
        <f t="shared" si="19"/>
        <v>0</v>
      </c>
      <c r="BH65" s="31">
        <f t="shared" si="20"/>
        <v>0</v>
      </c>
    </row>
    <row r="66" spans="1:60" x14ac:dyDescent="0.35">
      <c r="A66" s="27">
        <v>63</v>
      </c>
      <c r="B66" s="27"/>
      <c r="C66" s="28" t="s">
        <v>132</v>
      </c>
      <c r="D66" s="28" t="s">
        <v>137</v>
      </c>
      <c r="E66" s="29">
        <v>0</v>
      </c>
      <c r="F66" s="29">
        <v>1</v>
      </c>
      <c r="G66" s="29"/>
      <c r="H66" s="29">
        <v>0</v>
      </c>
      <c r="I66" s="29">
        <v>1</v>
      </c>
      <c r="J66" s="29"/>
      <c r="K66" s="29">
        <v>0</v>
      </c>
      <c r="L66" s="29">
        <v>0</v>
      </c>
      <c r="M66" s="29"/>
      <c r="N66" s="29">
        <v>0</v>
      </c>
      <c r="O66" s="29">
        <v>0</v>
      </c>
      <c r="P66" s="29"/>
      <c r="Q66" s="29">
        <v>0.4</v>
      </c>
      <c r="R66" s="29">
        <v>1</v>
      </c>
      <c r="S66" s="29">
        <v>0.21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1</v>
      </c>
      <c r="AA66" s="29">
        <v>1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30">
        <v>1.2</v>
      </c>
      <c r="AJ66" s="30">
        <v>0</v>
      </c>
      <c r="AK66" s="30" t="s">
        <v>107</v>
      </c>
      <c r="AL66" s="28" t="s">
        <v>107</v>
      </c>
      <c r="AM66" s="28" t="s">
        <v>107</v>
      </c>
      <c r="AN66" s="31">
        <f t="shared" si="0"/>
        <v>0</v>
      </c>
      <c r="AO66" s="31">
        <f t="shared" si="1"/>
        <v>0</v>
      </c>
      <c r="AP66" s="31">
        <f t="shared" si="2"/>
        <v>0</v>
      </c>
      <c r="AQ66" s="31">
        <f t="shared" si="3"/>
        <v>0</v>
      </c>
      <c r="AR66" s="31">
        <f t="shared" si="8"/>
        <v>0.4</v>
      </c>
      <c r="AS66" s="31">
        <f t="shared" si="9"/>
        <v>0</v>
      </c>
      <c r="AT66" s="31">
        <f t="shared" si="10"/>
        <v>0</v>
      </c>
      <c r="AU66" s="31">
        <f t="shared" si="11"/>
        <v>1</v>
      </c>
      <c r="AV66" s="31">
        <f t="shared" si="12"/>
        <v>0</v>
      </c>
      <c r="AW66" s="31">
        <f t="shared" si="13"/>
        <v>0</v>
      </c>
      <c r="AX66" s="31">
        <f t="shared" si="14"/>
        <v>1</v>
      </c>
      <c r="AY66" s="31">
        <f t="shared" si="4"/>
        <v>4.5399929762490743E-5</v>
      </c>
      <c r="AZ66" s="31">
        <f t="shared" si="5"/>
        <v>4.5399929762490743E-5</v>
      </c>
      <c r="BA66" s="31">
        <f t="shared" si="6"/>
        <v>1</v>
      </c>
      <c r="BB66" s="31">
        <f t="shared" si="7"/>
        <v>1</v>
      </c>
      <c r="BC66" s="31">
        <f t="shared" si="15"/>
        <v>0.60998184002809497</v>
      </c>
      <c r="BD66" s="31">
        <f t="shared" si="16"/>
        <v>0</v>
      </c>
      <c r="BE66" s="31">
        <f t="shared" si="17"/>
        <v>0</v>
      </c>
      <c r="BF66" s="31">
        <f t="shared" si="18"/>
        <v>0.99995460007023751</v>
      </c>
      <c r="BG66" s="31">
        <f t="shared" si="19"/>
        <v>0</v>
      </c>
      <c r="BH66" s="31">
        <f t="shared" si="20"/>
        <v>0</v>
      </c>
    </row>
    <row r="67" spans="1:60" x14ac:dyDescent="0.35">
      <c r="A67" s="27">
        <v>64</v>
      </c>
      <c r="B67" s="27"/>
      <c r="C67" s="28" t="s">
        <v>132</v>
      </c>
      <c r="D67" s="28" t="s">
        <v>138</v>
      </c>
      <c r="E67" s="29">
        <v>0</v>
      </c>
      <c r="F67" s="29">
        <v>0.8</v>
      </c>
      <c r="G67" s="29"/>
      <c r="H67" s="29">
        <v>0</v>
      </c>
      <c r="I67" s="29">
        <v>0.8</v>
      </c>
      <c r="J67" s="29"/>
      <c r="K67" s="29">
        <v>0</v>
      </c>
      <c r="L67" s="29">
        <v>0</v>
      </c>
      <c r="M67" s="29"/>
      <c r="N67" s="29">
        <v>0</v>
      </c>
      <c r="O67" s="29">
        <v>0</v>
      </c>
      <c r="P67" s="29"/>
      <c r="Q67" s="29">
        <v>1</v>
      </c>
      <c r="R67" s="29">
        <v>0.8</v>
      </c>
      <c r="S67" s="29">
        <v>0.1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2.9</v>
      </c>
      <c r="AA67" s="29">
        <v>0.8</v>
      </c>
      <c r="AB67" s="29">
        <v>0.2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30">
        <v>1.5</v>
      </c>
      <c r="AJ67" s="30">
        <v>5</v>
      </c>
      <c r="AK67" s="30">
        <v>10</v>
      </c>
      <c r="AL67" s="28" t="s">
        <v>52</v>
      </c>
      <c r="AM67" s="28" t="s">
        <v>53</v>
      </c>
      <c r="AN67" s="31">
        <f t="shared" ref="AN67:AN75" si="21">E67</f>
        <v>0</v>
      </c>
      <c r="AO67" s="31">
        <f t="shared" ref="AO67:AO75" si="22">H67</f>
        <v>0</v>
      </c>
      <c r="AP67" s="31">
        <f t="shared" ref="AP67:AP101" si="23">K67</f>
        <v>0</v>
      </c>
      <c r="AQ67" s="31">
        <f t="shared" ref="AQ67:AQ101" si="24">N67</f>
        <v>0</v>
      </c>
      <c r="AR67" s="31">
        <f t="shared" si="8"/>
        <v>1</v>
      </c>
      <c r="AS67" s="31">
        <f t="shared" si="9"/>
        <v>0</v>
      </c>
      <c r="AT67" s="31">
        <f t="shared" si="10"/>
        <v>0</v>
      </c>
      <c r="AU67" s="31">
        <f t="shared" si="11"/>
        <v>2.9</v>
      </c>
      <c r="AV67" s="31">
        <f t="shared" si="12"/>
        <v>0</v>
      </c>
      <c r="AW67" s="31">
        <f t="shared" si="13"/>
        <v>0</v>
      </c>
      <c r="AX67" s="31">
        <f t="shared" si="14"/>
        <v>2.9</v>
      </c>
      <c r="AY67" s="31">
        <f t="shared" ref="AY67:AY75" si="25">1+((E67-1)*(1-EXP(-F67*$BI$2)))</f>
        <v>3.3546262790251635E-4</v>
      </c>
      <c r="AZ67" s="31">
        <f t="shared" ref="AZ67:AZ75" si="26">1+((H67-1)*(1-EXP(-I67*$BI$2)))</f>
        <v>3.3546262790251635E-4</v>
      </c>
      <c r="BA67" s="31">
        <f t="shared" ref="BA67:BA75" si="27">1+((K67-1)*(1-EXP(-L67*$BI$2)))</f>
        <v>1</v>
      </c>
      <c r="BB67" s="31">
        <f t="shared" ref="BB67:BB75" si="28">1+((N67-1)*(1-EXP(-O67*$BI$2)))</f>
        <v>1</v>
      </c>
      <c r="BC67" s="31">
        <f t="shared" si="15"/>
        <v>1.0996645373720975</v>
      </c>
      <c r="BD67" s="31">
        <f t="shared" si="16"/>
        <v>0</v>
      </c>
      <c r="BE67" s="31">
        <f t="shared" si="17"/>
        <v>0</v>
      </c>
      <c r="BF67" s="31">
        <f t="shared" si="18"/>
        <v>2.8990942509046631</v>
      </c>
      <c r="BG67" s="31">
        <f t="shared" si="19"/>
        <v>0</v>
      </c>
      <c r="BH67" s="31">
        <f t="shared" si="20"/>
        <v>0</v>
      </c>
    </row>
    <row r="68" spans="1:60" x14ac:dyDescent="0.35">
      <c r="A68" s="33">
        <v>65</v>
      </c>
      <c r="B68" s="33"/>
      <c r="C68" s="28" t="s">
        <v>132</v>
      </c>
      <c r="D68" s="28" t="s">
        <v>139</v>
      </c>
      <c r="E68" s="29">
        <v>3</v>
      </c>
      <c r="F68" s="29">
        <v>0.4</v>
      </c>
      <c r="G68" s="29"/>
      <c r="H68" s="29">
        <v>2.6</v>
      </c>
      <c r="I68" s="29">
        <v>0.4</v>
      </c>
      <c r="J68" s="29"/>
      <c r="K68" s="29">
        <v>2.2000000000000002</v>
      </c>
      <c r="L68" s="29">
        <v>0.2</v>
      </c>
      <c r="M68" s="29"/>
      <c r="N68" s="29">
        <v>2</v>
      </c>
      <c r="O68" s="29">
        <v>0.1</v>
      </c>
      <c r="P68" s="29"/>
      <c r="Q68" s="29">
        <v>1.7</v>
      </c>
      <c r="R68" s="29">
        <v>0.25</v>
      </c>
      <c r="S68" s="29">
        <v>0.7</v>
      </c>
      <c r="T68" s="29">
        <v>1.5</v>
      </c>
      <c r="U68" s="29">
        <v>0.2</v>
      </c>
      <c r="V68" s="29">
        <v>1</v>
      </c>
      <c r="W68" s="29">
        <v>2.5</v>
      </c>
      <c r="X68" s="29">
        <v>0.2</v>
      </c>
      <c r="Y68" s="29">
        <v>0.7</v>
      </c>
      <c r="Z68" s="29">
        <v>10</v>
      </c>
      <c r="AA68" s="29">
        <v>0.4</v>
      </c>
      <c r="AB68" s="29">
        <v>1</v>
      </c>
      <c r="AC68" s="29">
        <v>0.5</v>
      </c>
      <c r="AD68" s="29">
        <v>0.2</v>
      </c>
      <c r="AE68" s="29">
        <v>0.1</v>
      </c>
      <c r="AF68" s="29">
        <v>1.8</v>
      </c>
      <c r="AG68" s="29">
        <v>0.1</v>
      </c>
      <c r="AH68" s="29">
        <v>0.3</v>
      </c>
      <c r="AI68" s="30">
        <v>1.5</v>
      </c>
      <c r="AJ68" s="30">
        <v>2.5</v>
      </c>
      <c r="AK68" s="30">
        <v>20</v>
      </c>
      <c r="AL68" s="28" t="s">
        <v>73</v>
      </c>
      <c r="AM68" s="28" t="s">
        <v>53</v>
      </c>
      <c r="AN68" s="31">
        <f t="shared" si="21"/>
        <v>3</v>
      </c>
      <c r="AO68" s="31">
        <f t="shared" si="22"/>
        <v>2.6</v>
      </c>
      <c r="AP68" s="31">
        <f t="shared" si="23"/>
        <v>2.2000000000000002</v>
      </c>
      <c r="AQ68" s="31">
        <f t="shared" si="24"/>
        <v>2</v>
      </c>
      <c r="AR68" s="31">
        <f t="shared" ref="AR68:AR75" si="29">$Q68</f>
        <v>1.7</v>
      </c>
      <c r="AS68" s="31">
        <f t="shared" ref="AS68:AS75" si="30">$T68</f>
        <v>1.5</v>
      </c>
      <c r="AT68" s="31">
        <f t="shared" ref="AT68:AT75" si="31">$W68</f>
        <v>2.5</v>
      </c>
      <c r="AU68" s="31">
        <f t="shared" ref="AU68:AU75" si="32">Z68</f>
        <v>10</v>
      </c>
      <c r="AV68" s="31">
        <f t="shared" ref="AV68:AV75" si="33">AC68</f>
        <v>0.5</v>
      </c>
      <c r="AW68" s="31">
        <f t="shared" ref="AW68:AW75" si="34">AF68</f>
        <v>1.8</v>
      </c>
      <c r="AX68" s="31">
        <f t="shared" ref="AX68:AX75" si="35">SUM(AU68:AW68)</f>
        <v>12.3</v>
      </c>
      <c r="AY68" s="31">
        <f t="shared" si="25"/>
        <v>2.9633687222225316</v>
      </c>
      <c r="AZ68" s="31">
        <f t="shared" si="26"/>
        <v>2.5706949777780252</v>
      </c>
      <c r="BA68" s="31">
        <f t="shared" si="27"/>
        <v>2.0375976601160648</v>
      </c>
      <c r="BB68" s="31">
        <f t="shared" si="28"/>
        <v>1.6321205588285577</v>
      </c>
      <c r="BC68" s="31">
        <f t="shared" ref="BC68:BC75" si="36">$Q68*(1-EXP(-$R68*$BI$2))+$S68</f>
        <v>2.2604555023393722</v>
      </c>
      <c r="BD68" s="31">
        <f t="shared" ref="BD68:BD75" si="37">$T68*(1-EXP(-$U68*$BI$2))+$V68</f>
        <v>2.296997075145081</v>
      </c>
      <c r="BE68" s="31">
        <f t="shared" ref="BE68:BE75" si="38">$W68*(1-EXP(-$X68*$BI$2))+$Y68</f>
        <v>2.8616617919084684</v>
      </c>
      <c r="BF68" s="31">
        <f t="shared" ref="BF68:BF75" si="39">AB68+((Z68-AB68)*(1-EXP(-AA68*$BI$2)))</f>
        <v>9.8351592500013929</v>
      </c>
      <c r="BG68" s="31">
        <f t="shared" ref="BG68:BG75" si="40">AE68+((AC68-AE68)*(1-EXP(-AD68*$BI$2)))</f>
        <v>0.44586588670535499</v>
      </c>
      <c r="BH68" s="31">
        <f t="shared" ref="BH68:BH75" si="41">AH68+((AF68-AH68)*(1-EXP(-AG68*$BI$2)))</f>
        <v>1.2481808382428365</v>
      </c>
    </row>
    <row r="69" spans="1:60" x14ac:dyDescent="0.35">
      <c r="A69" s="33">
        <v>66</v>
      </c>
      <c r="B69" s="33"/>
      <c r="C69" s="28" t="s">
        <v>132</v>
      </c>
      <c r="D69" s="28" t="s">
        <v>140</v>
      </c>
      <c r="E69" s="29">
        <v>0</v>
      </c>
      <c r="F69" s="29">
        <v>1</v>
      </c>
      <c r="G69" s="29"/>
      <c r="H69" s="29">
        <v>0</v>
      </c>
      <c r="I69" s="29">
        <v>1</v>
      </c>
      <c r="J69" s="29"/>
      <c r="K69" s="29">
        <v>0</v>
      </c>
      <c r="L69" s="29">
        <v>0</v>
      </c>
      <c r="M69" s="29"/>
      <c r="N69" s="29">
        <v>0</v>
      </c>
      <c r="O69" s="29">
        <v>0</v>
      </c>
      <c r="P69" s="29"/>
      <c r="Q69" s="29">
        <v>0.63</v>
      </c>
      <c r="R69" s="29">
        <v>1</v>
      </c>
      <c r="S69" s="29">
        <v>1.1399999999999999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5</v>
      </c>
      <c r="AA69" s="29">
        <v>1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30">
        <v>1.2</v>
      </c>
      <c r="AJ69" s="30">
        <v>0</v>
      </c>
      <c r="AK69" s="30" t="s">
        <v>107</v>
      </c>
      <c r="AL69" s="28" t="s">
        <v>107</v>
      </c>
      <c r="AM69" s="28" t="s">
        <v>107</v>
      </c>
      <c r="AN69" s="31">
        <f t="shared" si="21"/>
        <v>0</v>
      </c>
      <c r="AO69" s="31">
        <f t="shared" si="22"/>
        <v>0</v>
      </c>
      <c r="AP69" s="31">
        <f t="shared" si="23"/>
        <v>0</v>
      </c>
      <c r="AQ69" s="31">
        <f t="shared" si="24"/>
        <v>0</v>
      </c>
      <c r="AR69" s="31">
        <f t="shared" si="29"/>
        <v>0.63</v>
      </c>
      <c r="AS69" s="31">
        <f t="shared" si="30"/>
        <v>0</v>
      </c>
      <c r="AT69" s="31">
        <f t="shared" si="31"/>
        <v>0</v>
      </c>
      <c r="AU69" s="31">
        <f t="shared" si="32"/>
        <v>5</v>
      </c>
      <c r="AV69" s="31">
        <f t="shared" si="33"/>
        <v>0</v>
      </c>
      <c r="AW69" s="31">
        <f t="shared" si="34"/>
        <v>0</v>
      </c>
      <c r="AX69" s="31">
        <f t="shared" si="35"/>
        <v>5</v>
      </c>
      <c r="AY69" s="31">
        <f t="shared" si="25"/>
        <v>4.5399929762490743E-5</v>
      </c>
      <c r="AZ69" s="31">
        <f t="shared" si="26"/>
        <v>4.5399929762490743E-5</v>
      </c>
      <c r="BA69" s="31">
        <f t="shared" si="27"/>
        <v>1</v>
      </c>
      <c r="BB69" s="31">
        <f t="shared" si="28"/>
        <v>1</v>
      </c>
      <c r="BC69" s="31">
        <f t="shared" si="36"/>
        <v>1.7699713980442495</v>
      </c>
      <c r="BD69" s="31">
        <f t="shared" si="37"/>
        <v>0</v>
      </c>
      <c r="BE69" s="31">
        <f t="shared" si="38"/>
        <v>0</v>
      </c>
      <c r="BF69" s="31">
        <f t="shared" si="39"/>
        <v>4.9997730003511878</v>
      </c>
      <c r="BG69" s="31">
        <f t="shared" si="40"/>
        <v>0</v>
      </c>
      <c r="BH69" s="31">
        <f t="shared" si="41"/>
        <v>0</v>
      </c>
    </row>
    <row r="70" spans="1:60" x14ac:dyDescent="0.35">
      <c r="A70" s="33">
        <v>67</v>
      </c>
      <c r="B70" s="33"/>
      <c r="C70" s="28" t="s">
        <v>141</v>
      </c>
      <c r="D70" s="28" t="s">
        <v>142</v>
      </c>
      <c r="E70" s="29">
        <v>3.9999999999996909</v>
      </c>
      <c r="F70" s="29">
        <v>0.6</v>
      </c>
      <c r="G70" s="29"/>
      <c r="H70" s="29">
        <v>0</v>
      </c>
      <c r="I70" s="29">
        <v>0.6</v>
      </c>
      <c r="J70" s="29"/>
      <c r="K70" s="29">
        <v>0</v>
      </c>
      <c r="L70" s="29">
        <v>0.2</v>
      </c>
      <c r="M70" s="29"/>
      <c r="N70" s="29">
        <v>0.33341705625829721</v>
      </c>
      <c r="O70" s="29">
        <v>0.34</v>
      </c>
      <c r="P70" s="29"/>
      <c r="Q70" s="29">
        <v>3.3</v>
      </c>
      <c r="R70" s="29">
        <v>0.6</v>
      </c>
      <c r="S70" s="29">
        <v>0.7</v>
      </c>
      <c r="T70" s="29">
        <v>1.5</v>
      </c>
      <c r="U70" s="29">
        <v>0.2</v>
      </c>
      <c r="V70" s="29">
        <v>1.5</v>
      </c>
      <c r="W70" s="29">
        <v>2</v>
      </c>
      <c r="X70" s="29">
        <v>0.34</v>
      </c>
      <c r="Y70" s="29">
        <v>0</v>
      </c>
      <c r="Z70" s="29">
        <v>14.078859063932351</v>
      </c>
      <c r="AA70" s="29">
        <v>0.6</v>
      </c>
      <c r="AB70" s="29">
        <v>1.7427288040426725</v>
      </c>
      <c r="AC70" s="29">
        <v>1.672249682900139</v>
      </c>
      <c r="AD70" s="29">
        <v>0.2</v>
      </c>
      <c r="AE70" s="29">
        <v>0.14784293072776894</v>
      </c>
      <c r="AF70" s="29">
        <v>0.33341705625829721</v>
      </c>
      <c r="AG70" s="29">
        <v>0.34</v>
      </c>
      <c r="AH70" s="29">
        <v>7.9154239454622931E-3</v>
      </c>
      <c r="AI70" s="30">
        <v>4.5</v>
      </c>
      <c r="AJ70" s="30">
        <v>10</v>
      </c>
      <c r="AK70" s="30">
        <v>40</v>
      </c>
      <c r="AL70" s="28" t="s">
        <v>79</v>
      </c>
      <c r="AM70" s="28" t="s">
        <v>53</v>
      </c>
      <c r="AN70" s="31">
        <f t="shared" si="21"/>
        <v>3.9999999999996909</v>
      </c>
      <c r="AO70" s="31">
        <f t="shared" si="22"/>
        <v>0</v>
      </c>
      <c r="AP70" s="31">
        <f t="shared" si="23"/>
        <v>0</v>
      </c>
      <c r="AQ70" s="31">
        <f t="shared" si="24"/>
        <v>0.33341705625829721</v>
      </c>
      <c r="AR70" s="31">
        <f t="shared" si="29"/>
        <v>3.3</v>
      </c>
      <c r="AS70" s="31">
        <f t="shared" si="30"/>
        <v>1.5</v>
      </c>
      <c r="AT70" s="31">
        <f t="shared" si="31"/>
        <v>2</v>
      </c>
      <c r="AU70" s="31">
        <f t="shared" si="32"/>
        <v>14.078859063932351</v>
      </c>
      <c r="AV70" s="31">
        <f t="shared" si="33"/>
        <v>1.672249682900139</v>
      </c>
      <c r="AW70" s="31">
        <f t="shared" si="34"/>
        <v>0.33341705625829721</v>
      </c>
      <c r="AX70" s="31">
        <f t="shared" si="35"/>
        <v>16.084525803090788</v>
      </c>
      <c r="AY70" s="31">
        <f t="shared" si="25"/>
        <v>3.9925637434696926</v>
      </c>
      <c r="AZ70" s="31">
        <f t="shared" si="26"/>
        <v>2.4787521766663767E-3</v>
      </c>
      <c r="BA70" s="31">
        <f t="shared" si="27"/>
        <v>0.1353352832366127</v>
      </c>
      <c r="BB70" s="31">
        <f t="shared" si="28"/>
        <v>0.35566310879073793</v>
      </c>
      <c r="BC70" s="31">
        <f t="shared" si="36"/>
        <v>3.9918201178170003</v>
      </c>
      <c r="BD70" s="31">
        <f t="shared" si="37"/>
        <v>2.796997075145081</v>
      </c>
      <c r="BE70" s="31">
        <f t="shared" si="38"/>
        <v>1.9332534600793478</v>
      </c>
      <c r="BF70" s="31">
        <f t="shared" si="39"/>
        <v>14.048280854199009</v>
      </c>
      <c r="BG70" s="31">
        <f t="shared" si="40"/>
        <v>1.4659436633270864</v>
      </c>
      <c r="BH70" s="31">
        <f t="shared" si="41"/>
        <v>0.32255400241059418</v>
      </c>
    </row>
    <row r="71" spans="1:60" x14ac:dyDescent="0.35">
      <c r="A71" s="33">
        <v>68</v>
      </c>
      <c r="B71" s="33"/>
      <c r="C71" s="28" t="s">
        <v>141</v>
      </c>
      <c r="D71" s="28" t="s">
        <v>143</v>
      </c>
      <c r="E71" s="29">
        <v>2.5</v>
      </c>
      <c r="F71" s="29">
        <v>0.6</v>
      </c>
      <c r="G71" s="29"/>
      <c r="H71" s="29">
        <v>1</v>
      </c>
      <c r="I71" s="29">
        <v>0.6</v>
      </c>
      <c r="J71" s="29"/>
      <c r="K71" s="29">
        <v>1</v>
      </c>
      <c r="L71" s="29">
        <v>0.5</v>
      </c>
      <c r="M71" s="29"/>
      <c r="N71" s="29">
        <v>5.0817055717400734</v>
      </c>
      <c r="O71" s="29">
        <v>0.45</v>
      </c>
      <c r="P71" s="29"/>
      <c r="Q71" s="29">
        <v>3</v>
      </c>
      <c r="R71" s="29">
        <v>0.6</v>
      </c>
      <c r="S71" s="29">
        <v>0.7</v>
      </c>
      <c r="T71" s="29">
        <v>1</v>
      </c>
      <c r="U71" s="29">
        <v>0.5</v>
      </c>
      <c r="V71" s="29">
        <v>0</v>
      </c>
      <c r="W71" s="29">
        <v>4</v>
      </c>
      <c r="X71" s="29">
        <v>0.45</v>
      </c>
      <c r="Y71" s="29">
        <v>0</v>
      </c>
      <c r="Z71" s="29">
        <v>12.148719121444204</v>
      </c>
      <c r="AA71" s="29">
        <v>0.6</v>
      </c>
      <c r="AB71" s="29">
        <v>1.7427288040426725</v>
      </c>
      <c r="AC71" s="29">
        <v>5.0813906100796176E-2</v>
      </c>
      <c r="AD71" s="29">
        <v>0.5</v>
      </c>
      <c r="AE71" s="29">
        <v>1.0362554112554113E-2</v>
      </c>
      <c r="AF71" s="29">
        <v>5.0817055717400734</v>
      </c>
      <c r="AG71" s="29">
        <v>0.45</v>
      </c>
      <c r="AH71" s="29">
        <v>7.9154239454622931E-3</v>
      </c>
      <c r="AI71" s="30">
        <v>4</v>
      </c>
      <c r="AJ71" s="30">
        <v>10</v>
      </c>
      <c r="AK71" s="30">
        <v>45</v>
      </c>
      <c r="AL71" s="28" t="s">
        <v>59</v>
      </c>
      <c r="AM71" s="28" t="s">
        <v>57</v>
      </c>
      <c r="AN71" s="31">
        <f t="shared" si="21"/>
        <v>2.5</v>
      </c>
      <c r="AO71" s="31">
        <f t="shared" si="22"/>
        <v>1</v>
      </c>
      <c r="AP71" s="31">
        <f t="shared" si="23"/>
        <v>1</v>
      </c>
      <c r="AQ71" s="31">
        <f t="shared" si="24"/>
        <v>5.0817055717400734</v>
      </c>
      <c r="AR71" s="31">
        <f t="shared" si="29"/>
        <v>3</v>
      </c>
      <c r="AS71" s="31">
        <f t="shared" si="30"/>
        <v>1</v>
      </c>
      <c r="AT71" s="31">
        <f t="shared" si="31"/>
        <v>4</v>
      </c>
      <c r="AU71" s="31">
        <f t="shared" si="32"/>
        <v>12.148719121444204</v>
      </c>
      <c r="AV71" s="31">
        <f t="shared" si="33"/>
        <v>5.0813906100796176E-2</v>
      </c>
      <c r="AW71" s="31">
        <f t="shared" si="34"/>
        <v>5.0817055717400734</v>
      </c>
      <c r="AX71" s="31">
        <f t="shared" si="35"/>
        <v>17.281238599285075</v>
      </c>
      <c r="AY71" s="31">
        <f t="shared" si="25"/>
        <v>2.4962818717350004</v>
      </c>
      <c r="AZ71" s="31">
        <f t="shared" si="26"/>
        <v>1</v>
      </c>
      <c r="BA71" s="31">
        <f t="shared" si="27"/>
        <v>1</v>
      </c>
      <c r="BB71" s="31">
        <f t="shared" si="28"/>
        <v>5.0363619186734887</v>
      </c>
      <c r="BC71" s="31">
        <f t="shared" si="36"/>
        <v>3.6925637434700009</v>
      </c>
      <c r="BD71" s="31">
        <f t="shared" si="37"/>
        <v>0.99326205300091452</v>
      </c>
      <c r="BE71" s="31">
        <f t="shared" si="38"/>
        <v>3.9555640138470309</v>
      </c>
      <c r="BF71" s="31">
        <f t="shared" si="39"/>
        <v>12.122925250294575</v>
      </c>
      <c r="BG71" s="31">
        <f t="shared" si="40"/>
        <v>5.0541347035058047E-2</v>
      </c>
      <c r="BH71" s="31">
        <f t="shared" si="41"/>
        <v>5.0253408545524554</v>
      </c>
    </row>
    <row r="72" spans="1:60" x14ac:dyDescent="0.35">
      <c r="A72" s="33">
        <v>69</v>
      </c>
      <c r="B72" s="33"/>
      <c r="C72" s="28" t="s">
        <v>144</v>
      </c>
      <c r="D72" s="28" t="s">
        <v>145</v>
      </c>
      <c r="E72" s="29">
        <v>0</v>
      </c>
      <c r="F72" s="29">
        <v>1</v>
      </c>
      <c r="G72" s="29"/>
      <c r="H72" s="29">
        <v>0</v>
      </c>
      <c r="I72" s="29">
        <v>1</v>
      </c>
      <c r="J72" s="29"/>
      <c r="K72" s="29">
        <v>0</v>
      </c>
      <c r="L72" s="29">
        <v>0</v>
      </c>
      <c r="M72" s="29"/>
      <c r="N72" s="29">
        <v>0</v>
      </c>
      <c r="O72" s="29">
        <v>0</v>
      </c>
      <c r="P72" s="29"/>
      <c r="Q72" s="29">
        <v>0.41</v>
      </c>
      <c r="R72" s="29">
        <v>0.25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1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30">
        <v>1.5</v>
      </c>
      <c r="AJ72" s="30">
        <v>0</v>
      </c>
      <c r="AK72" s="30" t="s">
        <v>107</v>
      </c>
      <c r="AL72" s="28" t="s">
        <v>107</v>
      </c>
      <c r="AM72" s="28" t="s">
        <v>107</v>
      </c>
      <c r="AN72" s="31">
        <f t="shared" si="21"/>
        <v>0</v>
      </c>
      <c r="AO72" s="31">
        <f t="shared" si="22"/>
        <v>0</v>
      </c>
      <c r="AP72" s="31">
        <f>K72</f>
        <v>0</v>
      </c>
      <c r="AQ72" s="31">
        <f>N72</f>
        <v>0</v>
      </c>
      <c r="AR72" s="31">
        <f t="shared" si="29"/>
        <v>0.41</v>
      </c>
      <c r="AS72" s="31">
        <f t="shared" si="30"/>
        <v>0</v>
      </c>
      <c r="AT72" s="31">
        <f t="shared" si="31"/>
        <v>0</v>
      </c>
      <c r="AU72" s="31">
        <f t="shared" si="32"/>
        <v>0</v>
      </c>
      <c r="AV72" s="31">
        <f t="shared" si="33"/>
        <v>0</v>
      </c>
      <c r="AW72" s="31">
        <f t="shared" si="34"/>
        <v>0</v>
      </c>
      <c r="AX72" s="31">
        <f t="shared" si="35"/>
        <v>0</v>
      </c>
      <c r="AY72" s="31">
        <f t="shared" si="25"/>
        <v>4.5399929762490743E-5</v>
      </c>
      <c r="AZ72" s="31">
        <f t="shared" si="26"/>
        <v>4.5399929762490743E-5</v>
      </c>
      <c r="BA72" s="31">
        <f t="shared" si="27"/>
        <v>1</v>
      </c>
      <c r="BB72" s="31">
        <f t="shared" si="28"/>
        <v>1</v>
      </c>
      <c r="BC72" s="31">
        <f t="shared" si="36"/>
        <v>0.37634515056420142</v>
      </c>
      <c r="BD72" s="31">
        <f t="shared" si="37"/>
        <v>0</v>
      </c>
      <c r="BE72" s="31">
        <f t="shared" si="38"/>
        <v>0</v>
      </c>
      <c r="BF72" s="31">
        <f t="shared" si="39"/>
        <v>0</v>
      </c>
      <c r="BG72" s="31">
        <f t="shared" si="40"/>
        <v>0</v>
      </c>
      <c r="BH72" s="31">
        <f t="shared" si="41"/>
        <v>0</v>
      </c>
    </row>
    <row r="73" spans="1:60" x14ac:dyDescent="0.35">
      <c r="A73" s="27">
        <v>70</v>
      </c>
      <c r="B73" s="27"/>
      <c r="C73" s="28" t="s">
        <v>144</v>
      </c>
      <c r="D73" s="28" t="s">
        <v>146</v>
      </c>
      <c r="E73" s="29">
        <v>0</v>
      </c>
      <c r="F73" s="29">
        <v>1</v>
      </c>
      <c r="G73" s="29"/>
      <c r="H73" s="29">
        <v>0</v>
      </c>
      <c r="I73" s="29">
        <v>1</v>
      </c>
      <c r="J73" s="29"/>
      <c r="K73" s="29">
        <v>0</v>
      </c>
      <c r="L73" s="29">
        <v>0</v>
      </c>
      <c r="M73" s="29"/>
      <c r="N73" s="29">
        <v>0</v>
      </c>
      <c r="O73" s="29">
        <v>0</v>
      </c>
      <c r="P73" s="29"/>
      <c r="Q73" s="29">
        <v>0.5</v>
      </c>
      <c r="R73" s="29">
        <v>0.25</v>
      </c>
      <c r="S73" s="29">
        <v>0.7</v>
      </c>
      <c r="T73" s="29">
        <v>1</v>
      </c>
      <c r="U73" s="29">
        <v>0.2</v>
      </c>
      <c r="V73" s="29">
        <v>1</v>
      </c>
      <c r="W73" s="29">
        <v>1</v>
      </c>
      <c r="X73" s="29">
        <v>0.2</v>
      </c>
      <c r="Y73" s="29">
        <v>0.7</v>
      </c>
      <c r="Z73" s="29">
        <v>1.6</v>
      </c>
      <c r="AA73" s="29">
        <v>1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30">
        <v>2</v>
      </c>
      <c r="AJ73" s="30">
        <v>1.5</v>
      </c>
      <c r="AK73" s="30">
        <v>10</v>
      </c>
      <c r="AL73" s="28" t="s">
        <v>52</v>
      </c>
      <c r="AM73" s="28" t="s">
        <v>53</v>
      </c>
      <c r="AN73" s="31">
        <f t="shared" si="21"/>
        <v>0</v>
      </c>
      <c r="AO73" s="31">
        <f t="shared" si="22"/>
        <v>0</v>
      </c>
      <c r="AP73" s="31">
        <f>K73</f>
        <v>0</v>
      </c>
      <c r="AQ73" s="31">
        <f>N73</f>
        <v>0</v>
      </c>
      <c r="AR73" s="31">
        <f t="shared" si="29"/>
        <v>0.5</v>
      </c>
      <c r="AS73" s="31">
        <f t="shared" si="30"/>
        <v>1</v>
      </c>
      <c r="AT73" s="31">
        <f t="shared" si="31"/>
        <v>1</v>
      </c>
      <c r="AU73" s="31">
        <f t="shared" si="32"/>
        <v>1.6</v>
      </c>
      <c r="AV73" s="31">
        <f t="shared" si="33"/>
        <v>0</v>
      </c>
      <c r="AW73" s="31">
        <f t="shared" si="34"/>
        <v>0</v>
      </c>
      <c r="AX73" s="31">
        <f t="shared" si="35"/>
        <v>1.6</v>
      </c>
      <c r="AY73" s="31">
        <f t="shared" si="25"/>
        <v>4.5399929762490743E-5</v>
      </c>
      <c r="AZ73" s="31">
        <f t="shared" si="26"/>
        <v>4.5399929762490743E-5</v>
      </c>
      <c r="BA73" s="31">
        <f t="shared" si="27"/>
        <v>1</v>
      </c>
      <c r="BB73" s="31">
        <f t="shared" si="28"/>
        <v>1</v>
      </c>
      <c r="BC73" s="31">
        <f t="shared" si="36"/>
        <v>1.1589575006880506</v>
      </c>
      <c r="BD73" s="31">
        <f t="shared" si="37"/>
        <v>1.8646647167633872</v>
      </c>
      <c r="BE73" s="31">
        <f t="shared" si="38"/>
        <v>1.5646647167633874</v>
      </c>
      <c r="BF73" s="31">
        <f t="shared" si="39"/>
        <v>1.59992736011238</v>
      </c>
      <c r="BG73" s="31">
        <f t="shared" si="40"/>
        <v>0</v>
      </c>
      <c r="BH73" s="31">
        <f t="shared" si="41"/>
        <v>0</v>
      </c>
    </row>
    <row r="74" spans="1:60" x14ac:dyDescent="0.35">
      <c r="A74" s="27">
        <v>71</v>
      </c>
      <c r="B74" s="27"/>
      <c r="C74" s="28" t="s">
        <v>144</v>
      </c>
      <c r="D74" s="28" t="s">
        <v>147</v>
      </c>
      <c r="E74" s="29">
        <v>0</v>
      </c>
      <c r="F74" s="29">
        <v>1</v>
      </c>
      <c r="G74" s="29"/>
      <c r="H74" s="29">
        <v>0</v>
      </c>
      <c r="I74" s="29">
        <v>1</v>
      </c>
      <c r="J74" s="29"/>
      <c r="K74" s="29">
        <v>0</v>
      </c>
      <c r="L74" s="29">
        <v>0</v>
      </c>
      <c r="M74" s="29"/>
      <c r="N74" s="29">
        <v>0</v>
      </c>
      <c r="O74" s="29">
        <v>0</v>
      </c>
      <c r="P74" s="29"/>
      <c r="Q74" s="29">
        <v>1.08</v>
      </c>
      <c r="R74" s="29">
        <v>0.25</v>
      </c>
      <c r="S74" s="29">
        <v>0.7</v>
      </c>
      <c r="T74" s="29">
        <v>1.5</v>
      </c>
      <c r="U74" s="29">
        <v>0.2</v>
      </c>
      <c r="V74" s="29">
        <v>1</v>
      </c>
      <c r="W74" s="29">
        <v>2.5</v>
      </c>
      <c r="X74" s="29">
        <v>0.2</v>
      </c>
      <c r="Y74" s="29">
        <v>0.7</v>
      </c>
      <c r="Z74" s="29">
        <v>2</v>
      </c>
      <c r="AA74" s="29">
        <v>1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30">
        <v>2.5</v>
      </c>
      <c r="AJ74" s="30">
        <v>3.5</v>
      </c>
      <c r="AK74" s="30">
        <v>15</v>
      </c>
      <c r="AL74" s="28" t="s">
        <v>73</v>
      </c>
      <c r="AM74" s="28" t="s">
        <v>53</v>
      </c>
      <c r="AN74" s="31">
        <f t="shared" si="21"/>
        <v>0</v>
      </c>
      <c r="AO74" s="31">
        <f t="shared" si="22"/>
        <v>0</v>
      </c>
      <c r="AP74" s="31">
        <f>K74</f>
        <v>0</v>
      </c>
      <c r="AQ74" s="31">
        <f>N74</f>
        <v>0</v>
      </c>
      <c r="AR74" s="31">
        <f t="shared" si="29"/>
        <v>1.08</v>
      </c>
      <c r="AS74" s="31">
        <f t="shared" si="30"/>
        <v>1.5</v>
      </c>
      <c r="AT74" s="31">
        <f t="shared" si="31"/>
        <v>2.5</v>
      </c>
      <c r="AU74" s="31">
        <f t="shared" si="32"/>
        <v>2</v>
      </c>
      <c r="AV74" s="31">
        <f t="shared" si="33"/>
        <v>0</v>
      </c>
      <c r="AW74" s="31">
        <f t="shared" si="34"/>
        <v>0</v>
      </c>
      <c r="AX74" s="31">
        <f t="shared" si="35"/>
        <v>2</v>
      </c>
      <c r="AY74" s="31">
        <f t="shared" si="25"/>
        <v>4.5399929762490743E-5</v>
      </c>
      <c r="AZ74" s="31">
        <f t="shared" si="26"/>
        <v>4.5399929762490743E-5</v>
      </c>
      <c r="BA74" s="31">
        <f t="shared" si="27"/>
        <v>1</v>
      </c>
      <c r="BB74" s="31">
        <f t="shared" si="28"/>
        <v>1</v>
      </c>
      <c r="BC74" s="31">
        <f t="shared" si="36"/>
        <v>1.6913482014861891</v>
      </c>
      <c r="BD74" s="31">
        <f t="shared" si="37"/>
        <v>2.296997075145081</v>
      </c>
      <c r="BE74" s="31">
        <f t="shared" si="38"/>
        <v>2.8616617919084684</v>
      </c>
      <c r="BF74" s="31">
        <f t="shared" si="39"/>
        <v>1.999909200140475</v>
      </c>
      <c r="BG74" s="31">
        <f t="shared" si="40"/>
        <v>0</v>
      </c>
      <c r="BH74" s="31">
        <f t="shared" si="41"/>
        <v>0</v>
      </c>
    </row>
    <row r="75" spans="1:60" x14ac:dyDescent="0.35">
      <c r="A75" s="32">
        <v>76</v>
      </c>
      <c r="B75" s="32"/>
      <c r="C75" s="28" t="s">
        <v>124</v>
      </c>
      <c r="D75" s="28" t="s">
        <v>148</v>
      </c>
      <c r="E75" s="29">
        <v>2.4</v>
      </c>
      <c r="F75" s="29">
        <v>0.25</v>
      </c>
      <c r="G75" s="29"/>
      <c r="H75" s="29">
        <v>2.1</v>
      </c>
      <c r="I75" s="29">
        <v>0.25</v>
      </c>
      <c r="J75" s="29"/>
      <c r="K75" s="29">
        <v>2.5</v>
      </c>
      <c r="L75" s="29">
        <v>0.2</v>
      </c>
      <c r="M75" s="29"/>
      <c r="N75" s="29">
        <v>2.2000000000000002</v>
      </c>
      <c r="O75" s="29">
        <v>0.2</v>
      </c>
      <c r="P75" s="29"/>
      <c r="Q75" s="34" t="s">
        <v>149</v>
      </c>
      <c r="R75" s="35" t="s">
        <v>149</v>
      </c>
      <c r="S75" s="35" t="s">
        <v>149</v>
      </c>
      <c r="T75" s="35" t="s">
        <v>149</v>
      </c>
      <c r="U75" s="35" t="s">
        <v>149</v>
      </c>
      <c r="V75" s="35" t="s">
        <v>149</v>
      </c>
      <c r="W75" s="35" t="s">
        <v>149</v>
      </c>
      <c r="X75" s="35" t="s">
        <v>149</v>
      </c>
      <c r="Y75" s="35" t="s">
        <v>149</v>
      </c>
      <c r="Z75" s="29">
        <v>7.4</v>
      </c>
      <c r="AA75" s="29">
        <v>0.25</v>
      </c>
      <c r="AB75" s="29">
        <v>1.7</v>
      </c>
      <c r="AC75" s="29">
        <v>0.8</v>
      </c>
      <c r="AD75" s="29">
        <v>0.2</v>
      </c>
      <c r="AE75" s="29">
        <v>0.1</v>
      </c>
      <c r="AF75" s="29">
        <v>2.4</v>
      </c>
      <c r="AG75" s="29">
        <v>0.2</v>
      </c>
      <c r="AH75" s="29">
        <v>0</v>
      </c>
      <c r="AI75" s="30">
        <v>2.5</v>
      </c>
      <c r="AJ75" s="30">
        <v>4.5</v>
      </c>
      <c r="AK75" s="30">
        <v>40</v>
      </c>
      <c r="AL75" s="28" t="s">
        <v>52</v>
      </c>
      <c r="AM75" s="28" t="s">
        <v>53</v>
      </c>
      <c r="AN75" s="31">
        <f t="shared" si="21"/>
        <v>2.4</v>
      </c>
      <c r="AO75" s="31">
        <f t="shared" si="22"/>
        <v>2.1</v>
      </c>
      <c r="AP75" s="31">
        <f>K75</f>
        <v>2.5</v>
      </c>
      <c r="AQ75" s="31">
        <f>N75</f>
        <v>2.2000000000000002</v>
      </c>
      <c r="AR75" s="31" t="str">
        <f t="shared" si="29"/>
        <v>NA</v>
      </c>
      <c r="AS75" s="31" t="str">
        <f t="shared" si="30"/>
        <v>NA</v>
      </c>
      <c r="AT75" s="31" t="str">
        <f t="shared" si="31"/>
        <v>NA</v>
      </c>
      <c r="AU75" s="31">
        <f t="shared" si="32"/>
        <v>7.4</v>
      </c>
      <c r="AV75" s="31">
        <f t="shared" si="33"/>
        <v>0.8</v>
      </c>
      <c r="AW75" s="31">
        <f t="shared" si="34"/>
        <v>2.4</v>
      </c>
      <c r="AX75" s="31">
        <f t="shared" si="35"/>
        <v>10.600000000000001</v>
      </c>
      <c r="AY75" s="31">
        <f t="shared" si="25"/>
        <v>2.2850810019265415</v>
      </c>
      <c r="AZ75" s="31">
        <f t="shared" si="26"/>
        <v>2.0097065015137114</v>
      </c>
      <c r="BA75" s="31">
        <f t="shared" si="27"/>
        <v>2.296997075145081</v>
      </c>
      <c r="BB75" s="31">
        <f t="shared" si="28"/>
        <v>2.0375976601160648</v>
      </c>
      <c r="BC75" s="31" t="e">
        <f t="shared" si="36"/>
        <v>#VALUE!</v>
      </c>
      <c r="BD75" s="31" t="e">
        <f t="shared" si="37"/>
        <v>#VALUE!</v>
      </c>
      <c r="BE75" s="31" t="e">
        <f t="shared" si="38"/>
        <v>#VALUE!</v>
      </c>
      <c r="BF75" s="31">
        <f t="shared" si="39"/>
        <v>6.9321155078437773</v>
      </c>
      <c r="BG75" s="31">
        <f t="shared" si="40"/>
        <v>0.70526530173437119</v>
      </c>
      <c r="BH75" s="31">
        <f t="shared" si="41"/>
        <v>2.0751953202321296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Philp</dc:creator>
  <cp:lastModifiedBy>David Philp</cp:lastModifiedBy>
  <dcterms:created xsi:type="dcterms:W3CDTF">2022-09-13T00:04:58Z</dcterms:created>
  <dcterms:modified xsi:type="dcterms:W3CDTF">2022-09-13T00:07:22Z</dcterms:modified>
</cp:coreProperties>
</file>