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Geonovum\WaU-imx-geo\usecases\"/>
    </mc:Choice>
  </mc:AlternateContent>
  <xr:revisionPtr revIDLastSave="0" documentId="13_ncr:1_{D0043F84-9B0A-461E-A5CD-33A21D30B9AF}" xr6:coauthVersionLast="47" xr6:coauthVersionMax="47" xr10:uidLastSave="{00000000-0000-0000-0000-000000000000}"/>
  <bookViews>
    <workbookView xWindow="-120" yWindow="-120" windowWidth="29040" windowHeight="15840" tabRatio="779" xr2:uid="{85869263-DDB8-4112-9416-6487B3FAF632}"/>
  </bookViews>
  <sheets>
    <sheet name="Samenvatting" sheetId="2" r:id="rId1"/>
    <sheet name="BAG in IMXGeo" sheetId="3" r:id="rId2"/>
    <sheet name="BGT in IMXGeo" sheetId="4" r:id="rId3"/>
    <sheet name="BRT in IMXGeo" sheetId="5" r:id="rId4"/>
    <sheet name="BRK in IMXGeo" sheetId="6" r:id="rId5"/>
    <sheet name="DiS-Geo in IMXGeo" sheetId="9" r:id="rId6"/>
    <sheet name="IMRO in IMXGeo" sheetId="7" r:id="rId7"/>
    <sheet name="BRO in IMXGeo" sheetId="10" r:id="rId8"/>
    <sheet name="TO DELET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C8" i="2"/>
  <c r="C7" i="2"/>
  <c r="D7" i="2" s="1"/>
  <c r="C6" i="2"/>
  <c r="C5" i="2"/>
  <c r="F5" i="2" s="1"/>
  <c r="G5" i="2" s="1"/>
  <c r="C4" i="2"/>
  <c r="D4" i="2" s="1"/>
  <c r="C3" i="2"/>
  <c r="C2" i="2"/>
  <c r="F2" i="2" s="1"/>
  <c r="G2" i="2" s="1"/>
  <c r="B8" i="2"/>
  <c r="B7" i="2"/>
  <c r="B6" i="2"/>
  <c r="B5" i="2"/>
  <c r="B4" i="2"/>
  <c r="B3" i="2"/>
  <c r="B2" i="2"/>
  <c r="A4" i="2"/>
  <c r="A8" i="2"/>
  <c r="A7" i="2"/>
  <c r="A6" i="2"/>
  <c r="A5" i="2"/>
  <c r="A3" i="2"/>
  <c r="A2" i="2"/>
  <c r="D6" i="2" l="1"/>
  <c r="D5" i="2"/>
  <c r="F6" i="2"/>
  <c r="G6" i="2" s="1"/>
  <c r="F8" i="2"/>
  <c r="G8" i="2" s="1"/>
  <c r="D8" i="2"/>
  <c r="F7" i="2"/>
  <c r="G7" i="2" s="1"/>
  <c r="F4" i="2"/>
  <c r="G4" i="2" s="1"/>
  <c r="F3" i="2"/>
  <c r="G3" i="2" s="1"/>
  <c r="D3" i="2"/>
  <c r="C9" i="2"/>
  <c r="E9" i="2"/>
  <c r="D2" i="2"/>
  <c r="B9" i="2"/>
  <c r="D9" i="2" l="1"/>
  <c r="F9" i="2"/>
  <c r="G9" i="2" s="1"/>
</calcChain>
</file>

<file path=xl/sharedStrings.xml><?xml version="1.0" encoding="utf-8"?>
<sst xmlns="http://schemas.openxmlformats.org/spreadsheetml/2006/main" count="1222" uniqueCount="237">
  <si>
    <t>BAG</t>
  </si>
  <si>
    <t>Woonplaats</t>
  </si>
  <si>
    <t>OpenbareRuimte</t>
  </si>
  <si>
    <t>Nummeraanduiding</t>
  </si>
  <si>
    <t>Ligplaats</t>
  </si>
  <si>
    <t>Standplaats</t>
  </si>
  <si>
    <t>Verblijfsobject</t>
  </si>
  <si>
    <t>Pand</t>
  </si>
  <si>
    <t>BGT</t>
  </si>
  <si>
    <t>Wegdeel</t>
  </si>
  <si>
    <t>Ondersteunend wegdeel</t>
  </si>
  <si>
    <t>Spoor</t>
  </si>
  <si>
    <t>Onbegroeid terreindeel</t>
  </si>
  <si>
    <t>Begroeid terreindeel</t>
  </si>
  <si>
    <t>Waterdeel</t>
  </si>
  <si>
    <t>Ondersteunend waterdeel</t>
  </si>
  <si>
    <t>Overig bouwwerk</t>
  </si>
  <si>
    <t>Overbruggingsdeel</t>
  </si>
  <si>
    <t>Tunneldeel</t>
  </si>
  <si>
    <t>Kunstwerkdeel</t>
  </si>
  <si>
    <t>Scheiding</t>
  </si>
  <si>
    <t>Functioneel gebied</t>
  </si>
  <si>
    <t>Gebouw installatie</t>
  </si>
  <si>
    <t>Bak</t>
  </si>
  <si>
    <t>Bord</t>
  </si>
  <si>
    <t>Installatie</t>
  </si>
  <si>
    <t>Kast</t>
  </si>
  <si>
    <t>Mast</t>
  </si>
  <si>
    <t>Paal</t>
  </si>
  <si>
    <t>Put</t>
  </si>
  <si>
    <t>Sensor</t>
  </si>
  <si>
    <t>Straatmeubilair</t>
  </si>
  <si>
    <t>Waterinrichtingselement</t>
  </si>
  <si>
    <t>Weginrichtingselement</t>
  </si>
  <si>
    <t>Vegetatieobject</t>
  </si>
  <si>
    <t>Openbare ruimte label</t>
  </si>
  <si>
    <t>Buurt</t>
  </si>
  <si>
    <t>Openbare ruimte</t>
  </si>
  <si>
    <t>Stadsdeel</t>
  </si>
  <si>
    <t>Waterschap</t>
  </si>
  <si>
    <t>Wijk</t>
  </si>
  <si>
    <t>Plaatsbepalingspunt</t>
  </si>
  <si>
    <t>BRT</t>
  </si>
  <si>
    <t>Spoorbaandeel</t>
  </si>
  <si>
    <t>Gebouw</t>
  </si>
  <si>
    <t>Terrein</t>
  </si>
  <si>
    <t>Inrichtingselement</t>
  </si>
  <si>
    <t>Reliëf</t>
  </si>
  <si>
    <t>Hoogte</t>
  </si>
  <si>
    <t>Registratief gebied</t>
  </si>
  <si>
    <t>Geografisch gebied</t>
  </si>
  <si>
    <t>Plaats</t>
  </si>
  <si>
    <t>Plantopografie</t>
  </si>
  <si>
    <t>Kadastrale grens</t>
  </si>
  <si>
    <t>Perceel</t>
  </si>
  <si>
    <t>IMRO | Ruimtelijke plannen</t>
  </si>
  <si>
    <t>Bestemmingsplan</t>
  </si>
  <si>
    <t>Bestemmingsplangebied</t>
  </si>
  <si>
    <t xml:space="preserve">Aanduiding </t>
  </si>
  <si>
    <t>Bouwvlak</t>
  </si>
  <si>
    <t>Functieaanduiding</t>
  </si>
  <si>
    <t>Bouwaanduiding</t>
  </si>
  <si>
    <t>Maatvoering</t>
  </si>
  <si>
    <t>Figuur</t>
  </si>
  <si>
    <t>Gebiedsaanduiding</t>
  </si>
  <si>
    <t>Structuurvisieplangebied_G</t>
  </si>
  <si>
    <t>Structuurvisiegebied_G</t>
  </si>
  <si>
    <t>Structuurvisiecomplex_G</t>
  </si>
  <si>
    <t>Gemeentelijke structuurvisie</t>
  </si>
  <si>
    <t>Structuurvisieplangebied_P</t>
  </si>
  <si>
    <t>Structuurvisieverklaring_P</t>
  </si>
  <si>
    <t>Provinciale structuurvisie</t>
  </si>
  <si>
    <t>Structuurvisiegebied_P</t>
  </si>
  <si>
    <t>Structuurvisiecomplex_P</t>
  </si>
  <si>
    <t>Rijksstructuurvisie</t>
  </si>
  <si>
    <t>Structuurvisieplangebied_R</t>
  </si>
  <si>
    <t>Besluitsubvlak_P</t>
  </si>
  <si>
    <t xml:space="preserve">Besluitgebied_A </t>
  </si>
  <si>
    <t>Besluitsubvlak_A</t>
  </si>
  <si>
    <t>Besluitgebied_X</t>
  </si>
  <si>
    <t>Besluitvlak_X</t>
  </si>
  <si>
    <t>Besluitsubvlak_X</t>
  </si>
  <si>
    <t>Besluitvlak_A</t>
  </si>
  <si>
    <t>Structuurvisiegebied_R</t>
  </si>
  <si>
    <t>Structuurvisiecomplex_R</t>
  </si>
  <si>
    <t>Besluitgebied_P</t>
  </si>
  <si>
    <t>Besluitvlak_P</t>
  </si>
  <si>
    <t>Provinciale verordening</t>
  </si>
  <si>
    <t>Algemene Maatregel van Bestuur</t>
  </si>
  <si>
    <t>Overige gebiedsgerichte besluiten</t>
  </si>
  <si>
    <t>Label</t>
  </si>
  <si>
    <t>Adresseerbaar object</t>
  </si>
  <si>
    <t>Adres</t>
  </si>
  <si>
    <t>IMKL | Kabels en Leidingen</t>
  </si>
  <si>
    <t>AanduidingEisVoorzorgsmaatregel</t>
  </si>
  <si>
    <t>Annotatie</t>
  </si>
  <si>
    <t>Appurtenance</t>
  </si>
  <si>
    <t>Beheerder</t>
  </si>
  <si>
    <t>Belang</t>
  </si>
  <si>
    <t>BelangGeneriek</t>
  </si>
  <si>
    <t>Belanghebbende</t>
  </si>
  <si>
    <t>Bijlage</t>
  </si>
  <si>
    <t>BuisSpecifiek</t>
  </si>
  <si>
    <t>ContainerLeidingelement</t>
  </si>
  <si>
    <t>Diepte</t>
  </si>
  <si>
    <t>DiepteNAP</t>
  </si>
  <si>
    <t>DiepteTovMaaiveld</t>
  </si>
  <si>
    <t>Duct</t>
  </si>
  <si>
    <t>EffectcontourDodelijk</t>
  </si>
  <si>
    <t>EigenTopografie</t>
  </si>
  <si>
    <t>EisVoorzorgsmaatregelBijlage</t>
  </si>
  <si>
    <t>Elektriciteitskabel</t>
  </si>
  <si>
    <t>ExtraDetailinfo</t>
  </si>
  <si>
    <t>ExtraGeometrie</t>
  </si>
  <si>
    <t>ExtraInformatie</t>
  </si>
  <si>
    <t>GebiedsinformatieAanvraag</t>
  </si>
  <si>
    <t>GebiedsinformatieLevering</t>
  </si>
  <si>
    <t>Graafpolygoon</t>
  </si>
  <si>
    <t>IMKLBasis</t>
  </si>
  <si>
    <t>Informatiepolygoon</t>
  </si>
  <si>
    <t>Kabelbed</t>
  </si>
  <si>
    <t>KabelEnLeidingContainer</t>
  </si>
  <si>
    <t>KabelOfLeiding</t>
  </si>
  <si>
    <t>KabelSpecifiek</t>
  </si>
  <si>
    <t>Leidingelement</t>
  </si>
  <si>
    <t>Mangat</t>
  </si>
  <si>
    <t>Mantelbuis</t>
  </si>
  <si>
    <t>OlieGasChemicalienPijpleiding</t>
  </si>
  <si>
    <t>Orientatiepolygoon</t>
  </si>
  <si>
    <t>Overig</t>
  </si>
  <si>
    <t>OverigSpecifiek</t>
  </si>
  <si>
    <t>PuntLijnVlak</t>
  </si>
  <si>
    <t>Rioolleiding</t>
  </si>
  <si>
    <t>StedelijkWaterSpecifiek</t>
  </si>
  <si>
    <t>TechnischGebouw</t>
  </si>
  <si>
    <t>Telecommunicatiekabel</t>
  </si>
  <si>
    <t>ThermischePijpleiding</t>
  </si>
  <si>
    <t>Toren</t>
  </si>
  <si>
    <t>Transportroute</t>
  </si>
  <si>
    <t>Transportroutedeel</t>
  </si>
  <si>
    <t>TransportrouteRisico</t>
  </si>
  <si>
    <t>Utiliteitsnet</t>
  </si>
  <si>
    <t>Veiligheidsgebied</t>
  </si>
  <si>
    <t>Waterleiding</t>
  </si>
  <si>
    <t>Geo objecttypen</t>
  </si>
  <si>
    <t>Weg</t>
  </si>
  <si>
    <t>Terrein en vegetatie</t>
  </si>
  <si>
    <t>Transport</t>
  </si>
  <si>
    <t>Water</t>
  </si>
  <si>
    <t>Bouwwerk</t>
  </si>
  <si>
    <t>Juridisch</t>
  </si>
  <si>
    <t>DiS-Geo Bestuurlijke gebieden</t>
  </si>
  <si>
    <t>Ja</t>
  </si>
  <si>
    <t>Vegetatie, Bouwwerk</t>
  </si>
  <si>
    <t>Model</t>
  </si>
  <si>
    <t>Categorie</t>
  </si>
  <si>
    <t>Objecttype</t>
  </si>
  <si>
    <t>Bestemming</t>
  </si>
  <si>
    <t>Bestemmingsvlak</t>
  </si>
  <si>
    <t>Landschapselement</t>
  </si>
  <si>
    <t>ja</t>
  </si>
  <si>
    <t>Terrein, Landschapselement</t>
  </si>
  <si>
    <t>BestuurlijkGebied</t>
  </si>
  <si>
    <t>BestuurlijkGebiedOpLand</t>
  </si>
  <si>
    <t>BestuurlijkGebiedOpZee</t>
  </si>
  <si>
    <t>OpenbaarLichaam</t>
  </si>
  <si>
    <t>Gemeentegebied</t>
  </si>
  <si>
    <t>Gemeente</t>
  </si>
  <si>
    <t>Provinciegebied</t>
  </si>
  <si>
    <t>Provincie</t>
  </si>
  <si>
    <t>Veiligheidsregio</t>
  </si>
  <si>
    <t>Veiligheidsregiogebied</t>
  </si>
  <si>
    <t>Waterschapsgebied</t>
  </si>
  <si>
    <t>Bestuurlijk gebied</t>
  </si>
  <si>
    <t>BRO</t>
  </si>
  <si>
    <t>Booronderzoek (BHR-G)</t>
  </si>
  <si>
    <t>Booronderzoek: Geotechnische boormonsterbeschrijving en boormonsteranalyse (BHR-GT)</t>
  </si>
  <si>
    <t>Bodemkundig Booronderzoek (BHR-P)</t>
  </si>
  <si>
    <t>Geotechnisch sondeeronderzoek (CPT)</t>
  </si>
  <si>
    <t>Wandonderzoek - bodemkunde (SFR)</t>
  </si>
  <si>
    <t>Bodem- en grondonderzoek</t>
  </si>
  <si>
    <t>Grondwatergebruiksysteem (GUF)</t>
  </si>
  <si>
    <t>Grondwaterproductiedossier (GPD)</t>
  </si>
  <si>
    <t>Grondwatergebruik</t>
  </si>
  <si>
    <t>Grondwatermonitoring</t>
  </si>
  <si>
    <t>Formatieweerstand onderzoek (FRD)</t>
  </si>
  <si>
    <t>Grondwatermonitoringnet (GMN)</t>
  </si>
  <si>
    <t>Grondwatersamenstellingsonderzoek (GAR)</t>
  </si>
  <si>
    <t>Grondwaterstandonderzoek (GLD)</t>
  </si>
  <si>
    <t>Bodemkaart (SGM)</t>
  </si>
  <si>
    <t>Digitaal Geologisch Model (DGM)</t>
  </si>
  <si>
    <t>Geomorfologische kaart (GMM)</t>
  </si>
  <si>
    <t>GeoTOP (GTM)</t>
  </si>
  <si>
    <t>Model Grondwaterspiegeldiepte (WDM)</t>
  </si>
  <si>
    <t>REGIS II (HGM)</t>
  </si>
  <si>
    <t>Mijnbouwconstructie (EPC)</t>
  </si>
  <si>
    <t>Mijnbouwwetvergunning (EPL)</t>
  </si>
  <si>
    <t>Mijnbouwwet</t>
  </si>
  <si>
    <t>Modellen</t>
  </si>
  <si>
    <t>als…</t>
  </si>
  <si>
    <t>Nog opnemen?</t>
  </si>
  <si>
    <t>bij clusterbegrip…</t>
  </si>
  <si>
    <t>In IMX-Geo?</t>
  </si>
  <si>
    <t>Nee</t>
  </si>
  <si>
    <t>GraafgebiedKLICmelding</t>
  </si>
  <si>
    <t>Ondergrond: Bodemsamenstelling</t>
  </si>
  <si>
    <t>Ondergrond: Grondwatermonitoring</t>
  </si>
  <si>
    <t>Bestuurlijk gebied: Veiligheidsregio</t>
  </si>
  <si>
    <t>Bestuurlijk gebied: Provincie</t>
  </si>
  <si>
    <t>GUF: Infiltratieplas == Water</t>
  </si>
  <si>
    <t>Toelichting</t>
  </si>
  <si>
    <t>Spoornetwerk</t>
  </si>
  <si>
    <t>type oever, slik == Terrein</t>
  </si>
  <si>
    <t>Bouwwerk, Terrein</t>
  </si>
  <si>
    <t>boomspiegel == Terrein?</t>
  </si>
  <si>
    <t>Berm = terrein
verkeerseiland = verharding == terrein</t>
  </si>
  <si>
    <t>BRK | DKK</t>
  </si>
  <si>
    <t>Bronmodel</t>
  </si>
  <si>
    <t>% in IMX-Geo</t>
  </si>
  <si>
    <t># in IMX-Geo</t>
  </si>
  <si>
    <t># nog toevoegen</t>
  </si>
  <si>
    <t># na toevoegen</t>
  </si>
  <si>
    <t>% todo</t>
  </si>
  <si>
    <t>Bouwwerk, Weg, Terrein</t>
  </si>
  <si>
    <t>Gebow</t>
  </si>
  <si>
    <t>Geomorfologische kaart (GMM): Geomorfologisch vlak</t>
  </si>
  <si>
    <t>type omgevingsvergunning</t>
  </si>
  <si>
    <t>Om buitenplanse afwijkingen met omgevingsvergunning inzichtelijk te maken.</t>
  </si>
  <si>
    <t>Publiekrechtelijke Beperking</t>
  </si>
  <si>
    <t>BRK-PB</t>
  </si>
  <si>
    <t>Ligt in bebouwKom</t>
  </si>
  <si>
    <t>Als beperking van een perceel</t>
  </si>
  <si>
    <t>Beperking</t>
  </si>
  <si>
    <t>zit niet in de use cases</t>
  </si>
  <si>
    <t>Gerealiseerde Oppervlakte-infiltratie</t>
  </si>
  <si>
    <t>Later</t>
  </si>
  <si>
    <t>Provinciale structuurvisie geeft locaties met als bestemming/aanwijzing voor woningbouw, windturbines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</si>
</sst>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Standaard" xfId="0" builtinId="0"/>
  </cellStyles>
  <dxfs count="5"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B3ABF8-E991-4E09-AF70-DAE46CFDC902}" name="Tabel11" displayName="Tabel11" ref="A1:G9" totalsRowCount="1">
  <autoFilter ref="A1:G8" xr:uid="{26B3ABF8-E991-4E09-AF70-DAE46CFDC902}"/>
  <tableColumns count="7">
    <tableColumn id="1" xr3:uid="{37103E9D-7DDA-4EE8-ADEF-65754B6B9D17}" name="Model"/>
    <tableColumn id="2" xr3:uid="{A03BAA48-27A5-40FF-BF30-646B9259599E}" name="Bronmodel" totalsRowFunction="custom">
      <totalsRowFormula>SUM(Tabel11[Bronmodel])</totalsRowFormula>
    </tableColumn>
    <tableColumn id="3" xr3:uid="{8B3C3742-F49C-42A0-8C67-945F40B8349B}" name="# in IMX-Geo" totalsRowFunction="custom">
      <totalsRowFormula>SUM(Tabel11['# in IMX-Geo])</totalsRowFormula>
    </tableColumn>
    <tableColumn id="5" xr3:uid="{D155F662-9129-48F2-962C-4EC0BB0CFCB3}" name="% in IMX-Geo" totalsRowFunction="custom" dataDxfId="4" totalsRowDxfId="3">
      <calculatedColumnFormula>Tabel11[[#This Row],['# in IMX-Geo]]/Tabel11[[#This Row],[Bronmodel]]</calculatedColumnFormula>
      <totalsRowFormula>Tabel11[[#Totals],['# in IMX-Geo]]/Tabel11[[#Totals],[Bronmodel]]</totalsRowFormula>
    </tableColumn>
    <tableColumn id="4" xr3:uid="{55C8F363-027F-4988-88E8-7A623CACF9AC}" name="# nog toevoegen" totalsRowFunction="custom">
      <totalsRowFormula>SUM(Tabel11['# nog toevoegen])</totalsRowFormula>
    </tableColumn>
    <tableColumn id="7" xr3:uid="{6E646235-CBCC-4472-957C-AB7EDF08794F}" name="# na toevoegen" totalsRowFunction="custom" dataDxfId="2">
      <calculatedColumnFormula>Tabel11[[#This Row],['# in IMX-Geo]]+Tabel11[[#This Row],['# nog toevoegen]]</calculatedColumnFormula>
      <totalsRowFormula>SUM(Tabel11['# na toevoegen])</totalsRowFormula>
    </tableColumn>
    <tableColumn id="6" xr3:uid="{189F5840-B872-488C-890B-ABA4EACDCE63}" name="% todo" totalsRowFunction="custom" dataDxfId="1" totalsRowDxfId="0">
      <calculatedColumnFormula>Tabel11[[#This Row],['# nog toevoegen]]/Tabel11[[#This Row],['# na toevoegen]]</calculatedColumnFormula>
      <totalsRowFormula>Tabel11[[#Totals],['# nog toevoegen]]/Tabel11[[#Totals],['# na toevoegen]]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A69454-24E9-4BD8-89DF-205A0E1AF321}" name="Tabel24" displayName="Tabel24" ref="A1:H8" totalsRowShown="0">
  <autoFilter ref="A1:H8" xr:uid="{6ED1053B-9AC2-4432-B70E-0605CA26405C}"/>
  <tableColumns count="8">
    <tableColumn id="1" xr3:uid="{FD1F569D-30D0-4376-8B19-5EE88584EF59}" name="Model"/>
    <tableColumn id="2" xr3:uid="{2C152714-CE9B-4650-A32D-6BB332C6DF2C}" name="Categorie"/>
    <tableColumn id="3" xr3:uid="{828DD6D9-60D1-4022-BE90-34F52FE3E45D}" name="Objecttype"/>
    <tableColumn id="4" xr3:uid="{4EC79470-A785-4A4C-83CE-439D0430D254}" name="In IMX-Geo?"/>
    <tableColumn id="5" xr3:uid="{6E944F1C-CAEA-4E7B-9D54-1FA092D4F2E9}" name="bij clusterbegrip…"/>
    <tableColumn id="6" xr3:uid="{93D5D14D-A03F-4D92-B113-E160AB62A6B5}" name="Nog opnemen?"/>
    <tableColumn id="7" xr3:uid="{43840D51-052C-4FBD-81BE-07BA4490B34B}" name="als…"/>
    <tableColumn id="8" xr3:uid="{D5800677-1BC2-4002-84DC-9DECE388D07F}" name="Toelich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08377-0B91-42A9-A2E7-7343C6401612}" name="Tabel245" displayName="Tabel245" ref="A1:H35" totalsRowShown="0">
  <autoFilter ref="A1:H35" xr:uid="{6ED1053B-9AC2-4432-B70E-0605CA26405C}"/>
  <tableColumns count="8">
    <tableColumn id="1" xr3:uid="{2B5E1918-9009-4384-BABD-DEFC9CEAAACD}" name="Model"/>
    <tableColumn id="2" xr3:uid="{47A02F1B-ABC3-4C20-B07E-6210723D3C5A}" name="Categorie"/>
    <tableColumn id="3" xr3:uid="{B72AC8AB-1719-453D-AD44-E8D774044467}" name="Objecttype"/>
    <tableColumn id="4" xr3:uid="{5A609B4B-3662-4D3D-B987-56CB6EA193B6}" name="In IMX-Geo?"/>
    <tableColumn id="5" xr3:uid="{C67A11DE-C04D-46D3-8FD7-FA1879464D3D}" name="bij clusterbegrip…"/>
    <tableColumn id="6" xr3:uid="{230B1195-563C-4AAE-85A1-1F33A1F4E1AF}" name="Nog opnemen?"/>
    <tableColumn id="7" xr3:uid="{435131A6-C353-4AC7-9EB1-C3E8C0BF9C25}" name="als…"/>
    <tableColumn id="8" xr3:uid="{5502EEC0-6364-44CE-9ED6-A4F0B94A9205}" name="Toelich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1D7AD1-DE11-413B-A2DD-C7D6F6074423}" name="Tabel2456" displayName="Tabel2456" ref="A1:H14" totalsRowShown="0">
  <autoFilter ref="A1:H14" xr:uid="{6ED1053B-9AC2-4432-B70E-0605CA26405C}"/>
  <tableColumns count="8">
    <tableColumn id="1" xr3:uid="{7543DF76-4F2F-494B-8507-BCA6212F64A8}" name="Model"/>
    <tableColumn id="2" xr3:uid="{E4516B45-2BC8-4BB1-AA5A-7DCF8BB7882C}" name="Categorie"/>
    <tableColumn id="3" xr3:uid="{6CEF968D-2182-4616-9DA0-FF6B076104E7}" name="Objecttype"/>
    <tableColumn id="4" xr3:uid="{3DBE41D7-65B5-480B-B8A6-30CEC28717C5}" name="In IMX-Geo?"/>
    <tableColumn id="5" xr3:uid="{68A2604D-6C75-44C0-A36E-45F72230DAC4}" name="bij clusterbegrip…"/>
    <tableColumn id="6" xr3:uid="{A6C05DDD-910B-4F6E-972A-438D141E557C}" name="Nog opnemen?"/>
    <tableColumn id="7" xr3:uid="{C7D1F1C8-E3ED-45E7-B495-D58892F1D3F3}" name="als…"/>
    <tableColumn id="8" xr3:uid="{0B55944D-F116-48F2-A193-B85021E6F93B}" name="Toelicht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13C515-C2A8-402D-B1D8-E8B54952567F}" name="Tabel24567" displayName="Tabel24567" ref="A1:H4" totalsRowShown="0">
  <autoFilter ref="A1:H4" xr:uid="{6ED1053B-9AC2-4432-B70E-0605CA26405C}"/>
  <tableColumns count="8">
    <tableColumn id="1" xr3:uid="{F295CEB7-0581-4CDD-BD02-2D88A3CE6A9B}" name="Model"/>
    <tableColumn id="2" xr3:uid="{94478C85-633B-4A70-B062-B93F025D008A}" name="Categorie"/>
    <tableColumn id="3" xr3:uid="{A41F2712-F5D7-471D-BAC9-5B072C9D9E5B}" name="Objecttype"/>
    <tableColumn id="4" xr3:uid="{9E2FF5D6-3385-4A3A-8689-A2518ADDDDBD}" name="In IMX-Geo?"/>
    <tableColumn id="5" xr3:uid="{42B1D47C-24F3-41CD-A740-AFA05B6E73B1}" name="bij clusterbegrip…"/>
    <tableColumn id="6" xr3:uid="{15407344-0B3E-4FE2-9C7B-9A084DEDAED1}" name="Nog opnemen?"/>
    <tableColumn id="7" xr3:uid="{784CC404-2EA3-4835-8D15-51F9C8BF1388}" name="als…"/>
    <tableColumn id="8" xr3:uid="{6071A061-83B3-418D-9AEE-280C69D39900}" name="Toelicht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19ED65-6701-4F69-865F-C80C3D8A8340}" name="Tabel245678910" displayName="Tabel245678910" ref="A1:H13" totalsRowShown="0">
  <autoFilter ref="A1:H13" xr:uid="{6ED1053B-9AC2-4432-B70E-0605CA26405C}"/>
  <tableColumns count="8">
    <tableColumn id="1" xr3:uid="{02E445A6-3E2D-449B-B4B3-D018CE37B582}" name="Model"/>
    <tableColumn id="2" xr3:uid="{8CB815CB-AA8D-4F2F-BD1B-CF0170F37727}" name="Categorie"/>
    <tableColumn id="3" xr3:uid="{07290B44-63F1-4C92-8375-917FF5769231}" name="Objecttype"/>
    <tableColumn id="4" xr3:uid="{E96794D7-2DF9-4853-B7C1-0DB0F0D404A8}" name="In IMX-Geo?"/>
    <tableColumn id="5" xr3:uid="{909E7C7E-C9B4-4864-AA0E-10DFB19F5AAF}" name="bij clusterbegrip…"/>
    <tableColumn id="6" xr3:uid="{1EBE92D0-2E3D-493A-8BC6-A132A4F485F0}" name="Nog opnemen?"/>
    <tableColumn id="7" xr3:uid="{97CBF8E2-A7E2-4A29-835B-647A2874A09D}" name="als…"/>
    <tableColumn id="8" xr3:uid="{098BF90D-B783-4443-A706-5D6CB1CA35EA}" name="Toelicht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DDFDBB-AD3D-4CA6-A1CC-ECC9B6868C4C}" name="Tabel245678" displayName="Tabel245678" ref="A1:H29" totalsRowShown="0">
  <autoFilter ref="A1:H29" xr:uid="{6ED1053B-9AC2-4432-B70E-0605CA26405C}"/>
  <tableColumns count="8">
    <tableColumn id="1" xr3:uid="{426637DB-3D58-4EA1-8120-E4744D9AF8FA}" name="Model"/>
    <tableColumn id="2" xr3:uid="{4662E20B-E8AA-4108-827F-DFC46AF4C128}" name="Categorie"/>
    <tableColumn id="3" xr3:uid="{1561C683-C242-492E-A70F-90C192DE1AA7}" name="Objecttype"/>
    <tableColumn id="4" xr3:uid="{9F7E1154-BACF-4D9D-A9B8-5A7446505270}" name="In IMX-Geo?"/>
    <tableColumn id="5" xr3:uid="{66A15819-8FCC-484A-AA3F-45B253358F1E}" name="bij clusterbegrip…"/>
    <tableColumn id="6" xr3:uid="{DFCC191C-8824-4ABE-AA3D-6DABB3C9B873}" name="Nog opnemen?"/>
    <tableColumn id="7" xr3:uid="{10118627-8DF3-4AEE-B608-ED21D5A00E01}" name="als…"/>
    <tableColumn id="8" xr3:uid="{3944EDC3-B4CF-451A-9974-0EB9271293DA}" name="Toelicht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8A9A4D-3F68-4B31-AA6B-8072BF44DFB1}" name="Tabel24567891011" displayName="Tabel24567891011" ref="A1:H20" totalsRowShown="0">
  <autoFilter ref="A1:H20" xr:uid="{6ED1053B-9AC2-4432-B70E-0605CA26405C}"/>
  <tableColumns count="8">
    <tableColumn id="1" xr3:uid="{1D9B8E4C-08D7-4C2C-9AF8-FDC5A3FB68B9}" name="Model"/>
    <tableColumn id="2" xr3:uid="{85B47023-0244-4649-8F0E-1F22A4A5554A}" name="Categorie"/>
    <tableColumn id="3" xr3:uid="{DDCB383E-7BA8-4625-9FB7-9B2E915A988B}" name="Objecttype"/>
    <tableColumn id="4" xr3:uid="{7B3EB6EC-1979-46AC-921C-C42169D83740}" name="In IMX-Geo?"/>
    <tableColumn id="5" xr3:uid="{57EB43E6-F8BD-4E88-8145-A7E7566D1F9D}" name="bij clusterbegrip…"/>
    <tableColumn id="6" xr3:uid="{44B4B05F-0731-4241-BE78-F71F0743D162}" name="Nog opnemen?"/>
    <tableColumn id="7" xr3:uid="{8357CDC7-7633-46E7-A9E6-ACD74B4C6985}" name="als…"/>
    <tableColumn id="8" xr3:uid="{BFC23D30-D7F6-4929-B00A-704F8DEB2D81}" name="Toelichtin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1053B-9AC2-4432-B70E-0605CA26405C}" name="Tabel2" displayName="Tabel2" ref="A1:H170" totalsRowShown="0">
  <autoFilter ref="A1:H170" xr:uid="{6ED1053B-9AC2-4432-B70E-0605CA26405C}"/>
  <tableColumns count="8">
    <tableColumn id="1" xr3:uid="{9749D08A-BDDB-4773-8546-0165AE415903}" name="Model"/>
    <tableColumn id="2" xr3:uid="{4E24E7A2-E073-4682-93C7-917ED973046C}" name="Categorie"/>
    <tableColumn id="3" xr3:uid="{9DE9AD5C-62CD-493E-95A1-E5437EA7873D}" name="Objecttype"/>
    <tableColumn id="4" xr3:uid="{0942671D-3090-4248-8628-BE2FF13B4DCD}" name="In IMX-Geo?"/>
    <tableColumn id="5" xr3:uid="{48C262BC-E52F-4230-BDD4-78E0132777F0}" name="bij clusterbegrip…"/>
    <tableColumn id="6" xr3:uid="{5BEDFB61-1331-4818-938A-ADAD7A7C5D4D}" name="Nog opnemen?"/>
    <tableColumn id="7" xr3:uid="{AAC2388A-3239-4CF0-AAC8-989AE49076A1}" name="als…"/>
    <tableColumn id="8" xr3:uid="{E2584911-A0E6-4B56-AEDD-3075A8FE6EDE}" name="Toelich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73D-3FE0-44C1-ADEB-152B42D02631}">
  <dimension ref="A1:G9"/>
  <sheetViews>
    <sheetView tabSelected="1" zoomScale="130" zoomScaleNormal="130" workbookViewId="0">
      <selection activeCell="D16" sqref="D16"/>
    </sheetView>
  </sheetViews>
  <sheetFormatPr defaultRowHeight="15" x14ac:dyDescent="0.25"/>
  <cols>
    <col min="1" max="1" width="28.7109375" bestFit="1" customWidth="1"/>
    <col min="2" max="2" width="15.140625" bestFit="1" customWidth="1"/>
    <col min="3" max="3" width="14.85546875" bestFit="1" customWidth="1"/>
    <col min="4" max="4" width="15.5703125" style="2" bestFit="1" customWidth="1"/>
    <col min="5" max="5" width="17.140625" customWidth="1"/>
    <col min="6" max="6" width="18.140625" customWidth="1"/>
    <col min="7" max="7" width="9.42578125" style="2" bestFit="1" customWidth="1"/>
  </cols>
  <sheetData>
    <row r="1" spans="1:7" x14ac:dyDescent="0.25">
      <c r="A1" t="s">
        <v>154</v>
      </c>
      <c r="B1" t="s">
        <v>217</v>
      </c>
      <c r="C1" t="s">
        <v>219</v>
      </c>
      <c r="D1" s="2" t="s">
        <v>218</v>
      </c>
      <c r="E1" t="s">
        <v>220</v>
      </c>
      <c r="F1" t="s">
        <v>221</v>
      </c>
      <c r="G1" s="2" t="s">
        <v>222</v>
      </c>
    </row>
    <row r="2" spans="1:7" x14ac:dyDescent="0.25">
      <c r="A2" t="str">
        <f>'TO DELETE'!A2</f>
        <v>BAG</v>
      </c>
      <c r="B2">
        <f>COUNTA('BAG in IMXGeo'!C2:C999)</f>
        <v>7</v>
      </c>
      <c r="C2">
        <f>COUNTIF('BAG in IMXGeo'!D$2:D$999, "Ja")</f>
        <v>7</v>
      </c>
      <c r="D2" s="2">
        <f>Tabel11[[#This Row],['# in IMX-Geo]]/Tabel11[[#This Row],[Bronmodel]]</f>
        <v>1</v>
      </c>
      <c r="E2">
        <f>COUNTIF('BAG in IMXGeo'!E$2:E$999, "Ja")</f>
        <v>0</v>
      </c>
      <c r="F2">
        <f>Tabel11[[#This Row],['# in IMX-Geo]]+Tabel11[[#This Row],['# nog toevoegen]]</f>
        <v>7</v>
      </c>
      <c r="G2" s="2">
        <f>Tabel11[[#This Row],['# nog toevoegen]]/Tabel11[[#This Row],['# na toevoegen]]</f>
        <v>0</v>
      </c>
    </row>
    <row r="3" spans="1:7" x14ac:dyDescent="0.25">
      <c r="A3" t="str">
        <f>'TO DELETE'!A9</f>
        <v>BGT</v>
      </c>
      <c r="B3">
        <f>COUNTA('BGT in IMXGeo'!C$2:C$999)</f>
        <v>34</v>
      </c>
      <c r="C3">
        <f>COUNTIF('BGT in IMXGeo'!D$2:D$999, "Ja")</f>
        <v>31</v>
      </c>
      <c r="D3" s="2">
        <f>Tabel11[[#This Row],['# in IMX-Geo]]/Tabel11[[#This Row],[Bronmodel]]</f>
        <v>0.91176470588235292</v>
      </c>
      <c r="E3">
        <f>COUNTIF('BGT in IMXGeo'!F$2:F$999, "Ja")</f>
        <v>0</v>
      </c>
      <c r="F3">
        <f>Tabel11[[#This Row],['# in IMX-Geo]]+Tabel11[[#This Row],['# nog toevoegen]]</f>
        <v>31</v>
      </c>
      <c r="G3" s="2">
        <f>Tabel11[[#This Row],['# nog toevoegen]]/Tabel11[[#This Row],['# na toevoegen]]</f>
        <v>0</v>
      </c>
    </row>
    <row r="4" spans="1:7" x14ac:dyDescent="0.25">
      <c r="A4" t="str">
        <f>'TO DELETE'!A43</f>
        <v>BRT</v>
      </c>
      <c r="B4">
        <f>COUNTA('BRT in IMXGeo'!C$2:C$999)</f>
        <v>13</v>
      </c>
      <c r="C4">
        <f>COUNTIF('BRT in IMXGeo'!D$2:D$999, "Ja")</f>
        <v>9</v>
      </c>
      <c r="D4" s="2">
        <f>Tabel11[[#This Row],['# in IMX-Geo]]/Tabel11[[#This Row],[Bronmodel]]</f>
        <v>0.69230769230769229</v>
      </c>
      <c r="E4">
        <f>COUNTIF('BRT in IMXGeo'!F$2:F$999, "Ja")</f>
        <v>0</v>
      </c>
      <c r="F4">
        <f>Tabel11[[#This Row],['# in IMX-Geo]]+Tabel11[[#This Row],['# nog toevoegen]]</f>
        <v>9</v>
      </c>
      <c r="G4" s="2">
        <f>Tabel11[[#This Row],['# nog toevoegen]]/Tabel11[[#This Row],['# na toevoegen]]</f>
        <v>0</v>
      </c>
    </row>
    <row r="5" spans="1:7" x14ac:dyDescent="0.25">
      <c r="A5" t="str">
        <f>'TO DELETE'!A56</f>
        <v>BRK | DKK</v>
      </c>
      <c r="B5">
        <f>COUNTA('BRK in IMXGeo'!C$2:C$999)</f>
        <v>3</v>
      </c>
      <c r="C5">
        <f>COUNTIF('BRK in IMXGeo'!D$2:D$999, "Ja")</f>
        <v>2</v>
      </c>
      <c r="D5" s="2">
        <f>Tabel11[[#This Row],['# in IMX-Geo]]/Tabel11[[#This Row],[Bronmodel]]</f>
        <v>0.66666666666666663</v>
      </c>
      <c r="E5">
        <f>COUNTIF('BRK in IMXGeo'!F$2:F$999, "Ja")</f>
        <v>0</v>
      </c>
      <c r="F5">
        <f>Tabel11[[#This Row],['# in IMX-Geo]]+Tabel11[[#This Row],['# nog toevoegen]]</f>
        <v>2</v>
      </c>
      <c r="G5" s="2">
        <f>Tabel11[[#This Row],['# nog toevoegen]]/Tabel11[[#This Row],['# na toevoegen]]</f>
        <v>0</v>
      </c>
    </row>
    <row r="6" spans="1:7" x14ac:dyDescent="0.25">
      <c r="A6" t="str">
        <f>'TO DELETE'!A58</f>
        <v>IMRO | Ruimtelijke plannen</v>
      </c>
      <c r="B6">
        <f>COUNTA('IMRO in IMXGeo'!C$2:C$999)</f>
        <v>28</v>
      </c>
      <c r="C6">
        <f>COUNTIF('IMRO in IMXGeo'!D$2:D$999, "Ja")</f>
        <v>6</v>
      </c>
      <c r="D6" s="2">
        <f>Tabel11[[#This Row],['# in IMX-Geo]]/Tabel11[[#This Row],[Bronmodel]]</f>
        <v>0.21428571428571427</v>
      </c>
      <c r="E6">
        <f>COUNTIF('IMRO in IMXGeo'!F$2:F$999, "Ja")</f>
        <v>0</v>
      </c>
      <c r="F6">
        <f>Tabel11[[#This Row],['# in IMX-Geo]]+Tabel11[[#This Row],['# nog toevoegen]]</f>
        <v>6</v>
      </c>
      <c r="G6" s="2">
        <f>Tabel11[[#This Row],['# nog toevoegen]]/Tabel11[[#This Row],['# na toevoegen]]</f>
        <v>0</v>
      </c>
    </row>
    <row r="7" spans="1:7" x14ac:dyDescent="0.25">
      <c r="A7" t="str">
        <f>'TO DELETE'!A140</f>
        <v>DiS-Geo Bestuurlijke gebieden</v>
      </c>
      <c r="B7">
        <f>COUNTA('DiS-Geo in IMXGeo'!C$2:C$999)</f>
        <v>12</v>
      </c>
      <c r="C7">
        <f>COUNTIF('DiS-Geo in IMXGeo'!D$2:D$999, "Ja")</f>
        <v>8</v>
      </c>
      <c r="D7" s="2">
        <f>Tabel11[[#This Row],['# in IMX-Geo]]/Tabel11[[#This Row],[Bronmodel]]</f>
        <v>0.66666666666666663</v>
      </c>
      <c r="E7">
        <f>COUNTIF('DiS-Geo in IMXGeo'!F$2:F$999, "Ja")</f>
        <v>0</v>
      </c>
      <c r="F7">
        <f>Tabel11[[#This Row],['# in IMX-Geo]]+Tabel11[[#This Row],['# nog toevoegen]]</f>
        <v>8</v>
      </c>
      <c r="G7" s="2">
        <f>Tabel11[[#This Row],['# nog toevoegen]]/Tabel11[[#This Row],['# na toevoegen]]</f>
        <v>0</v>
      </c>
    </row>
    <row r="8" spans="1:7" x14ac:dyDescent="0.25">
      <c r="A8" t="str">
        <f>'TO DELETE'!A152</f>
        <v>BRO</v>
      </c>
      <c r="B8">
        <f>COUNTA('BRO in IMXGeo'!C$2:C$999)</f>
        <v>19</v>
      </c>
      <c r="C8">
        <f>COUNTIF('BRO in IMXGeo'!D$2:D$999, "Ja")</f>
        <v>7</v>
      </c>
      <c r="D8" s="2">
        <f>Tabel11[[#This Row],['# in IMX-Geo]]/Tabel11[[#This Row],[Bronmodel]]</f>
        <v>0.36842105263157893</v>
      </c>
      <c r="E8">
        <f>COUNTIF('BRO in IMXGeo'!F$2:F$999, "Ja")</f>
        <v>0</v>
      </c>
      <c r="F8">
        <f>Tabel11[[#This Row],['# in IMX-Geo]]+Tabel11[[#This Row],['# nog toevoegen]]</f>
        <v>7</v>
      </c>
      <c r="G8" s="2">
        <f>Tabel11[[#This Row],['# nog toevoegen]]/Tabel11[[#This Row],['# na toevoegen]]</f>
        <v>0</v>
      </c>
    </row>
    <row r="9" spans="1:7" x14ac:dyDescent="0.25">
      <c r="B9">
        <f>SUM(Tabel11[Bronmodel])</f>
        <v>116</v>
      </c>
      <c r="C9">
        <f>SUM(Tabel11['# in IMX-Geo])</f>
        <v>70</v>
      </c>
      <c r="D9" s="2">
        <f>Tabel11[[#Totals],['# in IMX-Geo]]/Tabel11[[#Totals],[Bronmodel]]</f>
        <v>0.60344827586206895</v>
      </c>
      <c r="E9">
        <f>SUM(Tabel11['# nog toevoegen])</f>
        <v>0</v>
      </c>
      <c r="F9">
        <f>SUM(Tabel11['# na toevoegen])</f>
        <v>70</v>
      </c>
      <c r="G9" s="2">
        <f>Tabel11[[#Totals],['# nog toevoegen]]/Tabel11[[#Totals],['# na toevoegen]]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2AA6-5523-45EB-88AF-6D52B8B7839C}">
  <dimension ref="A1:H8"/>
  <sheetViews>
    <sheetView zoomScale="85" zoomScaleNormal="85" workbookViewId="0">
      <selection activeCell="E5" sqref="E5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0</v>
      </c>
      <c r="B2" t="s">
        <v>92</v>
      </c>
      <c r="C2" t="s">
        <v>1</v>
      </c>
      <c r="D2" t="s">
        <v>152</v>
      </c>
      <c r="E2" t="s">
        <v>92</v>
      </c>
    </row>
    <row r="3" spans="1:8" x14ac:dyDescent="0.25">
      <c r="A3" t="s">
        <v>0</v>
      </c>
      <c r="B3" t="s">
        <v>92</v>
      </c>
      <c r="C3" t="s">
        <v>2</v>
      </c>
      <c r="D3" t="s">
        <v>152</v>
      </c>
      <c r="E3" t="s">
        <v>92</v>
      </c>
    </row>
    <row r="4" spans="1:8" x14ac:dyDescent="0.25">
      <c r="A4" t="s">
        <v>0</v>
      </c>
      <c r="B4" t="s">
        <v>92</v>
      </c>
      <c r="C4" t="s">
        <v>3</v>
      </c>
      <c r="D4" t="s">
        <v>152</v>
      </c>
      <c r="E4" t="s">
        <v>92</v>
      </c>
    </row>
    <row r="5" spans="1:8" x14ac:dyDescent="0.25">
      <c r="A5" t="s">
        <v>0</v>
      </c>
      <c r="B5" t="s">
        <v>91</v>
      </c>
      <c r="C5" t="s">
        <v>4</v>
      </c>
      <c r="D5" t="s">
        <v>152</v>
      </c>
    </row>
    <row r="6" spans="1:8" x14ac:dyDescent="0.25">
      <c r="A6" t="s">
        <v>0</v>
      </c>
      <c r="B6" t="s">
        <v>91</v>
      </c>
      <c r="C6" t="s">
        <v>5</v>
      </c>
      <c r="D6" t="s">
        <v>152</v>
      </c>
    </row>
    <row r="7" spans="1:8" x14ac:dyDescent="0.25">
      <c r="A7" t="s">
        <v>0</v>
      </c>
      <c r="B7" t="s">
        <v>91</v>
      </c>
      <c r="C7" t="s">
        <v>6</v>
      </c>
      <c r="D7" t="s">
        <v>152</v>
      </c>
    </row>
    <row r="8" spans="1:8" x14ac:dyDescent="0.25">
      <c r="A8" t="s">
        <v>0</v>
      </c>
      <c r="B8" t="s">
        <v>149</v>
      </c>
      <c r="C8" t="s">
        <v>7</v>
      </c>
      <c r="D8" t="s">
        <v>152</v>
      </c>
      <c r="E8" t="s"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1EF6-AAEE-4F4A-A4C1-540A022B66BB}">
  <dimension ref="A1:H35"/>
  <sheetViews>
    <sheetView zoomScale="85" zoomScaleNormal="85" workbookViewId="0">
      <selection activeCell="F32" sqref="F32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8</v>
      </c>
      <c r="B2" t="s">
        <v>147</v>
      </c>
      <c r="C2" t="s">
        <v>9</v>
      </c>
      <c r="D2" t="s">
        <v>152</v>
      </c>
      <c r="E2" t="s">
        <v>145</v>
      </c>
    </row>
    <row r="3" spans="1:8" ht="30" x14ac:dyDescent="0.25">
      <c r="A3" t="s">
        <v>8</v>
      </c>
      <c r="B3" t="s">
        <v>147</v>
      </c>
      <c r="C3" t="s">
        <v>10</v>
      </c>
      <c r="D3" t="s">
        <v>152</v>
      </c>
      <c r="E3" t="s">
        <v>45</v>
      </c>
      <c r="H3" s="1" t="s">
        <v>215</v>
      </c>
    </row>
    <row r="4" spans="1:8" x14ac:dyDescent="0.25">
      <c r="A4" t="s">
        <v>8</v>
      </c>
      <c r="B4" t="s">
        <v>147</v>
      </c>
      <c r="C4" t="s">
        <v>11</v>
      </c>
      <c r="D4" t="s">
        <v>152</v>
      </c>
      <c r="E4" t="s">
        <v>145</v>
      </c>
    </row>
    <row r="5" spans="1:8" x14ac:dyDescent="0.25">
      <c r="A5" t="s">
        <v>8</v>
      </c>
      <c r="B5" t="s">
        <v>45</v>
      </c>
      <c r="C5" t="s">
        <v>12</v>
      </c>
      <c r="D5" t="s">
        <v>160</v>
      </c>
      <c r="E5" t="s">
        <v>45</v>
      </c>
    </row>
    <row r="6" spans="1:8" x14ac:dyDescent="0.25">
      <c r="A6" t="s">
        <v>8</v>
      </c>
      <c r="B6" t="s">
        <v>146</v>
      </c>
      <c r="C6" t="s">
        <v>13</v>
      </c>
      <c r="D6" t="s">
        <v>160</v>
      </c>
      <c r="E6" t="s">
        <v>161</v>
      </c>
    </row>
    <row r="7" spans="1:8" x14ac:dyDescent="0.25">
      <c r="A7" t="s">
        <v>8</v>
      </c>
      <c r="B7" t="s">
        <v>148</v>
      </c>
      <c r="C7" t="s">
        <v>14</v>
      </c>
      <c r="D7" t="s">
        <v>160</v>
      </c>
      <c r="E7" t="s">
        <v>148</v>
      </c>
    </row>
    <row r="8" spans="1:8" x14ac:dyDescent="0.25">
      <c r="A8" t="s">
        <v>8</v>
      </c>
      <c r="B8" t="s">
        <v>148</v>
      </c>
      <c r="C8" t="s">
        <v>15</v>
      </c>
      <c r="D8" t="s">
        <v>152</v>
      </c>
      <c r="E8" t="s">
        <v>45</v>
      </c>
      <c r="H8" t="s">
        <v>212</v>
      </c>
    </row>
    <row r="9" spans="1:8" x14ac:dyDescent="0.25">
      <c r="A9" t="s">
        <v>8</v>
      </c>
      <c r="B9" t="s">
        <v>149</v>
      </c>
      <c r="C9" t="s">
        <v>7</v>
      </c>
      <c r="D9" t="s">
        <v>152</v>
      </c>
      <c r="E9" t="s">
        <v>44</v>
      </c>
    </row>
    <row r="10" spans="1:8" x14ac:dyDescent="0.25">
      <c r="A10" t="s">
        <v>8</v>
      </c>
      <c r="B10" t="s">
        <v>149</v>
      </c>
      <c r="C10" t="s">
        <v>16</v>
      </c>
      <c r="D10" t="s">
        <v>152</v>
      </c>
      <c r="E10" t="s">
        <v>44</v>
      </c>
    </row>
    <row r="11" spans="1:8" x14ac:dyDescent="0.25">
      <c r="A11" t="s">
        <v>8</v>
      </c>
      <c r="B11" t="s">
        <v>149</v>
      </c>
      <c r="C11" t="s">
        <v>17</v>
      </c>
      <c r="D11" t="s">
        <v>152</v>
      </c>
      <c r="E11" t="s">
        <v>149</v>
      </c>
    </row>
    <row r="12" spans="1:8" x14ac:dyDescent="0.25">
      <c r="A12" t="s">
        <v>8</v>
      </c>
      <c r="B12" t="s">
        <v>149</v>
      </c>
      <c r="C12" t="s">
        <v>18</v>
      </c>
      <c r="D12" t="s">
        <v>152</v>
      </c>
      <c r="E12" t="s">
        <v>149</v>
      </c>
    </row>
    <row r="13" spans="1:8" x14ac:dyDescent="0.25">
      <c r="A13" t="s">
        <v>8</v>
      </c>
      <c r="B13" t="s">
        <v>149</v>
      </c>
      <c r="C13" t="s">
        <v>19</v>
      </c>
      <c r="D13" t="s">
        <v>152</v>
      </c>
      <c r="E13" t="s">
        <v>149</v>
      </c>
    </row>
    <row r="14" spans="1:8" x14ac:dyDescent="0.25">
      <c r="A14" t="s">
        <v>8</v>
      </c>
      <c r="B14" t="s">
        <v>149</v>
      </c>
      <c r="C14" t="s">
        <v>20</v>
      </c>
      <c r="D14" t="s">
        <v>152</v>
      </c>
      <c r="E14" t="s">
        <v>149</v>
      </c>
    </row>
    <row r="15" spans="1:8" x14ac:dyDescent="0.25">
      <c r="A15" t="s">
        <v>8</v>
      </c>
      <c r="B15" t="s">
        <v>21</v>
      </c>
      <c r="C15" t="s">
        <v>21</v>
      </c>
      <c r="D15" t="s">
        <v>160</v>
      </c>
      <c r="E15" t="s">
        <v>45</v>
      </c>
    </row>
    <row r="16" spans="1:8" x14ac:dyDescent="0.25">
      <c r="A16" t="s">
        <v>8</v>
      </c>
      <c r="B16" t="s">
        <v>149</v>
      </c>
      <c r="C16" t="s">
        <v>22</v>
      </c>
      <c r="D16" t="s">
        <v>152</v>
      </c>
      <c r="E16" t="s">
        <v>149</v>
      </c>
    </row>
    <row r="17" spans="1:8" x14ac:dyDescent="0.25">
      <c r="A17" t="s">
        <v>8</v>
      </c>
      <c r="B17" t="s">
        <v>149</v>
      </c>
      <c r="C17" t="s">
        <v>23</v>
      </c>
      <c r="D17" t="s">
        <v>152</v>
      </c>
      <c r="E17" t="s">
        <v>149</v>
      </c>
    </row>
    <row r="18" spans="1:8" x14ac:dyDescent="0.25">
      <c r="A18" t="s">
        <v>8</v>
      </c>
      <c r="B18" t="s">
        <v>149</v>
      </c>
      <c r="C18" t="s">
        <v>24</v>
      </c>
      <c r="D18" t="s">
        <v>152</v>
      </c>
      <c r="E18" t="s">
        <v>149</v>
      </c>
    </row>
    <row r="19" spans="1:8" x14ac:dyDescent="0.25">
      <c r="A19" t="s">
        <v>8</v>
      </c>
      <c r="B19" t="s">
        <v>149</v>
      </c>
      <c r="C19" t="s">
        <v>25</v>
      </c>
      <c r="D19" t="s">
        <v>152</v>
      </c>
      <c r="E19" t="s">
        <v>149</v>
      </c>
    </row>
    <row r="20" spans="1:8" x14ac:dyDescent="0.25">
      <c r="A20" t="s">
        <v>8</v>
      </c>
      <c r="B20" t="s">
        <v>149</v>
      </c>
      <c r="C20" t="s">
        <v>26</v>
      </c>
      <c r="D20" t="s">
        <v>152</v>
      </c>
      <c r="E20" t="s">
        <v>149</v>
      </c>
    </row>
    <row r="21" spans="1:8" x14ac:dyDescent="0.25">
      <c r="A21" t="s">
        <v>8</v>
      </c>
      <c r="B21" t="s">
        <v>149</v>
      </c>
      <c r="C21" t="s">
        <v>27</v>
      </c>
      <c r="D21" t="s">
        <v>152</v>
      </c>
      <c r="E21" t="s">
        <v>149</v>
      </c>
    </row>
    <row r="22" spans="1:8" x14ac:dyDescent="0.25">
      <c r="A22" t="s">
        <v>8</v>
      </c>
      <c r="B22" t="s">
        <v>149</v>
      </c>
      <c r="C22" t="s">
        <v>28</v>
      </c>
      <c r="D22" t="s">
        <v>152</v>
      </c>
      <c r="E22" t="s">
        <v>149</v>
      </c>
    </row>
    <row r="23" spans="1:8" x14ac:dyDescent="0.25">
      <c r="A23" t="s">
        <v>8</v>
      </c>
      <c r="B23" t="s">
        <v>149</v>
      </c>
      <c r="C23" t="s">
        <v>29</v>
      </c>
      <c r="D23" t="s">
        <v>152</v>
      </c>
      <c r="E23" t="s">
        <v>149</v>
      </c>
    </row>
    <row r="24" spans="1:8" x14ac:dyDescent="0.25">
      <c r="A24" t="s">
        <v>8</v>
      </c>
      <c r="B24" t="s">
        <v>149</v>
      </c>
      <c r="C24" t="s">
        <v>30</v>
      </c>
      <c r="F24" t="s">
        <v>235</v>
      </c>
      <c r="G24" t="s">
        <v>30</v>
      </c>
      <c r="H24" t="s">
        <v>233</v>
      </c>
    </row>
    <row r="25" spans="1:8" x14ac:dyDescent="0.25">
      <c r="A25" t="s">
        <v>8</v>
      </c>
      <c r="B25" t="s">
        <v>149</v>
      </c>
      <c r="C25" t="s">
        <v>31</v>
      </c>
      <c r="D25" t="s">
        <v>152</v>
      </c>
      <c r="E25" t="s">
        <v>149</v>
      </c>
    </row>
    <row r="26" spans="1:8" x14ac:dyDescent="0.25">
      <c r="A26" t="s">
        <v>8</v>
      </c>
      <c r="B26" t="s">
        <v>149</v>
      </c>
      <c r="C26" t="s">
        <v>32</v>
      </c>
      <c r="D26" t="s">
        <v>152</v>
      </c>
      <c r="E26" t="s">
        <v>149</v>
      </c>
    </row>
    <row r="27" spans="1:8" x14ac:dyDescent="0.25">
      <c r="A27" t="s">
        <v>8</v>
      </c>
      <c r="B27" t="s">
        <v>149</v>
      </c>
      <c r="C27" t="s">
        <v>33</v>
      </c>
      <c r="D27" t="s">
        <v>152</v>
      </c>
      <c r="E27" t="s">
        <v>223</v>
      </c>
      <c r="H27" t="s">
        <v>214</v>
      </c>
    </row>
    <row r="28" spans="1:8" x14ac:dyDescent="0.25">
      <c r="A28" t="s">
        <v>8</v>
      </c>
      <c r="B28" t="s">
        <v>45</v>
      </c>
      <c r="C28" t="s">
        <v>34</v>
      </c>
      <c r="D28" t="s">
        <v>152</v>
      </c>
      <c r="E28" t="s">
        <v>159</v>
      </c>
    </row>
    <row r="29" spans="1:8" x14ac:dyDescent="0.25">
      <c r="A29" t="s">
        <v>8</v>
      </c>
      <c r="B29" t="s">
        <v>90</v>
      </c>
      <c r="C29" t="s">
        <v>35</v>
      </c>
      <c r="F29" t="s">
        <v>203</v>
      </c>
    </row>
    <row r="30" spans="1:8" x14ac:dyDescent="0.25">
      <c r="A30" t="s">
        <v>8</v>
      </c>
      <c r="B30" t="s">
        <v>49</v>
      </c>
      <c r="C30" t="s">
        <v>36</v>
      </c>
      <c r="D30" t="s">
        <v>152</v>
      </c>
      <c r="E30" t="s">
        <v>36</v>
      </c>
    </row>
    <row r="31" spans="1:8" x14ac:dyDescent="0.25">
      <c r="A31" t="s">
        <v>8</v>
      </c>
      <c r="B31" t="s">
        <v>49</v>
      </c>
      <c r="C31" t="s">
        <v>37</v>
      </c>
      <c r="D31" t="s">
        <v>152</v>
      </c>
      <c r="E31" t="s">
        <v>145</v>
      </c>
    </row>
    <row r="32" spans="1:8" x14ac:dyDescent="0.25">
      <c r="A32" t="s">
        <v>8</v>
      </c>
      <c r="B32" t="s">
        <v>49</v>
      </c>
      <c r="C32" t="s">
        <v>38</v>
      </c>
      <c r="D32" t="s">
        <v>152</v>
      </c>
    </row>
    <row r="33" spans="1:6" x14ac:dyDescent="0.25">
      <c r="A33" t="s">
        <v>8</v>
      </c>
      <c r="B33" t="s">
        <v>49</v>
      </c>
      <c r="C33" t="s">
        <v>39</v>
      </c>
      <c r="D33" t="s">
        <v>152</v>
      </c>
      <c r="E33" t="s">
        <v>172</v>
      </c>
    </row>
    <row r="34" spans="1:6" x14ac:dyDescent="0.25">
      <c r="A34" t="s">
        <v>8</v>
      </c>
      <c r="B34" t="s">
        <v>49</v>
      </c>
      <c r="C34" t="s">
        <v>40</v>
      </c>
      <c r="D34" t="s">
        <v>152</v>
      </c>
      <c r="E34" t="s">
        <v>40</v>
      </c>
    </row>
    <row r="35" spans="1:6" x14ac:dyDescent="0.25">
      <c r="A35" t="s">
        <v>8</v>
      </c>
      <c r="B35" t="s">
        <v>49</v>
      </c>
      <c r="C35" t="s">
        <v>41</v>
      </c>
      <c r="F35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8443-3292-4B20-B1C2-41943F705134}">
  <dimension ref="A1:H14"/>
  <sheetViews>
    <sheetView topLeftCell="C1" zoomScale="85" zoomScaleNormal="85" workbookViewId="0">
      <selection activeCell="H13" sqref="H13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42</v>
      </c>
      <c r="B2" t="s">
        <v>147</v>
      </c>
      <c r="C2" t="s">
        <v>9</v>
      </c>
      <c r="D2" t="s">
        <v>152</v>
      </c>
      <c r="E2" t="s">
        <v>145</v>
      </c>
    </row>
    <row r="3" spans="1:8" x14ac:dyDescent="0.25">
      <c r="A3" t="s">
        <v>42</v>
      </c>
      <c r="B3" t="s">
        <v>147</v>
      </c>
      <c r="C3" t="s">
        <v>43</v>
      </c>
      <c r="D3" t="s">
        <v>152</v>
      </c>
      <c r="E3" t="s">
        <v>145</v>
      </c>
    </row>
    <row r="4" spans="1:8" x14ac:dyDescent="0.25">
      <c r="A4" t="s">
        <v>42</v>
      </c>
      <c r="B4" t="s">
        <v>148</v>
      </c>
      <c r="C4" t="s">
        <v>14</v>
      </c>
      <c r="D4" t="s">
        <v>160</v>
      </c>
      <c r="E4" t="s">
        <v>148</v>
      </c>
    </row>
    <row r="5" spans="1:8" x14ac:dyDescent="0.25">
      <c r="A5" t="s">
        <v>42</v>
      </c>
      <c r="B5" t="s">
        <v>149</v>
      </c>
      <c r="C5" t="s">
        <v>44</v>
      </c>
      <c r="D5" t="s">
        <v>152</v>
      </c>
      <c r="E5" t="s">
        <v>224</v>
      </c>
    </row>
    <row r="6" spans="1:8" x14ac:dyDescent="0.25">
      <c r="A6" t="s">
        <v>42</v>
      </c>
      <c r="B6" t="s">
        <v>45</v>
      </c>
      <c r="C6" t="s">
        <v>45</v>
      </c>
      <c r="D6" t="s">
        <v>152</v>
      </c>
      <c r="E6" t="s">
        <v>161</v>
      </c>
    </row>
    <row r="7" spans="1:8" x14ac:dyDescent="0.25">
      <c r="A7" t="s">
        <v>42</v>
      </c>
      <c r="B7" t="s">
        <v>153</v>
      </c>
      <c r="C7" t="s">
        <v>46</v>
      </c>
      <c r="D7" t="s">
        <v>152</v>
      </c>
      <c r="E7" t="s">
        <v>159</v>
      </c>
    </row>
    <row r="8" spans="1:8" x14ac:dyDescent="0.25">
      <c r="A8" t="s">
        <v>42</v>
      </c>
      <c r="B8" t="s">
        <v>48</v>
      </c>
      <c r="C8" t="s">
        <v>47</v>
      </c>
      <c r="F8" t="s">
        <v>203</v>
      </c>
    </row>
    <row r="9" spans="1:8" x14ac:dyDescent="0.25">
      <c r="A9" t="s">
        <v>42</v>
      </c>
      <c r="B9" t="s">
        <v>48</v>
      </c>
      <c r="C9" t="s">
        <v>48</v>
      </c>
      <c r="F9" t="s">
        <v>203</v>
      </c>
    </row>
    <row r="10" spans="1:8" x14ac:dyDescent="0.25">
      <c r="A10" t="s">
        <v>42</v>
      </c>
      <c r="B10" t="s">
        <v>49</v>
      </c>
      <c r="C10" t="s">
        <v>49</v>
      </c>
      <c r="F10" t="s">
        <v>203</v>
      </c>
    </row>
    <row r="11" spans="1:8" x14ac:dyDescent="0.25">
      <c r="A11" t="s">
        <v>42</v>
      </c>
      <c r="B11" t="s">
        <v>50</v>
      </c>
      <c r="C11" t="s">
        <v>50</v>
      </c>
      <c r="D11" t="s">
        <v>152</v>
      </c>
      <c r="E11" t="s">
        <v>45</v>
      </c>
    </row>
    <row r="12" spans="1:8" x14ac:dyDescent="0.25">
      <c r="A12" t="s">
        <v>42</v>
      </c>
      <c r="C12" t="s">
        <v>51</v>
      </c>
      <c r="D12" t="s">
        <v>152</v>
      </c>
      <c r="E12" t="s">
        <v>145</v>
      </c>
      <c r="H12" t="s">
        <v>230</v>
      </c>
    </row>
    <row r="13" spans="1:8" x14ac:dyDescent="0.25">
      <c r="A13" t="s">
        <v>42</v>
      </c>
      <c r="B13" t="s">
        <v>21</v>
      </c>
      <c r="C13" t="s">
        <v>21</v>
      </c>
      <c r="D13" t="s">
        <v>160</v>
      </c>
      <c r="E13" t="s">
        <v>45</v>
      </c>
    </row>
    <row r="14" spans="1:8" x14ac:dyDescent="0.25">
      <c r="A14" t="s">
        <v>42</v>
      </c>
      <c r="C14" t="s">
        <v>52</v>
      </c>
      <c r="F14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46A3-B30E-4A44-9E9F-980F53540233}">
  <dimension ref="A1:H4"/>
  <sheetViews>
    <sheetView zoomScale="85" zoomScaleNormal="85" workbookViewId="0">
      <selection activeCell="E4" sqref="E4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216</v>
      </c>
      <c r="B2" t="s">
        <v>150</v>
      </c>
      <c r="C2" t="s">
        <v>53</v>
      </c>
    </row>
    <row r="3" spans="1:8" x14ac:dyDescent="0.25">
      <c r="A3" t="s">
        <v>216</v>
      </c>
      <c r="B3" t="s">
        <v>150</v>
      </c>
      <c r="C3" t="s">
        <v>54</v>
      </c>
      <c r="D3" t="s">
        <v>152</v>
      </c>
      <c r="E3" t="s">
        <v>54</v>
      </c>
    </row>
    <row r="4" spans="1:8" x14ac:dyDescent="0.25">
      <c r="A4" t="s">
        <v>229</v>
      </c>
      <c r="B4" t="s">
        <v>150</v>
      </c>
      <c r="C4" t="s">
        <v>228</v>
      </c>
      <c r="D4" t="s">
        <v>152</v>
      </c>
      <c r="E4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18F-875C-4137-83CB-6D6EB5ABB3D0}">
  <dimension ref="A1:H13"/>
  <sheetViews>
    <sheetView zoomScale="85" zoomScaleNormal="85" workbookViewId="0">
      <selection activeCell="H13" sqref="H13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151</v>
      </c>
      <c r="B2" t="s">
        <v>173</v>
      </c>
      <c r="C2" t="s">
        <v>162</v>
      </c>
    </row>
    <row r="3" spans="1:8" x14ac:dyDescent="0.25">
      <c r="A3" t="s">
        <v>151</v>
      </c>
      <c r="B3" t="s">
        <v>173</v>
      </c>
      <c r="C3" t="s">
        <v>163</v>
      </c>
    </row>
    <row r="4" spans="1:8" x14ac:dyDescent="0.25">
      <c r="A4" t="s">
        <v>151</v>
      </c>
      <c r="B4" t="s">
        <v>173</v>
      </c>
      <c r="C4" t="s">
        <v>164</v>
      </c>
    </row>
    <row r="5" spans="1:8" x14ac:dyDescent="0.25">
      <c r="A5" t="s">
        <v>151</v>
      </c>
      <c r="B5" t="s">
        <v>173</v>
      </c>
      <c r="C5" t="s">
        <v>165</v>
      </c>
    </row>
    <row r="6" spans="1:8" x14ac:dyDescent="0.25">
      <c r="A6" t="s">
        <v>151</v>
      </c>
      <c r="B6" t="s">
        <v>173</v>
      </c>
      <c r="C6" t="s">
        <v>166</v>
      </c>
      <c r="D6" t="s">
        <v>160</v>
      </c>
      <c r="E6" t="s">
        <v>166</v>
      </c>
    </row>
    <row r="7" spans="1:8" x14ac:dyDescent="0.25">
      <c r="A7" t="s">
        <v>151</v>
      </c>
      <c r="B7" t="s">
        <v>173</v>
      </c>
      <c r="C7" t="s">
        <v>167</v>
      </c>
      <c r="D7" t="s">
        <v>160</v>
      </c>
      <c r="E7" t="s">
        <v>167</v>
      </c>
    </row>
    <row r="8" spans="1:8" x14ac:dyDescent="0.25">
      <c r="A8" t="s">
        <v>151</v>
      </c>
      <c r="B8" t="s">
        <v>173</v>
      </c>
      <c r="C8" t="s">
        <v>168</v>
      </c>
      <c r="D8" t="s">
        <v>152</v>
      </c>
      <c r="E8" t="s">
        <v>208</v>
      </c>
    </row>
    <row r="9" spans="1:8" x14ac:dyDescent="0.25">
      <c r="A9" t="s">
        <v>151</v>
      </c>
      <c r="B9" t="s">
        <v>173</v>
      </c>
      <c r="C9" t="s">
        <v>169</v>
      </c>
      <c r="D9" t="s">
        <v>152</v>
      </c>
      <c r="E9" t="s">
        <v>208</v>
      </c>
    </row>
    <row r="10" spans="1:8" x14ac:dyDescent="0.25">
      <c r="A10" t="s">
        <v>151</v>
      </c>
      <c r="B10" t="s">
        <v>173</v>
      </c>
      <c r="C10" t="s">
        <v>170</v>
      </c>
      <c r="D10" t="s">
        <v>152</v>
      </c>
      <c r="E10" t="s">
        <v>207</v>
      </c>
    </row>
    <row r="11" spans="1:8" x14ac:dyDescent="0.25">
      <c r="A11" t="s">
        <v>151</v>
      </c>
      <c r="B11" t="s">
        <v>173</v>
      </c>
      <c r="C11" t="s">
        <v>171</v>
      </c>
      <c r="D11" t="s">
        <v>152</v>
      </c>
      <c r="E11" t="s">
        <v>207</v>
      </c>
    </row>
    <row r="12" spans="1:8" x14ac:dyDescent="0.25">
      <c r="A12" t="s">
        <v>151</v>
      </c>
      <c r="B12" t="s">
        <v>173</v>
      </c>
      <c r="C12" t="s">
        <v>39</v>
      </c>
      <c r="D12" t="s">
        <v>152</v>
      </c>
      <c r="E12" t="s">
        <v>39</v>
      </c>
    </row>
    <row r="13" spans="1:8" x14ac:dyDescent="0.25">
      <c r="A13" t="s">
        <v>151</v>
      </c>
      <c r="B13" t="s">
        <v>173</v>
      </c>
      <c r="C13" t="s">
        <v>172</v>
      </c>
      <c r="D13" t="s">
        <v>152</v>
      </c>
      <c r="E13" t="s">
        <v>172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BEE2-ED2E-4244-B88A-69281CD2F71F}">
  <dimension ref="A1:H29"/>
  <sheetViews>
    <sheetView zoomScale="85" zoomScaleNormal="85" workbookViewId="0">
      <selection activeCell="F21" sqref="F21:G21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55</v>
      </c>
      <c r="B2" t="s">
        <v>56</v>
      </c>
      <c r="C2" t="s">
        <v>57</v>
      </c>
    </row>
    <row r="3" spans="1:8" x14ac:dyDescent="0.25">
      <c r="A3" t="s">
        <v>55</v>
      </c>
      <c r="B3" t="s">
        <v>56</v>
      </c>
      <c r="C3" t="s">
        <v>158</v>
      </c>
      <c r="D3" t="s">
        <v>152</v>
      </c>
      <c r="E3" t="s">
        <v>157</v>
      </c>
    </row>
    <row r="4" spans="1:8" x14ac:dyDescent="0.25">
      <c r="A4" t="s">
        <v>55</v>
      </c>
      <c r="B4" t="s">
        <v>56</v>
      </c>
      <c r="C4" t="s">
        <v>58</v>
      </c>
    </row>
    <row r="5" spans="1:8" x14ac:dyDescent="0.25">
      <c r="A5" t="s">
        <v>55</v>
      </c>
      <c r="B5" t="s">
        <v>56</v>
      </c>
      <c r="C5" t="s">
        <v>59</v>
      </c>
    </row>
    <row r="6" spans="1:8" x14ac:dyDescent="0.25">
      <c r="A6" t="s">
        <v>55</v>
      </c>
      <c r="B6" t="s">
        <v>56</v>
      </c>
      <c r="C6" t="s">
        <v>60</v>
      </c>
      <c r="D6" t="s">
        <v>152</v>
      </c>
      <c r="E6" t="s">
        <v>232</v>
      </c>
      <c r="H6" t="s">
        <v>231</v>
      </c>
    </row>
    <row r="7" spans="1:8" x14ac:dyDescent="0.25">
      <c r="A7" t="s">
        <v>55</v>
      </c>
      <c r="B7" t="s">
        <v>56</v>
      </c>
      <c r="C7" t="s">
        <v>61</v>
      </c>
      <c r="D7" t="s">
        <v>152</v>
      </c>
      <c r="E7" t="s">
        <v>232</v>
      </c>
      <c r="H7" t="s">
        <v>231</v>
      </c>
    </row>
    <row r="8" spans="1:8" x14ac:dyDescent="0.25">
      <c r="A8" t="s">
        <v>55</v>
      </c>
      <c r="B8" t="s">
        <v>56</v>
      </c>
      <c r="C8" t="s">
        <v>62</v>
      </c>
      <c r="D8" t="s">
        <v>152</v>
      </c>
      <c r="E8" t="s">
        <v>232</v>
      </c>
      <c r="H8" t="s">
        <v>231</v>
      </c>
    </row>
    <row r="9" spans="1:8" x14ac:dyDescent="0.25">
      <c r="A9" t="s">
        <v>55</v>
      </c>
      <c r="B9" t="s">
        <v>56</v>
      </c>
      <c r="C9" t="s">
        <v>63</v>
      </c>
    </row>
    <row r="10" spans="1:8" x14ac:dyDescent="0.25">
      <c r="A10" t="s">
        <v>55</v>
      </c>
      <c r="B10" t="s">
        <v>56</v>
      </c>
      <c r="C10" t="s">
        <v>64</v>
      </c>
      <c r="D10" t="s">
        <v>152</v>
      </c>
      <c r="E10" t="s">
        <v>232</v>
      </c>
      <c r="H10" t="s">
        <v>231</v>
      </c>
    </row>
    <row r="11" spans="1:8" x14ac:dyDescent="0.25">
      <c r="A11" t="s">
        <v>55</v>
      </c>
      <c r="B11" t="s">
        <v>68</v>
      </c>
      <c r="C11" t="s">
        <v>65</v>
      </c>
    </row>
    <row r="12" spans="1:8" x14ac:dyDescent="0.25">
      <c r="A12" t="s">
        <v>55</v>
      </c>
      <c r="B12" t="s">
        <v>68</v>
      </c>
      <c r="C12" t="s">
        <v>66</v>
      </c>
    </row>
    <row r="13" spans="1:8" x14ac:dyDescent="0.25">
      <c r="A13" t="s">
        <v>55</v>
      </c>
      <c r="B13" t="s">
        <v>68</v>
      </c>
      <c r="C13" t="s">
        <v>67</v>
      </c>
    </row>
    <row r="14" spans="1:8" x14ac:dyDescent="0.25">
      <c r="A14" t="s">
        <v>55</v>
      </c>
      <c r="B14" t="s">
        <v>71</v>
      </c>
      <c r="C14" t="s">
        <v>69</v>
      </c>
    </row>
    <row r="15" spans="1:8" x14ac:dyDescent="0.25">
      <c r="A15" t="s">
        <v>55</v>
      </c>
      <c r="B15" t="s">
        <v>71</v>
      </c>
      <c r="C15" t="s">
        <v>72</v>
      </c>
    </row>
    <row r="16" spans="1:8" x14ac:dyDescent="0.25">
      <c r="A16" t="s">
        <v>55</v>
      </c>
      <c r="B16" t="s">
        <v>71</v>
      </c>
      <c r="C16" t="s">
        <v>73</v>
      </c>
    </row>
    <row r="17" spans="1:8" x14ac:dyDescent="0.25">
      <c r="A17" t="s">
        <v>55</v>
      </c>
      <c r="B17" t="s">
        <v>71</v>
      </c>
      <c r="C17" t="s">
        <v>70</v>
      </c>
    </row>
    <row r="18" spans="1:8" x14ac:dyDescent="0.25">
      <c r="A18" t="s">
        <v>55</v>
      </c>
      <c r="B18" t="s">
        <v>74</v>
      </c>
      <c r="C18" t="s">
        <v>75</v>
      </c>
    </row>
    <row r="19" spans="1:8" x14ac:dyDescent="0.25">
      <c r="A19" t="s">
        <v>55</v>
      </c>
      <c r="B19" t="s">
        <v>74</v>
      </c>
      <c r="C19" t="s">
        <v>83</v>
      </c>
    </row>
    <row r="20" spans="1:8" x14ac:dyDescent="0.25">
      <c r="A20" t="s">
        <v>55</v>
      </c>
      <c r="B20" t="s">
        <v>74</v>
      </c>
      <c r="C20" t="s">
        <v>84</v>
      </c>
    </row>
    <row r="21" spans="1:8" x14ac:dyDescent="0.25">
      <c r="A21" t="s">
        <v>55</v>
      </c>
      <c r="B21" t="s">
        <v>87</v>
      </c>
      <c r="C21" t="s">
        <v>85</v>
      </c>
      <c r="D21" t="s">
        <v>152</v>
      </c>
      <c r="E21" t="s">
        <v>157</v>
      </c>
      <c r="H21" t="s">
        <v>236</v>
      </c>
    </row>
    <row r="22" spans="1:8" x14ac:dyDescent="0.25">
      <c r="A22" t="s">
        <v>55</v>
      </c>
      <c r="B22" t="s">
        <v>87</v>
      </c>
      <c r="C22" t="s">
        <v>86</v>
      </c>
    </row>
    <row r="23" spans="1:8" x14ac:dyDescent="0.25">
      <c r="A23" t="s">
        <v>55</v>
      </c>
      <c r="B23" t="s">
        <v>87</v>
      </c>
      <c r="C23" t="s">
        <v>76</v>
      </c>
    </row>
    <row r="24" spans="1:8" x14ac:dyDescent="0.25">
      <c r="A24" t="s">
        <v>55</v>
      </c>
      <c r="B24" t="s">
        <v>88</v>
      </c>
      <c r="C24" t="s">
        <v>77</v>
      </c>
    </row>
    <row r="25" spans="1:8" x14ac:dyDescent="0.25">
      <c r="A25" t="s">
        <v>55</v>
      </c>
      <c r="B25" t="s">
        <v>88</v>
      </c>
      <c r="C25" t="s">
        <v>82</v>
      </c>
    </row>
    <row r="26" spans="1:8" x14ac:dyDescent="0.25">
      <c r="A26" t="s">
        <v>55</v>
      </c>
      <c r="B26" t="s">
        <v>88</v>
      </c>
      <c r="C26" t="s">
        <v>78</v>
      </c>
    </row>
    <row r="27" spans="1:8" x14ac:dyDescent="0.25">
      <c r="A27" t="s">
        <v>55</v>
      </c>
      <c r="B27" t="s">
        <v>89</v>
      </c>
      <c r="C27" t="s">
        <v>79</v>
      </c>
      <c r="G27" t="s">
        <v>226</v>
      </c>
      <c r="H27" t="s">
        <v>227</v>
      </c>
    </row>
    <row r="28" spans="1:8" x14ac:dyDescent="0.25">
      <c r="A28" t="s">
        <v>55</v>
      </c>
      <c r="B28" t="s">
        <v>89</v>
      </c>
      <c r="C28" t="s">
        <v>80</v>
      </c>
    </row>
    <row r="29" spans="1:8" x14ac:dyDescent="0.25">
      <c r="A29" t="s">
        <v>55</v>
      </c>
      <c r="B29" t="s">
        <v>89</v>
      </c>
      <c r="C29" t="s"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705A-400E-4A65-90C4-E4E1231FBA7C}">
  <dimension ref="A1:H20"/>
  <sheetViews>
    <sheetView zoomScale="85" zoomScaleNormal="85" workbookViewId="0">
      <selection activeCell="B19" sqref="B19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1.85546875" customWidth="1"/>
    <col min="5" max="5" width="34.71093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174</v>
      </c>
      <c r="B2" t="s">
        <v>180</v>
      </c>
      <c r="C2" t="s">
        <v>175</v>
      </c>
    </row>
    <row r="3" spans="1:8" x14ac:dyDescent="0.25">
      <c r="A3" t="s">
        <v>174</v>
      </c>
      <c r="B3" t="s">
        <v>180</v>
      </c>
      <c r="C3" t="s">
        <v>176</v>
      </c>
    </row>
    <row r="4" spans="1:8" x14ac:dyDescent="0.25">
      <c r="A4" t="s">
        <v>174</v>
      </c>
      <c r="B4" t="s">
        <v>180</v>
      </c>
      <c r="C4" t="s">
        <v>177</v>
      </c>
    </row>
    <row r="5" spans="1:8" x14ac:dyDescent="0.25">
      <c r="A5" t="s">
        <v>174</v>
      </c>
      <c r="B5" t="s">
        <v>180</v>
      </c>
      <c r="C5" t="s">
        <v>178</v>
      </c>
    </row>
    <row r="6" spans="1:8" x14ac:dyDescent="0.25">
      <c r="A6" t="s">
        <v>174</v>
      </c>
      <c r="B6" t="s">
        <v>180</v>
      </c>
      <c r="C6" t="s">
        <v>179</v>
      </c>
    </row>
    <row r="7" spans="1:8" x14ac:dyDescent="0.25">
      <c r="A7" t="s">
        <v>174</v>
      </c>
      <c r="B7" t="s">
        <v>183</v>
      </c>
      <c r="C7" t="s">
        <v>181</v>
      </c>
      <c r="D7" t="s">
        <v>152</v>
      </c>
      <c r="E7" t="s">
        <v>14</v>
      </c>
      <c r="H7" t="s">
        <v>234</v>
      </c>
    </row>
    <row r="8" spans="1:8" x14ac:dyDescent="0.25">
      <c r="A8" t="s">
        <v>174</v>
      </c>
      <c r="B8" t="s">
        <v>183</v>
      </c>
      <c r="C8" t="s">
        <v>182</v>
      </c>
    </row>
    <row r="9" spans="1:8" x14ac:dyDescent="0.25">
      <c r="A9" t="s">
        <v>174</v>
      </c>
      <c r="B9" t="s">
        <v>184</v>
      </c>
      <c r="C9" t="s">
        <v>185</v>
      </c>
    </row>
    <row r="10" spans="1:8" x14ac:dyDescent="0.25">
      <c r="A10" t="s">
        <v>174</v>
      </c>
      <c r="B10" t="s">
        <v>184</v>
      </c>
      <c r="C10" t="s">
        <v>186</v>
      </c>
    </row>
    <row r="11" spans="1:8" x14ac:dyDescent="0.25">
      <c r="A11" t="s">
        <v>174</v>
      </c>
      <c r="B11" t="s">
        <v>184</v>
      </c>
      <c r="C11" t="s">
        <v>187</v>
      </c>
    </row>
    <row r="12" spans="1:8" x14ac:dyDescent="0.25">
      <c r="A12" t="s">
        <v>174</v>
      </c>
      <c r="B12" t="s">
        <v>184</v>
      </c>
      <c r="C12" t="s">
        <v>188</v>
      </c>
    </row>
    <row r="13" spans="1:8" x14ac:dyDescent="0.25">
      <c r="A13" t="s">
        <v>174</v>
      </c>
      <c r="B13" t="s">
        <v>198</v>
      </c>
      <c r="C13" t="s">
        <v>189</v>
      </c>
      <c r="D13" t="s">
        <v>152</v>
      </c>
      <c r="E13" t="s">
        <v>205</v>
      </c>
    </row>
    <row r="14" spans="1:8" x14ac:dyDescent="0.25">
      <c r="A14" t="s">
        <v>174</v>
      </c>
      <c r="B14" t="s">
        <v>198</v>
      </c>
      <c r="C14" t="s">
        <v>190</v>
      </c>
      <c r="D14" t="s">
        <v>152</v>
      </c>
      <c r="E14" t="s">
        <v>205</v>
      </c>
    </row>
    <row r="15" spans="1:8" x14ac:dyDescent="0.25">
      <c r="A15" t="s">
        <v>174</v>
      </c>
      <c r="B15" t="s">
        <v>198</v>
      </c>
      <c r="C15" t="s">
        <v>225</v>
      </c>
      <c r="D15" t="s">
        <v>152</v>
      </c>
      <c r="E15" t="s">
        <v>205</v>
      </c>
    </row>
    <row r="16" spans="1:8" x14ac:dyDescent="0.25">
      <c r="A16" t="s">
        <v>174</v>
      </c>
      <c r="B16" t="s">
        <v>198</v>
      </c>
      <c r="C16" t="s">
        <v>192</v>
      </c>
      <c r="D16" t="s">
        <v>152</v>
      </c>
      <c r="E16" t="s">
        <v>205</v>
      </c>
    </row>
    <row r="17" spans="1:5" x14ac:dyDescent="0.25">
      <c r="A17" t="s">
        <v>174</v>
      </c>
      <c r="B17" t="s">
        <v>198</v>
      </c>
      <c r="C17" t="s">
        <v>193</v>
      </c>
      <c r="D17" t="s">
        <v>152</v>
      </c>
      <c r="E17" t="s">
        <v>206</v>
      </c>
    </row>
    <row r="18" spans="1:5" x14ac:dyDescent="0.25">
      <c r="A18" t="s">
        <v>174</v>
      </c>
      <c r="B18" t="s">
        <v>198</v>
      </c>
      <c r="C18" t="s">
        <v>194</v>
      </c>
      <c r="D18" t="s">
        <v>152</v>
      </c>
      <c r="E18" t="s">
        <v>205</v>
      </c>
    </row>
    <row r="19" spans="1:5" x14ac:dyDescent="0.25">
      <c r="A19" t="s">
        <v>174</v>
      </c>
      <c r="B19" t="s">
        <v>197</v>
      </c>
      <c r="C19" t="s">
        <v>195</v>
      </c>
    </row>
    <row r="20" spans="1:5" x14ac:dyDescent="0.25">
      <c r="A20" t="s">
        <v>174</v>
      </c>
      <c r="B20" t="s">
        <v>197</v>
      </c>
      <c r="C20" t="s">
        <v>196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5533-BE67-4E23-9E01-C0CB08EEAD94}">
  <dimension ref="A1:H170"/>
  <sheetViews>
    <sheetView topLeftCell="C9" zoomScale="85" zoomScaleNormal="85" workbookViewId="0">
      <selection activeCell="B9" sqref="B9"/>
    </sheetView>
  </sheetViews>
  <sheetFormatPr defaultRowHeight="15" x14ac:dyDescent="0.25"/>
  <cols>
    <col min="1" max="1" width="30.28515625" bestFit="1" customWidth="1"/>
    <col min="2" max="2" width="33.5703125" bestFit="1" customWidth="1"/>
    <col min="3" max="3" width="41.85546875" bestFit="1" customWidth="1"/>
    <col min="4" max="4" width="14.42578125" bestFit="1" customWidth="1"/>
    <col min="5" max="5" width="27.85546875" bestFit="1" customWidth="1"/>
    <col min="6" max="6" width="17" bestFit="1" customWidth="1"/>
    <col min="7" max="7" width="35.28515625" bestFit="1" customWidth="1"/>
    <col min="8" max="8" width="51.570312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202</v>
      </c>
      <c r="E1" t="s">
        <v>201</v>
      </c>
      <c r="F1" t="s">
        <v>200</v>
      </c>
      <c r="G1" t="s">
        <v>199</v>
      </c>
      <c r="H1" t="s">
        <v>210</v>
      </c>
    </row>
    <row r="2" spans="1:8" x14ac:dyDescent="0.25">
      <c r="A2" t="s">
        <v>0</v>
      </c>
      <c r="B2" t="s">
        <v>92</v>
      </c>
      <c r="C2" t="s">
        <v>1</v>
      </c>
      <c r="D2" t="s">
        <v>152</v>
      </c>
      <c r="E2" t="s">
        <v>92</v>
      </c>
    </row>
    <row r="3" spans="1:8" x14ac:dyDescent="0.25">
      <c r="A3" t="s">
        <v>0</v>
      </c>
      <c r="B3" t="s">
        <v>92</v>
      </c>
      <c r="C3" t="s">
        <v>2</v>
      </c>
      <c r="D3" t="s">
        <v>152</v>
      </c>
      <c r="E3" t="s">
        <v>92</v>
      </c>
    </row>
    <row r="4" spans="1:8" x14ac:dyDescent="0.25">
      <c r="A4" t="s">
        <v>0</v>
      </c>
      <c r="B4" t="s">
        <v>92</v>
      </c>
      <c r="C4" t="s">
        <v>3</v>
      </c>
      <c r="D4" t="s">
        <v>152</v>
      </c>
      <c r="E4" t="s">
        <v>92</v>
      </c>
    </row>
    <row r="5" spans="1:8" x14ac:dyDescent="0.25">
      <c r="A5" t="s">
        <v>0</v>
      </c>
      <c r="B5" t="s">
        <v>91</v>
      </c>
      <c r="C5" t="s">
        <v>4</v>
      </c>
      <c r="D5" t="s">
        <v>152</v>
      </c>
    </row>
    <row r="6" spans="1:8" x14ac:dyDescent="0.25">
      <c r="A6" t="s">
        <v>0</v>
      </c>
      <c r="B6" t="s">
        <v>91</v>
      </c>
      <c r="C6" t="s">
        <v>5</v>
      </c>
      <c r="D6" t="s">
        <v>152</v>
      </c>
    </row>
    <row r="7" spans="1:8" x14ac:dyDescent="0.25">
      <c r="A7" t="s">
        <v>0</v>
      </c>
      <c r="B7" t="s">
        <v>91</v>
      </c>
      <c r="C7" t="s">
        <v>6</v>
      </c>
      <c r="D7" t="s">
        <v>152</v>
      </c>
    </row>
    <row r="8" spans="1:8" x14ac:dyDescent="0.25">
      <c r="A8" t="s">
        <v>0</v>
      </c>
      <c r="B8" t="s">
        <v>149</v>
      </c>
      <c r="C8" t="s">
        <v>7</v>
      </c>
      <c r="D8" t="s">
        <v>152</v>
      </c>
      <c r="E8" t="s">
        <v>44</v>
      </c>
    </row>
    <row r="9" spans="1:8" x14ac:dyDescent="0.25">
      <c r="A9" t="s">
        <v>8</v>
      </c>
      <c r="B9" t="s">
        <v>147</v>
      </c>
      <c r="C9" t="s">
        <v>9</v>
      </c>
      <c r="D9" t="s">
        <v>152</v>
      </c>
      <c r="E9" t="s">
        <v>145</v>
      </c>
    </row>
    <row r="10" spans="1:8" ht="30" x14ac:dyDescent="0.25">
      <c r="A10" t="s">
        <v>8</v>
      </c>
      <c r="B10" t="s">
        <v>147</v>
      </c>
      <c r="C10" t="s">
        <v>10</v>
      </c>
      <c r="F10" t="s">
        <v>152</v>
      </c>
      <c r="G10" t="s">
        <v>45</v>
      </c>
      <c r="H10" s="1" t="s">
        <v>215</v>
      </c>
    </row>
    <row r="11" spans="1:8" x14ac:dyDescent="0.25">
      <c r="A11" t="s">
        <v>8</v>
      </c>
      <c r="B11" t="s">
        <v>147</v>
      </c>
      <c r="C11" t="s">
        <v>11</v>
      </c>
      <c r="F11" t="s">
        <v>152</v>
      </c>
      <c r="G11" t="s">
        <v>211</v>
      </c>
    </row>
    <row r="12" spans="1:8" x14ac:dyDescent="0.25">
      <c r="A12" t="s">
        <v>8</v>
      </c>
      <c r="B12" t="s">
        <v>45</v>
      </c>
      <c r="C12" t="s">
        <v>12</v>
      </c>
      <c r="D12" t="s">
        <v>160</v>
      </c>
      <c r="E12" t="s">
        <v>45</v>
      </c>
    </row>
    <row r="13" spans="1:8" x14ac:dyDescent="0.25">
      <c r="A13" t="s">
        <v>8</v>
      </c>
      <c r="B13" t="s">
        <v>146</v>
      </c>
      <c r="C13" t="s">
        <v>13</v>
      </c>
      <c r="D13" t="s">
        <v>160</v>
      </c>
      <c r="E13" t="s">
        <v>161</v>
      </c>
    </row>
    <row r="14" spans="1:8" x14ac:dyDescent="0.25">
      <c r="A14" t="s">
        <v>8</v>
      </c>
      <c r="B14" t="s">
        <v>148</v>
      </c>
      <c r="C14" t="s">
        <v>14</v>
      </c>
      <c r="D14" t="s">
        <v>160</v>
      </c>
      <c r="E14" t="s">
        <v>148</v>
      </c>
    </row>
    <row r="15" spans="1:8" x14ac:dyDescent="0.25">
      <c r="A15" t="s">
        <v>8</v>
      </c>
      <c r="B15" t="s">
        <v>148</v>
      </c>
      <c r="C15" t="s">
        <v>15</v>
      </c>
      <c r="F15" t="s">
        <v>152</v>
      </c>
      <c r="G15" t="s">
        <v>45</v>
      </c>
      <c r="H15" t="s">
        <v>212</v>
      </c>
    </row>
    <row r="16" spans="1:8" x14ac:dyDescent="0.25">
      <c r="A16" t="s">
        <v>8</v>
      </c>
      <c r="B16" t="s">
        <v>149</v>
      </c>
      <c r="C16" t="s">
        <v>7</v>
      </c>
      <c r="D16" t="s">
        <v>152</v>
      </c>
      <c r="E16" t="s">
        <v>44</v>
      </c>
    </row>
    <row r="17" spans="1:7" x14ac:dyDescent="0.25">
      <c r="A17" t="s">
        <v>8</v>
      </c>
      <c r="B17" t="s">
        <v>149</v>
      </c>
      <c r="C17" t="s">
        <v>16</v>
      </c>
      <c r="D17" t="s">
        <v>152</v>
      </c>
      <c r="E17" t="s">
        <v>44</v>
      </c>
    </row>
    <row r="18" spans="1:7" x14ac:dyDescent="0.25">
      <c r="A18" t="s">
        <v>8</v>
      </c>
      <c r="B18" t="s">
        <v>149</v>
      </c>
      <c r="C18" t="s">
        <v>17</v>
      </c>
      <c r="D18" t="s">
        <v>152</v>
      </c>
      <c r="E18" t="s">
        <v>149</v>
      </c>
    </row>
    <row r="19" spans="1:7" x14ac:dyDescent="0.25">
      <c r="A19" t="s">
        <v>8</v>
      </c>
      <c r="B19" t="s">
        <v>149</v>
      </c>
      <c r="C19" t="s">
        <v>18</v>
      </c>
      <c r="D19" t="s">
        <v>152</v>
      </c>
      <c r="E19" t="s">
        <v>149</v>
      </c>
    </row>
    <row r="20" spans="1:7" x14ac:dyDescent="0.25">
      <c r="A20" t="s">
        <v>8</v>
      </c>
      <c r="B20" t="s">
        <v>149</v>
      </c>
      <c r="C20" t="s">
        <v>19</v>
      </c>
      <c r="D20" t="s">
        <v>152</v>
      </c>
      <c r="E20" t="s">
        <v>149</v>
      </c>
    </row>
    <row r="21" spans="1:7" x14ac:dyDescent="0.25">
      <c r="A21" t="s">
        <v>8</v>
      </c>
      <c r="B21" t="s">
        <v>149</v>
      </c>
      <c r="C21" t="s">
        <v>20</v>
      </c>
      <c r="D21" t="s">
        <v>152</v>
      </c>
      <c r="E21" t="s">
        <v>149</v>
      </c>
    </row>
    <row r="22" spans="1:7" x14ac:dyDescent="0.25">
      <c r="A22" t="s">
        <v>8</v>
      </c>
      <c r="B22" t="s">
        <v>21</v>
      </c>
      <c r="C22" t="s">
        <v>21</v>
      </c>
      <c r="D22" t="s">
        <v>160</v>
      </c>
      <c r="E22" t="s">
        <v>45</v>
      </c>
    </row>
    <row r="23" spans="1:7" x14ac:dyDescent="0.25">
      <c r="A23" t="s">
        <v>8</v>
      </c>
      <c r="B23" t="s">
        <v>149</v>
      </c>
      <c r="C23" t="s">
        <v>22</v>
      </c>
      <c r="D23" t="s">
        <v>152</v>
      </c>
      <c r="E23" t="s">
        <v>149</v>
      </c>
    </row>
    <row r="24" spans="1:7" x14ac:dyDescent="0.25">
      <c r="A24" t="s">
        <v>8</v>
      </c>
      <c r="B24" t="s">
        <v>149</v>
      </c>
      <c r="C24" t="s">
        <v>23</v>
      </c>
      <c r="D24" t="s">
        <v>152</v>
      </c>
      <c r="E24" t="s">
        <v>149</v>
      </c>
    </row>
    <row r="25" spans="1:7" x14ac:dyDescent="0.25">
      <c r="A25" t="s">
        <v>8</v>
      </c>
      <c r="B25" t="s">
        <v>149</v>
      </c>
      <c r="C25" t="s">
        <v>24</v>
      </c>
      <c r="F25" t="s">
        <v>152</v>
      </c>
      <c r="G25" t="s">
        <v>149</v>
      </c>
    </row>
    <row r="26" spans="1:7" x14ac:dyDescent="0.25">
      <c r="A26" t="s">
        <v>8</v>
      </c>
      <c r="B26" t="s">
        <v>149</v>
      </c>
      <c r="C26" t="s">
        <v>25</v>
      </c>
      <c r="F26" t="s">
        <v>152</v>
      </c>
      <c r="G26" t="s">
        <v>149</v>
      </c>
    </row>
    <row r="27" spans="1:7" x14ac:dyDescent="0.25">
      <c r="A27" t="s">
        <v>8</v>
      </c>
      <c r="B27" t="s">
        <v>149</v>
      </c>
      <c r="C27" t="s">
        <v>26</v>
      </c>
      <c r="F27" t="s">
        <v>152</v>
      </c>
      <c r="G27" t="s">
        <v>149</v>
      </c>
    </row>
    <row r="28" spans="1:7" x14ac:dyDescent="0.25">
      <c r="A28" t="s">
        <v>8</v>
      </c>
      <c r="B28" t="s">
        <v>149</v>
      </c>
      <c r="C28" t="s">
        <v>27</v>
      </c>
      <c r="D28" t="s">
        <v>152</v>
      </c>
      <c r="E28" t="s">
        <v>149</v>
      </c>
    </row>
    <row r="29" spans="1:7" x14ac:dyDescent="0.25">
      <c r="A29" t="s">
        <v>8</v>
      </c>
      <c r="B29" t="s">
        <v>149</v>
      </c>
      <c r="C29" t="s">
        <v>28</v>
      </c>
      <c r="D29" t="s">
        <v>152</v>
      </c>
      <c r="E29" t="s">
        <v>149</v>
      </c>
    </row>
    <row r="30" spans="1:7" x14ac:dyDescent="0.25">
      <c r="A30" t="s">
        <v>8</v>
      </c>
      <c r="B30" t="s">
        <v>149</v>
      </c>
      <c r="C30" t="s">
        <v>29</v>
      </c>
      <c r="D30" t="s">
        <v>152</v>
      </c>
      <c r="E30" t="s">
        <v>149</v>
      </c>
    </row>
    <row r="31" spans="1:7" x14ac:dyDescent="0.25">
      <c r="A31" t="s">
        <v>8</v>
      </c>
      <c r="B31" t="s">
        <v>149</v>
      </c>
      <c r="C31" t="s">
        <v>30</v>
      </c>
      <c r="F31" t="s">
        <v>152</v>
      </c>
      <c r="G31" t="s">
        <v>30</v>
      </c>
    </row>
    <row r="32" spans="1:7" x14ac:dyDescent="0.25">
      <c r="A32" t="s">
        <v>8</v>
      </c>
      <c r="B32" t="s">
        <v>149</v>
      </c>
      <c r="C32" t="s">
        <v>31</v>
      </c>
      <c r="D32" t="s">
        <v>152</v>
      </c>
      <c r="E32" t="s">
        <v>149</v>
      </c>
    </row>
    <row r="33" spans="1:8" x14ac:dyDescent="0.25">
      <c r="A33" t="s">
        <v>8</v>
      </c>
      <c r="B33" t="s">
        <v>149</v>
      </c>
      <c r="C33" t="s">
        <v>32</v>
      </c>
      <c r="F33" t="s">
        <v>152</v>
      </c>
      <c r="G33" t="s">
        <v>149</v>
      </c>
    </row>
    <row r="34" spans="1:8" x14ac:dyDescent="0.25">
      <c r="A34" t="s">
        <v>8</v>
      </c>
      <c r="B34" t="s">
        <v>149</v>
      </c>
      <c r="C34" t="s">
        <v>33</v>
      </c>
      <c r="F34" t="s">
        <v>152</v>
      </c>
      <c r="G34" t="s">
        <v>213</v>
      </c>
      <c r="H34" t="s">
        <v>214</v>
      </c>
    </row>
    <row r="35" spans="1:8" x14ac:dyDescent="0.25">
      <c r="A35" t="s">
        <v>8</v>
      </c>
      <c r="B35" t="s">
        <v>45</v>
      </c>
      <c r="C35" t="s">
        <v>34</v>
      </c>
      <c r="D35" t="s">
        <v>152</v>
      </c>
      <c r="E35" t="s">
        <v>159</v>
      </c>
    </row>
    <row r="36" spans="1:8" x14ac:dyDescent="0.25">
      <c r="A36" t="s">
        <v>8</v>
      </c>
      <c r="B36" t="s">
        <v>90</v>
      </c>
      <c r="C36" t="s">
        <v>35</v>
      </c>
      <c r="F36" t="s">
        <v>203</v>
      </c>
    </row>
    <row r="37" spans="1:8" x14ac:dyDescent="0.25">
      <c r="A37" t="s">
        <v>8</v>
      </c>
      <c r="B37" t="s">
        <v>49</v>
      </c>
      <c r="C37" t="s">
        <v>36</v>
      </c>
      <c r="F37" t="s">
        <v>152</v>
      </c>
    </row>
    <row r="38" spans="1:8" x14ac:dyDescent="0.25">
      <c r="A38" t="s">
        <v>8</v>
      </c>
      <c r="B38" t="s">
        <v>49</v>
      </c>
      <c r="C38" t="s">
        <v>37</v>
      </c>
      <c r="F38" t="s">
        <v>152</v>
      </c>
    </row>
    <row r="39" spans="1:8" x14ac:dyDescent="0.25">
      <c r="A39" t="s">
        <v>8</v>
      </c>
      <c r="B39" t="s">
        <v>49</v>
      </c>
      <c r="C39" t="s">
        <v>38</v>
      </c>
      <c r="F39" t="s">
        <v>152</v>
      </c>
    </row>
    <row r="40" spans="1:8" x14ac:dyDescent="0.25">
      <c r="A40" t="s">
        <v>8</v>
      </c>
      <c r="B40" t="s">
        <v>49</v>
      </c>
      <c r="C40" t="s">
        <v>39</v>
      </c>
      <c r="F40" t="s">
        <v>152</v>
      </c>
    </row>
    <row r="41" spans="1:8" x14ac:dyDescent="0.25">
      <c r="A41" t="s">
        <v>8</v>
      </c>
      <c r="B41" t="s">
        <v>49</v>
      </c>
      <c r="C41" t="s">
        <v>40</v>
      </c>
      <c r="F41" t="s">
        <v>152</v>
      </c>
    </row>
    <row r="42" spans="1:8" x14ac:dyDescent="0.25">
      <c r="A42" t="s">
        <v>8</v>
      </c>
      <c r="B42" t="s">
        <v>49</v>
      </c>
      <c r="C42" t="s">
        <v>41</v>
      </c>
    </row>
    <row r="43" spans="1:8" x14ac:dyDescent="0.25">
      <c r="A43" t="s">
        <v>42</v>
      </c>
      <c r="B43" t="s">
        <v>147</v>
      </c>
      <c r="C43" t="s">
        <v>9</v>
      </c>
      <c r="F43" t="s">
        <v>152</v>
      </c>
      <c r="G43" t="s">
        <v>145</v>
      </c>
    </row>
    <row r="44" spans="1:8" x14ac:dyDescent="0.25">
      <c r="A44" t="s">
        <v>42</v>
      </c>
      <c r="B44" t="s">
        <v>147</v>
      </c>
      <c r="C44" t="s">
        <v>43</v>
      </c>
      <c r="F44" t="s">
        <v>152</v>
      </c>
      <c r="G44" t="s">
        <v>211</v>
      </c>
    </row>
    <row r="45" spans="1:8" x14ac:dyDescent="0.25">
      <c r="A45" t="s">
        <v>42</v>
      </c>
      <c r="B45" t="s">
        <v>148</v>
      </c>
      <c r="C45" t="s">
        <v>14</v>
      </c>
      <c r="D45" t="s">
        <v>160</v>
      </c>
      <c r="E45" t="s">
        <v>148</v>
      </c>
    </row>
    <row r="46" spans="1:8" x14ac:dyDescent="0.25">
      <c r="A46" t="s">
        <v>42</v>
      </c>
      <c r="B46" t="s">
        <v>149</v>
      </c>
      <c r="C46" t="s">
        <v>44</v>
      </c>
      <c r="F46" t="s">
        <v>152</v>
      </c>
    </row>
    <row r="47" spans="1:8" x14ac:dyDescent="0.25">
      <c r="A47" t="s">
        <v>42</v>
      </c>
      <c r="B47" t="s">
        <v>45</v>
      </c>
      <c r="C47" t="s">
        <v>45</v>
      </c>
      <c r="D47" t="s">
        <v>152</v>
      </c>
      <c r="E47" t="s">
        <v>161</v>
      </c>
    </row>
    <row r="48" spans="1:8" x14ac:dyDescent="0.25">
      <c r="A48" t="s">
        <v>42</v>
      </c>
      <c r="B48" t="s">
        <v>153</v>
      </c>
      <c r="C48" t="s">
        <v>46</v>
      </c>
      <c r="D48" t="s">
        <v>152</v>
      </c>
      <c r="E48" t="s">
        <v>159</v>
      </c>
    </row>
    <row r="49" spans="1:7" x14ac:dyDescent="0.25">
      <c r="A49" t="s">
        <v>42</v>
      </c>
      <c r="B49" t="s">
        <v>48</v>
      </c>
      <c r="C49" t="s">
        <v>47</v>
      </c>
      <c r="F49" t="s">
        <v>203</v>
      </c>
    </row>
    <row r="50" spans="1:7" x14ac:dyDescent="0.25">
      <c r="A50" t="s">
        <v>42</v>
      </c>
      <c r="B50" t="s">
        <v>48</v>
      </c>
      <c r="C50" t="s">
        <v>48</v>
      </c>
      <c r="F50" t="s">
        <v>203</v>
      </c>
    </row>
    <row r="51" spans="1:7" x14ac:dyDescent="0.25">
      <c r="A51" t="s">
        <v>42</v>
      </c>
      <c r="B51" t="s">
        <v>49</v>
      </c>
      <c r="C51" t="s">
        <v>49</v>
      </c>
      <c r="F51" t="s">
        <v>203</v>
      </c>
    </row>
    <row r="52" spans="1:7" x14ac:dyDescent="0.25">
      <c r="A52" t="s">
        <v>42</v>
      </c>
      <c r="B52" t="s">
        <v>50</v>
      </c>
      <c r="C52" t="s">
        <v>50</v>
      </c>
      <c r="F52" t="s">
        <v>152</v>
      </c>
      <c r="G52" t="s">
        <v>45</v>
      </c>
    </row>
    <row r="53" spans="1:7" x14ac:dyDescent="0.25">
      <c r="A53" t="s">
        <v>42</v>
      </c>
      <c r="C53" t="s">
        <v>51</v>
      </c>
      <c r="F53" t="s">
        <v>152</v>
      </c>
      <c r="G53" t="s">
        <v>45</v>
      </c>
    </row>
    <row r="54" spans="1:7" x14ac:dyDescent="0.25">
      <c r="A54" t="s">
        <v>42</v>
      </c>
      <c r="B54" t="s">
        <v>21</v>
      </c>
      <c r="C54" t="s">
        <v>21</v>
      </c>
      <c r="D54" t="s">
        <v>160</v>
      </c>
      <c r="E54" t="s">
        <v>45</v>
      </c>
    </row>
    <row r="55" spans="1:7" x14ac:dyDescent="0.25">
      <c r="A55" t="s">
        <v>42</v>
      </c>
      <c r="C55" t="s">
        <v>52</v>
      </c>
      <c r="F55" t="s">
        <v>203</v>
      </c>
    </row>
    <row r="56" spans="1:7" x14ac:dyDescent="0.25">
      <c r="A56" t="s">
        <v>216</v>
      </c>
      <c r="B56" t="s">
        <v>150</v>
      </c>
      <c r="C56" t="s">
        <v>53</v>
      </c>
    </row>
    <row r="57" spans="1:7" x14ac:dyDescent="0.25">
      <c r="A57" t="s">
        <v>216</v>
      </c>
      <c r="B57" t="s">
        <v>150</v>
      </c>
      <c r="C57" t="s">
        <v>54</v>
      </c>
      <c r="D57" t="s">
        <v>152</v>
      </c>
      <c r="E57" t="s">
        <v>54</v>
      </c>
    </row>
    <row r="58" spans="1:7" x14ac:dyDescent="0.25">
      <c r="A58" t="s">
        <v>55</v>
      </c>
      <c r="B58" t="s">
        <v>56</v>
      </c>
      <c r="C58" t="s">
        <v>57</v>
      </c>
    </row>
    <row r="59" spans="1:7" x14ac:dyDescent="0.25">
      <c r="A59" t="s">
        <v>55</v>
      </c>
      <c r="B59" t="s">
        <v>56</v>
      </c>
      <c r="C59" t="s">
        <v>158</v>
      </c>
      <c r="D59" t="s">
        <v>152</v>
      </c>
      <c r="E59" t="s">
        <v>157</v>
      </c>
    </row>
    <row r="60" spans="1:7" x14ac:dyDescent="0.25">
      <c r="A60" t="s">
        <v>55</v>
      </c>
      <c r="B60" t="s">
        <v>56</v>
      </c>
      <c r="C60" t="s">
        <v>58</v>
      </c>
      <c r="F60" t="s">
        <v>152</v>
      </c>
    </row>
    <row r="61" spans="1:7" x14ac:dyDescent="0.25">
      <c r="A61" t="s">
        <v>55</v>
      </c>
      <c r="B61" t="s">
        <v>56</v>
      </c>
      <c r="C61" t="s">
        <v>59</v>
      </c>
      <c r="F61" t="s">
        <v>152</v>
      </c>
    </row>
    <row r="62" spans="1:7" x14ac:dyDescent="0.25">
      <c r="A62" t="s">
        <v>55</v>
      </c>
      <c r="B62" t="s">
        <v>56</v>
      </c>
      <c r="C62" t="s">
        <v>60</v>
      </c>
      <c r="F62" t="s">
        <v>152</v>
      </c>
    </row>
    <row r="63" spans="1:7" x14ac:dyDescent="0.25">
      <c r="A63" t="s">
        <v>55</v>
      </c>
      <c r="B63" t="s">
        <v>56</v>
      </c>
      <c r="C63" t="s">
        <v>61</v>
      </c>
      <c r="F63" t="s">
        <v>152</v>
      </c>
    </row>
    <row r="64" spans="1:7" x14ac:dyDescent="0.25">
      <c r="A64" t="s">
        <v>55</v>
      </c>
      <c r="B64" t="s">
        <v>56</v>
      </c>
      <c r="C64" t="s">
        <v>62</v>
      </c>
      <c r="F64" t="s">
        <v>152</v>
      </c>
    </row>
    <row r="65" spans="1:3" x14ac:dyDescent="0.25">
      <c r="A65" t="s">
        <v>55</v>
      </c>
      <c r="B65" t="s">
        <v>56</v>
      </c>
      <c r="C65" t="s">
        <v>63</v>
      </c>
    </row>
    <row r="66" spans="1:3" x14ac:dyDescent="0.25">
      <c r="A66" t="s">
        <v>55</v>
      </c>
      <c r="B66" t="s">
        <v>56</v>
      </c>
      <c r="C66" t="s">
        <v>64</v>
      </c>
    </row>
    <row r="67" spans="1:3" x14ac:dyDescent="0.25">
      <c r="A67" t="s">
        <v>55</v>
      </c>
      <c r="B67" t="s">
        <v>68</v>
      </c>
      <c r="C67" t="s">
        <v>65</v>
      </c>
    </row>
    <row r="68" spans="1:3" x14ac:dyDescent="0.25">
      <c r="A68" t="s">
        <v>55</v>
      </c>
      <c r="B68" t="s">
        <v>68</v>
      </c>
      <c r="C68" t="s">
        <v>66</v>
      </c>
    </row>
    <row r="69" spans="1:3" x14ac:dyDescent="0.25">
      <c r="A69" t="s">
        <v>55</v>
      </c>
      <c r="B69" t="s">
        <v>68</v>
      </c>
      <c r="C69" t="s">
        <v>67</v>
      </c>
    </row>
    <row r="70" spans="1:3" x14ac:dyDescent="0.25">
      <c r="A70" t="s">
        <v>55</v>
      </c>
      <c r="B70" t="s">
        <v>71</v>
      </c>
      <c r="C70" t="s">
        <v>69</v>
      </c>
    </row>
    <row r="71" spans="1:3" x14ac:dyDescent="0.25">
      <c r="A71" t="s">
        <v>55</v>
      </c>
      <c r="B71" t="s">
        <v>71</v>
      </c>
      <c r="C71" t="s">
        <v>72</v>
      </c>
    </row>
    <row r="72" spans="1:3" x14ac:dyDescent="0.25">
      <c r="A72" t="s">
        <v>55</v>
      </c>
      <c r="B72" t="s">
        <v>71</v>
      </c>
      <c r="C72" t="s">
        <v>73</v>
      </c>
    </row>
    <row r="73" spans="1:3" x14ac:dyDescent="0.25">
      <c r="A73" t="s">
        <v>55</v>
      </c>
      <c r="B73" t="s">
        <v>71</v>
      </c>
      <c r="C73" t="s">
        <v>70</v>
      </c>
    </row>
    <row r="74" spans="1:3" x14ac:dyDescent="0.25">
      <c r="A74" t="s">
        <v>55</v>
      </c>
      <c r="B74" t="s">
        <v>74</v>
      </c>
      <c r="C74" t="s">
        <v>75</v>
      </c>
    </row>
    <row r="75" spans="1:3" x14ac:dyDescent="0.25">
      <c r="A75" t="s">
        <v>55</v>
      </c>
      <c r="B75" t="s">
        <v>74</v>
      </c>
      <c r="C75" t="s">
        <v>83</v>
      </c>
    </row>
    <row r="76" spans="1:3" x14ac:dyDescent="0.25">
      <c r="A76" t="s">
        <v>55</v>
      </c>
      <c r="B76" t="s">
        <v>74</v>
      </c>
      <c r="C76" t="s">
        <v>84</v>
      </c>
    </row>
    <row r="77" spans="1:3" x14ac:dyDescent="0.25">
      <c r="A77" t="s">
        <v>55</v>
      </c>
      <c r="B77" t="s">
        <v>87</v>
      </c>
      <c r="C77" t="s">
        <v>85</v>
      </c>
    </row>
    <row r="78" spans="1:3" x14ac:dyDescent="0.25">
      <c r="A78" t="s">
        <v>55</v>
      </c>
      <c r="B78" t="s">
        <v>87</v>
      </c>
      <c r="C78" t="s">
        <v>86</v>
      </c>
    </row>
    <row r="79" spans="1:3" x14ac:dyDescent="0.25">
      <c r="A79" t="s">
        <v>55</v>
      </c>
      <c r="B79" t="s">
        <v>87</v>
      </c>
      <c r="C79" t="s">
        <v>76</v>
      </c>
    </row>
    <row r="80" spans="1:3" x14ac:dyDescent="0.25">
      <c r="A80" t="s">
        <v>55</v>
      </c>
      <c r="B80" t="s">
        <v>88</v>
      </c>
      <c r="C80" t="s">
        <v>77</v>
      </c>
    </row>
    <row r="81" spans="1:6" x14ac:dyDescent="0.25">
      <c r="A81" t="s">
        <v>55</v>
      </c>
      <c r="B81" t="s">
        <v>88</v>
      </c>
      <c r="C81" t="s">
        <v>82</v>
      </c>
    </row>
    <row r="82" spans="1:6" x14ac:dyDescent="0.25">
      <c r="A82" t="s">
        <v>55</v>
      </c>
      <c r="B82" t="s">
        <v>88</v>
      </c>
      <c r="C82" t="s">
        <v>78</v>
      </c>
    </row>
    <row r="83" spans="1:6" x14ac:dyDescent="0.25">
      <c r="A83" t="s">
        <v>55</v>
      </c>
      <c r="B83" t="s">
        <v>89</v>
      </c>
      <c r="C83" t="s">
        <v>79</v>
      </c>
    </row>
    <row r="84" spans="1:6" x14ac:dyDescent="0.25">
      <c r="A84" t="s">
        <v>55</v>
      </c>
      <c r="B84" t="s">
        <v>89</v>
      </c>
      <c r="C84" t="s">
        <v>80</v>
      </c>
    </row>
    <row r="85" spans="1:6" x14ac:dyDescent="0.25">
      <c r="A85" t="s">
        <v>55</v>
      </c>
      <c r="B85" t="s">
        <v>89</v>
      </c>
      <c r="C85" t="s">
        <v>81</v>
      </c>
    </row>
    <row r="86" spans="1:6" x14ac:dyDescent="0.25">
      <c r="A86" t="s">
        <v>93</v>
      </c>
      <c r="B86" t="s">
        <v>144</v>
      </c>
      <c r="C86" t="s">
        <v>94</v>
      </c>
    </row>
    <row r="87" spans="1:6" x14ac:dyDescent="0.25">
      <c r="A87" t="s">
        <v>93</v>
      </c>
      <c r="B87" t="s">
        <v>144</v>
      </c>
      <c r="C87" t="s">
        <v>95</v>
      </c>
    </row>
    <row r="88" spans="1:6" x14ac:dyDescent="0.25">
      <c r="A88" t="s">
        <v>93</v>
      </c>
      <c r="B88" t="s">
        <v>144</v>
      </c>
      <c r="C88" t="s">
        <v>96</v>
      </c>
    </row>
    <row r="89" spans="1:6" x14ac:dyDescent="0.25">
      <c r="A89" t="s">
        <v>93</v>
      </c>
      <c r="B89" t="s">
        <v>144</v>
      </c>
      <c r="C89" t="s">
        <v>97</v>
      </c>
    </row>
    <row r="90" spans="1:6" x14ac:dyDescent="0.25">
      <c r="A90" t="s">
        <v>93</v>
      </c>
      <c r="B90" t="s">
        <v>144</v>
      </c>
      <c r="C90" t="s">
        <v>98</v>
      </c>
    </row>
    <row r="91" spans="1:6" x14ac:dyDescent="0.25">
      <c r="A91" t="s">
        <v>93</v>
      </c>
      <c r="B91" t="s">
        <v>144</v>
      </c>
      <c r="C91" t="s">
        <v>99</v>
      </c>
    </row>
    <row r="92" spans="1:6" x14ac:dyDescent="0.25">
      <c r="A92" t="s">
        <v>93</v>
      </c>
      <c r="B92" t="s">
        <v>144</v>
      </c>
      <c r="C92" t="s">
        <v>100</v>
      </c>
    </row>
    <row r="93" spans="1:6" x14ac:dyDescent="0.25">
      <c r="A93" t="s">
        <v>93</v>
      </c>
      <c r="B93" t="s">
        <v>144</v>
      </c>
      <c r="C93" t="s">
        <v>101</v>
      </c>
    </row>
    <row r="94" spans="1:6" x14ac:dyDescent="0.25">
      <c r="A94" t="s">
        <v>93</v>
      </c>
      <c r="B94" t="s">
        <v>144</v>
      </c>
      <c r="C94" t="s">
        <v>102</v>
      </c>
    </row>
    <row r="95" spans="1:6" x14ac:dyDescent="0.25">
      <c r="A95" t="s">
        <v>93</v>
      </c>
      <c r="B95" t="s">
        <v>144</v>
      </c>
      <c r="C95" t="s">
        <v>103</v>
      </c>
      <c r="F95" t="s">
        <v>152</v>
      </c>
    </row>
    <row r="96" spans="1:6" x14ac:dyDescent="0.25">
      <c r="A96" t="s">
        <v>93</v>
      </c>
      <c r="B96" t="s">
        <v>144</v>
      </c>
      <c r="C96" t="s">
        <v>104</v>
      </c>
    </row>
    <row r="97" spans="1:6" x14ac:dyDescent="0.25">
      <c r="A97" t="s">
        <v>93</v>
      </c>
      <c r="B97" t="s">
        <v>144</v>
      </c>
      <c r="C97" t="s">
        <v>105</v>
      </c>
    </row>
    <row r="98" spans="1:6" x14ac:dyDescent="0.25">
      <c r="A98" t="s">
        <v>93</v>
      </c>
      <c r="B98" t="s">
        <v>144</v>
      </c>
      <c r="C98" t="s">
        <v>106</v>
      </c>
    </row>
    <row r="99" spans="1:6" x14ac:dyDescent="0.25">
      <c r="A99" t="s">
        <v>93</v>
      </c>
      <c r="B99" t="s">
        <v>144</v>
      </c>
      <c r="C99" t="s">
        <v>107</v>
      </c>
    </row>
    <row r="100" spans="1:6" x14ac:dyDescent="0.25">
      <c r="A100" t="s">
        <v>93</v>
      </c>
      <c r="B100" t="s">
        <v>144</v>
      </c>
      <c r="C100" t="s">
        <v>108</v>
      </c>
    </row>
    <row r="101" spans="1:6" x14ac:dyDescent="0.25">
      <c r="A101" t="s">
        <v>93</v>
      </c>
      <c r="B101" t="s">
        <v>144</v>
      </c>
      <c r="C101" t="s">
        <v>109</v>
      </c>
    </row>
    <row r="102" spans="1:6" x14ac:dyDescent="0.25">
      <c r="A102" t="s">
        <v>93</v>
      </c>
      <c r="B102" t="s">
        <v>144</v>
      </c>
      <c r="C102" t="s">
        <v>110</v>
      </c>
    </row>
    <row r="103" spans="1:6" x14ac:dyDescent="0.25">
      <c r="A103" t="s">
        <v>93</v>
      </c>
      <c r="B103" t="s">
        <v>144</v>
      </c>
      <c r="C103" t="s">
        <v>111</v>
      </c>
      <c r="F103" t="s">
        <v>152</v>
      </c>
    </row>
    <row r="104" spans="1:6" x14ac:dyDescent="0.25">
      <c r="A104" t="s">
        <v>93</v>
      </c>
      <c r="B104" t="s">
        <v>144</v>
      </c>
      <c r="C104" t="s">
        <v>112</v>
      </c>
    </row>
    <row r="105" spans="1:6" x14ac:dyDescent="0.25">
      <c r="A105" t="s">
        <v>93</v>
      </c>
      <c r="B105" t="s">
        <v>144</v>
      </c>
      <c r="C105" t="s">
        <v>113</v>
      </c>
    </row>
    <row r="106" spans="1:6" x14ac:dyDescent="0.25">
      <c r="A106" t="s">
        <v>93</v>
      </c>
      <c r="B106" t="s">
        <v>144</v>
      </c>
      <c r="C106" t="s">
        <v>114</v>
      </c>
    </row>
    <row r="107" spans="1:6" x14ac:dyDescent="0.25">
      <c r="A107" t="s">
        <v>93</v>
      </c>
      <c r="B107" t="s">
        <v>144</v>
      </c>
      <c r="C107" t="s">
        <v>115</v>
      </c>
    </row>
    <row r="108" spans="1:6" x14ac:dyDescent="0.25">
      <c r="A108" t="s">
        <v>93</v>
      </c>
      <c r="B108" t="s">
        <v>144</v>
      </c>
      <c r="C108" t="s">
        <v>116</v>
      </c>
    </row>
    <row r="109" spans="1:6" x14ac:dyDescent="0.25">
      <c r="A109" t="s">
        <v>93</v>
      </c>
      <c r="B109" t="s">
        <v>144</v>
      </c>
      <c r="C109" t="s">
        <v>117</v>
      </c>
      <c r="D109" t="s">
        <v>152</v>
      </c>
      <c r="E109" t="s">
        <v>204</v>
      </c>
    </row>
    <row r="110" spans="1:6" x14ac:dyDescent="0.25">
      <c r="A110" t="s">
        <v>93</v>
      </c>
      <c r="B110" t="s">
        <v>144</v>
      </c>
      <c r="C110" t="s">
        <v>118</v>
      </c>
    </row>
    <row r="111" spans="1:6" x14ac:dyDescent="0.25">
      <c r="A111" t="s">
        <v>93</v>
      </c>
      <c r="B111" t="s">
        <v>144</v>
      </c>
      <c r="C111" t="s">
        <v>119</v>
      </c>
    </row>
    <row r="112" spans="1:6" x14ac:dyDescent="0.25">
      <c r="A112" t="s">
        <v>93</v>
      </c>
      <c r="B112" t="s">
        <v>144</v>
      </c>
      <c r="C112" t="s">
        <v>120</v>
      </c>
    </row>
    <row r="113" spans="1:6" x14ac:dyDescent="0.25">
      <c r="A113" t="s">
        <v>93</v>
      </c>
      <c r="B113" t="s">
        <v>144</v>
      </c>
      <c r="C113" t="s">
        <v>121</v>
      </c>
    </row>
    <row r="114" spans="1:6" x14ac:dyDescent="0.25">
      <c r="A114" t="s">
        <v>93</v>
      </c>
      <c r="B114" t="s">
        <v>144</v>
      </c>
      <c r="C114" t="s">
        <v>122</v>
      </c>
      <c r="F114" t="s">
        <v>152</v>
      </c>
    </row>
    <row r="115" spans="1:6" x14ac:dyDescent="0.25">
      <c r="A115" t="s">
        <v>93</v>
      </c>
      <c r="B115" t="s">
        <v>144</v>
      </c>
      <c r="C115" t="s">
        <v>123</v>
      </c>
    </row>
    <row r="116" spans="1:6" x14ac:dyDescent="0.25">
      <c r="A116" t="s">
        <v>93</v>
      </c>
      <c r="B116" t="s">
        <v>144</v>
      </c>
      <c r="C116" t="s">
        <v>26</v>
      </c>
      <c r="F116" t="s">
        <v>152</v>
      </c>
    </row>
    <row r="117" spans="1:6" x14ac:dyDescent="0.25">
      <c r="A117" t="s">
        <v>93</v>
      </c>
      <c r="B117" t="s">
        <v>144</v>
      </c>
      <c r="C117" t="s">
        <v>90</v>
      </c>
    </row>
    <row r="118" spans="1:6" x14ac:dyDescent="0.25">
      <c r="A118" t="s">
        <v>93</v>
      </c>
      <c r="B118" t="s">
        <v>144</v>
      </c>
      <c r="C118" t="s">
        <v>124</v>
      </c>
      <c r="F118" t="s">
        <v>152</v>
      </c>
    </row>
    <row r="119" spans="1:6" x14ac:dyDescent="0.25">
      <c r="A119" t="s">
        <v>93</v>
      </c>
      <c r="B119" t="s">
        <v>144</v>
      </c>
      <c r="C119" t="s">
        <v>62</v>
      </c>
    </row>
    <row r="120" spans="1:6" x14ac:dyDescent="0.25">
      <c r="A120" t="s">
        <v>93</v>
      </c>
      <c r="B120" t="s">
        <v>144</v>
      </c>
      <c r="C120" t="s">
        <v>125</v>
      </c>
    </row>
    <row r="121" spans="1:6" x14ac:dyDescent="0.25">
      <c r="A121" t="s">
        <v>93</v>
      </c>
      <c r="B121" t="s">
        <v>144</v>
      </c>
      <c r="C121" t="s">
        <v>126</v>
      </c>
    </row>
    <row r="122" spans="1:6" x14ac:dyDescent="0.25">
      <c r="A122" t="s">
        <v>93</v>
      </c>
      <c r="B122" t="s">
        <v>144</v>
      </c>
      <c r="C122" t="s">
        <v>27</v>
      </c>
    </row>
    <row r="123" spans="1:6" x14ac:dyDescent="0.25">
      <c r="A123" t="s">
        <v>93</v>
      </c>
      <c r="B123" t="s">
        <v>144</v>
      </c>
      <c r="C123" t="s">
        <v>127</v>
      </c>
      <c r="F123" t="s">
        <v>152</v>
      </c>
    </row>
    <row r="124" spans="1:6" x14ac:dyDescent="0.25">
      <c r="A124" t="s">
        <v>93</v>
      </c>
      <c r="B124" t="s">
        <v>144</v>
      </c>
      <c r="C124" t="s">
        <v>128</v>
      </c>
    </row>
    <row r="125" spans="1:6" x14ac:dyDescent="0.25">
      <c r="A125" t="s">
        <v>93</v>
      </c>
      <c r="B125" t="s">
        <v>144</v>
      </c>
      <c r="C125" t="s">
        <v>129</v>
      </c>
    </row>
    <row r="126" spans="1:6" x14ac:dyDescent="0.25">
      <c r="A126" t="s">
        <v>93</v>
      </c>
      <c r="B126" t="s">
        <v>144</v>
      </c>
      <c r="C126" t="s">
        <v>130</v>
      </c>
    </row>
    <row r="127" spans="1:6" x14ac:dyDescent="0.25">
      <c r="A127" t="s">
        <v>93</v>
      </c>
      <c r="B127" t="s">
        <v>144</v>
      </c>
      <c r="C127" t="s">
        <v>131</v>
      </c>
    </row>
    <row r="128" spans="1:6" x14ac:dyDescent="0.25">
      <c r="A128" t="s">
        <v>93</v>
      </c>
      <c r="B128" t="s">
        <v>144</v>
      </c>
      <c r="C128" t="s">
        <v>132</v>
      </c>
      <c r="F128" t="s">
        <v>152</v>
      </c>
    </row>
    <row r="129" spans="1:6" x14ac:dyDescent="0.25">
      <c r="A129" t="s">
        <v>93</v>
      </c>
      <c r="B129" t="s">
        <v>144</v>
      </c>
      <c r="C129" t="s">
        <v>133</v>
      </c>
    </row>
    <row r="130" spans="1:6" x14ac:dyDescent="0.25">
      <c r="A130" t="s">
        <v>93</v>
      </c>
      <c r="B130" t="s">
        <v>144</v>
      </c>
      <c r="C130" t="s">
        <v>134</v>
      </c>
      <c r="F130" t="s">
        <v>152</v>
      </c>
    </row>
    <row r="131" spans="1:6" x14ac:dyDescent="0.25">
      <c r="A131" t="s">
        <v>93</v>
      </c>
      <c r="B131" t="s">
        <v>144</v>
      </c>
      <c r="C131" t="s">
        <v>135</v>
      </c>
      <c r="F131" t="s">
        <v>152</v>
      </c>
    </row>
    <row r="132" spans="1:6" x14ac:dyDescent="0.25">
      <c r="A132" t="s">
        <v>93</v>
      </c>
      <c r="B132" t="s">
        <v>144</v>
      </c>
      <c r="C132" t="s">
        <v>136</v>
      </c>
    </row>
    <row r="133" spans="1:6" x14ac:dyDescent="0.25">
      <c r="A133" t="s">
        <v>93</v>
      </c>
      <c r="B133" t="s">
        <v>144</v>
      </c>
      <c r="C133" t="s">
        <v>137</v>
      </c>
      <c r="F133" t="s">
        <v>152</v>
      </c>
    </row>
    <row r="134" spans="1:6" x14ac:dyDescent="0.25">
      <c r="A134" t="s">
        <v>93</v>
      </c>
      <c r="B134" t="s">
        <v>144</v>
      </c>
      <c r="C134" t="s">
        <v>138</v>
      </c>
    </row>
    <row r="135" spans="1:6" x14ac:dyDescent="0.25">
      <c r="A135" t="s">
        <v>93</v>
      </c>
      <c r="B135" t="s">
        <v>144</v>
      </c>
      <c r="C135" t="s">
        <v>139</v>
      </c>
    </row>
    <row r="136" spans="1:6" x14ac:dyDescent="0.25">
      <c r="A136" t="s">
        <v>93</v>
      </c>
      <c r="B136" t="s">
        <v>144</v>
      </c>
      <c r="C136" t="s">
        <v>140</v>
      </c>
    </row>
    <row r="137" spans="1:6" x14ac:dyDescent="0.25">
      <c r="A137" t="s">
        <v>93</v>
      </c>
      <c r="B137" t="s">
        <v>144</v>
      </c>
      <c r="C137" t="s">
        <v>141</v>
      </c>
    </row>
    <row r="138" spans="1:6" x14ac:dyDescent="0.25">
      <c r="A138" t="s">
        <v>93</v>
      </c>
      <c r="B138" t="s">
        <v>144</v>
      </c>
      <c r="C138" t="s">
        <v>142</v>
      </c>
    </row>
    <row r="139" spans="1:6" x14ac:dyDescent="0.25">
      <c r="A139" t="s">
        <v>93</v>
      </c>
      <c r="B139" t="s">
        <v>144</v>
      </c>
      <c r="C139" t="s">
        <v>143</v>
      </c>
      <c r="F139" t="s">
        <v>152</v>
      </c>
    </row>
    <row r="140" spans="1:6" x14ac:dyDescent="0.25">
      <c r="A140" t="s">
        <v>151</v>
      </c>
      <c r="B140" t="s">
        <v>173</v>
      </c>
      <c r="C140" t="s">
        <v>162</v>
      </c>
    </row>
    <row r="141" spans="1:6" x14ac:dyDescent="0.25">
      <c r="A141" t="s">
        <v>151</v>
      </c>
      <c r="B141" t="s">
        <v>173</v>
      </c>
      <c r="C141" t="s">
        <v>163</v>
      </c>
    </row>
    <row r="142" spans="1:6" x14ac:dyDescent="0.25">
      <c r="A142" t="s">
        <v>151</v>
      </c>
      <c r="B142" t="s">
        <v>173</v>
      </c>
      <c r="C142" t="s">
        <v>164</v>
      </c>
    </row>
    <row r="143" spans="1:6" x14ac:dyDescent="0.25">
      <c r="A143" t="s">
        <v>151</v>
      </c>
      <c r="B143" t="s">
        <v>173</v>
      </c>
      <c r="C143" t="s">
        <v>165</v>
      </c>
    </row>
    <row r="144" spans="1:6" x14ac:dyDescent="0.25">
      <c r="A144" t="s">
        <v>151</v>
      </c>
      <c r="B144" t="s">
        <v>173</v>
      </c>
      <c r="C144" t="s">
        <v>166</v>
      </c>
      <c r="D144" t="s">
        <v>160</v>
      </c>
      <c r="E144" t="s">
        <v>166</v>
      </c>
    </row>
    <row r="145" spans="1:8" x14ac:dyDescent="0.25">
      <c r="A145" t="s">
        <v>151</v>
      </c>
      <c r="B145" t="s">
        <v>173</v>
      </c>
      <c r="C145" t="s">
        <v>167</v>
      </c>
      <c r="D145" t="s">
        <v>160</v>
      </c>
      <c r="E145" t="s">
        <v>167</v>
      </c>
    </row>
    <row r="146" spans="1:8" x14ac:dyDescent="0.25">
      <c r="A146" t="s">
        <v>151</v>
      </c>
      <c r="B146" t="s">
        <v>173</v>
      </c>
      <c r="C146" t="s">
        <v>168</v>
      </c>
      <c r="F146" t="s">
        <v>152</v>
      </c>
      <c r="G146" t="s">
        <v>208</v>
      </c>
    </row>
    <row r="147" spans="1:8" x14ac:dyDescent="0.25">
      <c r="A147" t="s">
        <v>151</v>
      </c>
      <c r="B147" t="s">
        <v>173</v>
      </c>
      <c r="C147" t="s">
        <v>169</v>
      </c>
      <c r="F147" t="s">
        <v>152</v>
      </c>
      <c r="G147" t="s">
        <v>208</v>
      </c>
    </row>
    <row r="148" spans="1:8" x14ac:dyDescent="0.25">
      <c r="A148" t="s">
        <v>151</v>
      </c>
      <c r="B148" t="s">
        <v>173</v>
      </c>
      <c r="C148" t="s">
        <v>170</v>
      </c>
      <c r="F148" t="s">
        <v>152</v>
      </c>
      <c r="G148" t="s">
        <v>207</v>
      </c>
    </row>
    <row r="149" spans="1:8" x14ac:dyDescent="0.25">
      <c r="A149" t="s">
        <v>151</v>
      </c>
      <c r="B149" t="s">
        <v>173</v>
      </c>
      <c r="C149" t="s">
        <v>171</v>
      </c>
      <c r="F149" t="s">
        <v>152</v>
      </c>
      <c r="G149" t="s">
        <v>207</v>
      </c>
    </row>
    <row r="150" spans="1:8" x14ac:dyDescent="0.25">
      <c r="A150" t="s">
        <v>151</v>
      </c>
      <c r="B150" t="s">
        <v>173</v>
      </c>
      <c r="C150" t="s">
        <v>39</v>
      </c>
      <c r="D150" t="s">
        <v>152</v>
      </c>
      <c r="E150" t="s">
        <v>39</v>
      </c>
    </row>
    <row r="151" spans="1:8" x14ac:dyDescent="0.25">
      <c r="A151" t="s">
        <v>151</v>
      </c>
      <c r="B151" t="s">
        <v>173</v>
      </c>
      <c r="C151" t="s">
        <v>172</v>
      </c>
      <c r="D151" t="s">
        <v>152</v>
      </c>
      <c r="E151" t="s">
        <v>172</v>
      </c>
    </row>
    <row r="152" spans="1:8" x14ac:dyDescent="0.25">
      <c r="A152" t="s">
        <v>174</v>
      </c>
      <c r="B152" t="s">
        <v>180</v>
      </c>
      <c r="C152" t="s">
        <v>175</v>
      </c>
    </row>
    <row r="153" spans="1:8" x14ac:dyDescent="0.25">
      <c r="A153" t="s">
        <v>174</v>
      </c>
      <c r="B153" t="s">
        <v>180</v>
      </c>
      <c r="C153" t="s">
        <v>176</v>
      </c>
    </row>
    <row r="154" spans="1:8" x14ac:dyDescent="0.25">
      <c r="A154" t="s">
        <v>174</v>
      </c>
      <c r="B154" t="s">
        <v>180</v>
      </c>
      <c r="C154" t="s">
        <v>177</v>
      </c>
    </row>
    <row r="155" spans="1:8" x14ac:dyDescent="0.25">
      <c r="A155" t="s">
        <v>174</v>
      </c>
      <c r="B155" t="s">
        <v>180</v>
      </c>
      <c r="C155" t="s">
        <v>178</v>
      </c>
    </row>
    <row r="156" spans="1:8" x14ac:dyDescent="0.25">
      <c r="A156" t="s">
        <v>174</v>
      </c>
      <c r="B156" t="s">
        <v>180</v>
      </c>
      <c r="C156" t="s">
        <v>179</v>
      </c>
    </row>
    <row r="157" spans="1:8" x14ac:dyDescent="0.25">
      <c r="A157" t="s">
        <v>174</v>
      </c>
      <c r="B157" t="s">
        <v>183</v>
      </c>
      <c r="C157" t="s">
        <v>181</v>
      </c>
      <c r="F157" t="s">
        <v>152</v>
      </c>
      <c r="H157" t="s">
        <v>209</v>
      </c>
    </row>
    <row r="158" spans="1:8" x14ac:dyDescent="0.25">
      <c r="A158" t="s">
        <v>174</v>
      </c>
      <c r="B158" t="s">
        <v>183</v>
      </c>
      <c r="C158" t="s">
        <v>182</v>
      </c>
    </row>
    <row r="159" spans="1:8" x14ac:dyDescent="0.25">
      <c r="A159" t="s">
        <v>174</v>
      </c>
      <c r="B159" t="s">
        <v>184</v>
      </c>
      <c r="C159" t="s">
        <v>185</v>
      </c>
    </row>
    <row r="160" spans="1:8" x14ac:dyDescent="0.25">
      <c r="A160" t="s">
        <v>174</v>
      </c>
      <c r="B160" t="s">
        <v>184</v>
      </c>
      <c r="C160" t="s">
        <v>186</v>
      </c>
    </row>
    <row r="161" spans="1:7" x14ac:dyDescent="0.25">
      <c r="A161" t="s">
        <v>174</v>
      </c>
      <c r="B161" t="s">
        <v>184</v>
      </c>
      <c r="C161" t="s">
        <v>187</v>
      </c>
    </row>
    <row r="162" spans="1:7" x14ac:dyDescent="0.25">
      <c r="A162" t="s">
        <v>174</v>
      </c>
      <c r="B162" t="s">
        <v>184</v>
      </c>
      <c r="C162" t="s">
        <v>188</v>
      </c>
    </row>
    <row r="163" spans="1:7" x14ac:dyDescent="0.25">
      <c r="A163" t="s">
        <v>174</v>
      </c>
      <c r="B163" t="s">
        <v>198</v>
      </c>
      <c r="C163" t="s">
        <v>189</v>
      </c>
      <c r="D163" t="s">
        <v>152</v>
      </c>
      <c r="E163" t="s">
        <v>205</v>
      </c>
    </row>
    <row r="164" spans="1:7" x14ac:dyDescent="0.25">
      <c r="A164" t="s">
        <v>174</v>
      </c>
      <c r="B164" t="s">
        <v>198</v>
      </c>
      <c r="C164" t="s">
        <v>190</v>
      </c>
      <c r="G164" t="s">
        <v>205</v>
      </c>
    </row>
    <row r="165" spans="1:7" x14ac:dyDescent="0.25">
      <c r="A165" t="s">
        <v>174</v>
      </c>
      <c r="B165" t="s">
        <v>198</v>
      </c>
      <c r="C165" t="s">
        <v>191</v>
      </c>
      <c r="G165" t="s">
        <v>205</v>
      </c>
    </row>
    <row r="166" spans="1:7" x14ac:dyDescent="0.25">
      <c r="A166" t="s">
        <v>174</v>
      </c>
      <c r="B166" t="s">
        <v>198</v>
      </c>
      <c r="C166" t="s">
        <v>192</v>
      </c>
      <c r="G166" t="s">
        <v>205</v>
      </c>
    </row>
    <row r="167" spans="1:7" x14ac:dyDescent="0.25">
      <c r="A167" t="s">
        <v>174</v>
      </c>
      <c r="B167" t="s">
        <v>198</v>
      </c>
      <c r="C167" t="s">
        <v>193</v>
      </c>
      <c r="E167" t="s">
        <v>206</v>
      </c>
    </row>
    <row r="168" spans="1:7" x14ac:dyDescent="0.25">
      <c r="A168" t="s">
        <v>174</v>
      </c>
      <c r="B168" t="s">
        <v>198</v>
      </c>
      <c r="C168" t="s">
        <v>194</v>
      </c>
      <c r="G168" t="s">
        <v>205</v>
      </c>
    </row>
    <row r="169" spans="1:7" x14ac:dyDescent="0.25">
      <c r="A169" t="s">
        <v>174</v>
      </c>
      <c r="B169" t="s">
        <v>197</v>
      </c>
      <c r="C169" t="s">
        <v>195</v>
      </c>
      <c r="F169" t="s">
        <v>152</v>
      </c>
    </row>
    <row r="170" spans="1:7" x14ac:dyDescent="0.25">
      <c r="A170" t="s">
        <v>174</v>
      </c>
      <c r="B170" t="s">
        <v>197</v>
      </c>
      <c r="C170" t="s">
        <v>196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42DC0F1D83874E8D5AA39F26EF7A11" ma:contentTypeVersion="12" ma:contentTypeDescription="Een nieuw document maken." ma:contentTypeScope="" ma:versionID="5fb2ee5073d26ea5f25ad0866607ad68">
  <xsd:schema xmlns:xsd="http://www.w3.org/2001/XMLSchema" xmlns:xs="http://www.w3.org/2001/XMLSchema" xmlns:p="http://schemas.microsoft.com/office/2006/metadata/properties" xmlns:ns2="2e554ffb-3533-4b70-a73a-3094116e1965" xmlns:ns3="2312ca2d-abeb-41a0-a28c-2d4b4f48f6b1" targetNamespace="http://schemas.microsoft.com/office/2006/metadata/properties" ma:root="true" ma:fieldsID="bb635e22ad03fe2eccff085427015657" ns2:_="" ns3:_="">
    <xsd:import namespace="2e554ffb-3533-4b70-a73a-3094116e1965"/>
    <xsd:import namespace="2312ca2d-abeb-41a0-a28c-2d4b4f48f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54ffb-3533-4b70-a73a-3094116e19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ece1ab0c-3d38-4605-9abd-f7fc75f3b0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2ca2d-abeb-41a0-a28c-2d4b4f48f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4a3df34-3290-4186-b61b-7b4fdc463450}" ma:internalName="TaxCatchAll" ma:showField="CatchAllData" ma:web="2312ca2d-abeb-41a0-a28c-2d4b4f48f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12ca2d-abeb-41a0-a28c-2d4b4f48f6b1" xsi:nil="true"/>
    <lcf76f155ced4ddcb4097134ff3c332f xmlns="2e554ffb-3533-4b70-a73a-3094116e19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C443EC-7FA1-4B93-90B9-29CAA25029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54ffb-3533-4b70-a73a-3094116e1965"/>
    <ds:schemaRef ds:uri="2312ca2d-abeb-41a0-a28c-2d4b4f48f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0DA7A-E212-4193-8E35-1CD626B863FB}">
  <ds:schemaRefs>
    <ds:schemaRef ds:uri="http://schemas.microsoft.com/office/2006/metadata/properties"/>
    <ds:schemaRef ds:uri="http://schemas.microsoft.com/office/infopath/2007/PartnerControls"/>
    <ds:schemaRef ds:uri="2312ca2d-abeb-41a0-a28c-2d4b4f48f6b1"/>
    <ds:schemaRef ds:uri="2e554ffb-3533-4b70-a73a-3094116e1965"/>
  </ds:schemaRefs>
</ds:datastoreItem>
</file>

<file path=customXml/itemProps3.xml><?xml version="1.0" encoding="utf-8"?>
<ds:datastoreItem xmlns:ds="http://schemas.openxmlformats.org/officeDocument/2006/customXml" ds:itemID="{9AEF59CA-7B86-4BD0-981F-1940061CE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Samenvatting</vt:lpstr>
      <vt:lpstr>BAG in IMXGeo</vt:lpstr>
      <vt:lpstr>BGT in IMXGeo</vt:lpstr>
      <vt:lpstr>BRT in IMXGeo</vt:lpstr>
      <vt:lpstr>BRK in IMXGeo</vt:lpstr>
      <vt:lpstr>DiS-Geo in IMXGeo</vt:lpstr>
      <vt:lpstr>IMRO in IMXGeo</vt:lpstr>
      <vt:lpstr>BRO in IMXGeo</vt:lpstr>
      <vt:lpstr>TO 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Arnoud de Boer</dc:creator>
  <cp:lastModifiedBy>Arnoud de Boer</cp:lastModifiedBy>
  <dcterms:created xsi:type="dcterms:W3CDTF">2023-05-15T09:20:00Z</dcterms:created>
  <dcterms:modified xsi:type="dcterms:W3CDTF">2023-06-29T07:40:42Z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0x0101001742DC0F1D83874E8D5AA39F26EF7A11</vt:lpwstr>
  </property>
  <property fmtid="{D5CDD505-2E9C-101B-9397-08002B2CF9AE}" pid="3" name="MediaServiceImageTags">
    <vt:lpwstr/>
  </property>
</Properties>
</file>