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efault.DESKTOP-NDDI22K\Documents\Geonovum\github\xml_schematron\business_rules\"/>
    </mc:Choice>
  </mc:AlternateContent>
  <xr:revisionPtr revIDLastSave="0" documentId="13_ncr:1_{C0619947-E8C0-40F1-A1FA-E35B0A649486}" xr6:coauthVersionLast="45" xr6:coauthVersionMax="45" xr10:uidLastSave="{00000000-0000-0000-0000-000000000000}"/>
  <bookViews>
    <workbookView xWindow="-108" yWindow="348" windowWidth="23256" windowHeight="12720" activeTab="3" xr2:uid="{FF86C431-ACBE-462B-936A-1FB2C848EE6E}"/>
  </bookViews>
  <sheets>
    <sheet name="TPOD-validaties" sheetId="1" r:id="rId1"/>
    <sheet name="BusinessRuleGroups" sheetId="2" r:id="rId2"/>
    <sheet name="BusinessRuleGroupsXML" sheetId="3" r:id="rId3"/>
    <sheet name="BusinessRulesXML" sheetId="6" r:id="rId4"/>
    <sheet name="soortRegeling" sheetId="5" r:id="rId5"/>
  </sheets>
  <externalReferences>
    <externalReference r:id="rId6"/>
  </externalReferences>
  <definedNames>
    <definedName name="_xlnm._FilterDatabase" localSheetId="1" hidden="1">BusinessRuleGroups!$A$1:$H$17</definedName>
    <definedName name="_xlnm._FilterDatabase" localSheetId="3" hidden="1">BusinessRulesXML!$F$1:$H$93</definedName>
    <definedName name="_xlnm._FilterDatabase" localSheetId="0" hidden="1">'TPOD-validaties'!$A$1:$T$93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2" i="6" l="1"/>
  <c r="F60" i="6"/>
  <c r="H60" i="6" s="1"/>
  <c r="D3" i="3" s="1"/>
  <c r="F27" i="6"/>
  <c r="F30" i="6"/>
  <c r="F36" i="6"/>
  <c r="F38" i="6"/>
  <c r="F40" i="6"/>
  <c r="F44" i="6"/>
  <c r="F47" i="6"/>
  <c r="F2" i="6"/>
  <c r="F3" i="6"/>
  <c r="F4" i="6"/>
  <c r="F5" i="6"/>
  <c r="F6" i="6"/>
  <c r="F7" i="6"/>
  <c r="F8" i="6"/>
  <c r="F9" i="6"/>
  <c r="F10" i="6"/>
  <c r="F11" i="6"/>
  <c r="F12" i="6"/>
  <c r="F13" i="6"/>
  <c r="F14" i="6"/>
  <c r="F15" i="6"/>
  <c r="F16" i="6"/>
  <c r="F17" i="6"/>
  <c r="F18" i="6"/>
  <c r="F19" i="6"/>
  <c r="F20" i="6"/>
  <c r="F21" i="6"/>
  <c r="F22" i="6"/>
  <c r="F23" i="6"/>
  <c r="F24" i="6"/>
  <c r="F25" i="6"/>
  <c r="F26" i="6"/>
  <c r="F29" i="6"/>
  <c r="F32" i="6"/>
  <c r="F33" i="6"/>
  <c r="F34" i="6"/>
  <c r="F35" i="6"/>
  <c r="F42" i="6"/>
  <c r="F45" i="6"/>
  <c r="F46" i="6"/>
  <c r="F49" i="6"/>
  <c r="F28" i="6"/>
  <c r="F31" i="6"/>
  <c r="F37" i="6"/>
  <c r="F39" i="6"/>
  <c r="F41" i="6"/>
  <c r="F48" i="6"/>
  <c r="H48" i="6" s="1"/>
  <c r="D8" i="3" s="1"/>
  <c r="F43" i="6"/>
  <c r="F50" i="6"/>
  <c r="F51" i="6"/>
  <c r="F57" i="6"/>
  <c r="F58" i="6"/>
  <c r="F67" i="6"/>
  <c r="F68" i="6"/>
  <c r="F69" i="6"/>
  <c r="F70" i="6"/>
  <c r="F71" i="6"/>
  <c r="F72" i="6"/>
  <c r="F73" i="6"/>
  <c r="F74" i="6"/>
  <c r="F75" i="6"/>
  <c r="F79" i="6"/>
  <c r="F82" i="6"/>
  <c r="F85" i="6"/>
  <c r="F86" i="6"/>
  <c r="F87" i="6"/>
  <c r="F88" i="6"/>
  <c r="F89" i="6"/>
  <c r="F90" i="6"/>
  <c r="F92" i="6"/>
  <c r="F93" i="6"/>
  <c r="F64" i="6"/>
  <c r="F91" i="6"/>
  <c r="F56" i="6"/>
  <c r="F59" i="6"/>
  <c r="F63" i="6"/>
  <c r="F77" i="6"/>
  <c r="F80" i="6"/>
  <c r="F81" i="6"/>
  <c r="F83" i="6"/>
  <c r="F52" i="6"/>
  <c r="F53" i="6"/>
  <c r="F54" i="6"/>
  <c r="F55" i="6"/>
  <c r="F65" i="6"/>
  <c r="F76" i="6"/>
  <c r="F84" i="6"/>
  <c r="H84" i="6" s="1"/>
  <c r="D13" i="3" s="1"/>
  <c r="F78" i="6"/>
  <c r="H78" i="6" s="1"/>
  <c r="F66" i="6"/>
  <c r="H66" i="6" s="1"/>
  <c r="D15" i="3" s="1"/>
  <c r="F61" i="6"/>
  <c r="E4" i="5"/>
  <c r="E3" i="5"/>
  <c r="E2" i="5"/>
  <c r="C3" i="5"/>
  <c r="C4" i="5"/>
  <c r="C5" i="5"/>
  <c r="C6" i="5"/>
  <c r="C7" i="5"/>
  <c r="C8" i="5"/>
  <c r="C9" i="5"/>
  <c r="C10" i="5"/>
  <c r="C11" i="5"/>
  <c r="C12" i="5"/>
  <c r="C2" i="5"/>
  <c r="H61" i="6" l="1"/>
  <c r="H56" i="6"/>
  <c r="H52" i="6"/>
  <c r="D12" i="3" s="1"/>
  <c r="D11" i="3"/>
  <c r="H43" i="6"/>
  <c r="D9" i="3" s="1"/>
  <c r="H2" i="6"/>
  <c r="H64" i="6"/>
  <c r="D10" i="3" s="1"/>
  <c r="H44" i="6"/>
  <c r="D5" i="3" s="1"/>
  <c r="D14" i="3"/>
  <c r="H28" i="6"/>
  <c r="D7" i="3" s="1"/>
  <c r="H27" i="6"/>
  <c r="D4" i="3" s="1"/>
  <c r="B15" i="2"/>
  <c r="B14" i="2"/>
  <c r="B13" i="2"/>
  <c r="B12" i="2"/>
  <c r="D2" i="3" l="1"/>
  <c r="D6" i="3"/>
  <c r="B4" i="2"/>
  <c r="B7" i="2"/>
  <c r="B9" i="2"/>
  <c r="B5" i="2"/>
  <c r="B8" i="2"/>
  <c r="B11" i="2"/>
  <c r="B3" i="2"/>
  <c r="B2" i="2"/>
  <c r="B10" i="2"/>
  <c r="B6" i="2"/>
</calcChain>
</file>

<file path=xl/sharedStrings.xml><?xml version="1.0" encoding="utf-8"?>
<sst xmlns="http://schemas.openxmlformats.org/spreadsheetml/2006/main" count="2659" uniqueCount="442">
  <si>
    <t>Id</t>
  </si>
  <si>
    <t>Beschrijving</t>
  </si>
  <si>
    <t>In het manifest-OW mag het objecttype Geometrie niet voorkomen.</t>
  </si>
  <si>
    <t>In het manifest-OW mag een bestandsnaam niet eindigen op '.gml'</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</si>
  <si>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</si>
  <si>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</si>
  <si>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</si>
  <si>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</si>
  <si>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</si>
  <si>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</si>
  <si>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</si>
  <si>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</si>
  <si>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</si>
  <si>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</si>
  <si>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</si>
  <si>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</si>
  <si>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</si>
  <si>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</si>
  <si>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</si>
  <si>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</si>
  <si>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</si>
  <si>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</si>
  <si>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</si>
  <si>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</si>
  <si>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</si>
  <si>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</si>
  <si>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</si>
  <si>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</si>
  <si>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</si>
  <si>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</si>
  <si>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</si>
  <si>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</si>
  <si>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</si>
  <si>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</si>
  <si>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</si>
  <si>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</si>
  <si>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</si>
  <si>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</si>
  <si>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</si>
  <si>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</si>
  <si>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</si>
  <si>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</si>
  <si>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</si>
  <si>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</si>
  <si>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</si>
  <si>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</si>
  <si>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</si>
  <si>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</si>
  <si>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</si>
  <si>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</si>
  <si>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</si>
  <si>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</si>
  <si>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</si>
  <si>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</si>
  <si>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</si>
  <si>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</si>
  <si>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</si>
  <si>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</si>
  <si>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</si>
  <si>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</si>
  <si>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</si>
  <si>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</si>
  <si>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</si>
  <si>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</si>
  <si>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</si>
  <si>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</si>
  <si>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</si>
  <si>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</si>
  <si>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</si>
  <si>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Een Lijst wordt altijd voorafgegaan door een inleidende tekst, oftewel de aanhef.</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</si>
  <si>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</si>
  <si>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</si>
  <si>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</si>
  <si>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</si>
  <si>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</si>
  <si>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</si>
  <si>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</si>
  <si>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</si>
  <si>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</si>
  <si>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</si>
  <si>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</si>
  <si>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</si>
  <si>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</si>
  <si>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Hoofdstuk 1 heeft het Opschrift Algemene bepalingen</t>
  </si>
  <si>
    <t>TPOD0930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</si>
  <si>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</si>
  <si>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TPOD0940</t>
  </si>
  <si>
    <t>Als een Locatie uit meer dan één geometrie bestaat, dan moeten de geometrieën volgens dezelfde coordinate reference system (crs) zijn opgebouwd.</t>
  </si>
  <si>
    <t>TPOD0980</t>
  </si>
  <si>
    <t>Hoofdstuk 1 moet een artikel 'begripsbepalingen' bevatten.</t>
  </si>
  <si>
    <t>TPOD1000</t>
  </si>
  <si>
    <t>Een Begrip moet bestaan uit één term en één definitie.</t>
  </si>
  <si>
    <t>TPOD1010</t>
  </si>
  <si>
    <t>Begrippen moeten in alfabetische volgorde worden gesorteerd.</t>
  </si>
  <si>
    <t>TPOD1020</t>
  </si>
  <si>
    <t>Begrippen mogen niet worden genummerd. (Het LiNummer mag niet gebruikt worden binnen een Begrippenlijst.)</t>
  </si>
  <si>
    <t>TPOD1070</t>
  </si>
  <si>
    <t>Meet- en rekenbepalingen mogen niet worden genummerd. (Het LiNummer mag niet gebruikt worden binnen een Begrippenlijst.)</t>
  </si>
  <si>
    <t>TPOD1310</t>
  </si>
  <si>
    <t>Locatie heeft het attribuut hoogte, indien het attribuut hoogte gevuld wordt dient hier binnen de eenheid de URI van 'meter' gekozen te worden.</t>
  </si>
  <si>
    <t>TPOD1650</t>
  </si>
  <si>
    <t>Het attribuut 'normwaarde' moet bestaan uit één van de drie mogelijke attributen; 'kwalitatieveWaarde' óf 'kwantitatieveWaarde' of 'waardeInRegeltekst'</t>
  </si>
  <si>
    <t>TPOD1700</t>
  </si>
  <si>
    <t>Voor elke hiërarchie van nieuwe activiteiten geldt dat de hoogste activiteit in de hiërarchie een bovenliggende activiteit moet hebben die reeds bestaat in de functionele structuur.</t>
  </si>
  <si>
    <t>TPOD1710</t>
  </si>
  <si>
    <t xml:space="preserve">Een bovenliggende activiteit mag niet naar een activiteit verwijzen die lager in de hiërarchie ligt. </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</si>
  <si>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</si>
  <si>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</si>
  <si>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</si>
  <si>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</si>
  <si>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</si>
  <si>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</si>
  <si>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</si>
  <si>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</si>
  <si>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</si>
  <si>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</si>
  <si>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</si>
  <si>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</si>
  <si>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</si>
  <si>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Het IMOW-object 'Instructieregel' is niet van toepassing (voor Omgevingsplan).</t>
  </si>
  <si>
    <t>TPOD1830</t>
  </si>
  <si>
    <t>Binnen het object ‘Gebiedsaanwijzing’ is de waarde ‘functie’ van attribuut ‘type’ (datatype TypeGebiedsaanwijzing) niet toegestaan. (voor AMvB/MR)</t>
  </si>
  <si>
    <t>TPOD1840</t>
  </si>
  <si>
    <t xml:space="preserve">Binnen het object ‘Gebiedsaanwijzing’ is de waarde ‘beperkingengebied’ van attribuut ‘type’ (datatype TypeGebiedsaanwijzing) niet toegestaan. (voor AMvB/MR) </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</si>
  <si>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</si>
  <si>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</si>
  <si>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</si>
  <si>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</si>
  <si>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</si>
  <si>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</si>
  <si>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</si>
  <si>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De IMOW-objecten 'Omgevingswaarderegel' en 'Omgevingswaarde' mogen niet voorkomen (bij de Waterschapsverordening).</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</si>
  <si>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</si>
  <si>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</si>
  <si>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</si>
  <si>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</si>
  <si>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</si>
  <si>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</si>
  <si>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</si>
  <si>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</si>
  <si>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</si>
  <si>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</si>
  <si>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</si>
  <si>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</si>
  <si>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</si>
  <si>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</si>
  <si>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</si>
  <si>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</si>
  <si>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</si>
  <si>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</si>
  <si>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</si>
  <si>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</si>
  <si>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TPOD2000</t>
  </si>
  <si>
    <t>het wId van de Regeltekst in OW moet verwijzen naar een bestaande wId van een Artikel of Lid in OP</t>
  </si>
  <si>
    <t>TPOD2040</t>
  </si>
  <si>
    <t>het id van Divisie in OW moet verwijzen naar een bestaande id van een Divisie in OP</t>
  </si>
  <si>
    <t>TPOD2050</t>
  </si>
  <si>
    <t>Kijken of het manifest-ow en het manifest bestaan, en de bestanden benoemd in de manifest-bestanden aanwezig zijn.</t>
  </si>
  <si>
    <t>TPOD2060</t>
  </si>
  <si>
    <t>Als er een Regeltekst van een Lid is gemaakt mag er geen Regeltekst meer gemaakt worden van het Artikel dat boven dit Lid hangt.</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</si>
  <si>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</si>
  <si>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</si>
  <si>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</si>
  <si>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</si>
  <si>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</si>
  <si>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Eenheid mag alleen voorkomen bij een Norm met de normwaarden van het type kwantitatief.</t>
  </si>
  <si>
    <t>TPOD2110</t>
  </si>
  <si>
    <t>Idealisatie (bij Tekstdeel) is verplicht als Tekstdeel een locatie heeft.</t>
  </si>
  <si>
    <t>TPOD2120</t>
  </si>
  <si>
    <t>Iedere OW-identificatie dient slechts 1 keer voor te komen per aanlevering (c.q. je mag niet binnen dezelfde aanlevering een ID aanmaken, en vervolgens het ID wijzigen).</t>
  </si>
  <si>
    <t>TPOD2130</t>
  </si>
  <si>
    <t>Er zijn niet meerdere locaties die naar 1 geometrie verwijzen (altijd 1 locatie per geometrie).</t>
  </si>
  <si>
    <t>TPOD2140</t>
  </si>
  <si>
    <t>Het WorkIDRegeling van het manifest-ow moet verwijzen naar een bestaande work-id van een Regeling in OP.</t>
  </si>
  <si>
    <t>TPOD2150</t>
  </si>
  <si>
    <t>Het DoelID van het manifest-ow moet verwijzen naar een bestaand doel dat aanwezig is in de bijbehorende Regeling in OP.</t>
  </si>
  <si>
    <t>TPOD2160</t>
  </si>
  <si>
    <r>
      <t>In het manifest-ow mag maar voor 1 doel aangeleverd worden. (</t>
    </r>
    <r>
      <rPr>
        <i/>
        <sz val="10"/>
        <rFont val="Calibri"/>
        <family val="2"/>
      </rPr>
      <t>tijdelijk</t>
    </r>
    <r>
      <rPr>
        <sz val="10"/>
        <rFont val="Calibri"/>
        <family val="2"/>
      </rPr>
      <t>)</t>
    </r>
  </si>
  <si>
    <t>TPOD2170</t>
  </si>
  <si>
    <t>Indien de normwaarde van het type 'waardeInRegeltekst' is, mag er maar één normwaarde voorkomen.</t>
  </si>
  <si>
    <t>TPOD2180</t>
  </si>
  <si>
    <t>Per Regeling moet er een Regelingsgebied zijn aangeleverd.</t>
  </si>
  <si>
    <t>TPOD2190</t>
  </si>
  <si>
    <t>TPOD2200</t>
  </si>
  <si>
    <t>Subject</t>
  </si>
  <si>
    <t>GML bestand</t>
  </si>
  <si>
    <t>RegelingVersie/Toestand</t>
  </si>
  <si>
    <t>OwObject</t>
  </si>
  <si>
    <t>Manifest</t>
  </si>
  <si>
    <t>Ernst</t>
  </si>
  <si>
    <t>Controle</t>
  </si>
  <si>
    <t>obs AMvB</t>
  </si>
  <si>
    <t>vbs AMvB</t>
  </si>
  <si>
    <t>obs MR</t>
  </si>
  <si>
    <t>vbs MR</t>
  </si>
  <si>
    <t>obs OP</t>
  </si>
  <si>
    <t>vbs OP</t>
  </si>
  <si>
    <t>obs OV</t>
  </si>
  <si>
    <t>vbs OV</t>
  </si>
  <si>
    <t>obs WV</t>
  </si>
  <si>
    <t>vbs WV</t>
  </si>
  <si>
    <t>obs OVI</t>
  </si>
  <si>
    <t>vbs OVI</t>
  </si>
  <si>
    <t>obs  PB</t>
  </si>
  <si>
    <t>Blokkerend</t>
  </si>
  <si>
    <t>Levering-controle</t>
  </si>
  <si>
    <t>Ja</t>
  </si>
  <si>
    <t>Nee</t>
  </si>
  <si>
    <t>OP-controle</t>
  </si>
  <si>
    <t>nvt</t>
  </si>
  <si>
    <t>Waarschuwing</t>
  </si>
  <si>
    <t>OW-controle</t>
  </si>
  <si>
    <t>Kruis-controle</t>
  </si>
  <si>
    <t>Nvt</t>
  </si>
  <si>
    <t>vbs PB</t>
  </si>
  <si>
    <t>BusinessRuleGroup</t>
  </si>
  <si>
    <t>Waterschapsverordening</t>
  </si>
  <si>
    <t>AMvB/MR</t>
  </si>
  <si>
    <t>Omgevingsplan</t>
  </si>
  <si>
    <t>Aantallen</t>
  </si>
  <si>
    <t>Omgevingsverordening</t>
  </si>
  <si>
    <t>X</t>
  </si>
  <si>
    <t>√</t>
  </si>
  <si>
    <t>Omgevingsvisie</t>
  </si>
  <si>
    <t>Projectbesluit</t>
  </si>
  <si>
    <t>Huidige opzet</t>
  </si>
  <si>
    <t xml:space="preserve">         &lt;Documenttype&gt; [1..*]</t>
  </si>
  <si>
    <t xml:space="preserve">     &lt;geldtVoor&gt; [1..1]</t>
  </si>
  <si>
    <t>&lt;BusinessRuleGroep&gt; [1..*]</t>
  </si>
  <si>
    <t xml:space="preserve">               &lt;localName&gt;BesluitCompact&lt;/localName&gt; [1..1]</t>
  </si>
  <si>
    <t xml:space="preserve">               &lt;namespace&gt;https://standaarden.overheid.nl/stop/imop/tekst/&lt;/namespace&gt; [1..1]</t>
  </si>
  <si>
    <t>Gewenste opzet</t>
  </si>
  <si>
    <t>BRG0001 - AMvB/MR</t>
  </si>
  <si>
    <t>BRG0002 - Omgevingsplan</t>
  </si>
  <si>
    <t>BRG0003 - OP-implementatie-GemeentenEnWaterschappen</t>
  </si>
  <si>
    <t>BRG0004 - OP-implementatie-generiek</t>
  </si>
  <si>
    <t>BRG0005 - OP-implementatie-niet-Rijk</t>
  </si>
  <si>
    <t>BRG0006 - OP-implementatie-Omgevingsverordening</t>
  </si>
  <si>
    <t>BRG0007 - OP-implementatie-regelstructuur</t>
  </si>
  <si>
    <t>BRG0008 - OW-generiek</t>
  </si>
  <si>
    <t>BRG0009 - OW-generiek/OZON-database</t>
  </si>
  <si>
    <t>BRG0010 - Regelstructuur</t>
  </si>
  <si>
    <t>BRG0011 - Regelstructuur/OZON-database</t>
  </si>
  <si>
    <t>BRG0012 - Vrijetekststructuur</t>
  </si>
  <si>
    <t>BRG0013 - Vrijetekststructuur/OZON-database</t>
  </si>
  <si>
    <t>BRG0014 - Waterschapsverordening</t>
  </si>
  <si>
    <t xml:space="preserve">         (choice) &lt;Documenttype&gt; [0..*]</t>
  </si>
  <si>
    <t xml:space="preserve">        (choice) &lt;soortregeling&gt; (in GN-taal toepassingsprofiel) [0..*]</t>
  </si>
  <si>
    <t xml:space="preserve">     &lt;id&gt; [1..1]</t>
  </si>
  <si>
    <t xml:space="preserve">     &lt;naam&gt; [0..1]</t>
  </si>
  <si>
    <t xml:space="preserve">    &lt;geldtVoor&gt;</t>
  </si>
  <si>
    <t xml:space="preserve">      &lt;Documenttype&gt;</t>
  </si>
  <si>
    <t xml:space="preserve">        &lt;localName&gt;AanleveringInformatieObject&lt;/localName&gt;</t>
  </si>
  <si>
    <t xml:space="preserve">        &lt;namespace&gt;https://standaarden.overheid.nl/lvbb/stop/aanlevering/&lt;/namespace&gt;</t>
  </si>
  <si>
    <t xml:space="preserve">      &lt;/Documenttype&gt;</t>
  </si>
  <si>
    <t xml:space="preserve">    &lt;/geldtVoor&gt;</t>
  </si>
  <si>
    <t xml:space="preserve">    &lt;geldendeBusinessRules&gt;</t>
  </si>
  <si>
    <t xml:space="preserve">      &lt;BusinessRule&gt;</t>
  </si>
  <si>
    <t xml:space="preserve">        &lt;code&gt;STOP3210&lt;/code&gt;</t>
  </si>
  <si>
    <t xml:space="preserve">        &lt;ernst&gt;fout&lt;/ernst&gt;</t>
  </si>
  <si>
    <t xml:space="preserve">        &lt;regel&gt;Het element data:heeftBestanden MOET in aan de LVBB aangeleverde GIOs naar precies één</t>
  </si>
  <si>
    <t xml:space="preserve">          bestand verwijzen.&lt;/regel&gt;</t>
  </si>
  <si>
    <t xml:space="preserve">        &lt;melding&gt;Element data:heeftBestanden van &lt;var naam="Expression-ID"/&gt; heeft géén of meer dan één bestand. Dit is niet</t>
  </si>
  <si>
    <t xml:space="preserve">          toegestaan, lever slechts één bestand aan.&lt;/melding&gt;</t>
  </si>
  <si>
    <t xml:space="preserve">        &lt;documentatie&gt;</t>
  </si>
  <si>
    <t xml:space="preserve">          &lt;link href="stop#xsd:data:heeftBestanden" /&gt;</t>
  </si>
  <si>
    <t xml:space="preserve">          &lt;link href="lvbb#xsd:lvbba:AanleveringInformatieObject" /&gt;</t>
  </si>
  <si>
    <t xml:space="preserve">        &lt;/documentatie&gt;</t>
  </si>
  <si>
    <t xml:space="preserve">      &lt;/BusinessRule&gt;</t>
  </si>
  <si>
    <t xml:space="preserve">    &lt;/geldendeBusinessRules&gt;</t>
  </si>
  <si>
    <t xml:space="preserve">  &lt;/BusinessRuleGroep&gt;</t>
  </si>
  <si>
    <t>&lt;/BusinessRules&gt;</t>
  </si>
  <si>
    <t xml:space="preserve">BusinessRuleGroep&gt; </t>
  </si>
  <si>
    <t>BusinessRuleCode</t>
  </si>
  <si>
    <t>BusinessRuleErnst</t>
  </si>
  <si>
    <t>BusinessRuleRegel</t>
  </si>
  <si>
    <t>BusinessRuleNaam</t>
  </si>
  <si>
    <t>BusinessRuleID</t>
  </si>
  <si>
    <t>BRG0001</t>
  </si>
  <si>
    <t>BRG0002</t>
  </si>
  <si>
    <t>BRG0003</t>
  </si>
  <si>
    <t>BRG0004</t>
  </si>
  <si>
    <t>BRG0005</t>
  </si>
  <si>
    <t>BRG0006</t>
  </si>
  <si>
    <t>BRG0007</t>
  </si>
  <si>
    <t>BRG0008</t>
  </si>
  <si>
    <t>BRG0009</t>
  </si>
  <si>
    <t>BRG0010</t>
  </si>
  <si>
    <t>BRG0011</t>
  </si>
  <si>
    <t>BRG0012</t>
  </si>
  <si>
    <t>BRG0013</t>
  </si>
  <si>
    <t>BRG0014</t>
  </si>
  <si>
    <t>OP-implementatie-GemeentenEnWaterschappen</t>
  </si>
  <si>
    <t>OP-implementatie-generiek</t>
  </si>
  <si>
    <t>OP-implementatie-niet-Rijk</t>
  </si>
  <si>
    <t>OP-implementatie-Omgevingsverordening</t>
  </si>
  <si>
    <t>OP-implementatie-regelstructuur</t>
  </si>
  <si>
    <t>OW-generiek</t>
  </si>
  <si>
    <t>OW-generiek/OZON-database</t>
  </si>
  <si>
    <t>Regelstructuur</t>
  </si>
  <si>
    <t>Regelstructuur/OZON-database</t>
  </si>
  <si>
    <t>Vrijetekststructuur</t>
  </si>
  <si>
    <t>Vrijetekststructuur/OZON-database</t>
  </si>
  <si>
    <t>SoortRegeling</t>
  </si>
  <si>
    <t>BusinessRuleMelding</t>
  </si>
  <si>
    <t>omgevingsplan</t>
  </si>
  <si>
    <t>regelstructuur</t>
  </si>
  <si>
    <t>vrijetekststructuur</t>
  </si>
  <si>
    <t>waterschapsverordening</t>
  </si>
  <si>
    <t>omgevingsplan en waterschap</t>
  </si>
  <si>
    <t>allen</t>
  </si>
  <si>
    <t>allen behalve rijk</t>
  </si>
  <si>
    <t>omgevingsverordening</t>
  </si>
  <si>
    <t>Code</t>
  </si>
  <si>
    <t>Label</t>
  </si>
  <si>
    <t>/join/id/stop/regelingtype_001</t>
  </si>
  <si>
    <t>AMvB</t>
  </si>
  <si>
    <t>/join/id/stop/regelingtype_002</t>
  </si>
  <si>
    <t>Ministeriële Regeling</t>
  </si>
  <si>
    <t>/join/id/stop/regelingtype_003</t>
  </si>
  <si>
    <t>/join/id/stop/regelingtype_004</t>
  </si>
  <si>
    <t>/join/id/stop/regelingtype_005</t>
  </si>
  <si>
    <t>/join/id/stop/regelingtype_006</t>
  </si>
  <si>
    <t>/join/id/stop/regelingtype_007</t>
  </si>
  <si>
    <t>/join/id/stop/regelingtype_008</t>
  </si>
  <si>
    <t>Instructie</t>
  </si>
  <si>
    <t>/join/id/stop/regelingtype_009</t>
  </si>
  <si>
    <t>Voorbeschermingsregels</t>
  </si>
  <si>
    <t>/join/id/stop/regelingtype_010</t>
  </si>
  <si>
    <t>Programma</t>
  </si>
  <si>
    <t>/join/id/stop/regelingtype_011</t>
  </si>
  <si>
    <t>Reactieve interventie</t>
  </si>
  <si>
    <t>rijk</t>
  </si>
  <si>
    <t>XML</t>
  </si>
  <si>
    <t>&lt;soortregeling&gt;/join/id/stop/regelingtype_001&lt;/soortregeling&gt;&lt;soortregeling&gt;/join/id/stop/regelingtype_002&lt;/soortregeling&gt;</t>
  </si>
  <si>
    <t>&lt;soortregeling&gt;/join/id/stop/regelingtype_003&lt;/soortregeling&gt;</t>
  </si>
  <si>
    <t>&lt;soortregeling&gt;/join/id/stop/regelingtype_003&lt;/soortregeling&gt;&lt;soortregeling&gt;/join/id/stop/regelingtype_005&lt;/soortregeling&gt;</t>
  </si>
  <si>
    <t>&lt;soortregeling&gt;/join/id/stop/regelingtype_001&lt;/soortregeling&gt;&lt;soortregeling&gt;/join/id/stop/regelingtype_002&lt;/soortregeling&gt;&lt;soortregeling&gt;/join/id/stop/regelingtype_003&lt;/soortregeling&gt;&lt;soortregeling&gt;/join/id/stop/regelingtype_004&lt;/soortregeling&gt;&lt;soortregeling&gt;/join/id/stop/regelingtype_005&lt;/soortregeling&gt;&lt;soortregeling&gt;/join/id/stop/regelingtype_006&lt;/soortregeling&gt;&lt;soortregeling&gt;/join/id/stop/regelingtype_007&lt;/soortregeling&gt;&lt;soortregeling&gt;/join/id/stop/regelingtype_008&lt;/soortregeling&gt;&lt;soortregeling&gt;/join/id/stop/regelingtype_009&lt;/soortregeling&gt;&lt;soortregeling&gt;/join/id/stop/regelingtype_010&lt;/soortregeling&gt;&lt;soortregeling&gt;/join/id/stop/regelingtype_011&lt;/soortregeling&gt;</t>
  </si>
  <si>
    <t>&lt;soortregeling&gt;/join/id/stop/regelingtype_003&lt;/soortregeling&gt;&lt;soortregeling&gt;/join/id/stop/regelingtype_004&lt;/soortregeling&gt;&lt;soortregeling&gt;/join/id/stop/regelingtype_005&lt;/soortregeling&gt;&lt;soortregeling&gt;/join/id/stop/regelingtype_006&lt;/soortregeling&gt;&lt;soortregeling&gt;/join/id/stop/regelingtype_007&lt;/soortregeling&gt;&lt;soortregeling&gt;/join/id/stop/regelingtype_008&lt;/soortregeling&gt;&lt;soortregeling&gt;/join/id/stop/regelingtype_009&lt;/soortregeling&gt;&lt;soortregeling&gt;/join/id/stop/regelingtype_010&lt;/soortregeling&gt;&lt;soortregeling&gt;/join/id/stop/regelingtype_011&lt;/soortregeling&gt;</t>
  </si>
  <si>
    <t>&lt;soortregeling&gt;/join/id/stop/regelingtype_004&lt;/soortregeling&gt;</t>
  </si>
  <si>
    <t>&lt;soortregeling&gt;/join/id/stop/regelingtype_001&lt;/soortregeling&gt;&lt;soortregeling&gt;/join/id/stop/regelingtype_002&lt;/soortregeling&gt;&lt;soortregeling&gt;/join/id/stop/regelingtype_003&lt;/soortregeling&gt;&lt;soortregeling&gt;/join/id/stop/regelingtype_004&lt;/soortregeling&gt;&lt;soortregeling&gt;/join/id/stop/regelingtype_005&lt;/soortregeling&gt;&lt;soortregeling&gt;/join/id/stop/regelingtype_009&lt;/soortregeling&gt;</t>
  </si>
  <si>
    <t>&lt;soortregeling&gt;/join/id/stop/regelingtype_006&lt;/soortregeling&gt;&lt;soortregeling&gt;/join/id/stop/regelingtype_007&lt;/soortregeling&gt;&lt;soortregeling&gt;/join/id/stop/regelingtype_008&lt;/soortregeling&gt;&lt;soortregeling&gt;/join/id/stop/regelingtype_010&lt;/soortregeling&gt;&lt;soortregeling&gt;/join/id/stop/regelingtype_011&lt;/soortregeling&gt;</t>
  </si>
  <si>
    <t>&lt;soortregeling&gt;/join/id/stop/regelingtype_005&lt;/soortregeling&gt;</t>
  </si>
  <si>
    <t>Groep</t>
  </si>
  <si>
    <t>TPOD_0410: Een Hoofdstuk moet worden geduid met de label Hoofdstuk. (betreft hoofdstuk: &lt;sch:value-of select="tekst:Nummer"/&gt;, label: &lt;sch:value-of select="tekst:Label"/&gt;)</t>
  </si>
  <si>
    <t>TPOD_0420: Hoofdstukken moeten oplopend worden genummerd in Arabische cijfers 
                (betreft hoofdstukken:  &lt;sch:value-of select="substring($volgorde,1,string-length($volgorde)-2)"/&gt;)</t>
  </si>
  <si>
    <t>TPOD_0460: Een Titel moet worden geduid met de label Titel. Betreft titel, label: 
                &lt;sch:value-of select="tekst:Nummer"/&gt;:&lt;sch:value-of select="tekst:Label"/&gt;</t>
  </si>
  <si>
    <t>TPOD_0470: De nummering van Titels moet beginnen met het nummer van het Hoofdstuk waarin de Titel voorkomt. 
                (betreft hoofdstuk: &lt;sch:value-of select="$hoofdstuk"/&gt;, titels: &lt;sch:value-of select="substring($fouten,1,string-length($fouten)-2)"/&gt;)</t>
  </si>
  <si>
    <t>TPOD_0480: Titels moeten oplopend worden genummerd in Arabische cijfers. 
                (betreft hoofdstuk: &lt;sch:value-of select="$hoofdstuk"/&gt;, titels: &lt;sch:value-of select="substring($volgorde,1,string-length($volgorde)-2)"/&gt;)</t>
  </si>
  <si>
    <t>TPOD_0490: Achter het cijfer van een titelnummer mag geen punt worden opgenomen. 
                (betreft hoofdstuk: &lt;sch:value-of select="$hoofdstuk"/&gt;, titels: &lt;sch:value-of select="substring($fouten,1,string-length($fouten)-2)"/&gt;)</t>
  </si>
  <si>
    <t>TPOD_0510: Een Afdeling moet worden geduid met de label Afdeling. 
                Betreft afdeling: &lt;sch:value-of select="tekst:Nummer"/&gt;, label:&lt;sch:value-of select="tekst:Label"/&gt;</t>
  </si>
  <si>
    <t>TPOD_0520: Als tussen Hoofdstuk en Afdeling Titel voorkomt dan moet de nummering van Afdelingen beginnen met het samengestelde nummer van de Titel waarin de Afdeling voorkomt, gevolgd door een punt. 
                (betreft hoofdstuk: &lt;sch:value-of select="$hoofdstuk"/&gt;, titel: &lt;sch:value-of select="$titel"/&gt;, afdelingen: &lt;sch:value-of select="substring($volgorde,1,string-length($volgorde)-2)"/&gt;)</t>
  </si>
  <si>
    <t>TPOD_0530: Afdelingen moeten oplopend worden genummerd in Arabische cijfers. 
                (betreft hoofdstukken: &lt;sch:value-of select="$hoofdstuk"/&gt;, afdelingen: &lt;sch:value-of select="substring($volgorde,1,string-length($volgorde)-2)"/&gt;)</t>
  </si>
  <si>
    <t>TPOD_0540: Achter het cijfer van een afdelingnummer mag geen punt worden opgenomen. 
                (betreft hoofdstuk: &lt;sch:value-of select="$hoofdstuk"/&gt;, afdelingen: &lt;sch:value-of select="substring($fouten,1,string-length($fouten)-2)"/&gt;)</t>
  </si>
  <si>
    <t xml:space="preserve">TPOD_0560: Als tussen Hoofdstuk en Afdeling geen Titel voorkomt dan moet de nummering van
                Afdelingen beginnen met het nummer van het Hoofdstuk waarin de Afdeling voorkomt, gevolgd door een punt. 
                (betreft hoofdstuk: &lt;sch:value-of select="$hoofdstuk"/&gt;, afdelingen: &lt;sch:value-of select="substring($fouten, 1, string-length($fouten) - 2)"/&gt;) </t>
  </si>
  <si>
    <t>TPOD_0570: Een Paragraaf moet worden geduid met de label Paragraaf of het paragraaf-teken. 
                (betreft nummer: &lt;sch:value-of select="tekst:Nummer"/&gt;, label: &lt;sch:value-of select="tekst:Label"/&gt;)</t>
  </si>
  <si>
    <t>TPOD_0580: De nummering van Paragrafen begint met het samengestelde nummer van de Afdeling waarin de Paragraaf voorkomt, gevolgd door een punt. 
                (betreft afdeling: &lt;sch:value-of select="$afdeling"/&gt;, paragrafen: &lt;sch:value-of select="substring($volgorde,1,string-length($volgorde)-2)"/&gt;)</t>
  </si>
  <si>
    <t>TPOD_0590: Paragrafen moeten oplopend worden genummerd in Arabische cijfers.
                (betreft hoofdstuk: &lt;sch:value-of select="../tekst:Kop/tekst:Nummer"/&gt;, afdeling: &lt;sch:value-of select="tekst:Kop/tekst:Nummer"/&gt;, paragrafen:  &lt;sch:value-of select="substring($volgorde,1,string-length($volgorde)-2)"/&gt;)</t>
  </si>
  <si>
    <t>TPOD_0600: Achter het cijfer van een paragraafnummer mag geen punt worden opgenomen.  
                (betreft hoofdstuk: &lt;sch:value-of select="../tekst:Kop/tekst:Nummer"/&gt;, afdeling: &lt;sch:value-of select="tekst:Kop/tekst:Nummer"/&gt;, paragrafen: &lt;sch:value-of select="substring($fouten,1,string-length($fouten)-2)"/&gt;)</t>
  </si>
  <si>
    <t>TPOD_0620: Een Subparagraaf moet worden geduid met de label Subparagraaf. 
                (Betreft subparagraaf-nummer: &lt;sch:value-of select="tekst:Nummer"/&gt; en label: &lt;sch:value-of select="tekst:Label"/&gt;)</t>
  </si>
  <si>
    <t>TPOD_0630: De nummering van Subparagrafen begint met het samengestelde nummer van de Paragraaf waarin de Subparagraaf voorkomt, gevolgd door een punt. 
                (betreft: &lt;sch:value-of select="substring($volgorde,1,string-length($volgorde)-2)"/&gt;</t>
  </si>
  <si>
    <t>TPOD_0640: Subparagrafen moeten oplopend worden genummerd in Arabische cijfers 
                (betreft: &lt;sch:value-of select="substring($volgorde,1,string-length($volgorde)-2)"/&gt;)</t>
  </si>
  <si>
    <t>TPOD_0650: Achter het cijfer van een subparagraafnummer mag geen punt worden opgenomen. 
                (betreft paragraaf: &lt;sch:value-of select="$paragraaf"/&gt;, subparagrafen: &lt;sch:value-of select="substring($fouten,1,string-length($fouten)-2)"/&gt;)</t>
  </si>
  <si>
    <t>TPOD_0670: Een Subsubparagraaf moet worden geduid met de label Subsubparagraaf. 
                (betreft subsubparagraaf-nummer: &lt;sch:value-of select="tekst:Nummer"/&gt;, label: &lt;sch:value-of select="tekst:Label"/&gt;)</t>
  </si>
  <si>
    <t>TPOD_0680: De nummering van Subsubparagrafen begint met het samengestelde nummer van de Subparagraaf waarin de Subsubparagraaf voorkomt, gevolgd door een punt. 
                (betreft subparagraaf: &lt;sch:value-of select="$subparagraaf"/&gt;, subsubparagrafen: &lt;sch:value-of select="substring($volgorde,1,string-length($volgorde)-2)"/&gt;</t>
  </si>
  <si>
    <t xml:space="preserve">TPOD_0690: Subsubparagrafen moeten oplopend worden genummerd in Arabische cijfers 
                (betreft subparagraaf: &lt;sch:value-of select="$subparagraaf"/&gt;,subsubparagrafen: &lt;sch:value-of select="substring($volgorde,1,string-length($volgorde)-2)"/&gt;) </t>
  </si>
  <si>
    <t>TPOD_0700: Achter het laatste cijfer van een Subsubparagraafnummer mag geen punt worden opgenomen. 
                (betreft subparagraaf: &lt;sch:value-of select="$subparagraaf"/&gt;,subsubparagrafen: &lt;sch:value-of select="substring($fouten,1,string-length($fouten)-2)"/&gt;)</t>
  </si>
  <si>
    <t>TPOD_0720: Een Artikel moet worden geduid met de label Artikel. 
                (betreft artikel: &lt;sch:value-of select="tekst:Nummer"/&gt;, label:&lt;sch:value-of select="tekst:Label"/&gt;)</t>
  </si>
  <si>
    <t>TPOD_0730: De nummering van Artikelen begint met het nummer van het Hoofdstuk waarin het Artikel voorkomt, gevolgd door een punt.
                (betreft hoofdstuk: &lt;sch:value-of select="$hoofdstuk"/&gt;, artikels: &lt;sch:value-of select="substring($volgorde,1,string-length($volgorde)-2)"/&gt;)</t>
  </si>
  <si>
    <t>TPOD_0740: Artikelnummers moeten oplopend worden genummerd in Arabische cijfers 
                (betreft hoofdstuk: &lt;sch:value-of select="$hoofdstuk"/&gt;, artikelen: &lt;sch:value-of select="substring($volgorde, 1, string-length($volgorde) - 2)"/&gt;)</t>
  </si>
  <si>
    <t>TPOD_0741: De nummering van Artikelen begint met het nummer van het Hoofdstuk waarin het Artikel
                voorkomt, gevolgd door een punt, daarna oplopende nummering van de Artikelen in Arabische cijfers inclusief indien nodig een letter. 
                (betreft hoofdstuk:&lt;sch:value-of select="$hoofdstuk"/&gt;, artikelen: &lt;sch:value-of select="substring($volgorde, 1, string-length($volgorde) - 2)"/&gt;)</t>
  </si>
  <si>
    <t>TPOD_0750: Achter het laatste cijfer van een Artikelnummer mag geen punt worden opgenomen. 
                (betreft artikel: &lt;sch:value-of select="$artikel"/&gt;)</t>
  </si>
  <si>
    <t>TPOD_0780: Leden moeten per artikel oplopend genummerd worden in Arabische cijfers
                (en indien nodig, een letter). 
                (betreft artikel: &lt;sch:value-of select="$artikel"/&gt;, leden: &lt;sch:value-of
                    select="substring($volgorde, 1, string-length($volgorde) - 2)"/&gt;)</t>
  </si>
  <si>
    <t>TPOD_0781: Leden moeten per artikel oplopend genummerd worden in Arabische cijfers (en indien nodig,
                een letter). 
                (betreft artikel: &lt;sch:value-of select="$artikel"/&gt;, leden: &lt;sch:value-of
                    select="substring($volgorde, 1, string-length($volgorde) - 2)"
                /&gt;)</t>
  </si>
  <si>
    <t>TPOD_0790: Het eerste lid van ieder artikel krijgt het nummer 1. 
                (betreft artikel: &lt;sch:value-of select="$artikel"/&gt;, lid: &lt;sch:value-of select="substring($volgorde,1,string-length($volgorde)-2)"/&gt;)</t>
  </si>
  <si>
    <t>TPOD_0800: Achter het lidnummer moet een punt worden opgenomen. 
                (betreft artikel: &lt;sch:value-of select="$artikel"/&gt;, lidnummers: &lt;sch:value-of select="substring($fouten,1,string-length($fouten)-2)"/&gt;)</t>
  </si>
  <si>
    <t>TPOD_0810: Een Lijst wordt altijd voorafgegaan door een inleidende tekst, oftewel de Lijstaanhef.
                Betreft: Lijst met wId: &lt;sch:value-of select="string(./@wId)"/&gt;</t>
  </si>
  <si>
    <t>TPOD_0820: In een lijst mag je maximaal drie niveaus gebruiken.</t>
  </si>
  <si>
    <t>TPOD_0830: functie, hoe doe ik dit.</t>
  </si>
  <si>
    <t>TPOD_0831: functie, hoe doe ik dit.</t>
  </si>
  <si>
    <t>TPOD_0840: functie, hoe doe ik dit</t>
  </si>
  <si>
    <t>TPOD_0841: functie, hoe doe ik dit</t>
  </si>
  <si>
    <t>TPOD_0850: functie, hoe doe ik dit</t>
  </si>
  <si>
    <t>TPOD_0851: functie, hoe doe ik dit</t>
  </si>
  <si>
    <t>TPOD880: Een OW-besluit moet minimaal één hoofdstuk 1 bevatten met het opschrift Algemene bepalingen: Opschrift is hier: "&lt;sch:value-of select="tekst:Opschrift/text()"/&gt;"</t>
  </si>
  <si>
    <t>TPOD_0930: functie, hoe doe ik dit?</t>
  </si>
  <si>
    <t xml:space="preserve">H:TP0D940: Een geometrie moet zijn opgebouwd middels één coordinate reference system (crs): 
                EPSG:28992 (=RD new) of EPSG:4258 (=ETRS89). Id=&lt;sch:value-of select="parent::*/basisgeo:id"/&gt; bevat een combinatie van beiden. </t>
  </si>
  <si>
    <t xml:space="preserve">TPOD_0980: Een OW-besluit moet minimaal één hoofdstuk 1 bevatten met artikel met opschrift Begripsbepaling. </t>
  </si>
  <si>
    <t>TPOD_1000_1050:  Een Begrip moet bestaan uit één term en één definitie. 
                Begrip met wId: &lt;sch:value-of select="string(@wId)"/&gt; bevat geen &lt;sch:value-of select="$items"/&gt;</t>
  </si>
  <si>
    <t>TPOD_1010_1060:  Een Begriplijst moet gesorteerd zijn, 
                de Begrippenlijst met wId: "&lt;sch:value-of select="$items"/&gt;" is dat niet</t>
  </si>
  <si>
    <t>TPOD_1020-1070:  Begrippen mogen niet worden genummerd, 
                de Begrippenlijst met wId: "&lt;sch:value-of select="@wId"/&gt;" is dat wel</t>
  </si>
  <si>
    <t>TPOD_1310: De grootheid waarin de hoogte wordt uitgedrukt; in het geval van hoogte dient altijd de eenheid meter gekozen te worden. 
                Dit is niet zo in Gebied: &lt;sch:value-of select="../l:identificatie"/&gt;</t>
  </si>
  <si>
    <t xml:space="preserve"> TPOD_1650: &lt;sch:value-of select="../../rol:identificatie"/&gt;: Het attribuut 'normwaarde'
                moet bestaan uit één van de drie mogelijke attributen; 'kwalitatieveWaarde' óf
                'kwantitatieveWaarde' óf waardeInRegeltekst. </t>
  </si>
  <si>
    <t>H:TP0D1710:
                Activiteit-ids: &lt;sch:value-of select="substring($circulaireActivititeiten,1,string-length($circulaireActivititeiten)-2)"/&gt;: Een
                bovenliggende activiteit mag niet naar een activiteit verwijzen die lager in de hiërarchie ligt.</t>
  </si>
  <si>
    <t>REPORT: TPOD1700:
                Activiteit-ids: &lt;sch:value-of select="substring($activiteitenTrajectNaarFunctioneleStructuur,1,string-length($activiteitenTrajectNaarFunctioneleStructuur)-2)"/&gt;: 
                Voor elke hiërarchie van nieuwe activiteiten geldt dat de hoogste activiteit in
                de hiërarchie een bovenliggende activiteit moet hebben die reeds bestaat in de
                functionele structuur. DIT LAATSTE WORDT NU NOG NIET GETEST!</t>
  </si>
  <si>
    <t>TPOD1730: &lt;sch:value-of select="rol:identificatie"/&gt; 
                Betreft verwijzing: &lt;sch:value-of select="rol:gerelateerdeActiviteit/rol:ActiviteitRef/@xlink:href"/&gt;:
                Gerelateerde activiteiten moeten bestaan indien er naar verwezen wordt.</t>
  </si>
  <si>
    <t>REPORT: TPOD1740: &lt;sch:value-of select="rol:identificatie"/&gt;: Betreft verwijzing: &lt;sch:value-of select="rol:bovenliggendeActiviteit/rol:ActiviteitRef/@xlink:href"/&gt;:
                Bovenliggende activiteiten moeten bestaan indien er naar verwezen wordt. DIT LAATSTE
                WORDT NU NOG NIET GETEST</t>
  </si>
  <si>
    <t>TPOD1750: Betreft
                    &lt;sch:value-of select="rol:identificatie"/&gt;: Een Activiteit moet een gebied of
                gebiedengroep betreffen (en mag geen punt, puntengroep, lijn of lijnengroep zijn).</t>
  </si>
  <si>
    <t xml:space="preserve">TPOD1760: Betreft &lt;sch:value-of select="ga:identificatie"
                /&gt;: Een gebiedsaanwijzing moet een gebied of gebiedengroep zijn (en mag geen punt,
                puntengroep, lijn of lijnengroep zijn). </t>
  </si>
  <si>
    <t>?</t>
  </si>
  <si>
    <t xml:space="preserve">TPOD1780: Een omgevingsdocument met een artikelstructuur moet bestaan uit tenminste een hoofdstuk en een artikel. </t>
  </si>
  <si>
    <t>TPOD1790: Het IMOW-object 'Instructieregel' is niet van toepassing. Betreft:&lt;sch:value-of select="string(r:artikelOfLid/r:RegeltekstRef/@xlink:href)"/&gt;</t>
  </si>
  <si>
    <t>TPOD1830: Binnen het object ‘Gebiedsaanwijzing’ in AMvB/MR is de waarde ‘Functie’ van attribuut ‘type’
                (datatype TypeGebiedsaanwijzing) niet toegestaan. Het object waarom het gaat: &lt;sch:value-of select="ga:identificatie/text()"/&gt;</t>
  </si>
  <si>
    <t>TPOD1830: Binnen het object ‘Gebiedsaanwijzing’ in AMvB/MR is de waarde ‘Beperkingengebied’ van attribuut ‘type’
                (datatype TypeGebiedsaanwijzing) niet toegestaan. Het object waarom het gaat: &lt;sch:value-of select="ga:identificatie/text()"/&gt;</t>
  </si>
  <si>
    <t>TPOD1850: Alle Juridische regels binnen één Regeltekst moeten van hetzelfde type zijn, respectievelijk; RegelVoorIedereen, Instructieregel of Omgevingswaarderegel. 
                Het Regeltekst waarom het gaat: &lt;sch:value-of select="$fouten"/&gt;</t>
  </si>
  <si>
    <t>oke hier moeten we het ook over hebben</t>
  </si>
  <si>
    <t xml:space="preserve">TPOD1870: Betreft
                &lt;sch:value-of select="../name()"/&gt;: &lt;sch:value-of select="../@ow:regeltekstId"/&gt;, &lt;sch:value-of
                    select="r:RegeltekstRef/@xlink:href"/&gt;: Een verwijzing naar ArtikelOfLid moet verwijzen naar een bestaand artikel of lid. </t>
  </si>
  <si>
    <t>TPOD1880: functie, hoe doe ik dit?</t>
  </si>
  <si>
    <t>TPOD1890: Betreft &lt;sch:value-of select="../name()"/&gt;: &lt;sch:value-of
                    select="text()"/&gt;: De identificatie van het OwObject moet de naam van het OwObject-element zelf bevatten, en in het geval van een Juridische regel, de term juridischeregel.</t>
  </si>
  <si>
    <t>TPOD1910: De objecttypen in ow-dc:owBestand/sl:standBestand/sl:inhoud/sl:objectTypen dienen overeen te komen met
                de daadwerkelijke objecten in het betreffende Ow-bestand. Het objecttype waarom het gaat: &lt;sch:value-of select="text()"/&gt;</t>
  </si>
  <si>
    <t>TPOD1920: De objecttypen in manifest-ow dienen overeen te komen met de objecttypen in het
                betreffende Ow-bestand. Het gaat om deze objecttypen: &lt;sch:value-of select="$nfFOOT"/&gt;</t>
  </si>
  <si>
    <t>TPOD_1930: Betreft &lt;sch:value-of select="../name()"/&gt;: &lt;sch:value-of select="../l:identificatie"/&gt;, &lt;sch:value-of select="$notFound"/&gt;: Iedere verwijzing naar een OwObject in een
                Gebiedengroep moet een bestaand (ander) OwObject van het type Gebied zijn.</t>
  </si>
  <si>
    <t>TPOD_1940: Betreft &lt;sch:value-of select="../name()"/&gt;: &lt;sch:value-of select="../l:identificatie"/&gt;, &lt;sch:value-of select="$notFound"/&gt;.
                Iedere verwijzing naar een OwObject in een Puntengroep moet een bestaand (ander) OwObject van het type Punt zijn.</t>
  </si>
  <si>
    <t>TPOD_1950: Betreft &lt;sch:value-of select="../../name()"/&gt;: &lt;sch:value-of select="../l:identificatie"/&gt;, &lt;sch:value-of select="$notFound"/&gt;. 
                Iedere verwijzing naar een OwObject in een Lijnengroep moet een bestaand (ander) OwObject van het type Lijn zijn.</t>
  </si>
  <si>
    <t xml:space="preserve">TPOD_1960: Betreft &lt;sch:value-of select="../../name()"/&gt;: &lt;sch:value-of select="../../l:identificatie"/&gt;, &lt;sch:value-of select="@xlink:href"/&gt;. 
                Iedere verwijzing naar een gmlObject vanuit een Lijn moet een lijn-geometrie zijn. </t>
  </si>
  <si>
    <t>TPOD_1970: Betreft &lt;sch:value-of select="../../name()"/&gt;: &lt;sch:value-of select="../../l:identificatie"/&gt;, &lt;sch:value-of select="@xlink:href"/&gt;: 
                Iedere verwijzing naar een gmlObject vanuit een Punt moet een punt-geometrie zijn.</t>
  </si>
  <si>
    <t>TPOD_1980: Betreft
                    &lt;sch:value-of select="../../name()"/&gt;: &lt;sch:value-of
                    select="../../l:identificatie"/&gt;, &lt;sch:value-of select="@xlink:href"/&gt;: Iedere
                verwijzing naar een gmlObject vanuit een Gebied moet een gebied-geometrie zijn.</t>
  </si>
  <si>
    <t>TPOD_1990: Iedere Geometrie heeft minstens een OwObject dat ernaar verwijst: &lt;sch:value-of select="basisgeo:id/text()" /&gt;</t>
  </si>
  <si>
    <t>TPOD2000: Betreft &lt;sch:value-of select="name()"/&gt;: &lt;sch:value-of select="@wId"/&gt;: 
                Het wId van de Regeltekst in OW moet verwijzen naar een bestaande wId van een Artikel of Lid in OP</t>
  </si>
  <si>
    <t>TPOD2040: Betreft &lt;sch:value-of select="name()"/&gt;: &lt;sch:value-of select="@wId"/&gt;: 
                Het wId van de Divisie in OW moet verwijzen naar een bestaande wId van een FormeleDivisie in OP</t>
  </si>
  <si>
    <t>TPOD2050: functie, hoe doe ik dit?</t>
  </si>
  <si>
    <t>TPOD2060: functie, hoe doe ik dit?</t>
  </si>
  <si>
    <t>TPOD2080: Binnen een instructieregel dient er gekozen te worden tussen InstructieregelInstrument of InstructieregelTaakuitoefening (één van de twee moet voorkomen, niet meer, niet minder). 
                Betreft Instructieregel bij Regeltekst: &lt;sch:value-of select="r:artikelOfLid/r:RegeltekstRef/@xlink:href"/&gt;</t>
  </si>
  <si>
    <t>TPOD2090: Alle normwaarden van een norm moeten hetzelfde type zijn (kwalitatief, kwantitatief, of waardeInRegeltekst). 
                Betreft Omgevingsnorm: &lt;sch:value-of select="rol:identificatie"/&gt;</t>
  </si>
  <si>
    <t>TPOD2100: Eenheid mag alleen voorkomen bij een Norm met de normwaarden van het type kwantitatief.. 
                Betreft Normwaarde: &lt;sch:value-of select="../rol:identificatie"/&gt;</t>
  </si>
  <si>
    <t>TPOD2110: Idealisatie (bij Tekstdeel) is verplicht als Tekstdeel een locatie heeft. Betreft Tekstdeel: &lt;sch:value-of select="vt:identificatie"/&gt;</t>
  </si>
  <si>
    <t>TPOD2120: Iedere OW-identificatie dient slechts 1 keer voor te komen per aanlevering (c.q. je mag niet binnen dezelfde aanlevering een ID aanmaken, en vervolgens het ID wijzigen), 
                dit betreft id:&lt;sch:value-of select="text()"/&gt;.
                Let op, heel belangrijk om dit eerst te repareren voor conclusies te trekken over fout-situaties in andere validaties.</t>
  </si>
  <si>
    <t>TPOD2130: Er zijn meerdere locaties die naar 1 geometrie verwijzen (altijd 1 locatie per geometrie
                toegestaan), dit betreft gebied:&lt;sch:value-of select="../../l:identificatie/text()"/&gt;, Geometrieref: &lt;sch:value-of select="$dubbel"/&gt;.</t>
  </si>
  <si>
    <t xml:space="preserve">TPOD2140: Betreft &lt;sch:value-of select="name()"/&gt;: &lt;sch:value-of select="text()"/&gt;: het WorkIDRegeling van het manifest in OW moet verwijzen naar een bestaande FRBRWork in een Regelingversie in OP </t>
  </si>
  <si>
    <t xml:space="preserve">TPOD2150: Betreft &lt;sch:value-of select="name()"/&gt;: &lt;sch:value-of select="text()"/&gt;: Het DoelID van het manifest-ow moet verwijzen naar een bestaand doel dat aanwezig is in de bijbehorende Regeling in OP. </t>
  </si>
  <si>
    <t>TPOD2160: In het manifest-ow mag maar voor 1 doel aangeleverd worden.</t>
  </si>
  <si>
    <t>TPOD_2170: &lt;sch:value-of select="../rol:identificatie"/&gt;: Indien de normwaarde van het type 'waardeInRegeltekst' is, mag er maar één normwaarde voorkomen.</t>
  </si>
  <si>
    <t>TPOD2190: In het manifest-OW mag het objecttype Geometrie niet voorkomen.</t>
  </si>
  <si>
    <t>TPOD_2180: Per Regeling moet er een Regelingsgebied zijn aangeleverd.</t>
  </si>
  <si>
    <t>TPOD2200: In het manifest-OW mag een bestandsnaam niet eindigen op '.gml'.</t>
  </si>
  <si>
    <t>SpeciaalGroep</t>
  </si>
  <si>
    <t>BusinessRuleSpeciaalGroep</t>
  </si>
  <si>
    <t>Aantekeningen</t>
  </si>
  <si>
    <t>"" vervangen voor "</t>
  </si>
  <si>
    <t>"&lt;BusinessRuleGroep&gt; vervangen voor &lt;BusinessRuleGroep&gt;</t>
  </si>
  <si>
    <t>BusinessRules (root) goed zetten</t>
  </si>
  <si>
    <t>schema's initialiseren vanuit root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</si>
</sst>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0"/>
      <name val="Calibri"/>
      <family val="2"/>
      <scheme val="minor"/>
    </font>
    <font>
      <sz val="10"/>
      <color theme="1"/>
      <name val="Arial"/>
      <family val="2"/>
    </font>
    <font>
      <sz val="10"/>
      <name val="Calibri"/>
      <family val="2"/>
    </font>
    <font>
      <i/>
      <sz val="10"/>
      <name val="Calibri"/>
      <family val="2"/>
    </font>
    <font>
      <sz val="11"/>
      <color theme="1"/>
      <name val="Calibri"/>
      <family val="2"/>
    </font>
    <font>
      <b/>
      <sz val="10"/>
      <name val="Calibri"/>
      <family val="2"/>
      <scheme val="minor"/>
    </font>
    <font>
      <b/>
      <sz val="11"/>
      <color theme="1"/>
      <name val="Calibri"/>
      <family val="2"/>
    </font>
    <font>
      <sz val="8"/>
      <name val="Calibri"/>
      <family val="2"/>
      <scheme val="minor"/>
    </font>
    <font>
      <sz val="10"/>
      <color theme="1"/>
      <name val="Arial Unicode MS"/>
      <family val="2"/>
    </font>
  </fonts>
  <fills count="6">
    <fill>
      <patternFill patternType="none"/>
    </fill>
    <fill>
      <patternFill patternType="gray125"/>
    </fill>
    <fill>
      <patternFill patternType="solid">
        <fgColor theme="0"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FFFF00"/>
        <bgColor indexed="64"/>
      </patternFill>
    </fill>
  </fills>
  <borders count="12">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style="dotted">
        <color auto="1"/>
      </top>
      <bottom style="dotted">
        <color auto="1"/>
      </bottom>
      <diagonal/>
    </border>
    <border>
      <left/>
      <right style="thin">
        <color auto="1"/>
      </right>
      <top style="dotted">
        <color auto="1"/>
      </top>
      <bottom style="dotted">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63">
    <xf numFmtId="0" fontId="0" fillId="0" borderId="0" xfId="0"/>
    <xf numFmtId="0" fontId="1" fillId="2" borderId="1" xfId="0" applyFont="1" applyFill="1" applyBorder="1" applyAlignment="1">
      <alignment horizontal="left" wrapText="1"/>
    </xf>
    <xf numFmtId="0" fontId="2" fillId="0" borderId="2" xfId="0" applyFont="1" applyBorder="1" applyAlignment="1">
      <alignment horizontal="left" vertical="top" wrapText="1"/>
    </xf>
    <xf numFmtId="0" fontId="2" fillId="0" borderId="2" xfId="0" applyFont="1" applyBorder="1" applyAlignment="1">
      <alignment vertical="top" wrapText="1"/>
    </xf>
    <xf numFmtId="0" fontId="2" fillId="0" borderId="2" xfId="1" applyFont="1" applyBorder="1" applyAlignment="1">
      <alignment vertical="top" wrapText="1"/>
    </xf>
    <xf numFmtId="0" fontId="4" fillId="0" borderId="2" xfId="0" applyFont="1" applyBorder="1" applyAlignment="1">
      <alignment vertical="top" wrapText="1"/>
    </xf>
    <xf numFmtId="0" fontId="0" fillId="0" borderId="0" xfId="0" applyAlignment="1">
      <alignment horizontal="left" vertical="top" wrapText="1"/>
    </xf>
    <xf numFmtId="0" fontId="2" fillId="0" borderId="3" xfId="1" applyFont="1" applyBorder="1" applyAlignment="1">
      <alignment vertical="top" wrapText="1"/>
    </xf>
    <xf numFmtId="0" fontId="2" fillId="0" borderId="3" xfId="0" applyFont="1" applyBorder="1" applyAlignment="1">
      <alignment vertical="top" wrapText="1"/>
    </xf>
    <xf numFmtId="0" fontId="1" fillId="2" borderId="4" xfId="0" applyFont="1" applyFill="1" applyBorder="1" applyAlignment="1">
      <alignment horizontal="left" wrapText="1"/>
    </xf>
    <xf numFmtId="0" fontId="1" fillId="2" borderId="5" xfId="0" applyFont="1" applyFill="1" applyBorder="1" applyAlignment="1">
      <alignment horizontal="left" wrapText="1"/>
    </xf>
    <xf numFmtId="0" fontId="1" fillId="0" borderId="1" xfId="0" applyFont="1" applyBorder="1" applyAlignment="1">
      <alignment horizontal="left" wrapText="1"/>
    </xf>
    <xf numFmtId="0" fontId="2" fillId="0" borderId="2" xfId="0" applyFont="1" applyBorder="1" applyAlignment="1">
      <alignment vertical="top"/>
    </xf>
    <xf numFmtId="0" fontId="2" fillId="0" borderId="6" xfId="0" applyFont="1" applyBorder="1" applyAlignment="1">
      <alignment horizontal="left" vertical="top" wrapText="1"/>
    </xf>
    <xf numFmtId="0" fontId="2" fillId="0" borderId="7" xfId="0" applyFont="1" applyBorder="1" applyAlignment="1">
      <alignment horizontal="center" vertical="top" wrapText="1"/>
    </xf>
    <xf numFmtId="0" fontId="2" fillId="0" borderId="2" xfId="1" applyFont="1" applyBorder="1" applyAlignment="1">
      <alignment horizontal="center" vertical="top"/>
    </xf>
    <xf numFmtId="0" fontId="2" fillId="0" borderId="2" xfId="1" applyFont="1" applyBorder="1" applyAlignment="1">
      <alignment horizontal="center" vertical="top" wrapText="1"/>
    </xf>
    <xf numFmtId="0" fontId="2" fillId="0" borderId="6" xfId="0" applyFont="1" applyBorder="1" applyAlignment="1">
      <alignment vertical="top"/>
    </xf>
    <xf numFmtId="0" fontId="2" fillId="0" borderId="7" xfId="1" applyFont="1" applyBorder="1" applyAlignment="1">
      <alignment horizontal="center" vertical="top"/>
    </xf>
    <xf numFmtId="0" fontId="1" fillId="2" borderId="8" xfId="0" applyFont="1" applyFill="1" applyBorder="1" applyAlignment="1">
      <alignment horizontal="left" wrapText="1"/>
    </xf>
    <xf numFmtId="0" fontId="0" fillId="0" borderId="8" xfId="0" applyBorder="1"/>
    <xf numFmtId="0" fontId="2" fillId="0" borderId="8" xfId="1" applyFont="1" applyBorder="1" applyAlignment="1">
      <alignment vertical="top" wrapText="1"/>
    </xf>
    <xf numFmtId="0" fontId="2" fillId="0" borderId="8" xfId="0" applyFont="1" applyBorder="1" applyAlignment="1">
      <alignment vertical="top" wrapText="1"/>
    </xf>
    <xf numFmtId="0" fontId="4" fillId="0" borderId="8" xfId="0" applyFont="1" applyBorder="1" applyAlignment="1">
      <alignment vertical="top" wrapText="1"/>
    </xf>
    <xf numFmtId="0" fontId="0" fillId="0" borderId="0" xfId="0" applyAlignment="1">
      <alignment textRotation="90"/>
    </xf>
    <xf numFmtId="0" fontId="1" fillId="3" borderId="8" xfId="0" applyFont="1" applyFill="1" applyBorder="1" applyAlignment="1">
      <alignment textRotation="90"/>
    </xf>
    <xf numFmtId="0" fontId="0" fillId="0" borderId="8" xfId="0" applyBorder="1" applyAlignment="1">
      <alignment horizontal="center" vertical="center"/>
    </xf>
    <xf numFmtId="0" fontId="6" fillId="0" borderId="8" xfId="0" applyFont="1" applyBorder="1" applyAlignment="1">
      <alignment horizontal="center" vertical="center"/>
    </xf>
    <xf numFmtId="0" fontId="1" fillId="3" borderId="9" xfId="0" applyFont="1" applyFill="1" applyBorder="1" applyAlignment="1">
      <alignment textRotation="90"/>
    </xf>
    <xf numFmtId="0" fontId="1" fillId="0" borderId="0" xfId="0" applyFont="1"/>
    <xf numFmtId="0" fontId="0" fillId="0" borderId="0" xfId="0" applyBorder="1"/>
    <xf numFmtId="0" fontId="7" fillId="0" borderId="0" xfId="1" applyFont="1" applyFill="1" applyBorder="1" applyAlignment="1">
      <alignment vertical="top" wrapText="1"/>
    </xf>
    <xf numFmtId="0" fontId="8" fillId="0" borderId="10" xfId="0" applyFont="1" applyFill="1" applyBorder="1" applyAlignment="1">
      <alignment horizontal="left" vertical="center"/>
    </xf>
    <xf numFmtId="0" fontId="0" fillId="0" borderId="9" xfId="0" applyBorder="1"/>
    <xf numFmtId="0" fontId="1" fillId="0" borderId="10" xfId="0" applyFont="1" applyBorder="1"/>
    <xf numFmtId="0" fontId="0" fillId="0" borderId="11" xfId="0" applyBorder="1"/>
    <xf numFmtId="0" fontId="4" fillId="0" borderId="0" xfId="0" applyFont="1" applyBorder="1" applyAlignment="1">
      <alignment vertical="top" wrapText="1"/>
    </xf>
    <xf numFmtId="0" fontId="0" fillId="0" borderId="0" xfId="0" applyBorder="1" applyAlignment="1">
      <alignment horizontal="center" vertical="center"/>
    </xf>
    <xf numFmtId="0" fontId="6" fillId="0" borderId="0" xfId="0" applyFont="1" applyBorder="1" applyAlignment="1">
      <alignment horizontal="center" vertical="center"/>
    </xf>
    <xf numFmtId="0" fontId="7" fillId="0" borderId="0" xfId="1" applyFont="1" applyBorder="1" applyAlignment="1">
      <alignment vertical="top" wrapText="1"/>
    </xf>
    <xf numFmtId="0" fontId="0" fillId="5" borderId="8" xfId="0" applyFill="1" applyBorder="1"/>
    <xf numFmtId="0" fontId="0" fillId="5" borderId="8" xfId="0" applyFill="1" applyBorder="1" applyAlignment="1">
      <alignment horizontal="center" vertical="center"/>
    </xf>
    <xf numFmtId="0" fontId="6" fillId="5" borderId="8" xfId="0" applyFont="1" applyFill="1" applyBorder="1" applyAlignment="1">
      <alignment horizontal="center" vertical="center"/>
    </xf>
    <xf numFmtId="0" fontId="0" fillId="4" borderId="9" xfId="0" applyFill="1" applyBorder="1"/>
    <xf numFmtId="0" fontId="6" fillId="4" borderId="11" xfId="0" applyFont="1" applyFill="1" applyBorder="1" applyAlignment="1">
      <alignment horizontal="left" vertical="center"/>
    </xf>
    <xf numFmtId="0" fontId="2" fillId="0" borderId="8" xfId="1" applyFont="1" applyFill="1" applyBorder="1" applyAlignment="1">
      <alignment vertical="top" wrapText="1"/>
    </xf>
    <xf numFmtId="0" fontId="0" fillId="0" borderId="8" xfId="0" applyFill="1" applyBorder="1"/>
    <xf numFmtId="0" fontId="4" fillId="0" borderId="3" xfId="0" applyFont="1" applyBorder="1" applyAlignment="1">
      <alignment vertical="top" wrapText="1"/>
    </xf>
    <xf numFmtId="0" fontId="2" fillId="0" borderId="3" xfId="0" applyFont="1" applyBorder="1" applyAlignment="1">
      <alignment horizontal="left" vertical="top" wrapText="1"/>
    </xf>
    <xf numFmtId="0" fontId="1" fillId="0" borderId="0" xfId="0" applyFont="1" applyBorder="1"/>
    <xf numFmtId="0" fontId="2" fillId="0" borderId="0" xfId="1" applyFont="1" applyBorder="1" applyAlignment="1">
      <alignment vertical="top" wrapText="1"/>
    </xf>
    <xf numFmtId="0" fontId="2" fillId="0" borderId="0" xfId="1" applyFont="1" applyFill="1" applyBorder="1" applyAlignment="1">
      <alignment vertical="top" wrapText="1"/>
    </xf>
    <xf numFmtId="0" fontId="2" fillId="0" borderId="0" xfId="0" applyFont="1" applyBorder="1" applyAlignment="1">
      <alignment vertical="top" wrapText="1"/>
    </xf>
    <xf numFmtId="0" fontId="10" fillId="0" borderId="0" xfId="0" applyFont="1" applyAlignment="1">
      <alignment vertical="center"/>
    </xf>
    <xf numFmtId="0" fontId="0" fillId="0" borderId="0" xfId="0" applyFont="1"/>
    <xf numFmtId="0" fontId="0" fillId="0" borderId="0" xfId="0" applyFont="1" applyAlignment="1">
      <alignment vertical="center"/>
    </xf>
    <xf numFmtId="0" fontId="0" fillId="5" borderId="0" xfId="0" applyFont="1" applyFill="1"/>
    <xf numFmtId="0" fontId="1" fillId="0" borderId="8" xfId="0" applyFont="1" applyBorder="1"/>
    <xf numFmtId="0" fontId="2" fillId="0" borderId="8" xfId="0" applyFont="1" applyBorder="1" applyAlignment="1">
      <alignment horizontal="left" vertical="top" wrapText="1"/>
    </xf>
    <xf numFmtId="0" fontId="2" fillId="0" borderId="8" xfId="0" applyFont="1" applyBorder="1" applyAlignment="1">
      <alignment vertical="top"/>
    </xf>
    <xf numFmtId="0" fontId="0" fillId="0" borderId="8" xfId="0" applyBorder="1" applyAlignment="1"/>
    <xf numFmtId="0" fontId="0" fillId="5" borderId="8" xfId="0" applyFill="1" applyBorder="1" applyAlignment="1"/>
    <xf numFmtId="0" fontId="1" fillId="0" borderId="8" xfId="0" applyFont="1" applyFill="1" applyBorder="1"/>
  </cellXfs>
  <cellStyles count="2">
    <cellStyle name="Standaard" xfId="0" builtinId="0"/>
    <cellStyle name="Standaard 2" xfId="1" xr:uid="{A3842A8D-6B38-493A-906C-FDB91AD3380A}"/>
  </cellStyles>
  <dxfs count="5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C00000"/>
      </font>
      <fill>
        <patternFill>
          <bgColor theme="5" tint="0.79998168889431442"/>
        </patternFill>
      </fill>
    </dxf>
    <dxf>
      <font>
        <color theme="9" tint="-0.499984740745262"/>
      </font>
      <fill>
        <patternFill>
          <bgColor theme="9" tint="0.79998168889431442"/>
        </patternFill>
      </fill>
    </dxf>
    <dxf>
      <font>
        <color rgb="FFC00000"/>
      </font>
      <fill>
        <patternFill>
          <bgColor theme="5" tint="0.79998168889431442"/>
        </patternFill>
      </fill>
    </dxf>
    <dxf>
      <font>
        <color theme="9" tint="-0.499984740745262"/>
      </font>
      <fill>
        <patternFill>
          <bgColor theme="9" tint="0.7999816888943144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C00000"/>
      </font>
      <fill>
        <patternFill>
          <bgColor theme="5" tint="0.79998168889431442"/>
        </patternFill>
      </fill>
    </dxf>
    <dxf>
      <font>
        <color theme="9" tint="-0.499984740745262"/>
      </font>
      <fill>
        <patternFill>
          <bgColor theme="9" tint="0.7999816888943144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C00000"/>
      </font>
      <fill>
        <patternFill>
          <bgColor theme="5" tint="0.79998168889431442"/>
        </patternFill>
      </fill>
    </dxf>
    <dxf>
      <font>
        <color theme="9" tint="-0.499984740745262"/>
      </font>
      <fill>
        <patternFill>
          <bgColor theme="9" tint="0.79998168889431442"/>
        </patternFill>
      </fill>
    </dxf>
    <dxf>
      <font>
        <color rgb="FFFF0000"/>
      </font>
      <fill>
        <patternFill>
          <bgColor rgb="FFFFFF00"/>
        </patternFill>
      </fill>
    </dxf>
    <dxf>
      <font>
        <color rgb="FFFF0000"/>
      </font>
      <fill>
        <patternFill>
          <bgColor rgb="FFFFFF00"/>
        </patternFill>
      </fill>
    </dxf>
    <dxf>
      <font>
        <color rgb="FFC00000"/>
      </font>
      <fill>
        <patternFill>
          <bgColor theme="5" tint="0.79998168889431442"/>
        </patternFill>
      </fill>
    </dxf>
    <dxf>
      <font>
        <color theme="9" tint="-0.499984740745262"/>
      </font>
      <fill>
        <patternFill>
          <bgColor theme="9" tint="0.7999816888943144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C00000"/>
      </font>
      <fill>
        <patternFill>
          <bgColor theme="5" tint="0.79998168889431442"/>
        </patternFill>
      </fill>
    </dxf>
    <dxf>
      <font>
        <color theme="9" tint="-0.499984740745262"/>
      </font>
      <fill>
        <patternFill>
          <bgColor theme="9" tint="0.79998168889431442"/>
        </patternFill>
      </fill>
    </dxf>
    <dxf>
      <font>
        <color rgb="FFFF0000"/>
      </font>
      <fill>
        <patternFill>
          <bgColor rgb="FFFFFF00"/>
        </patternFill>
      </fill>
    </dxf>
    <dxf>
      <font>
        <color rgb="FFFF0000"/>
      </font>
      <fill>
        <patternFill>
          <bgColor rgb="FFFFFF00"/>
        </patternFill>
      </fill>
    </dxf>
    <dxf>
      <font>
        <color rgb="FFC00000"/>
      </font>
      <fill>
        <patternFill>
          <bgColor theme="5" tint="0.79998168889431442"/>
        </patternFill>
      </fill>
    </dxf>
    <dxf>
      <font>
        <color theme="9" tint="-0.499984740745262"/>
      </font>
      <fill>
        <patternFill>
          <bgColor theme="9" tint="0.79998168889431442"/>
        </patternFill>
      </fill>
    </dxf>
    <dxf>
      <font>
        <color rgb="FFC00000"/>
      </font>
      <fill>
        <patternFill>
          <bgColor theme="5" tint="0.79998168889431442"/>
        </patternFill>
      </fill>
    </dxf>
    <dxf>
      <font>
        <color theme="9" tint="-0.499984740745262"/>
      </font>
      <fill>
        <patternFill>
          <bgColor theme="9" tint="0.7999816888943144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V&amp;M\Geonovum\Validatiematrix\Validatie-en-Conformiteitsregels%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eregels Totaal"/>
      <sheetName val="Check"/>
      <sheetName val="Legenda"/>
      <sheetName val="Objectflow LVBB"/>
      <sheetName val="Gewenste procesflow"/>
      <sheetName val="Informatieuitwisseling DSO"/>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8B748-E280-42F9-AE5F-39217FE27313}">
  <dimension ref="A1:T93"/>
  <sheetViews>
    <sheetView zoomScale="115" zoomScaleNormal="115" workbookViewId="0">
      <pane ySplit="1" topLeftCell="A2" activePane="bottomLeft" state="frozen"/>
      <selection pane="bottomLeft" activeCell="B93" sqref="B2:B93"/>
    </sheetView>
  </sheetViews>
  <sheetFormatPr defaultRowHeight="14.4"/>
  <cols>
    <col min="1" max="1" width="10.109375" style="6" customWidth="1"/>
    <col min="2" max="2" width="82.6640625" style="6" customWidth="1"/>
    <col min="3" max="3" width="34.5546875" style="6" bestFit="1" customWidth="1"/>
    <col min="4" max="4" width="21.6640625" style="6" customWidth="1"/>
    <col min="5" max="5" width="12.6640625" style="6" customWidth="1"/>
    <col min="6" max="6" width="15.6640625" style="6" customWidth="1"/>
    <col min="7" max="8" width="6.33203125" style="6" customWidth="1"/>
    <col min="9" max="20" width="5.6640625" style="6" customWidth="1"/>
  </cols>
  <sheetData>
    <row r="1" spans="1:20" ht="29.4" thickBot="1">
      <c r="A1" s="1" t="s">
        <v>0</v>
      </c>
      <c r="B1" s="1" t="s">
        <v>1</v>
      </c>
      <c r="C1" s="1" t="s">
        <v>215</v>
      </c>
      <c r="D1" s="1" t="s">
        <v>184</v>
      </c>
      <c r="E1" s="1" t="s">
        <v>189</v>
      </c>
      <c r="F1" s="9" t="s">
        <v>190</v>
      </c>
      <c r="G1" s="10" t="s">
        <v>191</v>
      </c>
      <c r="H1" s="1" t="s">
        <v>192</v>
      </c>
      <c r="I1" s="1" t="s">
        <v>193</v>
      </c>
      <c r="J1" s="1" t="s">
        <v>194</v>
      </c>
      <c r="K1" s="1" t="s">
        <v>195</v>
      </c>
      <c r="L1" s="1" t="s">
        <v>196</v>
      </c>
      <c r="M1" s="1" t="s">
        <v>197</v>
      </c>
      <c r="N1" s="1" t="s">
        <v>198</v>
      </c>
      <c r="O1" s="1" t="s">
        <v>199</v>
      </c>
      <c r="P1" s="1" t="s">
        <v>200</v>
      </c>
      <c r="Q1" s="11" t="s">
        <v>201</v>
      </c>
      <c r="R1" s="11" t="s">
        <v>202</v>
      </c>
      <c r="S1" s="11" t="s">
        <v>203</v>
      </c>
      <c r="T1" s="11" t="s">
        <v>214</v>
      </c>
    </row>
    <row r="2" spans="1:20" ht="27.6">
      <c r="A2" s="4" t="s">
        <v>120</v>
      </c>
      <c r="B2" s="4" t="s">
        <v>121</v>
      </c>
      <c r="C2" s="7" t="s">
        <v>232</v>
      </c>
      <c r="D2" s="4" t="s">
        <v>187</v>
      </c>
      <c r="E2" s="12" t="s">
        <v>210</v>
      </c>
      <c r="F2" s="17" t="s">
        <v>211</v>
      </c>
      <c r="G2" s="18" t="s">
        <v>206</v>
      </c>
      <c r="H2" s="15" t="s">
        <v>206</v>
      </c>
      <c r="I2" s="15" t="s">
        <v>206</v>
      </c>
      <c r="J2" s="15" t="s">
        <v>206</v>
      </c>
      <c r="K2" s="15" t="s">
        <v>207</v>
      </c>
      <c r="L2" s="15" t="s">
        <v>207</v>
      </c>
      <c r="M2" s="15" t="s">
        <v>207</v>
      </c>
      <c r="N2" s="15" t="s">
        <v>207</v>
      </c>
      <c r="O2" s="15" t="s">
        <v>207</v>
      </c>
      <c r="P2" s="15" t="s">
        <v>207</v>
      </c>
      <c r="Q2" s="15" t="s">
        <v>207</v>
      </c>
      <c r="R2" s="15" t="s">
        <v>207</v>
      </c>
      <c r="S2" s="15" t="s">
        <v>207</v>
      </c>
      <c r="T2" s="15" t="s">
        <v>207</v>
      </c>
    </row>
    <row r="3" spans="1:20" ht="27.6">
      <c r="A3" s="4" t="s">
        <v>122</v>
      </c>
      <c r="B3" s="4" t="s">
        <v>123</v>
      </c>
      <c r="C3" s="7" t="s">
        <v>232</v>
      </c>
      <c r="D3" s="4" t="s">
        <v>187</v>
      </c>
      <c r="E3" s="12" t="s">
        <v>210</v>
      </c>
      <c r="F3" s="17" t="s">
        <v>211</v>
      </c>
      <c r="G3" s="18" t="s">
        <v>206</v>
      </c>
      <c r="H3" s="15" t="s">
        <v>206</v>
      </c>
      <c r="I3" s="15" t="s">
        <v>206</v>
      </c>
      <c r="J3" s="15" t="s">
        <v>206</v>
      </c>
      <c r="K3" s="15" t="s">
        <v>207</v>
      </c>
      <c r="L3" s="15" t="s">
        <v>207</v>
      </c>
      <c r="M3" s="15" t="s">
        <v>207</v>
      </c>
      <c r="N3" s="15" t="s">
        <v>207</v>
      </c>
      <c r="O3" s="15" t="s">
        <v>207</v>
      </c>
      <c r="P3" s="15" t="s">
        <v>207</v>
      </c>
      <c r="Q3" s="15" t="s">
        <v>207</v>
      </c>
      <c r="R3" s="15" t="s">
        <v>207</v>
      </c>
      <c r="S3" s="15" t="s">
        <v>207</v>
      </c>
      <c r="T3" s="15" t="s">
        <v>207</v>
      </c>
    </row>
    <row r="4" spans="1:20">
      <c r="A4" s="4" t="s">
        <v>118</v>
      </c>
      <c r="B4" s="4" t="s">
        <v>119</v>
      </c>
      <c r="C4" s="7" t="s">
        <v>233</v>
      </c>
      <c r="D4" s="4" t="s">
        <v>187</v>
      </c>
      <c r="E4" s="12" t="s">
        <v>204</v>
      </c>
      <c r="F4" s="17" t="s">
        <v>211</v>
      </c>
      <c r="G4" s="18" t="s">
        <v>207</v>
      </c>
      <c r="H4" s="15" t="s">
        <v>207</v>
      </c>
      <c r="I4" s="15" t="s">
        <v>207</v>
      </c>
      <c r="J4" s="15" t="s">
        <v>207</v>
      </c>
      <c r="K4" s="15" t="s">
        <v>206</v>
      </c>
      <c r="L4" s="15" t="s">
        <v>206</v>
      </c>
      <c r="M4" s="15" t="s">
        <v>207</v>
      </c>
      <c r="N4" s="15" t="s">
        <v>207</v>
      </c>
      <c r="O4" s="15" t="s">
        <v>206</v>
      </c>
      <c r="P4" s="15" t="s">
        <v>206</v>
      </c>
      <c r="Q4" s="15" t="s">
        <v>209</v>
      </c>
      <c r="R4" s="15" t="s">
        <v>209</v>
      </c>
      <c r="S4" s="15" t="s">
        <v>209</v>
      </c>
      <c r="T4" s="15" t="s">
        <v>209</v>
      </c>
    </row>
    <row r="5" spans="1:20" ht="27.6">
      <c r="A5" s="4" t="s">
        <v>54</v>
      </c>
      <c r="B5" s="4" t="s">
        <v>55</v>
      </c>
      <c r="C5" s="7" t="s">
        <v>234</v>
      </c>
      <c r="D5" s="4" t="s">
        <v>186</v>
      </c>
      <c r="E5" s="12" t="s">
        <v>210</v>
      </c>
      <c r="F5" s="17" t="s">
        <v>208</v>
      </c>
      <c r="G5" s="18" t="s">
        <v>207</v>
      </c>
      <c r="H5" s="15" t="s">
        <v>207</v>
      </c>
      <c r="I5" s="15" t="s">
        <v>207</v>
      </c>
      <c r="J5" s="15" t="s">
        <v>207</v>
      </c>
      <c r="K5" s="15" t="s">
        <v>206</v>
      </c>
      <c r="L5" s="15" t="s">
        <v>206</v>
      </c>
      <c r="M5" s="15" t="s">
        <v>207</v>
      </c>
      <c r="N5" s="15" t="s">
        <v>207</v>
      </c>
      <c r="O5" s="15" t="s">
        <v>206</v>
      </c>
      <c r="P5" s="15" t="s">
        <v>206</v>
      </c>
      <c r="Q5" s="15" t="s">
        <v>209</v>
      </c>
      <c r="R5" s="15" t="s">
        <v>209</v>
      </c>
      <c r="S5" s="15" t="s">
        <v>209</v>
      </c>
      <c r="T5" s="15" t="s">
        <v>209</v>
      </c>
    </row>
    <row r="6" spans="1:20" ht="27.6">
      <c r="A6" s="4" t="s">
        <v>60</v>
      </c>
      <c r="B6" s="4" t="s">
        <v>61</v>
      </c>
      <c r="C6" s="7" t="s">
        <v>234</v>
      </c>
      <c r="D6" s="4" t="s">
        <v>186</v>
      </c>
      <c r="E6" s="12" t="s">
        <v>210</v>
      </c>
      <c r="F6" s="17" t="s">
        <v>208</v>
      </c>
      <c r="G6" s="18" t="s">
        <v>207</v>
      </c>
      <c r="H6" s="15" t="s">
        <v>207</v>
      </c>
      <c r="I6" s="15" t="s">
        <v>207</v>
      </c>
      <c r="J6" s="15" t="s">
        <v>207</v>
      </c>
      <c r="K6" s="15" t="s">
        <v>206</v>
      </c>
      <c r="L6" s="15" t="s">
        <v>206</v>
      </c>
      <c r="M6" s="15" t="s">
        <v>207</v>
      </c>
      <c r="N6" s="15" t="s">
        <v>207</v>
      </c>
      <c r="O6" s="15" t="s">
        <v>206</v>
      </c>
      <c r="P6" s="15" t="s">
        <v>206</v>
      </c>
      <c r="Q6" s="15" t="s">
        <v>209</v>
      </c>
      <c r="R6" s="15" t="s">
        <v>209</v>
      </c>
      <c r="S6" s="15" t="s">
        <v>209</v>
      </c>
      <c r="T6" s="15" t="s">
        <v>209</v>
      </c>
    </row>
    <row r="7" spans="1:20" ht="27.6">
      <c r="A7" s="4" t="s">
        <v>72</v>
      </c>
      <c r="B7" s="4" t="s">
        <v>73</v>
      </c>
      <c r="C7" s="7" t="s">
        <v>234</v>
      </c>
      <c r="D7" s="4" t="s">
        <v>186</v>
      </c>
      <c r="E7" s="12" t="s">
        <v>210</v>
      </c>
      <c r="F7" s="17" t="s">
        <v>208</v>
      </c>
      <c r="G7" s="18" t="s">
        <v>207</v>
      </c>
      <c r="H7" s="15" t="s">
        <v>207</v>
      </c>
      <c r="I7" s="15" t="s">
        <v>207</v>
      </c>
      <c r="J7" s="15" t="s">
        <v>207</v>
      </c>
      <c r="K7" s="15" t="s">
        <v>206</v>
      </c>
      <c r="L7" s="15" t="s">
        <v>206</v>
      </c>
      <c r="M7" s="15" t="s">
        <v>207</v>
      </c>
      <c r="N7" s="15" t="s">
        <v>207</v>
      </c>
      <c r="O7" s="15" t="s">
        <v>206</v>
      </c>
      <c r="P7" s="15" t="s">
        <v>206</v>
      </c>
      <c r="Q7" s="15" t="s">
        <v>209</v>
      </c>
      <c r="R7" s="15" t="s">
        <v>209</v>
      </c>
      <c r="S7" s="15" t="s">
        <v>209</v>
      </c>
      <c r="T7" s="15" t="s">
        <v>209</v>
      </c>
    </row>
    <row r="8" spans="1:20" ht="27.6">
      <c r="A8" s="4" t="s">
        <v>76</v>
      </c>
      <c r="B8" s="4" t="s">
        <v>77</v>
      </c>
      <c r="C8" s="7" t="s">
        <v>234</v>
      </c>
      <c r="D8" s="7" t="s">
        <v>186</v>
      </c>
      <c r="E8" s="12" t="s">
        <v>210</v>
      </c>
      <c r="F8" s="17" t="s">
        <v>208</v>
      </c>
      <c r="G8" s="18" t="s">
        <v>207</v>
      </c>
      <c r="H8" s="15" t="s">
        <v>207</v>
      </c>
      <c r="I8" s="15" t="s">
        <v>207</v>
      </c>
      <c r="J8" s="15" t="s">
        <v>207</v>
      </c>
      <c r="K8" s="15" t="s">
        <v>206</v>
      </c>
      <c r="L8" s="15" t="s">
        <v>206</v>
      </c>
      <c r="M8" s="15" t="s">
        <v>207</v>
      </c>
      <c r="N8" s="15" t="s">
        <v>207</v>
      </c>
      <c r="O8" s="15" t="s">
        <v>206</v>
      </c>
      <c r="P8" s="15" t="s">
        <v>206</v>
      </c>
      <c r="Q8" s="15" t="s">
        <v>209</v>
      </c>
      <c r="R8" s="15" t="s">
        <v>209</v>
      </c>
      <c r="S8" s="15" t="s">
        <v>209</v>
      </c>
      <c r="T8" s="15" t="s">
        <v>209</v>
      </c>
    </row>
    <row r="9" spans="1:20" ht="27.6">
      <c r="A9" s="4" t="s">
        <v>79</v>
      </c>
      <c r="B9" s="4" t="s">
        <v>80</v>
      </c>
      <c r="C9" s="7" t="s">
        <v>234</v>
      </c>
      <c r="D9" s="7" t="s">
        <v>186</v>
      </c>
      <c r="E9" s="12" t="s">
        <v>210</v>
      </c>
      <c r="F9" s="17" t="s">
        <v>208</v>
      </c>
      <c r="G9" s="18" t="s">
        <v>207</v>
      </c>
      <c r="H9" s="15" t="s">
        <v>207</v>
      </c>
      <c r="I9" s="15" t="s">
        <v>207</v>
      </c>
      <c r="J9" s="15" t="s">
        <v>207</v>
      </c>
      <c r="K9" s="15" t="s">
        <v>206</v>
      </c>
      <c r="L9" s="15" t="s">
        <v>206</v>
      </c>
      <c r="M9" s="15" t="s">
        <v>207</v>
      </c>
      <c r="N9" s="15" t="s">
        <v>207</v>
      </c>
      <c r="O9" s="15" t="s">
        <v>206</v>
      </c>
      <c r="P9" s="15" t="s">
        <v>206</v>
      </c>
      <c r="Q9" s="15" t="s">
        <v>209</v>
      </c>
      <c r="R9" s="15" t="s">
        <v>209</v>
      </c>
      <c r="S9" s="15" t="s">
        <v>209</v>
      </c>
      <c r="T9" s="15" t="s">
        <v>209</v>
      </c>
    </row>
    <row r="10" spans="1:20" ht="27.6">
      <c r="A10" s="4" t="s">
        <v>86</v>
      </c>
      <c r="B10" s="4" t="s">
        <v>87</v>
      </c>
      <c r="C10" s="7" t="s">
        <v>235</v>
      </c>
      <c r="D10" s="8" t="s">
        <v>185</v>
      </c>
      <c r="E10" s="12" t="s">
        <v>204</v>
      </c>
      <c r="F10" s="17" t="s">
        <v>208</v>
      </c>
      <c r="G10" s="18" t="s">
        <v>206</v>
      </c>
      <c r="H10" s="15" t="s">
        <v>206</v>
      </c>
      <c r="I10" s="15" t="s">
        <v>206</v>
      </c>
      <c r="J10" s="15" t="s">
        <v>206</v>
      </c>
      <c r="K10" s="15" t="s">
        <v>206</v>
      </c>
      <c r="L10" s="15" t="s">
        <v>206</v>
      </c>
      <c r="M10" s="15" t="s">
        <v>206</v>
      </c>
      <c r="N10" s="15" t="s">
        <v>206</v>
      </c>
      <c r="O10" s="15" t="s">
        <v>206</v>
      </c>
      <c r="P10" s="15" t="s">
        <v>206</v>
      </c>
      <c r="Q10" s="15" t="s">
        <v>206</v>
      </c>
      <c r="R10" s="15" t="s">
        <v>206</v>
      </c>
      <c r="S10" s="15" t="s">
        <v>206</v>
      </c>
      <c r="T10" s="15" t="s">
        <v>206</v>
      </c>
    </row>
    <row r="11" spans="1:20">
      <c r="A11" s="4" t="s">
        <v>92</v>
      </c>
      <c r="B11" s="4" t="s">
        <v>93</v>
      </c>
      <c r="C11" s="7" t="s">
        <v>235</v>
      </c>
      <c r="D11" s="7" t="s">
        <v>186</v>
      </c>
      <c r="E11" s="12" t="s">
        <v>210</v>
      </c>
      <c r="F11" s="17" t="s">
        <v>208</v>
      </c>
      <c r="G11" s="18" t="s">
        <v>206</v>
      </c>
      <c r="H11" s="15" t="s">
        <v>206</v>
      </c>
      <c r="I11" s="15" t="s">
        <v>206</v>
      </c>
      <c r="J11" s="15" t="s">
        <v>206</v>
      </c>
      <c r="K11" s="15" t="s">
        <v>206</v>
      </c>
      <c r="L11" s="15" t="s">
        <v>206</v>
      </c>
      <c r="M11" s="15" t="s">
        <v>206</v>
      </c>
      <c r="N11" s="15" t="s">
        <v>206</v>
      </c>
      <c r="O11" s="15" t="s">
        <v>206</v>
      </c>
      <c r="P11" s="15" t="s">
        <v>206</v>
      </c>
      <c r="Q11" s="15" t="s">
        <v>209</v>
      </c>
      <c r="R11" s="15" t="s">
        <v>209</v>
      </c>
      <c r="S11" s="15" t="s">
        <v>209</v>
      </c>
      <c r="T11" s="15" t="s">
        <v>209</v>
      </c>
    </row>
    <row r="12" spans="1:20">
      <c r="A12" s="2" t="s">
        <v>4</v>
      </c>
      <c r="B12" s="3" t="s">
        <v>5</v>
      </c>
      <c r="C12" s="7" t="s">
        <v>236</v>
      </c>
      <c r="D12" s="48" t="s">
        <v>186</v>
      </c>
      <c r="E12" s="12" t="s">
        <v>210</v>
      </c>
      <c r="F12" s="13" t="s">
        <v>208</v>
      </c>
      <c r="G12" s="14" t="s">
        <v>207</v>
      </c>
      <c r="H12" s="15" t="s">
        <v>207</v>
      </c>
      <c r="I12" s="15" t="s">
        <v>207</v>
      </c>
      <c r="J12" s="15" t="s">
        <v>207</v>
      </c>
      <c r="K12" s="15" t="s">
        <v>206</v>
      </c>
      <c r="L12" s="15" t="s">
        <v>206</v>
      </c>
      <c r="M12" s="15" t="s">
        <v>206</v>
      </c>
      <c r="N12" s="15" t="s">
        <v>206</v>
      </c>
      <c r="O12" s="15" t="s">
        <v>206</v>
      </c>
      <c r="P12" s="15" t="s">
        <v>206</v>
      </c>
      <c r="Q12" s="16" t="s">
        <v>209</v>
      </c>
      <c r="R12" s="16" t="s">
        <v>209</v>
      </c>
      <c r="S12" s="16" t="s">
        <v>209</v>
      </c>
      <c r="T12" s="16" t="s">
        <v>209</v>
      </c>
    </row>
    <row r="13" spans="1:20">
      <c r="A13" s="4" t="s">
        <v>6</v>
      </c>
      <c r="B13" s="4" t="s">
        <v>7</v>
      </c>
      <c r="C13" s="7" t="s">
        <v>236</v>
      </c>
      <c r="D13" s="7" t="s">
        <v>186</v>
      </c>
      <c r="E13" s="12" t="s">
        <v>210</v>
      </c>
      <c r="F13" s="17" t="s">
        <v>208</v>
      </c>
      <c r="G13" s="18" t="s">
        <v>207</v>
      </c>
      <c r="H13" s="15" t="s">
        <v>207</v>
      </c>
      <c r="I13" s="15" t="s">
        <v>207</v>
      </c>
      <c r="J13" s="15" t="s">
        <v>207</v>
      </c>
      <c r="K13" s="15" t="s">
        <v>206</v>
      </c>
      <c r="L13" s="15" t="s">
        <v>206</v>
      </c>
      <c r="M13" s="15" t="s">
        <v>206</v>
      </c>
      <c r="N13" s="15" t="s">
        <v>206</v>
      </c>
      <c r="O13" s="15" t="s">
        <v>206</v>
      </c>
      <c r="P13" s="15" t="s">
        <v>206</v>
      </c>
      <c r="Q13" s="15" t="s">
        <v>209</v>
      </c>
      <c r="R13" s="15" t="s">
        <v>209</v>
      </c>
      <c r="S13" s="15" t="s">
        <v>209</v>
      </c>
      <c r="T13" s="15" t="s">
        <v>209</v>
      </c>
    </row>
    <row r="14" spans="1:20">
      <c r="A14" s="4" t="s">
        <v>8</v>
      </c>
      <c r="B14" s="4" t="s">
        <v>9</v>
      </c>
      <c r="C14" s="7" t="s">
        <v>236</v>
      </c>
      <c r="D14" s="7" t="s">
        <v>186</v>
      </c>
      <c r="E14" s="12" t="s">
        <v>210</v>
      </c>
      <c r="F14" s="17" t="s">
        <v>208</v>
      </c>
      <c r="G14" s="18" t="s">
        <v>207</v>
      </c>
      <c r="H14" s="15" t="s">
        <v>207</v>
      </c>
      <c r="I14" s="15" t="s">
        <v>207</v>
      </c>
      <c r="J14" s="15" t="s">
        <v>207</v>
      </c>
      <c r="K14" s="15" t="s">
        <v>206</v>
      </c>
      <c r="L14" s="15" t="s">
        <v>206</v>
      </c>
      <c r="M14" s="15" t="s">
        <v>206</v>
      </c>
      <c r="N14" s="15" t="s">
        <v>206</v>
      </c>
      <c r="O14" s="15" t="s">
        <v>206</v>
      </c>
      <c r="P14" s="15" t="s">
        <v>206</v>
      </c>
      <c r="Q14" s="15" t="s">
        <v>209</v>
      </c>
      <c r="R14" s="15" t="s">
        <v>209</v>
      </c>
      <c r="S14" s="15" t="s">
        <v>209</v>
      </c>
      <c r="T14" s="15" t="s">
        <v>209</v>
      </c>
    </row>
    <row r="15" spans="1:20" ht="27.6">
      <c r="A15" s="4" t="s">
        <v>10</v>
      </c>
      <c r="B15" s="4" t="s">
        <v>11</v>
      </c>
      <c r="C15" s="7" t="s">
        <v>236</v>
      </c>
      <c r="D15" s="7" t="s">
        <v>186</v>
      </c>
      <c r="E15" s="12" t="s">
        <v>210</v>
      </c>
      <c r="F15" s="17" t="s">
        <v>208</v>
      </c>
      <c r="G15" s="18" t="s">
        <v>207</v>
      </c>
      <c r="H15" s="15" t="s">
        <v>207</v>
      </c>
      <c r="I15" s="15" t="s">
        <v>207</v>
      </c>
      <c r="J15" s="15" t="s">
        <v>207</v>
      </c>
      <c r="K15" s="15" t="s">
        <v>206</v>
      </c>
      <c r="L15" s="15" t="s">
        <v>206</v>
      </c>
      <c r="M15" s="15" t="s">
        <v>206</v>
      </c>
      <c r="N15" s="15" t="s">
        <v>206</v>
      </c>
      <c r="O15" s="15" t="s">
        <v>206</v>
      </c>
      <c r="P15" s="15" t="s">
        <v>206</v>
      </c>
      <c r="Q15" s="15" t="s">
        <v>209</v>
      </c>
      <c r="R15" s="15" t="s">
        <v>209</v>
      </c>
      <c r="S15" s="15" t="s">
        <v>209</v>
      </c>
      <c r="T15" s="15" t="s">
        <v>209</v>
      </c>
    </row>
    <row r="16" spans="1:20">
      <c r="A16" s="4" t="s">
        <v>12</v>
      </c>
      <c r="B16" s="4" t="s">
        <v>13</v>
      </c>
      <c r="C16" s="7" t="s">
        <v>236</v>
      </c>
      <c r="D16" s="7" t="s">
        <v>186</v>
      </c>
      <c r="E16" s="12" t="s">
        <v>210</v>
      </c>
      <c r="F16" s="17" t="s">
        <v>208</v>
      </c>
      <c r="G16" s="18" t="s">
        <v>207</v>
      </c>
      <c r="H16" s="15" t="s">
        <v>207</v>
      </c>
      <c r="I16" s="15" t="s">
        <v>207</v>
      </c>
      <c r="J16" s="15" t="s">
        <v>207</v>
      </c>
      <c r="K16" s="15" t="s">
        <v>206</v>
      </c>
      <c r="L16" s="15" t="s">
        <v>206</v>
      </c>
      <c r="M16" s="15" t="s">
        <v>206</v>
      </c>
      <c r="N16" s="15" t="s">
        <v>206</v>
      </c>
      <c r="O16" s="15" t="s">
        <v>206</v>
      </c>
      <c r="P16" s="15" t="s">
        <v>206</v>
      </c>
      <c r="Q16" s="15" t="s">
        <v>209</v>
      </c>
      <c r="R16" s="15" t="s">
        <v>209</v>
      </c>
      <c r="S16" s="15" t="s">
        <v>209</v>
      </c>
      <c r="T16" s="15" t="s">
        <v>209</v>
      </c>
    </row>
    <row r="17" spans="1:20">
      <c r="A17" s="4" t="s">
        <v>14</v>
      </c>
      <c r="B17" s="4" t="s">
        <v>15</v>
      </c>
      <c r="C17" s="7" t="s">
        <v>236</v>
      </c>
      <c r="D17" s="7" t="s">
        <v>186</v>
      </c>
      <c r="E17" s="12" t="s">
        <v>210</v>
      </c>
      <c r="F17" s="17" t="s">
        <v>208</v>
      </c>
      <c r="G17" s="18" t="s">
        <v>207</v>
      </c>
      <c r="H17" s="15" t="s">
        <v>207</v>
      </c>
      <c r="I17" s="15" t="s">
        <v>207</v>
      </c>
      <c r="J17" s="15" t="s">
        <v>207</v>
      </c>
      <c r="K17" s="15" t="s">
        <v>206</v>
      </c>
      <c r="L17" s="15" t="s">
        <v>206</v>
      </c>
      <c r="M17" s="15" t="s">
        <v>206</v>
      </c>
      <c r="N17" s="15" t="s">
        <v>206</v>
      </c>
      <c r="O17" s="15" t="s">
        <v>206</v>
      </c>
      <c r="P17" s="15" t="s">
        <v>206</v>
      </c>
      <c r="Q17" s="15" t="s">
        <v>209</v>
      </c>
      <c r="R17" s="15" t="s">
        <v>209</v>
      </c>
      <c r="S17" s="15" t="s">
        <v>209</v>
      </c>
      <c r="T17" s="15" t="s">
        <v>209</v>
      </c>
    </row>
    <row r="18" spans="1:20">
      <c r="A18" s="4" t="s">
        <v>16</v>
      </c>
      <c r="B18" s="4" t="s">
        <v>17</v>
      </c>
      <c r="C18" s="7" t="s">
        <v>236</v>
      </c>
      <c r="D18" s="7" t="s">
        <v>186</v>
      </c>
      <c r="E18" s="12" t="s">
        <v>210</v>
      </c>
      <c r="F18" s="17" t="s">
        <v>208</v>
      </c>
      <c r="G18" s="18" t="s">
        <v>207</v>
      </c>
      <c r="H18" s="15" t="s">
        <v>207</v>
      </c>
      <c r="I18" s="15" t="s">
        <v>207</v>
      </c>
      <c r="J18" s="15" t="s">
        <v>207</v>
      </c>
      <c r="K18" s="15" t="s">
        <v>206</v>
      </c>
      <c r="L18" s="15" t="s">
        <v>206</v>
      </c>
      <c r="M18" s="15" t="s">
        <v>206</v>
      </c>
      <c r="N18" s="15" t="s">
        <v>206</v>
      </c>
      <c r="O18" s="15" t="s">
        <v>206</v>
      </c>
      <c r="P18" s="15" t="s">
        <v>206</v>
      </c>
      <c r="Q18" s="15" t="s">
        <v>209</v>
      </c>
      <c r="R18" s="15" t="s">
        <v>209</v>
      </c>
      <c r="S18" s="15" t="s">
        <v>209</v>
      </c>
      <c r="T18" s="15" t="s">
        <v>209</v>
      </c>
    </row>
    <row r="19" spans="1:20" ht="27.6">
      <c r="A19" s="4" t="s">
        <v>18</v>
      </c>
      <c r="B19" s="4" t="s">
        <v>19</v>
      </c>
      <c r="C19" s="7" t="s">
        <v>236</v>
      </c>
      <c r="D19" s="7" t="s">
        <v>186</v>
      </c>
      <c r="E19" s="12" t="s">
        <v>210</v>
      </c>
      <c r="F19" s="17" t="s">
        <v>208</v>
      </c>
      <c r="G19" s="18" t="s">
        <v>207</v>
      </c>
      <c r="H19" s="15" t="s">
        <v>207</v>
      </c>
      <c r="I19" s="15" t="s">
        <v>207</v>
      </c>
      <c r="J19" s="15" t="s">
        <v>207</v>
      </c>
      <c r="K19" s="15" t="s">
        <v>206</v>
      </c>
      <c r="L19" s="15" t="s">
        <v>206</v>
      </c>
      <c r="M19" s="15" t="s">
        <v>206</v>
      </c>
      <c r="N19" s="15" t="s">
        <v>206</v>
      </c>
      <c r="O19" s="15" t="s">
        <v>206</v>
      </c>
      <c r="P19" s="15" t="s">
        <v>206</v>
      </c>
      <c r="Q19" s="15" t="s">
        <v>209</v>
      </c>
      <c r="R19" s="15" t="s">
        <v>209</v>
      </c>
      <c r="S19" s="15" t="s">
        <v>209</v>
      </c>
      <c r="T19" s="15" t="s">
        <v>209</v>
      </c>
    </row>
    <row r="20" spans="1:20">
      <c r="A20" s="4" t="s">
        <v>20</v>
      </c>
      <c r="B20" s="4" t="s">
        <v>21</v>
      </c>
      <c r="C20" s="7" t="s">
        <v>236</v>
      </c>
      <c r="D20" s="7" t="s">
        <v>186</v>
      </c>
      <c r="E20" s="12" t="s">
        <v>210</v>
      </c>
      <c r="F20" s="17" t="s">
        <v>208</v>
      </c>
      <c r="G20" s="18" t="s">
        <v>207</v>
      </c>
      <c r="H20" s="15" t="s">
        <v>207</v>
      </c>
      <c r="I20" s="15" t="s">
        <v>207</v>
      </c>
      <c r="J20" s="15" t="s">
        <v>207</v>
      </c>
      <c r="K20" s="15" t="s">
        <v>206</v>
      </c>
      <c r="L20" s="15" t="s">
        <v>206</v>
      </c>
      <c r="M20" s="15" t="s">
        <v>206</v>
      </c>
      <c r="N20" s="15" t="s">
        <v>206</v>
      </c>
      <c r="O20" s="15" t="s">
        <v>206</v>
      </c>
      <c r="P20" s="15" t="s">
        <v>206</v>
      </c>
      <c r="Q20" s="15" t="s">
        <v>209</v>
      </c>
      <c r="R20" s="15" t="s">
        <v>209</v>
      </c>
      <c r="S20" s="15" t="s">
        <v>209</v>
      </c>
      <c r="T20" s="15" t="s">
        <v>209</v>
      </c>
    </row>
    <row r="21" spans="1:20">
      <c r="A21" s="4" t="s">
        <v>22</v>
      </c>
      <c r="B21" s="4" t="s">
        <v>23</v>
      </c>
      <c r="C21" s="7" t="s">
        <v>236</v>
      </c>
      <c r="D21" s="7" t="s">
        <v>186</v>
      </c>
      <c r="E21" s="12" t="s">
        <v>210</v>
      </c>
      <c r="F21" s="17" t="s">
        <v>208</v>
      </c>
      <c r="G21" s="18" t="s">
        <v>207</v>
      </c>
      <c r="H21" s="15" t="s">
        <v>207</v>
      </c>
      <c r="I21" s="15" t="s">
        <v>207</v>
      </c>
      <c r="J21" s="15" t="s">
        <v>207</v>
      </c>
      <c r="K21" s="15" t="s">
        <v>206</v>
      </c>
      <c r="L21" s="15" t="s">
        <v>206</v>
      </c>
      <c r="M21" s="15" t="s">
        <v>206</v>
      </c>
      <c r="N21" s="15" t="s">
        <v>206</v>
      </c>
      <c r="O21" s="15" t="s">
        <v>206</v>
      </c>
      <c r="P21" s="15" t="s">
        <v>206</v>
      </c>
      <c r="Q21" s="15" t="s">
        <v>209</v>
      </c>
      <c r="R21" s="15" t="s">
        <v>209</v>
      </c>
      <c r="S21" s="15" t="s">
        <v>209</v>
      </c>
      <c r="T21" s="15" t="s">
        <v>209</v>
      </c>
    </row>
    <row r="22" spans="1:20" ht="27.6">
      <c r="A22" s="4" t="s">
        <v>24</v>
      </c>
      <c r="B22" s="4" t="s">
        <v>25</v>
      </c>
      <c r="C22" s="7" t="s">
        <v>236</v>
      </c>
      <c r="D22" s="7" t="s">
        <v>186</v>
      </c>
      <c r="E22" s="12" t="s">
        <v>210</v>
      </c>
      <c r="F22" s="17" t="s">
        <v>208</v>
      </c>
      <c r="G22" s="18" t="s">
        <v>207</v>
      </c>
      <c r="H22" s="15" t="s">
        <v>207</v>
      </c>
      <c r="I22" s="15" t="s">
        <v>207</v>
      </c>
      <c r="J22" s="15" t="s">
        <v>207</v>
      </c>
      <c r="K22" s="15" t="s">
        <v>206</v>
      </c>
      <c r="L22" s="15" t="s">
        <v>206</v>
      </c>
      <c r="M22" s="15" t="s">
        <v>206</v>
      </c>
      <c r="N22" s="15" t="s">
        <v>206</v>
      </c>
      <c r="O22" s="15" t="s">
        <v>206</v>
      </c>
      <c r="P22" s="15" t="s">
        <v>206</v>
      </c>
      <c r="Q22" s="15" t="s">
        <v>209</v>
      </c>
      <c r="R22" s="15" t="s">
        <v>209</v>
      </c>
      <c r="S22" s="15" t="s">
        <v>209</v>
      </c>
      <c r="T22" s="15" t="s">
        <v>209</v>
      </c>
    </row>
    <row r="23" spans="1:20">
      <c r="A23" s="4" t="s">
        <v>26</v>
      </c>
      <c r="B23" s="4" t="s">
        <v>27</v>
      </c>
      <c r="C23" s="7" t="s">
        <v>236</v>
      </c>
      <c r="D23" s="7" t="s">
        <v>186</v>
      </c>
      <c r="E23" s="12" t="s">
        <v>210</v>
      </c>
      <c r="F23" s="17" t="s">
        <v>208</v>
      </c>
      <c r="G23" s="18" t="s">
        <v>207</v>
      </c>
      <c r="H23" s="15" t="s">
        <v>207</v>
      </c>
      <c r="I23" s="15" t="s">
        <v>207</v>
      </c>
      <c r="J23" s="15" t="s">
        <v>207</v>
      </c>
      <c r="K23" s="15" t="s">
        <v>206</v>
      </c>
      <c r="L23" s="15" t="s">
        <v>206</v>
      </c>
      <c r="M23" s="15" t="s">
        <v>206</v>
      </c>
      <c r="N23" s="15" t="s">
        <v>206</v>
      </c>
      <c r="O23" s="15" t="s">
        <v>206</v>
      </c>
      <c r="P23" s="15" t="s">
        <v>206</v>
      </c>
      <c r="Q23" s="15" t="s">
        <v>209</v>
      </c>
      <c r="R23" s="15" t="s">
        <v>209</v>
      </c>
      <c r="S23" s="15" t="s">
        <v>209</v>
      </c>
      <c r="T23" s="15" t="s">
        <v>209</v>
      </c>
    </row>
    <row r="24" spans="1:20" ht="27.6">
      <c r="A24" s="4" t="s">
        <v>28</v>
      </c>
      <c r="B24" s="4" t="s">
        <v>29</v>
      </c>
      <c r="C24" s="7" t="s">
        <v>236</v>
      </c>
      <c r="D24" s="7" t="s">
        <v>186</v>
      </c>
      <c r="E24" s="12" t="s">
        <v>210</v>
      </c>
      <c r="F24" s="17" t="s">
        <v>208</v>
      </c>
      <c r="G24" s="18" t="s">
        <v>207</v>
      </c>
      <c r="H24" s="15" t="s">
        <v>207</v>
      </c>
      <c r="I24" s="15" t="s">
        <v>207</v>
      </c>
      <c r="J24" s="15" t="s">
        <v>207</v>
      </c>
      <c r="K24" s="15" t="s">
        <v>206</v>
      </c>
      <c r="L24" s="15" t="s">
        <v>206</v>
      </c>
      <c r="M24" s="15" t="s">
        <v>206</v>
      </c>
      <c r="N24" s="15" t="s">
        <v>206</v>
      </c>
      <c r="O24" s="15" t="s">
        <v>206</v>
      </c>
      <c r="P24" s="15" t="s">
        <v>206</v>
      </c>
      <c r="Q24" s="15" t="s">
        <v>209</v>
      </c>
      <c r="R24" s="15" t="s">
        <v>209</v>
      </c>
      <c r="S24" s="15" t="s">
        <v>209</v>
      </c>
      <c r="T24" s="15" t="s">
        <v>209</v>
      </c>
    </row>
    <row r="25" spans="1:20">
      <c r="A25" s="4" t="s">
        <v>30</v>
      </c>
      <c r="B25" s="4" t="s">
        <v>31</v>
      </c>
      <c r="C25" s="7" t="s">
        <v>236</v>
      </c>
      <c r="D25" s="4" t="s">
        <v>186</v>
      </c>
      <c r="E25" s="12" t="s">
        <v>210</v>
      </c>
      <c r="F25" s="17" t="s">
        <v>208</v>
      </c>
      <c r="G25" s="18" t="s">
        <v>207</v>
      </c>
      <c r="H25" s="15" t="s">
        <v>207</v>
      </c>
      <c r="I25" s="15" t="s">
        <v>207</v>
      </c>
      <c r="J25" s="15" t="s">
        <v>207</v>
      </c>
      <c r="K25" s="15" t="s">
        <v>206</v>
      </c>
      <c r="L25" s="15" t="s">
        <v>206</v>
      </c>
      <c r="M25" s="15" t="s">
        <v>206</v>
      </c>
      <c r="N25" s="15" t="s">
        <v>206</v>
      </c>
      <c r="O25" s="15" t="s">
        <v>206</v>
      </c>
      <c r="P25" s="15" t="s">
        <v>206</v>
      </c>
      <c r="Q25" s="15" t="s">
        <v>209</v>
      </c>
      <c r="R25" s="15" t="s">
        <v>209</v>
      </c>
      <c r="S25" s="15" t="s">
        <v>209</v>
      </c>
      <c r="T25" s="15" t="s">
        <v>209</v>
      </c>
    </row>
    <row r="26" spans="1:20">
      <c r="A26" s="4" t="s">
        <v>32</v>
      </c>
      <c r="B26" s="4" t="s">
        <v>33</v>
      </c>
      <c r="C26" s="7" t="s">
        <v>236</v>
      </c>
      <c r="D26" s="4" t="s">
        <v>186</v>
      </c>
      <c r="E26" s="12" t="s">
        <v>210</v>
      </c>
      <c r="F26" s="17" t="s">
        <v>208</v>
      </c>
      <c r="G26" s="18" t="s">
        <v>207</v>
      </c>
      <c r="H26" s="15" t="s">
        <v>207</v>
      </c>
      <c r="I26" s="15" t="s">
        <v>207</v>
      </c>
      <c r="J26" s="15" t="s">
        <v>207</v>
      </c>
      <c r="K26" s="15" t="s">
        <v>206</v>
      </c>
      <c r="L26" s="15" t="s">
        <v>206</v>
      </c>
      <c r="M26" s="15" t="s">
        <v>206</v>
      </c>
      <c r="N26" s="15" t="s">
        <v>206</v>
      </c>
      <c r="O26" s="15" t="s">
        <v>206</v>
      </c>
      <c r="P26" s="15" t="s">
        <v>206</v>
      </c>
      <c r="Q26" s="15" t="s">
        <v>209</v>
      </c>
      <c r="R26" s="15" t="s">
        <v>209</v>
      </c>
      <c r="S26" s="15" t="s">
        <v>209</v>
      </c>
      <c r="T26" s="15" t="s">
        <v>209</v>
      </c>
    </row>
    <row r="27" spans="1:20">
      <c r="A27" s="4" t="s">
        <v>34</v>
      </c>
      <c r="B27" s="4" t="s">
        <v>35</v>
      </c>
      <c r="C27" s="4" t="s">
        <v>236</v>
      </c>
      <c r="D27" s="4" t="s">
        <v>186</v>
      </c>
      <c r="E27" s="12" t="s">
        <v>210</v>
      </c>
      <c r="F27" s="17" t="s">
        <v>208</v>
      </c>
      <c r="G27" s="18" t="s">
        <v>207</v>
      </c>
      <c r="H27" s="15" t="s">
        <v>207</v>
      </c>
      <c r="I27" s="15" t="s">
        <v>207</v>
      </c>
      <c r="J27" s="15" t="s">
        <v>207</v>
      </c>
      <c r="K27" s="15" t="s">
        <v>206</v>
      </c>
      <c r="L27" s="15" t="s">
        <v>206</v>
      </c>
      <c r="M27" s="15" t="s">
        <v>206</v>
      </c>
      <c r="N27" s="15" t="s">
        <v>206</v>
      </c>
      <c r="O27" s="15" t="s">
        <v>206</v>
      </c>
      <c r="P27" s="15" t="s">
        <v>206</v>
      </c>
      <c r="Q27" s="15" t="s">
        <v>209</v>
      </c>
      <c r="R27" s="15" t="s">
        <v>209</v>
      </c>
      <c r="S27" s="15" t="s">
        <v>209</v>
      </c>
      <c r="T27" s="15" t="s">
        <v>209</v>
      </c>
    </row>
    <row r="28" spans="1:20" ht="27.6">
      <c r="A28" s="4" t="s">
        <v>36</v>
      </c>
      <c r="B28" s="4" t="s">
        <v>37</v>
      </c>
      <c r="C28" s="21" t="s">
        <v>236</v>
      </c>
      <c r="D28" s="4" t="s">
        <v>186</v>
      </c>
      <c r="E28" s="12" t="s">
        <v>210</v>
      </c>
      <c r="F28" s="17" t="s">
        <v>208</v>
      </c>
      <c r="G28" s="18" t="s">
        <v>207</v>
      </c>
      <c r="H28" s="15" t="s">
        <v>207</v>
      </c>
      <c r="I28" s="15" t="s">
        <v>207</v>
      </c>
      <c r="J28" s="15" t="s">
        <v>207</v>
      </c>
      <c r="K28" s="15" t="s">
        <v>206</v>
      </c>
      <c r="L28" s="15" t="s">
        <v>206</v>
      </c>
      <c r="M28" s="15" t="s">
        <v>206</v>
      </c>
      <c r="N28" s="15" t="s">
        <v>206</v>
      </c>
      <c r="O28" s="15" t="s">
        <v>206</v>
      </c>
      <c r="P28" s="15" t="s">
        <v>206</v>
      </c>
      <c r="Q28" s="15" t="s">
        <v>209</v>
      </c>
      <c r="R28" s="15" t="s">
        <v>209</v>
      </c>
      <c r="S28" s="15" t="s">
        <v>209</v>
      </c>
      <c r="T28" s="15" t="s">
        <v>209</v>
      </c>
    </row>
    <row r="29" spans="1:20">
      <c r="A29" s="4" t="s">
        <v>38</v>
      </c>
      <c r="B29" s="4" t="s">
        <v>39</v>
      </c>
      <c r="C29" s="7" t="s">
        <v>236</v>
      </c>
      <c r="D29" s="4" t="s">
        <v>186</v>
      </c>
      <c r="E29" s="12" t="s">
        <v>210</v>
      </c>
      <c r="F29" s="17" t="s">
        <v>208</v>
      </c>
      <c r="G29" s="18" t="s">
        <v>207</v>
      </c>
      <c r="H29" s="15" t="s">
        <v>207</v>
      </c>
      <c r="I29" s="15" t="s">
        <v>207</v>
      </c>
      <c r="J29" s="15" t="s">
        <v>207</v>
      </c>
      <c r="K29" s="15" t="s">
        <v>206</v>
      </c>
      <c r="L29" s="15" t="s">
        <v>206</v>
      </c>
      <c r="M29" s="15" t="s">
        <v>206</v>
      </c>
      <c r="N29" s="15" t="s">
        <v>206</v>
      </c>
      <c r="O29" s="15" t="s">
        <v>206</v>
      </c>
      <c r="P29" s="15" t="s">
        <v>206</v>
      </c>
      <c r="Q29" s="15" t="s">
        <v>209</v>
      </c>
      <c r="R29" s="15" t="s">
        <v>209</v>
      </c>
      <c r="S29" s="15" t="s">
        <v>209</v>
      </c>
      <c r="T29" s="15" t="s">
        <v>209</v>
      </c>
    </row>
    <row r="30" spans="1:20">
      <c r="A30" s="4" t="s">
        <v>40</v>
      </c>
      <c r="B30" s="4" t="s">
        <v>41</v>
      </c>
      <c r="C30" s="4" t="s">
        <v>236</v>
      </c>
      <c r="D30" s="7" t="s">
        <v>186</v>
      </c>
      <c r="E30" s="12" t="s">
        <v>210</v>
      </c>
      <c r="F30" s="17" t="s">
        <v>208</v>
      </c>
      <c r="G30" s="18" t="s">
        <v>207</v>
      </c>
      <c r="H30" s="15" t="s">
        <v>207</v>
      </c>
      <c r="I30" s="15" t="s">
        <v>207</v>
      </c>
      <c r="J30" s="15" t="s">
        <v>207</v>
      </c>
      <c r="K30" s="15" t="s">
        <v>206</v>
      </c>
      <c r="L30" s="15" t="s">
        <v>206</v>
      </c>
      <c r="M30" s="15" t="s">
        <v>206</v>
      </c>
      <c r="N30" s="15" t="s">
        <v>206</v>
      </c>
      <c r="O30" s="15" t="s">
        <v>206</v>
      </c>
      <c r="P30" s="15" t="s">
        <v>206</v>
      </c>
      <c r="Q30" s="15" t="s">
        <v>209</v>
      </c>
      <c r="R30" s="15" t="s">
        <v>209</v>
      </c>
      <c r="S30" s="15" t="s">
        <v>209</v>
      </c>
      <c r="T30" s="15" t="s">
        <v>209</v>
      </c>
    </row>
    <row r="31" spans="1:20">
      <c r="A31" s="4" t="s">
        <v>42</v>
      </c>
      <c r="B31" s="4" t="s">
        <v>43</v>
      </c>
      <c r="C31" s="21" t="s">
        <v>236</v>
      </c>
      <c r="D31" s="7" t="s">
        <v>186</v>
      </c>
      <c r="E31" s="12" t="s">
        <v>210</v>
      </c>
      <c r="F31" s="17" t="s">
        <v>208</v>
      </c>
      <c r="G31" s="18" t="s">
        <v>207</v>
      </c>
      <c r="H31" s="15" t="s">
        <v>207</v>
      </c>
      <c r="I31" s="15" t="s">
        <v>207</v>
      </c>
      <c r="J31" s="15" t="s">
        <v>207</v>
      </c>
      <c r="K31" s="15" t="s">
        <v>206</v>
      </c>
      <c r="L31" s="15" t="s">
        <v>206</v>
      </c>
      <c r="M31" s="15" t="s">
        <v>206</v>
      </c>
      <c r="N31" s="15" t="s">
        <v>206</v>
      </c>
      <c r="O31" s="15" t="s">
        <v>206</v>
      </c>
      <c r="P31" s="15" t="s">
        <v>206</v>
      </c>
      <c r="Q31" s="15" t="s">
        <v>209</v>
      </c>
      <c r="R31" s="15" t="s">
        <v>209</v>
      </c>
      <c r="S31" s="15" t="s">
        <v>209</v>
      </c>
      <c r="T31" s="15" t="s">
        <v>209</v>
      </c>
    </row>
    <row r="32" spans="1:20" ht="27.6">
      <c r="A32" s="4" t="s">
        <v>44</v>
      </c>
      <c r="B32" s="4" t="s">
        <v>45</v>
      </c>
      <c r="C32" s="7" t="s">
        <v>236</v>
      </c>
      <c r="D32" s="7" t="s">
        <v>186</v>
      </c>
      <c r="E32" s="12" t="s">
        <v>210</v>
      </c>
      <c r="F32" s="17" t="s">
        <v>208</v>
      </c>
      <c r="G32" s="18" t="s">
        <v>207</v>
      </c>
      <c r="H32" s="15" t="s">
        <v>207</v>
      </c>
      <c r="I32" s="15" t="s">
        <v>207</v>
      </c>
      <c r="J32" s="15" t="s">
        <v>207</v>
      </c>
      <c r="K32" s="15" t="s">
        <v>206</v>
      </c>
      <c r="L32" s="15" t="s">
        <v>206</v>
      </c>
      <c r="M32" s="15" t="s">
        <v>206</v>
      </c>
      <c r="N32" s="15" t="s">
        <v>206</v>
      </c>
      <c r="O32" s="15" t="s">
        <v>206</v>
      </c>
      <c r="P32" s="15" t="s">
        <v>206</v>
      </c>
      <c r="Q32" s="15" t="s">
        <v>209</v>
      </c>
      <c r="R32" s="15" t="s">
        <v>209</v>
      </c>
      <c r="S32" s="15" t="s">
        <v>209</v>
      </c>
      <c r="T32" s="15" t="s">
        <v>209</v>
      </c>
    </row>
    <row r="33" spans="1:20">
      <c r="A33" s="4" t="s">
        <v>46</v>
      </c>
      <c r="B33" s="4" t="s">
        <v>47</v>
      </c>
      <c r="C33" s="7" t="s">
        <v>236</v>
      </c>
      <c r="D33" s="7" t="s">
        <v>186</v>
      </c>
      <c r="E33" s="12" t="s">
        <v>210</v>
      </c>
      <c r="F33" s="17" t="s">
        <v>208</v>
      </c>
      <c r="G33" s="18" t="s">
        <v>207</v>
      </c>
      <c r="H33" s="15" t="s">
        <v>207</v>
      </c>
      <c r="I33" s="15" t="s">
        <v>207</v>
      </c>
      <c r="J33" s="15" t="s">
        <v>207</v>
      </c>
      <c r="K33" s="15" t="s">
        <v>206</v>
      </c>
      <c r="L33" s="15" t="s">
        <v>206</v>
      </c>
      <c r="M33" s="15" t="s">
        <v>206</v>
      </c>
      <c r="N33" s="15" t="s">
        <v>206</v>
      </c>
      <c r="O33" s="15" t="s">
        <v>206</v>
      </c>
      <c r="P33" s="15" t="s">
        <v>206</v>
      </c>
      <c r="Q33" s="15" t="s">
        <v>209</v>
      </c>
      <c r="R33" s="15" t="s">
        <v>209</v>
      </c>
      <c r="S33" s="15" t="s">
        <v>209</v>
      </c>
      <c r="T33" s="15" t="s">
        <v>209</v>
      </c>
    </row>
    <row r="34" spans="1:20">
      <c r="A34" s="4" t="s">
        <v>48</v>
      </c>
      <c r="B34" s="4" t="s">
        <v>49</v>
      </c>
      <c r="C34" s="7" t="s">
        <v>236</v>
      </c>
      <c r="D34" s="7" t="s">
        <v>186</v>
      </c>
      <c r="E34" s="12" t="s">
        <v>210</v>
      </c>
      <c r="F34" s="17" t="s">
        <v>208</v>
      </c>
      <c r="G34" s="18" t="s">
        <v>207</v>
      </c>
      <c r="H34" s="15" t="s">
        <v>207</v>
      </c>
      <c r="I34" s="15" t="s">
        <v>207</v>
      </c>
      <c r="J34" s="15" t="s">
        <v>207</v>
      </c>
      <c r="K34" s="15" t="s">
        <v>206</v>
      </c>
      <c r="L34" s="15" t="s">
        <v>206</v>
      </c>
      <c r="M34" s="15" t="s">
        <v>206</v>
      </c>
      <c r="N34" s="15" t="s">
        <v>206</v>
      </c>
      <c r="O34" s="15" t="s">
        <v>206</v>
      </c>
      <c r="P34" s="15" t="s">
        <v>206</v>
      </c>
      <c r="Q34" s="15" t="s">
        <v>209</v>
      </c>
      <c r="R34" s="15" t="s">
        <v>209</v>
      </c>
      <c r="S34" s="15" t="s">
        <v>209</v>
      </c>
      <c r="T34" s="15" t="s">
        <v>209</v>
      </c>
    </row>
    <row r="35" spans="1:20">
      <c r="A35" s="4" t="s">
        <v>50</v>
      </c>
      <c r="B35" s="4" t="s">
        <v>51</v>
      </c>
      <c r="C35" s="7" t="s">
        <v>236</v>
      </c>
      <c r="D35" s="7" t="s">
        <v>186</v>
      </c>
      <c r="E35" s="12" t="s">
        <v>204</v>
      </c>
      <c r="F35" s="17" t="s">
        <v>208</v>
      </c>
      <c r="G35" s="18" t="s">
        <v>207</v>
      </c>
      <c r="H35" s="15" t="s">
        <v>207</v>
      </c>
      <c r="I35" s="15" t="s">
        <v>207</v>
      </c>
      <c r="J35" s="15" t="s">
        <v>207</v>
      </c>
      <c r="K35" s="15" t="s">
        <v>206</v>
      </c>
      <c r="L35" s="15" t="s">
        <v>206</v>
      </c>
      <c r="M35" s="15" t="s">
        <v>206</v>
      </c>
      <c r="N35" s="15" t="s">
        <v>206</v>
      </c>
      <c r="O35" s="15" t="s">
        <v>206</v>
      </c>
      <c r="P35" s="15" t="s">
        <v>206</v>
      </c>
      <c r="Q35" s="15" t="s">
        <v>209</v>
      </c>
      <c r="R35" s="15" t="s">
        <v>209</v>
      </c>
      <c r="S35" s="15" t="s">
        <v>209</v>
      </c>
      <c r="T35" s="15" t="s">
        <v>209</v>
      </c>
    </row>
    <row r="36" spans="1:20" ht="27.6">
      <c r="A36" s="4" t="s">
        <v>52</v>
      </c>
      <c r="B36" s="4" t="s">
        <v>53</v>
      </c>
      <c r="C36" s="4" t="s">
        <v>236</v>
      </c>
      <c r="D36" s="7" t="s">
        <v>186</v>
      </c>
      <c r="E36" s="12" t="s">
        <v>210</v>
      </c>
      <c r="F36" s="17" t="s">
        <v>208</v>
      </c>
      <c r="G36" s="18" t="s">
        <v>207</v>
      </c>
      <c r="H36" s="15" t="s">
        <v>207</v>
      </c>
      <c r="I36" s="15" t="s">
        <v>207</v>
      </c>
      <c r="J36" s="15" t="s">
        <v>207</v>
      </c>
      <c r="K36" s="15" t="s">
        <v>206</v>
      </c>
      <c r="L36" s="15" t="s">
        <v>206</v>
      </c>
      <c r="M36" s="15" t="s">
        <v>206</v>
      </c>
      <c r="N36" s="15" t="s">
        <v>206</v>
      </c>
      <c r="O36" s="15" t="s">
        <v>206</v>
      </c>
      <c r="P36" s="15" t="s">
        <v>206</v>
      </c>
      <c r="Q36" s="15" t="s">
        <v>209</v>
      </c>
      <c r="R36" s="15" t="s">
        <v>209</v>
      </c>
      <c r="S36" s="15" t="s">
        <v>209</v>
      </c>
      <c r="T36" s="15" t="s">
        <v>209</v>
      </c>
    </row>
    <row r="37" spans="1:20">
      <c r="A37" s="4" t="s">
        <v>58</v>
      </c>
      <c r="B37" s="4" t="s">
        <v>59</v>
      </c>
      <c r="C37" s="21" t="s">
        <v>236</v>
      </c>
      <c r="D37" s="7" t="s">
        <v>186</v>
      </c>
      <c r="E37" s="12" t="s">
        <v>210</v>
      </c>
      <c r="F37" s="17" t="s">
        <v>208</v>
      </c>
      <c r="G37" s="18" t="s">
        <v>207</v>
      </c>
      <c r="H37" s="15" t="s">
        <v>207</v>
      </c>
      <c r="I37" s="15" t="s">
        <v>207</v>
      </c>
      <c r="J37" s="15" t="s">
        <v>207</v>
      </c>
      <c r="K37" s="15" t="s">
        <v>206</v>
      </c>
      <c r="L37" s="15" t="s">
        <v>206</v>
      </c>
      <c r="M37" s="15" t="s">
        <v>206</v>
      </c>
      <c r="N37" s="15" t="s">
        <v>206</v>
      </c>
      <c r="O37" s="15" t="s">
        <v>206</v>
      </c>
      <c r="P37" s="15" t="s">
        <v>206</v>
      </c>
      <c r="Q37" s="15" t="s">
        <v>209</v>
      </c>
      <c r="R37" s="15" t="s">
        <v>209</v>
      </c>
      <c r="S37" s="15" t="s">
        <v>209</v>
      </c>
      <c r="T37" s="15" t="s">
        <v>209</v>
      </c>
    </row>
    <row r="38" spans="1:20">
      <c r="A38" s="4" t="s">
        <v>64</v>
      </c>
      <c r="B38" s="4" t="s">
        <v>65</v>
      </c>
      <c r="C38" s="4" t="s">
        <v>236</v>
      </c>
      <c r="D38" s="7" t="s">
        <v>186</v>
      </c>
      <c r="E38" s="12" t="s">
        <v>210</v>
      </c>
      <c r="F38" s="17" t="s">
        <v>208</v>
      </c>
      <c r="G38" s="18" t="s">
        <v>207</v>
      </c>
      <c r="H38" s="15" t="s">
        <v>207</v>
      </c>
      <c r="I38" s="15" t="s">
        <v>207</v>
      </c>
      <c r="J38" s="15" t="s">
        <v>207</v>
      </c>
      <c r="K38" s="15" t="s">
        <v>206</v>
      </c>
      <c r="L38" s="15" t="s">
        <v>206</v>
      </c>
      <c r="M38" s="15" t="s">
        <v>206</v>
      </c>
      <c r="N38" s="15" t="s">
        <v>206</v>
      </c>
      <c r="O38" s="15" t="s">
        <v>206</v>
      </c>
      <c r="P38" s="15" t="s">
        <v>206</v>
      </c>
      <c r="Q38" s="15" t="s">
        <v>209</v>
      </c>
      <c r="R38" s="15" t="s">
        <v>209</v>
      </c>
      <c r="S38" s="15" t="s">
        <v>209</v>
      </c>
      <c r="T38" s="15" t="s">
        <v>209</v>
      </c>
    </row>
    <row r="39" spans="1:20">
      <c r="A39" s="4" t="s">
        <v>66</v>
      </c>
      <c r="B39" s="4" t="s">
        <v>67</v>
      </c>
      <c r="C39" s="21" t="s">
        <v>236</v>
      </c>
      <c r="D39" s="7" t="s">
        <v>186</v>
      </c>
      <c r="E39" s="12" t="s">
        <v>210</v>
      </c>
      <c r="F39" s="17" t="s">
        <v>208</v>
      </c>
      <c r="G39" s="18" t="s">
        <v>207</v>
      </c>
      <c r="H39" s="15" t="s">
        <v>207</v>
      </c>
      <c r="I39" s="15" t="s">
        <v>207</v>
      </c>
      <c r="J39" s="15" t="s">
        <v>207</v>
      </c>
      <c r="K39" s="15" t="s">
        <v>206</v>
      </c>
      <c r="L39" s="15" t="s">
        <v>206</v>
      </c>
      <c r="M39" s="15" t="s">
        <v>206</v>
      </c>
      <c r="N39" s="15" t="s">
        <v>206</v>
      </c>
      <c r="O39" s="15" t="s">
        <v>206</v>
      </c>
      <c r="P39" s="15" t="s">
        <v>206</v>
      </c>
      <c r="Q39" s="15" t="s">
        <v>209</v>
      </c>
      <c r="R39" s="15" t="s">
        <v>209</v>
      </c>
      <c r="S39" s="15" t="s">
        <v>209</v>
      </c>
      <c r="T39" s="15" t="s">
        <v>209</v>
      </c>
    </row>
    <row r="40" spans="1:20">
      <c r="A40" s="4" t="s">
        <v>68</v>
      </c>
      <c r="B40" s="4" t="s">
        <v>69</v>
      </c>
      <c r="C40" s="4" t="s">
        <v>236</v>
      </c>
      <c r="D40" s="7" t="s">
        <v>186</v>
      </c>
      <c r="E40" s="12" t="s">
        <v>210</v>
      </c>
      <c r="F40" s="17" t="s">
        <v>208</v>
      </c>
      <c r="G40" s="18" t="s">
        <v>207</v>
      </c>
      <c r="H40" s="15" t="s">
        <v>207</v>
      </c>
      <c r="I40" s="15" t="s">
        <v>207</v>
      </c>
      <c r="J40" s="15" t="s">
        <v>207</v>
      </c>
      <c r="K40" s="15" t="s">
        <v>206</v>
      </c>
      <c r="L40" s="15" t="s">
        <v>206</v>
      </c>
      <c r="M40" s="15" t="s">
        <v>206</v>
      </c>
      <c r="N40" s="15" t="s">
        <v>206</v>
      </c>
      <c r="O40" s="15" t="s">
        <v>206</v>
      </c>
      <c r="P40" s="15" t="s">
        <v>206</v>
      </c>
      <c r="Q40" s="15" t="s">
        <v>209</v>
      </c>
      <c r="R40" s="15" t="s">
        <v>209</v>
      </c>
      <c r="S40" s="15" t="s">
        <v>209</v>
      </c>
      <c r="T40" s="15" t="s">
        <v>209</v>
      </c>
    </row>
    <row r="41" spans="1:20">
      <c r="A41" s="4" t="s">
        <v>70</v>
      </c>
      <c r="B41" s="4" t="s">
        <v>71</v>
      </c>
      <c r="C41" s="21" t="s">
        <v>236</v>
      </c>
      <c r="D41" s="7" t="s">
        <v>186</v>
      </c>
      <c r="E41" s="12" t="s">
        <v>204</v>
      </c>
      <c r="F41" s="17" t="s">
        <v>208</v>
      </c>
      <c r="G41" s="18" t="s">
        <v>207</v>
      </c>
      <c r="H41" s="15" t="s">
        <v>207</v>
      </c>
      <c r="I41" s="15" t="s">
        <v>207</v>
      </c>
      <c r="J41" s="15" t="s">
        <v>207</v>
      </c>
      <c r="K41" s="15" t="s">
        <v>206</v>
      </c>
      <c r="L41" s="15" t="s">
        <v>206</v>
      </c>
      <c r="M41" s="15" t="s">
        <v>206</v>
      </c>
      <c r="N41" s="15" t="s">
        <v>206</v>
      </c>
      <c r="O41" s="15" t="s">
        <v>206</v>
      </c>
      <c r="P41" s="15" t="s">
        <v>206</v>
      </c>
      <c r="Q41" s="15" t="s">
        <v>209</v>
      </c>
      <c r="R41" s="15" t="s">
        <v>209</v>
      </c>
      <c r="S41" s="15" t="s">
        <v>209</v>
      </c>
      <c r="T41" s="15" t="s">
        <v>209</v>
      </c>
    </row>
    <row r="42" spans="1:20">
      <c r="A42" s="4" t="s">
        <v>82</v>
      </c>
      <c r="B42" s="4" t="s">
        <v>83</v>
      </c>
      <c r="C42" s="7" t="s">
        <v>236</v>
      </c>
      <c r="D42" s="7" t="s">
        <v>186</v>
      </c>
      <c r="E42" s="12" t="s">
        <v>210</v>
      </c>
      <c r="F42" s="17" t="s">
        <v>208</v>
      </c>
      <c r="G42" s="18" t="s">
        <v>207</v>
      </c>
      <c r="H42" s="15" t="s">
        <v>207</v>
      </c>
      <c r="I42" s="15" t="s">
        <v>207</v>
      </c>
      <c r="J42" s="15" t="s">
        <v>207</v>
      </c>
      <c r="K42" s="15" t="s">
        <v>206</v>
      </c>
      <c r="L42" s="15" t="s">
        <v>206</v>
      </c>
      <c r="M42" s="15" t="s">
        <v>206</v>
      </c>
      <c r="N42" s="15" t="s">
        <v>206</v>
      </c>
      <c r="O42" s="15" t="s">
        <v>206</v>
      </c>
      <c r="P42" s="15" t="s">
        <v>206</v>
      </c>
      <c r="Q42" s="15" t="s">
        <v>209</v>
      </c>
      <c r="R42" s="15" t="s">
        <v>209</v>
      </c>
      <c r="S42" s="15" t="s">
        <v>209</v>
      </c>
      <c r="T42" s="15" t="s">
        <v>209</v>
      </c>
    </row>
    <row r="43" spans="1:20" ht="24" customHeight="1">
      <c r="A43" s="4" t="s">
        <v>88</v>
      </c>
      <c r="B43" s="4" t="s">
        <v>89</v>
      </c>
      <c r="C43" s="7" t="s">
        <v>236</v>
      </c>
      <c r="D43" s="7" t="s">
        <v>186</v>
      </c>
      <c r="E43" s="12" t="s">
        <v>210</v>
      </c>
      <c r="F43" s="17" t="s">
        <v>208</v>
      </c>
      <c r="G43" s="18" t="s">
        <v>207</v>
      </c>
      <c r="H43" s="15" t="s">
        <v>207</v>
      </c>
      <c r="I43" s="15" t="s">
        <v>207</v>
      </c>
      <c r="J43" s="15" t="s">
        <v>207</v>
      </c>
      <c r="K43" s="15" t="s">
        <v>206</v>
      </c>
      <c r="L43" s="15" t="s">
        <v>206</v>
      </c>
      <c r="M43" s="15" t="s">
        <v>206</v>
      </c>
      <c r="N43" s="15" t="s">
        <v>206</v>
      </c>
      <c r="O43" s="15" t="s">
        <v>206</v>
      </c>
      <c r="P43" s="15" t="s">
        <v>206</v>
      </c>
      <c r="Q43" s="15" t="s">
        <v>209</v>
      </c>
      <c r="R43" s="15" t="s">
        <v>209</v>
      </c>
      <c r="S43" s="15" t="s">
        <v>209</v>
      </c>
      <c r="T43" s="15" t="s">
        <v>209</v>
      </c>
    </row>
    <row r="44" spans="1:20">
      <c r="A44" s="4" t="s">
        <v>90</v>
      </c>
      <c r="B44" s="4" t="s">
        <v>91</v>
      </c>
      <c r="C44" s="7" t="s">
        <v>236</v>
      </c>
      <c r="D44" s="7" t="s">
        <v>186</v>
      </c>
      <c r="E44" s="12" t="s">
        <v>210</v>
      </c>
      <c r="F44" s="17" t="s">
        <v>208</v>
      </c>
      <c r="G44" s="18" t="s">
        <v>207</v>
      </c>
      <c r="H44" s="15" t="s">
        <v>207</v>
      </c>
      <c r="I44" s="15" t="s">
        <v>207</v>
      </c>
      <c r="J44" s="15" t="s">
        <v>207</v>
      </c>
      <c r="K44" s="15" t="s">
        <v>206</v>
      </c>
      <c r="L44" s="15" t="s">
        <v>206</v>
      </c>
      <c r="M44" s="15" t="s">
        <v>206</v>
      </c>
      <c r="N44" s="15" t="s">
        <v>206</v>
      </c>
      <c r="O44" s="15" t="s">
        <v>206</v>
      </c>
      <c r="P44" s="15" t="s">
        <v>206</v>
      </c>
      <c r="Q44" s="15" t="s">
        <v>209</v>
      </c>
      <c r="R44" s="15" t="s">
        <v>209</v>
      </c>
      <c r="S44" s="15" t="s">
        <v>209</v>
      </c>
      <c r="T44" s="15" t="s">
        <v>209</v>
      </c>
    </row>
    <row r="45" spans="1:20" ht="27.6">
      <c r="A45" s="4" t="s">
        <v>96</v>
      </c>
      <c r="B45" s="4" t="s">
        <v>97</v>
      </c>
      <c r="C45" s="7" t="s">
        <v>236</v>
      </c>
      <c r="D45" s="7" t="s">
        <v>186</v>
      </c>
      <c r="E45" s="12" t="s">
        <v>210</v>
      </c>
      <c r="F45" s="17" t="s">
        <v>208</v>
      </c>
      <c r="G45" s="18" t="s">
        <v>207</v>
      </c>
      <c r="H45" s="15" t="s">
        <v>207</v>
      </c>
      <c r="I45" s="15" t="s">
        <v>207</v>
      </c>
      <c r="J45" s="15" t="s">
        <v>207</v>
      </c>
      <c r="K45" s="15" t="s">
        <v>206</v>
      </c>
      <c r="L45" s="15" t="s">
        <v>206</v>
      </c>
      <c r="M45" s="15" t="s">
        <v>206</v>
      </c>
      <c r="N45" s="15" t="s">
        <v>206</v>
      </c>
      <c r="O45" s="15" t="s">
        <v>206</v>
      </c>
      <c r="P45" s="15" t="s">
        <v>206</v>
      </c>
      <c r="Q45" s="15" t="s">
        <v>209</v>
      </c>
      <c r="R45" s="15" t="s">
        <v>209</v>
      </c>
      <c r="S45" s="15" t="s">
        <v>209</v>
      </c>
      <c r="T45" s="15" t="s">
        <v>209</v>
      </c>
    </row>
    <row r="46" spans="1:20" ht="41.4">
      <c r="A46" s="4" t="s">
        <v>56</v>
      </c>
      <c r="B46" s="4" t="s">
        <v>57</v>
      </c>
      <c r="C46" s="7" t="s">
        <v>237</v>
      </c>
      <c r="D46" s="7" t="s">
        <v>186</v>
      </c>
      <c r="E46" s="12" t="s">
        <v>210</v>
      </c>
      <c r="F46" s="17" t="s">
        <v>208</v>
      </c>
      <c r="G46" s="18" t="s">
        <v>207</v>
      </c>
      <c r="H46" s="15" t="s">
        <v>207</v>
      </c>
      <c r="I46" s="15" t="s">
        <v>207</v>
      </c>
      <c r="J46" s="15" t="s">
        <v>207</v>
      </c>
      <c r="K46" s="15" t="s">
        <v>207</v>
      </c>
      <c r="L46" s="15" t="s">
        <v>207</v>
      </c>
      <c r="M46" s="15" t="s">
        <v>206</v>
      </c>
      <c r="N46" s="15" t="s">
        <v>206</v>
      </c>
      <c r="O46" s="15" t="s">
        <v>207</v>
      </c>
      <c r="P46" s="15" t="s">
        <v>207</v>
      </c>
      <c r="Q46" s="15" t="s">
        <v>209</v>
      </c>
      <c r="R46" s="15" t="s">
        <v>209</v>
      </c>
      <c r="S46" s="15" t="s">
        <v>209</v>
      </c>
      <c r="T46" s="15" t="s">
        <v>209</v>
      </c>
    </row>
    <row r="47" spans="1:20" ht="27.6">
      <c r="A47" s="4" t="s">
        <v>62</v>
      </c>
      <c r="B47" s="4" t="s">
        <v>63</v>
      </c>
      <c r="C47" s="7" t="s">
        <v>237</v>
      </c>
      <c r="D47" s="7" t="s">
        <v>186</v>
      </c>
      <c r="E47" s="12" t="s">
        <v>210</v>
      </c>
      <c r="F47" s="17" t="s">
        <v>208</v>
      </c>
      <c r="G47" s="18" t="s">
        <v>207</v>
      </c>
      <c r="H47" s="15" t="s">
        <v>207</v>
      </c>
      <c r="I47" s="15" t="s">
        <v>207</v>
      </c>
      <c r="J47" s="15" t="s">
        <v>207</v>
      </c>
      <c r="K47" s="15" t="s">
        <v>207</v>
      </c>
      <c r="L47" s="15" t="s">
        <v>207</v>
      </c>
      <c r="M47" s="15" t="s">
        <v>206</v>
      </c>
      <c r="N47" s="15" t="s">
        <v>206</v>
      </c>
      <c r="O47" s="15" t="s">
        <v>207</v>
      </c>
      <c r="P47" s="15" t="s">
        <v>207</v>
      </c>
      <c r="Q47" s="15" t="s">
        <v>209</v>
      </c>
      <c r="R47" s="15" t="s">
        <v>209</v>
      </c>
      <c r="S47" s="15" t="s">
        <v>209</v>
      </c>
      <c r="T47" s="15" t="s">
        <v>209</v>
      </c>
    </row>
    <row r="48" spans="1:20" ht="27.6">
      <c r="A48" s="4" t="s">
        <v>74</v>
      </c>
      <c r="B48" s="4" t="s">
        <v>75</v>
      </c>
      <c r="C48" s="7" t="s">
        <v>237</v>
      </c>
      <c r="D48" s="7" t="s">
        <v>186</v>
      </c>
      <c r="E48" s="12" t="s">
        <v>210</v>
      </c>
      <c r="F48" s="17" t="s">
        <v>208</v>
      </c>
      <c r="G48" s="18" t="s">
        <v>207</v>
      </c>
      <c r="H48" s="15" t="s">
        <v>207</v>
      </c>
      <c r="I48" s="15" t="s">
        <v>207</v>
      </c>
      <c r="J48" s="15" t="s">
        <v>207</v>
      </c>
      <c r="K48" s="15" t="s">
        <v>207</v>
      </c>
      <c r="L48" s="15" t="s">
        <v>207</v>
      </c>
      <c r="M48" s="15" t="s">
        <v>206</v>
      </c>
      <c r="N48" s="15" t="s">
        <v>206</v>
      </c>
      <c r="O48" s="15" t="s">
        <v>207</v>
      </c>
      <c r="P48" s="15" t="s">
        <v>207</v>
      </c>
      <c r="Q48" s="15" t="s">
        <v>209</v>
      </c>
      <c r="R48" s="15" t="s">
        <v>209</v>
      </c>
      <c r="S48" s="15" t="s">
        <v>209</v>
      </c>
      <c r="T48" s="15" t="s">
        <v>209</v>
      </c>
    </row>
    <row r="49" spans="1:20" ht="27.6">
      <c r="A49" s="4" t="s">
        <v>78</v>
      </c>
      <c r="B49" s="4" t="s">
        <v>75</v>
      </c>
      <c r="C49" s="7" t="s">
        <v>237</v>
      </c>
      <c r="D49" s="7" t="s">
        <v>186</v>
      </c>
      <c r="E49" s="12" t="s">
        <v>210</v>
      </c>
      <c r="F49" s="17" t="s">
        <v>208</v>
      </c>
      <c r="G49" s="18" t="s">
        <v>207</v>
      </c>
      <c r="H49" s="15" t="s">
        <v>207</v>
      </c>
      <c r="I49" s="15" t="s">
        <v>207</v>
      </c>
      <c r="J49" s="15" t="s">
        <v>207</v>
      </c>
      <c r="K49" s="15" t="s">
        <v>207</v>
      </c>
      <c r="L49" s="15" t="s">
        <v>207</v>
      </c>
      <c r="M49" s="15" t="s">
        <v>206</v>
      </c>
      <c r="N49" s="15" t="s">
        <v>206</v>
      </c>
      <c r="O49" s="15" t="s">
        <v>207</v>
      </c>
      <c r="P49" s="15" t="s">
        <v>207</v>
      </c>
      <c r="Q49" s="15" t="s">
        <v>209</v>
      </c>
      <c r="R49" s="15" t="s">
        <v>209</v>
      </c>
      <c r="S49" s="15" t="s">
        <v>209</v>
      </c>
      <c r="T49" s="15" t="s">
        <v>209</v>
      </c>
    </row>
    <row r="50" spans="1:20" ht="27.6">
      <c r="A50" s="4" t="s">
        <v>81</v>
      </c>
      <c r="B50" s="4" t="s">
        <v>75</v>
      </c>
      <c r="C50" s="7" t="s">
        <v>237</v>
      </c>
      <c r="D50" s="7" t="s">
        <v>186</v>
      </c>
      <c r="E50" s="12" t="s">
        <v>210</v>
      </c>
      <c r="F50" s="17" t="s">
        <v>208</v>
      </c>
      <c r="G50" s="18" t="s">
        <v>207</v>
      </c>
      <c r="H50" s="15" t="s">
        <v>207</v>
      </c>
      <c r="I50" s="15" t="s">
        <v>207</v>
      </c>
      <c r="J50" s="15" t="s">
        <v>207</v>
      </c>
      <c r="K50" s="15" t="s">
        <v>207</v>
      </c>
      <c r="L50" s="15" t="s">
        <v>207</v>
      </c>
      <c r="M50" s="15" t="s">
        <v>206</v>
      </c>
      <c r="N50" s="15" t="s">
        <v>206</v>
      </c>
      <c r="O50" s="15" t="s">
        <v>207</v>
      </c>
      <c r="P50" s="15" t="s">
        <v>207</v>
      </c>
      <c r="Q50" s="15" t="s">
        <v>209</v>
      </c>
      <c r="R50" s="15" t="s">
        <v>209</v>
      </c>
      <c r="S50" s="15" t="s">
        <v>209</v>
      </c>
      <c r="T50" s="15" t="s">
        <v>209</v>
      </c>
    </row>
    <row r="51" spans="1:20" ht="27.6">
      <c r="A51" s="4" t="s">
        <v>94</v>
      </c>
      <c r="B51" s="4" t="s">
        <v>95</v>
      </c>
      <c r="C51" s="7" t="s">
        <v>238</v>
      </c>
      <c r="D51" s="7" t="s">
        <v>186</v>
      </c>
      <c r="E51" s="12" t="s">
        <v>210</v>
      </c>
      <c r="F51" s="17" t="s">
        <v>208</v>
      </c>
      <c r="G51" s="18" t="s">
        <v>206</v>
      </c>
      <c r="H51" s="15" t="s">
        <v>206</v>
      </c>
      <c r="I51" s="15" t="s">
        <v>206</v>
      </c>
      <c r="J51" s="15" t="s">
        <v>206</v>
      </c>
      <c r="K51" s="15" t="s">
        <v>206</v>
      </c>
      <c r="L51" s="15" t="s">
        <v>206</v>
      </c>
      <c r="M51" s="15" t="s">
        <v>206</v>
      </c>
      <c r="N51" s="15" t="s">
        <v>206</v>
      </c>
      <c r="O51" s="15" t="s">
        <v>206</v>
      </c>
      <c r="P51" s="15" t="s">
        <v>206</v>
      </c>
      <c r="Q51" s="15" t="s">
        <v>209</v>
      </c>
      <c r="R51" s="15" t="s">
        <v>209</v>
      </c>
      <c r="S51" s="15" t="s">
        <v>209</v>
      </c>
      <c r="T51" s="15" t="s">
        <v>209</v>
      </c>
    </row>
    <row r="52" spans="1:20" ht="82.8">
      <c r="A52" s="4" t="s">
        <v>84</v>
      </c>
      <c r="B52" s="4" t="s">
        <v>85</v>
      </c>
      <c r="C52" s="7" t="s">
        <v>239</v>
      </c>
      <c r="D52" s="8" t="s">
        <v>185</v>
      </c>
      <c r="E52" s="12" t="s">
        <v>204</v>
      </c>
      <c r="F52" s="17" t="s">
        <v>208</v>
      </c>
      <c r="G52" s="18" t="s">
        <v>206</v>
      </c>
      <c r="H52" s="15" t="s">
        <v>206</v>
      </c>
      <c r="I52" s="15" t="s">
        <v>206</v>
      </c>
      <c r="J52" s="15" t="s">
        <v>206</v>
      </c>
      <c r="K52" s="15" t="s">
        <v>206</v>
      </c>
      <c r="L52" s="15" t="s">
        <v>206</v>
      </c>
      <c r="M52" s="15" t="s">
        <v>206</v>
      </c>
      <c r="N52" s="15" t="s">
        <v>206</v>
      </c>
      <c r="O52" s="15" t="s">
        <v>206</v>
      </c>
      <c r="P52" s="15" t="s">
        <v>206</v>
      </c>
      <c r="Q52" s="15" t="s">
        <v>206</v>
      </c>
      <c r="R52" s="15" t="s">
        <v>206</v>
      </c>
      <c r="S52" s="15" t="s">
        <v>206</v>
      </c>
      <c r="T52" s="15" t="s">
        <v>206</v>
      </c>
    </row>
    <row r="53" spans="1:20" ht="27.6">
      <c r="A53" s="4" t="s">
        <v>98</v>
      </c>
      <c r="B53" s="4" t="s">
        <v>99</v>
      </c>
      <c r="C53" s="7" t="s">
        <v>239</v>
      </c>
      <c r="D53" s="7" t="s">
        <v>187</v>
      </c>
      <c r="E53" s="12" t="s">
        <v>210</v>
      </c>
      <c r="F53" s="17" t="s">
        <v>211</v>
      </c>
      <c r="G53" s="18" t="s">
        <v>206</v>
      </c>
      <c r="H53" s="15" t="s">
        <v>206</v>
      </c>
      <c r="I53" s="15" t="s">
        <v>206</v>
      </c>
      <c r="J53" s="15" t="s">
        <v>206</v>
      </c>
      <c r="K53" s="15" t="s">
        <v>206</v>
      </c>
      <c r="L53" s="15" t="s">
        <v>206</v>
      </c>
      <c r="M53" s="15" t="s">
        <v>206</v>
      </c>
      <c r="N53" s="15" t="s">
        <v>206</v>
      </c>
      <c r="O53" s="15" t="s">
        <v>206</v>
      </c>
      <c r="P53" s="15" t="s">
        <v>206</v>
      </c>
      <c r="Q53" s="15" t="s">
        <v>206</v>
      </c>
      <c r="R53" s="15" t="s">
        <v>206</v>
      </c>
      <c r="S53" s="15" t="s">
        <v>206</v>
      </c>
      <c r="T53" s="15" t="s">
        <v>206</v>
      </c>
    </row>
    <row r="54" spans="1:20" ht="27.6">
      <c r="A54" s="4" t="s">
        <v>100</v>
      </c>
      <c r="B54" s="4" t="s">
        <v>101</v>
      </c>
      <c r="C54" s="7" t="s">
        <v>239</v>
      </c>
      <c r="D54" s="7" t="s">
        <v>187</v>
      </c>
      <c r="E54" s="12" t="s">
        <v>204</v>
      </c>
      <c r="F54" s="17" t="s">
        <v>211</v>
      </c>
      <c r="G54" s="18" t="s">
        <v>206</v>
      </c>
      <c r="H54" s="15" t="s">
        <v>206</v>
      </c>
      <c r="I54" s="15" t="s">
        <v>206</v>
      </c>
      <c r="J54" s="15" t="s">
        <v>206</v>
      </c>
      <c r="K54" s="15" t="s">
        <v>206</v>
      </c>
      <c r="L54" s="15" t="s">
        <v>206</v>
      </c>
      <c r="M54" s="15" t="s">
        <v>206</v>
      </c>
      <c r="N54" s="15" t="s">
        <v>206</v>
      </c>
      <c r="O54" s="15" t="s">
        <v>206</v>
      </c>
      <c r="P54" s="15" t="s">
        <v>206</v>
      </c>
      <c r="Q54" s="15" t="s">
        <v>209</v>
      </c>
      <c r="R54" s="15" t="s">
        <v>209</v>
      </c>
      <c r="S54" s="15" t="s">
        <v>209</v>
      </c>
      <c r="T54" s="15" t="s">
        <v>209</v>
      </c>
    </row>
    <row r="55" spans="1:20" ht="27.6">
      <c r="A55" s="4" t="s">
        <v>112</v>
      </c>
      <c r="B55" s="4" t="s">
        <v>113</v>
      </c>
      <c r="C55" s="7" t="s">
        <v>239</v>
      </c>
      <c r="D55" s="7" t="s">
        <v>187</v>
      </c>
      <c r="E55" s="12" t="s">
        <v>204</v>
      </c>
      <c r="F55" s="17" t="s">
        <v>211</v>
      </c>
      <c r="G55" s="18" t="s">
        <v>206</v>
      </c>
      <c r="H55" s="15" t="s">
        <v>206</v>
      </c>
      <c r="I55" s="15" t="s">
        <v>206</v>
      </c>
      <c r="J55" s="15" t="s">
        <v>206</v>
      </c>
      <c r="K55" s="15" t="s">
        <v>206</v>
      </c>
      <c r="L55" s="15" t="s">
        <v>206</v>
      </c>
      <c r="M55" s="15" t="s">
        <v>206</v>
      </c>
      <c r="N55" s="15" t="s">
        <v>206</v>
      </c>
      <c r="O55" s="15" t="s">
        <v>206</v>
      </c>
      <c r="P55" s="15" t="s">
        <v>206</v>
      </c>
      <c r="Q55" s="15" t="s">
        <v>209</v>
      </c>
      <c r="R55" s="15" t="s">
        <v>209</v>
      </c>
      <c r="S55" s="15" t="s">
        <v>209</v>
      </c>
      <c r="T55" s="15" t="s">
        <v>209</v>
      </c>
    </row>
    <row r="56" spans="1:20" ht="27.6">
      <c r="A56" s="4" t="s">
        <v>114</v>
      </c>
      <c r="B56" s="4" t="s">
        <v>115</v>
      </c>
      <c r="C56" s="7" t="s">
        <v>239</v>
      </c>
      <c r="D56" s="7" t="s">
        <v>187</v>
      </c>
      <c r="E56" s="12" t="s">
        <v>204</v>
      </c>
      <c r="F56" s="17" t="s">
        <v>211</v>
      </c>
      <c r="G56" s="18" t="s">
        <v>206</v>
      </c>
      <c r="H56" s="15" t="s">
        <v>206</v>
      </c>
      <c r="I56" s="15" t="s">
        <v>206</v>
      </c>
      <c r="J56" s="15" t="s">
        <v>206</v>
      </c>
      <c r="K56" s="15" t="s">
        <v>206</v>
      </c>
      <c r="L56" s="15" t="s">
        <v>206</v>
      </c>
      <c r="M56" s="15" t="s">
        <v>206</v>
      </c>
      <c r="N56" s="15" t="s">
        <v>206</v>
      </c>
      <c r="O56" s="15" t="s">
        <v>206</v>
      </c>
      <c r="P56" s="15" t="s">
        <v>206</v>
      </c>
      <c r="Q56" s="15" t="s">
        <v>206</v>
      </c>
      <c r="R56" s="15" t="s">
        <v>206</v>
      </c>
      <c r="S56" s="15" t="s">
        <v>206</v>
      </c>
      <c r="T56" s="15" t="s">
        <v>206</v>
      </c>
    </row>
    <row r="57" spans="1:20">
      <c r="A57" s="3" t="s">
        <v>132</v>
      </c>
      <c r="B57" s="3" t="s">
        <v>133</v>
      </c>
      <c r="C57" s="7" t="s">
        <v>239</v>
      </c>
      <c r="D57" s="8" t="s">
        <v>187</v>
      </c>
      <c r="E57" s="12" t="s">
        <v>204</v>
      </c>
      <c r="F57" s="17" t="s">
        <v>211</v>
      </c>
      <c r="G57" s="18" t="s">
        <v>206</v>
      </c>
      <c r="H57" s="15" t="s">
        <v>206</v>
      </c>
      <c r="I57" s="15" t="s">
        <v>206</v>
      </c>
      <c r="J57" s="15" t="s">
        <v>206</v>
      </c>
      <c r="K57" s="15" t="s">
        <v>206</v>
      </c>
      <c r="L57" s="15" t="s">
        <v>206</v>
      </c>
      <c r="M57" s="15" t="s">
        <v>206</v>
      </c>
      <c r="N57" s="15" t="s">
        <v>206</v>
      </c>
      <c r="O57" s="15" t="s">
        <v>206</v>
      </c>
      <c r="P57" s="15" t="s">
        <v>206</v>
      </c>
      <c r="Q57" s="15" t="s">
        <v>206</v>
      </c>
      <c r="R57" s="15" t="s">
        <v>206</v>
      </c>
      <c r="S57" s="15" t="s">
        <v>206</v>
      </c>
      <c r="T57" s="15" t="s">
        <v>206</v>
      </c>
    </row>
    <row r="58" spans="1:20" ht="27.6">
      <c r="A58" s="3" t="s">
        <v>134</v>
      </c>
      <c r="B58" s="5" t="s">
        <v>135</v>
      </c>
      <c r="C58" s="7" t="s">
        <v>239</v>
      </c>
      <c r="D58" s="8" t="s">
        <v>187</v>
      </c>
      <c r="E58" s="12" t="s">
        <v>204</v>
      </c>
      <c r="F58" s="17" t="s">
        <v>211</v>
      </c>
      <c r="G58" s="18" t="s">
        <v>206</v>
      </c>
      <c r="H58" s="15" t="s">
        <v>206</v>
      </c>
      <c r="I58" s="15" t="s">
        <v>206</v>
      </c>
      <c r="J58" s="15" t="s">
        <v>206</v>
      </c>
      <c r="K58" s="15" t="s">
        <v>206</v>
      </c>
      <c r="L58" s="15" t="s">
        <v>206</v>
      </c>
      <c r="M58" s="15" t="s">
        <v>206</v>
      </c>
      <c r="N58" s="15" t="s">
        <v>206</v>
      </c>
      <c r="O58" s="15" t="s">
        <v>206</v>
      </c>
      <c r="P58" s="15" t="s">
        <v>206</v>
      </c>
      <c r="Q58" s="15" t="s">
        <v>206</v>
      </c>
      <c r="R58" s="15" t="s">
        <v>206</v>
      </c>
      <c r="S58" s="15" t="s">
        <v>206</v>
      </c>
      <c r="T58" s="15" t="s">
        <v>206</v>
      </c>
    </row>
    <row r="59" spans="1:20" ht="27.6">
      <c r="A59" s="3" t="s">
        <v>136</v>
      </c>
      <c r="B59" s="5" t="s">
        <v>137</v>
      </c>
      <c r="C59" s="7" t="s">
        <v>239</v>
      </c>
      <c r="D59" s="8" t="s">
        <v>187</v>
      </c>
      <c r="E59" s="12" t="s">
        <v>204</v>
      </c>
      <c r="F59" s="17" t="s">
        <v>211</v>
      </c>
      <c r="G59" s="18" t="s">
        <v>206</v>
      </c>
      <c r="H59" s="15" t="s">
        <v>206</v>
      </c>
      <c r="I59" s="15" t="s">
        <v>206</v>
      </c>
      <c r="J59" s="15" t="s">
        <v>206</v>
      </c>
      <c r="K59" s="15" t="s">
        <v>206</v>
      </c>
      <c r="L59" s="15" t="s">
        <v>206</v>
      </c>
      <c r="M59" s="15" t="s">
        <v>206</v>
      </c>
      <c r="N59" s="15" t="s">
        <v>206</v>
      </c>
      <c r="O59" s="15" t="s">
        <v>206</v>
      </c>
      <c r="P59" s="15" t="s">
        <v>206</v>
      </c>
      <c r="Q59" s="15" t="s">
        <v>206</v>
      </c>
      <c r="R59" s="15" t="s">
        <v>206</v>
      </c>
      <c r="S59" s="15" t="s">
        <v>206</v>
      </c>
      <c r="T59" s="15" t="s">
        <v>206</v>
      </c>
    </row>
    <row r="60" spans="1:20">
      <c r="A60" s="3" t="s">
        <v>138</v>
      </c>
      <c r="B60" s="5" t="s">
        <v>139</v>
      </c>
      <c r="C60" s="7" t="s">
        <v>239</v>
      </c>
      <c r="D60" s="8" t="s">
        <v>187</v>
      </c>
      <c r="E60" s="12" t="s">
        <v>204</v>
      </c>
      <c r="F60" s="17" t="s">
        <v>211</v>
      </c>
      <c r="G60" s="18" t="s">
        <v>206</v>
      </c>
      <c r="H60" s="15" t="s">
        <v>206</v>
      </c>
      <c r="I60" s="15" t="s">
        <v>206</v>
      </c>
      <c r="J60" s="15" t="s">
        <v>206</v>
      </c>
      <c r="K60" s="15" t="s">
        <v>206</v>
      </c>
      <c r="L60" s="15" t="s">
        <v>206</v>
      </c>
      <c r="M60" s="15" t="s">
        <v>206</v>
      </c>
      <c r="N60" s="15" t="s">
        <v>206</v>
      </c>
      <c r="O60" s="15" t="s">
        <v>206</v>
      </c>
      <c r="P60" s="15" t="s">
        <v>206</v>
      </c>
      <c r="Q60" s="15" t="s">
        <v>206</v>
      </c>
      <c r="R60" s="15" t="s">
        <v>206</v>
      </c>
      <c r="S60" s="15" t="s">
        <v>206</v>
      </c>
      <c r="T60" s="15" t="s">
        <v>206</v>
      </c>
    </row>
    <row r="61" spans="1:20">
      <c r="A61" s="3" t="s">
        <v>140</v>
      </c>
      <c r="B61" s="5" t="s">
        <v>141</v>
      </c>
      <c r="C61" s="7" t="s">
        <v>239</v>
      </c>
      <c r="D61" s="8" t="s">
        <v>187</v>
      </c>
      <c r="E61" s="12" t="s">
        <v>204</v>
      </c>
      <c r="F61" s="17" t="s">
        <v>211</v>
      </c>
      <c r="G61" s="18" t="s">
        <v>206</v>
      </c>
      <c r="H61" s="15" t="s">
        <v>206</v>
      </c>
      <c r="I61" s="15" t="s">
        <v>206</v>
      </c>
      <c r="J61" s="15" t="s">
        <v>206</v>
      </c>
      <c r="K61" s="15" t="s">
        <v>206</v>
      </c>
      <c r="L61" s="15" t="s">
        <v>206</v>
      </c>
      <c r="M61" s="15" t="s">
        <v>206</v>
      </c>
      <c r="N61" s="15" t="s">
        <v>206</v>
      </c>
      <c r="O61" s="15" t="s">
        <v>206</v>
      </c>
      <c r="P61" s="15" t="s">
        <v>206</v>
      </c>
      <c r="Q61" s="15" t="s">
        <v>206</v>
      </c>
      <c r="R61" s="15" t="s">
        <v>206</v>
      </c>
      <c r="S61" s="15" t="s">
        <v>206</v>
      </c>
      <c r="T61" s="15" t="s">
        <v>206</v>
      </c>
    </row>
    <row r="62" spans="1:20">
      <c r="A62" s="3" t="s">
        <v>142</v>
      </c>
      <c r="B62" s="5" t="s">
        <v>143</v>
      </c>
      <c r="C62" s="7" t="s">
        <v>239</v>
      </c>
      <c r="D62" s="8" t="s">
        <v>187</v>
      </c>
      <c r="E62" s="12" t="s">
        <v>204</v>
      </c>
      <c r="F62" s="17" t="s">
        <v>211</v>
      </c>
      <c r="G62" s="18" t="s">
        <v>206</v>
      </c>
      <c r="H62" s="15" t="s">
        <v>206</v>
      </c>
      <c r="I62" s="15" t="s">
        <v>206</v>
      </c>
      <c r="J62" s="15" t="s">
        <v>206</v>
      </c>
      <c r="K62" s="15" t="s">
        <v>206</v>
      </c>
      <c r="L62" s="15" t="s">
        <v>206</v>
      </c>
      <c r="M62" s="15" t="s">
        <v>206</v>
      </c>
      <c r="N62" s="15" t="s">
        <v>206</v>
      </c>
      <c r="O62" s="15" t="s">
        <v>206</v>
      </c>
      <c r="P62" s="15" t="s">
        <v>206</v>
      </c>
      <c r="Q62" s="15" t="s">
        <v>206</v>
      </c>
      <c r="R62" s="15" t="s">
        <v>206</v>
      </c>
      <c r="S62" s="15" t="s">
        <v>206</v>
      </c>
      <c r="T62" s="15" t="s">
        <v>206</v>
      </c>
    </row>
    <row r="63" spans="1:20">
      <c r="A63" s="4" t="s">
        <v>144</v>
      </c>
      <c r="B63" s="4" t="s">
        <v>145</v>
      </c>
      <c r="C63" s="7" t="s">
        <v>239</v>
      </c>
      <c r="D63" s="8" t="s">
        <v>187</v>
      </c>
      <c r="E63" s="12" t="s">
        <v>204</v>
      </c>
      <c r="F63" s="17" t="s">
        <v>211</v>
      </c>
      <c r="G63" s="18" t="s">
        <v>206</v>
      </c>
      <c r="H63" s="15" t="s">
        <v>206</v>
      </c>
      <c r="I63" s="15" t="s">
        <v>206</v>
      </c>
      <c r="J63" s="15" t="s">
        <v>206</v>
      </c>
      <c r="K63" s="15" t="s">
        <v>206</v>
      </c>
      <c r="L63" s="15" t="s">
        <v>206</v>
      </c>
      <c r="M63" s="15" t="s">
        <v>206</v>
      </c>
      <c r="N63" s="15" t="s">
        <v>206</v>
      </c>
      <c r="O63" s="15" t="s">
        <v>206</v>
      </c>
      <c r="P63" s="15" t="s">
        <v>206</v>
      </c>
      <c r="Q63" s="15" t="s">
        <v>206</v>
      </c>
      <c r="R63" s="15" t="s">
        <v>206</v>
      </c>
      <c r="S63" s="15" t="s">
        <v>206</v>
      </c>
      <c r="T63" s="15" t="s">
        <v>206</v>
      </c>
    </row>
    <row r="64" spans="1:20">
      <c r="A64" s="4" t="s">
        <v>146</v>
      </c>
      <c r="B64" s="4" t="s">
        <v>147</v>
      </c>
      <c r="C64" s="7" t="s">
        <v>239</v>
      </c>
      <c r="D64" s="8" t="s">
        <v>187</v>
      </c>
      <c r="E64" s="12" t="s">
        <v>204</v>
      </c>
      <c r="F64" s="17" t="s">
        <v>211</v>
      </c>
      <c r="G64" s="18" t="s">
        <v>206</v>
      </c>
      <c r="H64" s="15" t="s">
        <v>206</v>
      </c>
      <c r="I64" s="15" t="s">
        <v>206</v>
      </c>
      <c r="J64" s="15" t="s">
        <v>206</v>
      </c>
      <c r="K64" s="15" t="s">
        <v>206</v>
      </c>
      <c r="L64" s="15" t="s">
        <v>206</v>
      </c>
      <c r="M64" s="15" t="s">
        <v>206</v>
      </c>
      <c r="N64" s="15" t="s">
        <v>206</v>
      </c>
      <c r="O64" s="15" t="s">
        <v>206</v>
      </c>
      <c r="P64" s="15" t="s">
        <v>206</v>
      </c>
      <c r="Q64" s="15" t="s">
        <v>206</v>
      </c>
      <c r="R64" s="15" t="s">
        <v>206</v>
      </c>
      <c r="S64" s="15" t="s">
        <v>206</v>
      </c>
      <c r="T64" s="15" t="s">
        <v>206</v>
      </c>
    </row>
    <row r="65" spans="1:20">
      <c r="A65" s="4" t="s">
        <v>148</v>
      </c>
      <c r="B65" s="4" t="s">
        <v>149</v>
      </c>
      <c r="C65" s="7" t="s">
        <v>239</v>
      </c>
      <c r="D65" s="8" t="s">
        <v>187</v>
      </c>
      <c r="E65" s="12" t="s">
        <v>204</v>
      </c>
      <c r="F65" s="17" t="s">
        <v>211</v>
      </c>
      <c r="G65" s="18" t="s">
        <v>206</v>
      </c>
      <c r="H65" s="15" t="s">
        <v>206</v>
      </c>
      <c r="I65" s="15" t="s">
        <v>206</v>
      </c>
      <c r="J65" s="15" t="s">
        <v>206</v>
      </c>
      <c r="K65" s="15" t="s">
        <v>206</v>
      </c>
      <c r="L65" s="15" t="s">
        <v>206</v>
      </c>
      <c r="M65" s="15" t="s">
        <v>206</v>
      </c>
      <c r="N65" s="15" t="s">
        <v>206</v>
      </c>
      <c r="O65" s="15" t="s">
        <v>206</v>
      </c>
      <c r="P65" s="15" t="s">
        <v>206</v>
      </c>
      <c r="Q65" s="15" t="s">
        <v>206</v>
      </c>
      <c r="R65" s="15" t="s">
        <v>206</v>
      </c>
      <c r="S65" s="15" t="s">
        <v>206</v>
      </c>
      <c r="T65" s="15" t="s">
        <v>206</v>
      </c>
    </row>
    <row r="66" spans="1:20" ht="27.6">
      <c r="A66" s="5" t="s">
        <v>156</v>
      </c>
      <c r="B66" s="5" t="s">
        <v>157</v>
      </c>
      <c r="C66" s="7" t="s">
        <v>239</v>
      </c>
      <c r="D66" s="8" t="s">
        <v>187</v>
      </c>
      <c r="E66" s="12" t="s">
        <v>204</v>
      </c>
      <c r="F66" s="17" t="s">
        <v>205</v>
      </c>
      <c r="G66" s="18" t="s">
        <v>206</v>
      </c>
      <c r="H66" s="15" t="s">
        <v>206</v>
      </c>
      <c r="I66" s="15" t="s">
        <v>206</v>
      </c>
      <c r="J66" s="15" t="s">
        <v>206</v>
      </c>
      <c r="K66" s="15" t="s">
        <v>206</v>
      </c>
      <c r="L66" s="15" t="s">
        <v>206</v>
      </c>
      <c r="M66" s="15" t="s">
        <v>206</v>
      </c>
      <c r="N66" s="15" t="s">
        <v>206</v>
      </c>
      <c r="O66" s="15" t="s">
        <v>206</v>
      </c>
      <c r="P66" s="15" t="s">
        <v>206</v>
      </c>
      <c r="Q66" s="15" t="s">
        <v>206</v>
      </c>
      <c r="R66" s="15" t="s">
        <v>206</v>
      </c>
      <c r="S66" s="15" t="s">
        <v>206</v>
      </c>
      <c r="T66" s="15" t="s">
        <v>206</v>
      </c>
    </row>
    <row r="67" spans="1:20" ht="27.6">
      <c r="A67" s="5" t="s">
        <v>162</v>
      </c>
      <c r="B67" s="5" t="s">
        <v>163</v>
      </c>
      <c r="C67" s="7" t="s">
        <v>239</v>
      </c>
      <c r="D67" s="3" t="s">
        <v>187</v>
      </c>
      <c r="E67" s="12" t="s">
        <v>204</v>
      </c>
      <c r="F67" s="17" t="s">
        <v>211</v>
      </c>
      <c r="G67" s="18" t="s">
        <v>206</v>
      </c>
      <c r="H67" s="15" t="s">
        <v>206</v>
      </c>
      <c r="I67" s="15" t="s">
        <v>206</v>
      </c>
      <c r="J67" s="15" t="s">
        <v>206</v>
      </c>
      <c r="K67" s="15" t="s">
        <v>206</v>
      </c>
      <c r="L67" s="15" t="s">
        <v>206</v>
      </c>
      <c r="M67" s="15" t="s">
        <v>206</v>
      </c>
      <c r="N67" s="15" t="s">
        <v>206</v>
      </c>
      <c r="O67" s="15" t="s">
        <v>206</v>
      </c>
      <c r="P67" s="15" t="s">
        <v>206</v>
      </c>
      <c r="Q67" s="15" t="s">
        <v>213</v>
      </c>
      <c r="R67" s="15" t="s">
        <v>213</v>
      </c>
      <c r="S67" s="15" t="s">
        <v>213</v>
      </c>
      <c r="T67" s="15" t="s">
        <v>213</v>
      </c>
    </row>
    <row r="68" spans="1:20" ht="27.6">
      <c r="A68" s="5" t="s">
        <v>168</v>
      </c>
      <c r="B68" s="5" t="s">
        <v>169</v>
      </c>
      <c r="C68" s="7" t="s">
        <v>239</v>
      </c>
      <c r="D68" s="3" t="s">
        <v>187</v>
      </c>
      <c r="E68" s="12" t="s">
        <v>204</v>
      </c>
      <c r="F68" s="17" t="s">
        <v>211</v>
      </c>
      <c r="G68" s="18" t="s">
        <v>206</v>
      </c>
      <c r="H68" s="15" t="s">
        <v>206</v>
      </c>
      <c r="I68" s="15" t="s">
        <v>206</v>
      </c>
      <c r="J68" s="15" t="s">
        <v>206</v>
      </c>
      <c r="K68" s="15" t="s">
        <v>206</v>
      </c>
      <c r="L68" s="15" t="s">
        <v>206</v>
      </c>
      <c r="M68" s="15" t="s">
        <v>206</v>
      </c>
      <c r="N68" s="15" t="s">
        <v>206</v>
      </c>
      <c r="O68" s="15" t="s">
        <v>206</v>
      </c>
      <c r="P68" s="15" t="s">
        <v>206</v>
      </c>
      <c r="Q68" s="15" t="s">
        <v>206</v>
      </c>
      <c r="R68" s="15" t="s">
        <v>206</v>
      </c>
      <c r="S68" s="15" t="s">
        <v>206</v>
      </c>
      <c r="T68" s="15" t="s">
        <v>206</v>
      </c>
    </row>
    <row r="69" spans="1:20">
      <c r="A69" s="5" t="s">
        <v>170</v>
      </c>
      <c r="B69" s="5" t="s">
        <v>171</v>
      </c>
      <c r="C69" s="7" t="s">
        <v>239</v>
      </c>
      <c r="D69" s="3" t="s">
        <v>187</v>
      </c>
      <c r="E69" s="12" t="s">
        <v>204</v>
      </c>
      <c r="F69" s="17" t="s">
        <v>211</v>
      </c>
      <c r="G69" s="18" t="s">
        <v>206</v>
      </c>
      <c r="H69" s="15" t="s">
        <v>206</v>
      </c>
      <c r="I69" s="15" t="s">
        <v>206</v>
      </c>
      <c r="J69" s="15" t="s">
        <v>206</v>
      </c>
      <c r="K69" s="15" t="s">
        <v>206</v>
      </c>
      <c r="L69" s="15" t="s">
        <v>206</v>
      </c>
      <c r="M69" s="15" t="s">
        <v>206</v>
      </c>
      <c r="N69" s="15" t="s">
        <v>206</v>
      </c>
      <c r="O69" s="15" t="s">
        <v>206</v>
      </c>
      <c r="P69" s="15" t="s">
        <v>206</v>
      </c>
      <c r="Q69" s="15" t="s">
        <v>206</v>
      </c>
      <c r="R69" s="15" t="s">
        <v>206</v>
      </c>
      <c r="S69" s="15" t="s">
        <v>206</v>
      </c>
      <c r="T69" s="15" t="s">
        <v>206</v>
      </c>
    </row>
    <row r="70" spans="1:20" ht="27.6">
      <c r="A70" s="5" t="s">
        <v>172</v>
      </c>
      <c r="B70" s="5" t="s">
        <v>173</v>
      </c>
      <c r="C70" s="7" t="s">
        <v>239</v>
      </c>
      <c r="D70" s="3" t="s">
        <v>188</v>
      </c>
      <c r="E70" s="12" t="s">
        <v>204</v>
      </c>
      <c r="F70" s="17" t="s">
        <v>212</v>
      </c>
      <c r="G70" s="18" t="s">
        <v>206</v>
      </c>
      <c r="H70" s="15" t="s">
        <v>206</v>
      </c>
      <c r="I70" s="15" t="s">
        <v>206</v>
      </c>
      <c r="J70" s="15" t="s">
        <v>206</v>
      </c>
      <c r="K70" s="15" t="s">
        <v>206</v>
      </c>
      <c r="L70" s="15" t="s">
        <v>206</v>
      </c>
      <c r="M70" s="15" t="s">
        <v>206</v>
      </c>
      <c r="N70" s="15" t="s">
        <v>206</v>
      </c>
      <c r="O70" s="15" t="s">
        <v>206</v>
      </c>
      <c r="P70" s="15" t="s">
        <v>206</v>
      </c>
      <c r="Q70" s="15" t="s">
        <v>206</v>
      </c>
      <c r="R70" s="15" t="s">
        <v>206</v>
      </c>
      <c r="S70" s="15" t="s">
        <v>206</v>
      </c>
      <c r="T70" s="15" t="s">
        <v>206</v>
      </c>
    </row>
    <row r="71" spans="1:20" ht="27.6">
      <c r="A71" s="5" t="s">
        <v>174</v>
      </c>
      <c r="B71" s="5" t="s">
        <v>175</v>
      </c>
      <c r="C71" s="7" t="s">
        <v>239</v>
      </c>
      <c r="D71" s="3" t="s">
        <v>188</v>
      </c>
      <c r="E71" s="12" t="s">
        <v>204</v>
      </c>
      <c r="F71" s="17" t="s">
        <v>212</v>
      </c>
      <c r="G71" s="18" t="s">
        <v>206</v>
      </c>
      <c r="H71" s="15" t="s">
        <v>206</v>
      </c>
      <c r="I71" s="15" t="s">
        <v>206</v>
      </c>
      <c r="J71" s="15" t="s">
        <v>206</v>
      </c>
      <c r="K71" s="15" t="s">
        <v>206</v>
      </c>
      <c r="L71" s="15" t="s">
        <v>206</v>
      </c>
      <c r="M71" s="15" t="s">
        <v>206</v>
      </c>
      <c r="N71" s="15" t="s">
        <v>206</v>
      </c>
      <c r="O71" s="15" t="s">
        <v>206</v>
      </c>
      <c r="P71" s="15" t="s">
        <v>206</v>
      </c>
      <c r="Q71" s="15" t="s">
        <v>206</v>
      </c>
      <c r="R71" s="15" t="s">
        <v>206</v>
      </c>
      <c r="S71" s="15" t="s">
        <v>206</v>
      </c>
      <c r="T71" s="15" t="s">
        <v>206</v>
      </c>
    </row>
    <row r="72" spans="1:20">
      <c r="A72" s="5" t="s">
        <v>176</v>
      </c>
      <c r="B72" s="5" t="s">
        <v>177</v>
      </c>
      <c r="C72" s="7" t="s">
        <v>239</v>
      </c>
      <c r="D72" s="3" t="s">
        <v>188</v>
      </c>
      <c r="E72" s="12" t="s">
        <v>204</v>
      </c>
      <c r="F72" s="17" t="s">
        <v>212</v>
      </c>
      <c r="G72" s="18" t="s">
        <v>206</v>
      </c>
      <c r="H72" s="15" t="s">
        <v>206</v>
      </c>
      <c r="I72" s="15" t="s">
        <v>206</v>
      </c>
      <c r="J72" s="15" t="s">
        <v>206</v>
      </c>
      <c r="K72" s="15" t="s">
        <v>206</v>
      </c>
      <c r="L72" s="15" t="s">
        <v>206</v>
      </c>
      <c r="M72" s="15" t="s">
        <v>206</v>
      </c>
      <c r="N72" s="15" t="s">
        <v>206</v>
      </c>
      <c r="O72" s="15" t="s">
        <v>206</v>
      </c>
      <c r="P72" s="15" t="s">
        <v>206</v>
      </c>
      <c r="Q72" s="15" t="s">
        <v>206</v>
      </c>
      <c r="R72" s="15" t="s">
        <v>206</v>
      </c>
      <c r="S72" s="15" t="s">
        <v>206</v>
      </c>
      <c r="T72" s="15" t="s">
        <v>206</v>
      </c>
    </row>
    <row r="73" spans="1:20">
      <c r="A73" s="5" t="s">
        <v>178</v>
      </c>
      <c r="B73" s="5" t="s">
        <v>179</v>
      </c>
      <c r="C73" s="7" t="s">
        <v>239</v>
      </c>
      <c r="D73" s="3" t="s">
        <v>188</v>
      </c>
      <c r="E73" s="12" t="s">
        <v>204</v>
      </c>
      <c r="F73" s="17" t="s">
        <v>212</v>
      </c>
      <c r="G73" s="18" t="s">
        <v>206</v>
      </c>
      <c r="H73" s="15" t="s">
        <v>206</v>
      </c>
      <c r="I73" s="15" t="s">
        <v>206</v>
      </c>
      <c r="J73" s="15" t="s">
        <v>206</v>
      </c>
      <c r="K73" s="15" t="s">
        <v>206</v>
      </c>
      <c r="L73" s="15" t="s">
        <v>206</v>
      </c>
      <c r="M73" s="15" t="s">
        <v>206</v>
      </c>
      <c r="N73" s="15" t="s">
        <v>206</v>
      </c>
      <c r="O73" s="15" t="s">
        <v>206</v>
      </c>
      <c r="P73" s="15" t="s">
        <v>206</v>
      </c>
      <c r="Q73" s="15" t="s">
        <v>206</v>
      </c>
      <c r="R73" s="15" t="s">
        <v>206</v>
      </c>
      <c r="S73" s="15" t="s">
        <v>206</v>
      </c>
      <c r="T73" s="15" t="s">
        <v>206</v>
      </c>
    </row>
    <row r="74" spans="1:20">
      <c r="A74" s="5" t="s">
        <v>182</v>
      </c>
      <c r="B74" s="5" t="s">
        <v>2</v>
      </c>
      <c r="C74" s="7" t="s">
        <v>239</v>
      </c>
      <c r="D74" s="3" t="s">
        <v>188</v>
      </c>
      <c r="E74" s="12" t="s">
        <v>204</v>
      </c>
      <c r="F74" s="17" t="s">
        <v>211</v>
      </c>
      <c r="G74" s="18" t="s">
        <v>206</v>
      </c>
      <c r="H74" s="15" t="s">
        <v>206</v>
      </c>
      <c r="I74" s="15" t="s">
        <v>206</v>
      </c>
      <c r="J74" s="15" t="s">
        <v>206</v>
      </c>
      <c r="K74" s="15" t="s">
        <v>206</v>
      </c>
      <c r="L74" s="15" t="s">
        <v>206</v>
      </c>
      <c r="M74" s="15" t="s">
        <v>206</v>
      </c>
      <c r="N74" s="15" t="s">
        <v>206</v>
      </c>
      <c r="O74" s="15" t="s">
        <v>206</v>
      </c>
      <c r="P74" s="15" t="s">
        <v>206</v>
      </c>
      <c r="Q74" s="15" t="s">
        <v>206</v>
      </c>
      <c r="R74" s="15" t="s">
        <v>206</v>
      </c>
      <c r="S74" s="15" t="s">
        <v>206</v>
      </c>
      <c r="T74" s="15" t="s">
        <v>206</v>
      </c>
    </row>
    <row r="75" spans="1:20">
      <c r="A75" s="5" t="s">
        <v>183</v>
      </c>
      <c r="B75" s="5" t="s">
        <v>3</v>
      </c>
      <c r="C75" s="7" t="s">
        <v>239</v>
      </c>
      <c r="D75" s="3" t="s">
        <v>188</v>
      </c>
      <c r="E75" s="12" t="s">
        <v>204</v>
      </c>
      <c r="F75" s="17" t="s">
        <v>211</v>
      </c>
      <c r="G75" s="18" t="s">
        <v>206</v>
      </c>
      <c r="H75" s="15" t="s">
        <v>206</v>
      </c>
      <c r="I75" s="15" t="s">
        <v>206</v>
      </c>
      <c r="J75" s="15" t="s">
        <v>206</v>
      </c>
      <c r="K75" s="15" t="s">
        <v>206</v>
      </c>
      <c r="L75" s="15" t="s">
        <v>206</v>
      </c>
      <c r="M75" s="15" t="s">
        <v>206</v>
      </c>
      <c r="N75" s="15" t="s">
        <v>206</v>
      </c>
      <c r="O75" s="15" t="s">
        <v>206</v>
      </c>
      <c r="P75" s="15" t="s">
        <v>206</v>
      </c>
      <c r="Q75" s="15" t="s">
        <v>206</v>
      </c>
      <c r="R75" s="15" t="s">
        <v>206</v>
      </c>
      <c r="S75" s="15" t="s">
        <v>206</v>
      </c>
      <c r="T75" s="15" t="s">
        <v>206</v>
      </c>
    </row>
    <row r="76" spans="1:20">
      <c r="A76" s="3" t="s">
        <v>126</v>
      </c>
      <c r="B76" s="3" t="s">
        <v>127</v>
      </c>
      <c r="C76" s="8" t="s">
        <v>240</v>
      </c>
      <c r="D76" s="3" t="s">
        <v>187</v>
      </c>
      <c r="E76" s="12" t="s">
        <v>204</v>
      </c>
      <c r="F76" s="17" t="s">
        <v>211</v>
      </c>
      <c r="G76" s="18" t="s">
        <v>206</v>
      </c>
      <c r="H76" s="15" t="s">
        <v>206</v>
      </c>
      <c r="I76" s="15" t="s">
        <v>206</v>
      </c>
      <c r="J76" s="15" t="s">
        <v>206</v>
      </c>
      <c r="K76" s="15" t="s">
        <v>206</v>
      </c>
      <c r="L76" s="15" t="s">
        <v>206</v>
      </c>
      <c r="M76" s="15" t="s">
        <v>206</v>
      </c>
      <c r="N76" s="15" t="s">
        <v>206</v>
      </c>
      <c r="O76" s="15" t="s">
        <v>206</v>
      </c>
      <c r="P76" s="15" t="s">
        <v>206</v>
      </c>
      <c r="Q76" s="15" t="s">
        <v>206</v>
      </c>
      <c r="R76" s="15" t="s">
        <v>206</v>
      </c>
      <c r="S76" s="15" t="s">
        <v>206</v>
      </c>
      <c r="T76" s="15" t="s">
        <v>206</v>
      </c>
    </row>
    <row r="77" spans="1:20">
      <c r="A77" s="5" t="s">
        <v>180</v>
      </c>
      <c r="B77" s="5" t="s">
        <v>181</v>
      </c>
      <c r="C77" s="8" t="s">
        <v>240</v>
      </c>
      <c r="D77" s="3" t="s">
        <v>187</v>
      </c>
      <c r="E77" s="12" t="s">
        <v>204</v>
      </c>
      <c r="F77" s="17" t="s">
        <v>211</v>
      </c>
      <c r="G77" s="18" t="s">
        <v>206</v>
      </c>
      <c r="H77" s="15" t="s">
        <v>206</v>
      </c>
      <c r="I77" s="15" t="s">
        <v>206</v>
      </c>
      <c r="J77" s="15" t="s">
        <v>206</v>
      </c>
      <c r="K77" s="15" t="s">
        <v>206</v>
      </c>
      <c r="L77" s="15" t="s">
        <v>206</v>
      </c>
      <c r="M77" s="15" t="s">
        <v>206</v>
      </c>
      <c r="N77" s="15" t="s">
        <v>206</v>
      </c>
      <c r="O77" s="15" t="s">
        <v>206</v>
      </c>
      <c r="P77" s="15" t="s">
        <v>206</v>
      </c>
      <c r="Q77" s="15" t="s">
        <v>206</v>
      </c>
      <c r="R77" s="15" t="s">
        <v>206</v>
      </c>
      <c r="S77" s="15" t="s">
        <v>206</v>
      </c>
      <c r="T77" s="15" t="s">
        <v>206</v>
      </c>
    </row>
    <row r="78" spans="1:20" ht="27.6">
      <c r="A78" s="4" t="s">
        <v>110</v>
      </c>
      <c r="B78" s="4" t="s">
        <v>111</v>
      </c>
      <c r="C78" s="4" t="s">
        <v>241</v>
      </c>
      <c r="D78" s="4" t="s">
        <v>187</v>
      </c>
      <c r="E78" s="12" t="s">
        <v>204</v>
      </c>
      <c r="F78" s="17" t="s">
        <v>211</v>
      </c>
      <c r="G78" s="18" t="s">
        <v>206</v>
      </c>
      <c r="H78" s="15" t="s">
        <v>206</v>
      </c>
      <c r="I78" s="15" t="s">
        <v>206</v>
      </c>
      <c r="J78" s="15" t="s">
        <v>206</v>
      </c>
      <c r="K78" s="15" t="s">
        <v>206</v>
      </c>
      <c r="L78" s="15" t="s">
        <v>206</v>
      </c>
      <c r="M78" s="15" t="s">
        <v>206</v>
      </c>
      <c r="N78" s="15" t="s">
        <v>206</v>
      </c>
      <c r="O78" s="15" t="s">
        <v>206</v>
      </c>
      <c r="P78" s="15" t="s">
        <v>206</v>
      </c>
      <c r="Q78" s="15" t="s">
        <v>209</v>
      </c>
      <c r="R78" s="15" t="s">
        <v>209</v>
      </c>
      <c r="S78" s="15" t="s">
        <v>209</v>
      </c>
      <c r="T78" s="15" t="s">
        <v>209</v>
      </c>
    </row>
    <row r="79" spans="1:20" ht="27.6">
      <c r="A79" s="4" t="s">
        <v>116</v>
      </c>
      <c r="B79" s="4" t="s">
        <v>117</v>
      </c>
      <c r="C79" s="7" t="s">
        <v>241</v>
      </c>
      <c r="D79" s="4" t="s">
        <v>187</v>
      </c>
      <c r="E79" s="12" t="s">
        <v>204</v>
      </c>
      <c r="F79" s="17" t="s">
        <v>208</v>
      </c>
      <c r="G79" s="18" t="s">
        <v>207</v>
      </c>
      <c r="H79" s="15" t="s">
        <v>207</v>
      </c>
      <c r="I79" s="15" t="s">
        <v>207</v>
      </c>
      <c r="J79" s="15" t="s">
        <v>207</v>
      </c>
      <c r="K79" s="15" t="s">
        <v>206</v>
      </c>
      <c r="L79" s="15" t="s">
        <v>206</v>
      </c>
      <c r="M79" s="15" t="s">
        <v>206</v>
      </c>
      <c r="N79" s="15" t="s">
        <v>206</v>
      </c>
      <c r="O79" s="15" t="s">
        <v>206</v>
      </c>
      <c r="P79" s="15" t="s">
        <v>206</v>
      </c>
      <c r="Q79" s="15" t="s">
        <v>209</v>
      </c>
      <c r="R79" s="15" t="s">
        <v>209</v>
      </c>
      <c r="S79" s="15" t="s">
        <v>209</v>
      </c>
      <c r="T79" s="15" t="s">
        <v>209</v>
      </c>
    </row>
    <row r="80" spans="1:20" ht="27.6">
      <c r="A80" s="4" t="s">
        <v>124</v>
      </c>
      <c r="B80" s="4" t="s">
        <v>125</v>
      </c>
      <c r="C80" s="7" t="s">
        <v>241</v>
      </c>
      <c r="D80" s="4" t="s">
        <v>187</v>
      </c>
      <c r="E80" s="12" t="s">
        <v>204</v>
      </c>
      <c r="F80" s="17" t="s">
        <v>211</v>
      </c>
      <c r="G80" s="18" t="s">
        <v>206</v>
      </c>
      <c r="H80" s="15" t="s">
        <v>206</v>
      </c>
      <c r="I80" s="15" t="s">
        <v>206</v>
      </c>
      <c r="J80" s="15" t="s">
        <v>206</v>
      </c>
      <c r="K80" s="15" t="s">
        <v>206</v>
      </c>
      <c r="L80" s="15" t="s">
        <v>206</v>
      </c>
      <c r="M80" s="15" t="s">
        <v>206</v>
      </c>
      <c r="N80" s="15" t="s">
        <v>206</v>
      </c>
      <c r="O80" s="15" t="s">
        <v>206</v>
      </c>
      <c r="P80" s="15" t="s">
        <v>206</v>
      </c>
      <c r="Q80" s="15" t="s">
        <v>209</v>
      </c>
      <c r="R80" s="15" t="s">
        <v>209</v>
      </c>
      <c r="S80" s="15" t="s">
        <v>209</v>
      </c>
      <c r="T80" s="15" t="s">
        <v>209</v>
      </c>
    </row>
    <row r="81" spans="1:20">
      <c r="A81" s="5" t="s">
        <v>152</v>
      </c>
      <c r="B81" s="5" t="s">
        <v>153</v>
      </c>
      <c r="C81" s="7" t="s">
        <v>241</v>
      </c>
      <c r="D81" s="3" t="s">
        <v>187</v>
      </c>
      <c r="E81" s="12" t="s">
        <v>204</v>
      </c>
      <c r="F81" s="17" t="s">
        <v>212</v>
      </c>
      <c r="G81" s="18" t="s">
        <v>206</v>
      </c>
      <c r="H81" s="15" t="s">
        <v>206</v>
      </c>
      <c r="I81" s="15" t="s">
        <v>206</v>
      </c>
      <c r="J81" s="15" t="s">
        <v>206</v>
      </c>
      <c r="K81" s="15" t="s">
        <v>206</v>
      </c>
      <c r="L81" s="15" t="s">
        <v>206</v>
      </c>
      <c r="M81" s="15" t="s">
        <v>206</v>
      </c>
      <c r="N81" s="15" t="s">
        <v>206</v>
      </c>
      <c r="O81" s="15" t="s">
        <v>206</v>
      </c>
      <c r="P81" s="15" t="s">
        <v>206</v>
      </c>
      <c r="Q81" s="15" t="s">
        <v>206</v>
      </c>
      <c r="R81" s="15" t="s">
        <v>206</v>
      </c>
      <c r="S81" s="15" t="s">
        <v>206</v>
      </c>
      <c r="T81" s="15" t="s">
        <v>206</v>
      </c>
    </row>
    <row r="82" spans="1:20" ht="27.6">
      <c r="A82" s="5" t="s">
        <v>158</v>
      </c>
      <c r="B82" s="5" t="s">
        <v>159</v>
      </c>
      <c r="C82" s="7" t="s">
        <v>241</v>
      </c>
      <c r="D82" s="3" t="s">
        <v>187</v>
      </c>
      <c r="E82" s="12" t="s">
        <v>204</v>
      </c>
      <c r="F82" s="17" t="s">
        <v>211</v>
      </c>
      <c r="G82" s="18" t="s">
        <v>206</v>
      </c>
      <c r="H82" s="15" t="s">
        <v>206</v>
      </c>
      <c r="I82" s="15" t="s">
        <v>206</v>
      </c>
      <c r="J82" s="15" t="s">
        <v>206</v>
      </c>
      <c r="K82" s="15" t="s">
        <v>206</v>
      </c>
      <c r="L82" s="15" t="s">
        <v>206</v>
      </c>
      <c r="M82" s="15" t="s">
        <v>206</v>
      </c>
      <c r="N82" s="15" t="s">
        <v>206</v>
      </c>
      <c r="O82" s="15" t="s">
        <v>206</v>
      </c>
      <c r="P82" s="15" t="s">
        <v>206</v>
      </c>
      <c r="Q82" s="15" t="s">
        <v>213</v>
      </c>
      <c r="R82" s="15" t="s">
        <v>213</v>
      </c>
      <c r="S82" s="15" t="s">
        <v>213</v>
      </c>
      <c r="T82" s="15" t="s">
        <v>213</v>
      </c>
    </row>
    <row r="83" spans="1:20" ht="27.6">
      <c r="A83" s="5" t="s">
        <v>160</v>
      </c>
      <c r="B83" s="5" t="s">
        <v>161</v>
      </c>
      <c r="C83" s="7" t="s">
        <v>241</v>
      </c>
      <c r="D83" s="3" t="s">
        <v>187</v>
      </c>
      <c r="E83" s="12" t="s">
        <v>204</v>
      </c>
      <c r="F83" s="17" t="s">
        <v>211</v>
      </c>
      <c r="G83" s="18" t="s">
        <v>206</v>
      </c>
      <c r="H83" s="15" t="s">
        <v>206</v>
      </c>
      <c r="I83" s="15" t="s">
        <v>206</v>
      </c>
      <c r="J83" s="15" t="s">
        <v>206</v>
      </c>
      <c r="K83" s="15" t="s">
        <v>206</v>
      </c>
      <c r="L83" s="15" t="s">
        <v>206</v>
      </c>
      <c r="M83" s="15" t="s">
        <v>206</v>
      </c>
      <c r="N83" s="15" t="s">
        <v>206</v>
      </c>
      <c r="O83" s="15" t="s">
        <v>206</v>
      </c>
      <c r="P83" s="15" t="s">
        <v>206</v>
      </c>
      <c r="Q83" s="15" t="s">
        <v>213</v>
      </c>
      <c r="R83" s="15" t="s">
        <v>213</v>
      </c>
      <c r="S83" s="15" t="s">
        <v>213</v>
      </c>
      <c r="T83" s="15" t="s">
        <v>213</v>
      </c>
    </row>
    <row r="84" spans="1:20">
      <c r="A84" s="5" t="s">
        <v>164</v>
      </c>
      <c r="B84" s="5" t="s">
        <v>165</v>
      </c>
      <c r="C84" s="4" t="s">
        <v>241</v>
      </c>
      <c r="D84" s="3" t="s">
        <v>187</v>
      </c>
      <c r="E84" s="12" t="s">
        <v>204</v>
      </c>
      <c r="F84" s="17" t="s">
        <v>211</v>
      </c>
      <c r="G84" s="18" t="s">
        <v>206</v>
      </c>
      <c r="H84" s="15" t="s">
        <v>206</v>
      </c>
      <c r="I84" s="15" t="s">
        <v>206</v>
      </c>
      <c r="J84" s="15" t="s">
        <v>206</v>
      </c>
      <c r="K84" s="15" t="s">
        <v>206</v>
      </c>
      <c r="L84" s="15" t="s">
        <v>206</v>
      </c>
      <c r="M84" s="15" t="s">
        <v>206</v>
      </c>
      <c r="N84" s="15" t="s">
        <v>206</v>
      </c>
      <c r="O84" s="15" t="s">
        <v>206</v>
      </c>
      <c r="P84" s="15" t="s">
        <v>206</v>
      </c>
      <c r="Q84" s="15" t="s">
        <v>213</v>
      </c>
      <c r="R84" s="15" t="s">
        <v>213</v>
      </c>
      <c r="S84" s="15" t="s">
        <v>213</v>
      </c>
      <c r="T84" s="15" t="s">
        <v>213</v>
      </c>
    </row>
    <row r="85" spans="1:20" ht="27.6">
      <c r="A85" s="4" t="s">
        <v>102</v>
      </c>
      <c r="B85" s="4" t="s">
        <v>103</v>
      </c>
      <c r="C85" s="7" t="s">
        <v>242</v>
      </c>
      <c r="D85" s="4" t="s">
        <v>187</v>
      </c>
      <c r="E85" s="12" t="s">
        <v>204</v>
      </c>
      <c r="F85" s="17" t="s">
        <v>211</v>
      </c>
      <c r="G85" s="18" t="s">
        <v>206</v>
      </c>
      <c r="H85" s="15" t="s">
        <v>206</v>
      </c>
      <c r="I85" s="15" t="s">
        <v>206</v>
      </c>
      <c r="J85" s="15" t="s">
        <v>206</v>
      </c>
      <c r="K85" s="15" t="s">
        <v>206</v>
      </c>
      <c r="L85" s="15" t="s">
        <v>206</v>
      </c>
      <c r="M85" s="15" t="s">
        <v>206</v>
      </c>
      <c r="N85" s="15" t="s">
        <v>206</v>
      </c>
      <c r="O85" s="15" t="s">
        <v>206</v>
      </c>
      <c r="P85" s="15" t="s">
        <v>206</v>
      </c>
      <c r="Q85" s="15" t="s">
        <v>209</v>
      </c>
      <c r="R85" s="15" t="s">
        <v>209</v>
      </c>
      <c r="S85" s="15" t="s">
        <v>209</v>
      </c>
      <c r="T85" s="15" t="s">
        <v>209</v>
      </c>
    </row>
    <row r="86" spans="1:20">
      <c r="A86" s="4" t="s">
        <v>104</v>
      </c>
      <c r="B86" s="4" t="s">
        <v>105</v>
      </c>
      <c r="C86" s="7" t="s">
        <v>242</v>
      </c>
      <c r="D86" s="4" t="s">
        <v>187</v>
      </c>
      <c r="E86" s="12" t="s">
        <v>204</v>
      </c>
      <c r="F86" s="17" t="s">
        <v>211</v>
      </c>
      <c r="G86" s="18" t="s">
        <v>206</v>
      </c>
      <c r="H86" s="15" t="s">
        <v>206</v>
      </c>
      <c r="I86" s="15" t="s">
        <v>206</v>
      </c>
      <c r="J86" s="15" t="s">
        <v>206</v>
      </c>
      <c r="K86" s="15" t="s">
        <v>206</v>
      </c>
      <c r="L86" s="15" t="s">
        <v>206</v>
      </c>
      <c r="M86" s="15" t="s">
        <v>206</v>
      </c>
      <c r="N86" s="15" t="s">
        <v>206</v>
      </c>
      <c r="O86" s="15" t="s">
        <v>206</v>
      </c>
      <c r="P86" s="15" t="s">
        <v>206</v>
      </c>
      <c r="Q86" s="15" t="s">
        <v>209</v>
      </c>
      <c r="R86" s="15" t="s">
        <v>209</v>
      </c>
      <c r="S86" s="15" t="s">
        <v>209</v>
      </c>
      <c r="T86" s="15" t="s">
        <v>209</v>
      </c>
    </row>
    <row r="87" spans="1:20">
      <c r="A87" s="4" t="s">
        <v>106</v>
      </c>
      <c r="B87" s="4" t="s">
        <v>107</v>
      </c>
      <c r="C87" s="7" t="s">
        <v>242</v>
      </c>
      <c r="D87" s="4" t="s">
        <v>187</v>
      </c>
      <c r="E87" s="12" t="s">
        <v>210</v>
      </c>
      <c r="F87" s="17" t="s">
        <v>211</v>
      </c>
      <c r="G87" s="18" t="s">
        <v>206</v>
      </c>
      <c r="H87" s="15" t="s">
        <v>206</v>
      </c>
      <c r="I87" s="15" t="s">
        <v>206</v>
      </c>
      <c r="J87" s="15" t="s">
        <v>206</v>
      </c>
      <c r="K87" s="15" t="s">
        <v>206</v>
      </c>
      <c r="L87" s="15" t="s">
        <v>206</v>
      </c>
      <c r="M87" s="15" t="s">
        <v>206</v>
      </c>
      <c r="N87" s="15" t="s">
        <v>206</v>
      </c>
      <c r="O87" s="15" t="s">
        <v>206</v>
      </c>
      <c r="P87" s="15" t="s">
        <v>206</v>
      </c>
      <c r="Q87" s="15" t="s">
        <v>209</v>
      </c>
      <c r="R87" s="15" t="s">
        <v>209</v>
      </c>
      <c r="S87" s="15" t="s">
        <v>209</v>
      </c>
      <c r="T87" s="15" t="s">
        <v>209</v>
      </c>
    </row>
    <row r="88" spans="1:20">
      <c r="A88" s="4" t="s">
        <v>108</v>
      </c>
      <c r="B88" s="4" t="s">
        <v>109</v>
      </c>
      <c r="C88" s="7" t="s">
        <v>242</v>
      </c>
      <c r="D88" s="4" t="s">
        <v>187</v>
      </c>
      <c r="E88" s="12" t="s">
        <v>210</v>
      </c>
      <c r="F88" s="17" t="s">
        <v>211</v>
      </c>
      <c r="G88" s="18" t="s">
        <v>206</v>
      </c>
      <c r="H88" s="15" t="s">
        <v>206</v>
      </c>
      <c r="I88" s="15" t="s">
        <v>206</v>
      </c>
      <c r="J88" s="15" t="s">
        <v>206</v>
      </c>
      <c r="K88" s="15" t="s">
        <v>206</v>
      </c>
      <c r="L88" s="15" t="s">
        <v>206</v>
      </c>
      <c r="M88" s="15" t="s">
        <v>206</v>
      </c>
      <c r="N88" s="15" t="s">
        <v>206</v>
      </c>
      <c r="O88" s="15" t="s">
        <v>206</v>
      </c>
      <c r="P88" s="15" t="s">
        <v>206</v>
      </c>
      <c r="Q88" s="15" t="s">
        <v>209</v>
      </c>
      <c r="R88" s="15" t="s">
        <v>209</v>
      </c>
      <c r="S88" s="15" t="s">
        <v>209</v>
      </c>
      <c r="T88" s="15" t="s">
        <v>209</v>
      </c>
    </row>
    <row r="89" spans="1:20">
      <c r="A89" s="3" t="s">
        <v>128</v>
      </c>
      <c r="B89" s="3" t="s">
        <v>129</v>
      </c>
      <c r="C89" s="7" t="s">
        <v>242</v>
      </c>
      <c r="D89" s="3" t="s">
        <v>187</v>
      </c>
      <c r="E89" s="12" t="s">
        <v>204</v>
      </c>
      <c r="F89" s="17" t="s">
        <v>212</v>
      </c>
      <c r="G89" s="18" t="s">
        <v>206</v>
      </c>
      <c r="H89" s="15" t="s">
        <v>206</v>
      </c>
      <c r="I89" s="15" t="s">
        <v>206</v>
      </c>
      <c r="J89" s="15" t="s">
        <v>206</v>
      </c>
      <c r="K89" s="15" t="s">
        <v>206</v>
      </c>
      <c r="L89" s="15" t="s">
        <v>206</v>
      </c>
      <c r="M89" s="15" t="s">
        <v>206</v>
      </c>
      <c r="N89" s="15" t="s">
        <v>206</v>
      </c>
      <c r="O89" s="15" t="s">
        <v>206</v>
      </c>
      <c r="P89" s="15" t="s">
        <v>206</v>
      </c>
      <c r="Q89" s="15" t="s">
        <v>206</v>
      </c>
      <c r="R89" s="15" t="s">
        <v>206</v>
      </c>
      <c r="S89" s="15" t="s">
        <v>206</v>
      </c>
      <c r="T89" s="15" t="s">
        <v>206</v>
      </c>
    </row>
    <row r="90" spans="1:20">
      <c r="A90" s="4" t="s">
        <v>150</v>
      </c>
      <c r="B90" s="4" t="s">
        <v>151</v>
      </c>
      <c r="C90" s="7" t="s">
        <v>242</v>
      </c>
      <c r="D90" s="3" t="s">
        <v>187</v>
      </c>
      <c r="E90" s="12" t="s">
        <v>210</v>
      </c>
      <c r="F90" s="17" t="s">
        <v>211</v>
      </c>
      <c r="G90" s="18" t="s">
        <v>206</v>
      </c>
      <c r="H90" s="15" t="s">
        <v>206</v>
      </c>
      <c r="I90" s="15" t="s">
        <v>206</v>
      </c>
      <c r="J90" s="15" t="s">
        <v>206</v>
      </c>
      <c r="K90" s="15" t="s">
        <v>206</v>
      </c>
      <c r="L90" s="15" t="s">
        <v>206</v>
      </c>
      <c r="M90" s="15" t="s">
        <v>206</v>
      </c>
      <c r="N90" s="15" t="s">
        <v>206</v>
      </c>
      <c r="O90" s="15" t="s">
        <v>206</v>
      </c>
      <c r="P90" s="15" t="s">
        <v>206</v>
      </c>
      <c r="Q90" s="15" t="s">
        <v>206</v>
      </c>
      <c r="R90" s="15" t="s">
        <v>206</v>
      </c>
      <c r="S90" s="15" t="s">
        <v>206</v>
      </c>
      <c r="T90" s="15" t="s">
        <v>206</v>
      </c>
    </row>
    <row r="91" spans="1:20">
      <c r="A91" s="5" t="s">
        <v>166</v>
      </c>
      <c r="B91" s="5" t="s">
        <v>167</v>
      </c>
      <c r="C91" s="47" t="s">
        <v>243</v>
      </c>
      <c r="D91" s="3" t="s">
        <v>187</v>
      </c>
      <c r="E91" s="12" t="s">
        <v>204</v>
      </c>
      <c r="F91" s="17" t="s">
        <v>211</v>
      </c>
      <c r="G91" s="18" t="s">
        <v>213</v>
      </c>
      <c r="H91" s="15" t="s">
        <v>213</v>
      </c>
      <c r="I91" s="15" t="s">
        <v>213</v>
      </c>
      <c r="J91" s="15" t="s">
        <v>213</v>
      </c>
      <c r="K91" s="15" t="s">
        <v>213</v>
      </c>
      <c r="L91" s="15" t="s">
        <v>213</v>
      </c>
      <c r="M91" s="15" t="s">
        <v>213</v>
      </c>
      <c r="N91" s="15" t="s">
        <v>213</v>
      </c>
      <c r="O91" s="15" t="s">
        <v>213</v>
      </c>
      <c r="P91" s="15" t="s">
        <v>213</v>
      </c>
      <c r="Q91" s="15" t="s">
        <v>206</v>
      </c>
      <c r="R91" s="15" t="s">
        <v>206</v>
      </c>
      <c r="S91" s="15" t="s">
        <v>206</v>
      </c>
      <c r="T91" s="15" t="s">
        <v>206</v>
      </c>
    </row>
    <row r="92" spans="1:20" ht="27.6">
      <c r="A92" s="5" t="s">
        <v>154</v>
      </c>
      <c r="B92" s="5" t="s">
        <v>155</v>
      </c>
      <c r="C92" s="47" t="s">
        <v>244</v>
      </c>
      <c r="D92" s="3" t="s">
        <v>187</v>
      </c>
      <c r="E92" s="12" t="s">
        <v>204</v>
      </c>
      <c r="F92" s="17" t="s">
        <v>212</v>
      </c>
      <c r="G92" s="18" t="s">
        <v>213</v>
      </c>
      <c r="H92" s="15" t="s">
        <v>213</v>
      </c>
      <c r="I92" s="15" t="s">
        <v>213</v>
      </c>
      <c r="J92" s="15" t="s">
        <v>213</v>
      </c>
      <c r="K92" s="15" t="s">
        <v>213</v>
      </c>
      <c r="L92" s="15" t="s">
        <v>213</v>
      </c>
      <c r="M92" s="15" t="s">
        <v>213</v>
      </c>
      <c r="N92" s="15" t="s">
        <v>213</v>
      </c>
      <c r="O92" s="15" t="s">
        <v>213</v>
      </c>
      <c r="P92" s="15" t="s">
        <v>213</v>
      </c>
      <c r="Q92" s="15" t="s">
        <v>206</v>
      </c>
      <c r="R92" s="15" t="s">
        <v>206</v>
      </c>
      <c r="S92" s="15" t="s">
        <v>206</v>
      </c>
      <c r="T92" s="15" t="s">
        <v>206</v>
      </c>
    </row>
    <row r="93" spans="1:20" ht="27.6">
      <c r="A93" s="4" t="s">
        <v>130</v>
      </c>
      <c r="B93" s="4" t="s">
        <v>131</v>
      </c>
      <c r="C93" s="7" t="s">
        <v>245</v>
      </c>
      <c r="D93" s="4" t="s">
        <v>187</v>
      </c>
      <c r="E93" s="12" t="s">
        <v>204</v>
      </c>
      <c r="F93" s="17" t="s">
        <v>211</v>
      </c>
      <c r="G93" s="18" t="s">
        <v>206</v>
      </c>
      <c r="H93" s="15" t="s">
        <v>206</v>
      </c>
      <c r="I93" s="15" t="s">
        <v>206</v>
      </c>
      <c r="J93" s="15" t="s">
        <v>206</v>
      </c>
      <c r="K93" s="15" t="s">
        <v>206</v>
      </c>
      <c r="L93" s="15" t="s">
        <v>206</v>
      </c>
      <c r="M93" s="15" t="s">
        <v>206</v>
      </c>
      <c r="N93" s="15" t="s">
        <v>206</v>
      </c>
      <c r="O93" s="15" t="s">
        <v>206</v>
      </c>
      <c r="P93" s="15" t="s">
        <v>206</v>
      </c>
      <c r="Q93" s="15" t="s">
        <v>206</v>
      </c>
      <c r="R93" s="15" t="s">
        <v>206</v>
      </c>
      <c r="S93" s="15" t="s">
        <v>206</v>
      </c>
      <c r="T93" s="15" t="s">
        <v>206</v>
      </c>
    </row>
  </sheetData>
  <autoFilter ref="A1:T93" xr:uid="{792626AB-2BE0-4FCA-AEA1-64270084E403}">
    <sortState xmlns:xlrd2="http://schemas.microsoft.com/office/spreadsheetml/2017/richdata2" ref="A2:T93">
      <sortCondition ref="C1:C93"/>
    </sortState>
  </autoFilter>
  <conditionalFormatting sqref="D41 D39 D37 D45:D49 D34 D26 D31 D21:D22 D17:D18 D13 D8 D4 D3:E3 D42:E44 D35:E36 D27:E30 D32:E33 D23:E25 D19:E20 D14:E16 D9:E12 D5:E7 D64:F64 F3:T49 A94:T1048576 A1:T1 F2:G2 A2 Q2:T2 D2 A3:B26 A27:C27 A30:C30 A36:C36 A43:C44 A47:C48 A45:B46 A49:B49 A28:B29 A31:B35 A38:E38 A37:B37 A40:E40 A39:B39 A41:B42">
    <cfRule type="containsText" dxfId="51" priority="132" operator="containsText" text="&lt;?&gt;">
      <formula>NOT(ISERROR(SEARCH("&lt;?&gt;",A1)))</formula>
    </cfRule>
  </conditionalFormatting>
  <conditionalFormatting sqref="A64">
    <cfRule type="containsText" dxfId="50" priority="131" operator="containsText" text="&lt;?&gt;">
      <formula>NOT(ISERROR(SEARCH("&lt;?&gt;",A64)))</formula>
    </cfRule>
  </conditionalFormatting>
  <conditionalFormatting sqref="B64:C64">
    <cfRule type="containsText" dxfId="49" priority="129" operator="containsText" text="&lt;?&gt;">
      <formula>NOT(ISERROR(SEARCH("&lt;?&gt;",B64)))</formula>
    </cfRule>
  </conditionalFormatting>
  <conditionalFormatting sqref="Q63">
    <cfRule type="containsText" dxfId="48" priority="118" operator="containsText" text="&lt;?&gt;">
      <formula>NOT(ISERROR(SEARCH("&lt;?&gt;",Q63)))</formula>
    </cfRule>
  </conditionalFormatting>
  <conditionalFormatting sqref="S63">
    <cfRule type="containsText" dxfId="47" priority="117" operator="containsText" text="&lt;?&gt;">
      <formula>NOT(ISERROR(SEARCH("&lt;?&gt;",S63)))</formula>
    </cfRule>
  </conditionalFormatting>
  <conditionalFormatting sqref="T63 H63 J63 L63 N63 P63 R63">
    <cfRule type="containsText" dxfId="46" priority="124" operator="containsText" text="&lt;?&gt;">
      <formula>NOT(ISERROR(SEARCH("&lt;?&gt;",H63)))</formula>
    </cfRule>
  </conditionalFormatting>
  <conditionalFormatting sqref="O63">
    <cfRule type="containsText" dxfId="45" priority="119" operator="containsText" text="&lt;?&gt;">
      <formula>NOT(ISERROR(SEARCH("&lt;?&gt;",O63)))</formula>
    </cfRule>
  </conditionalFormatting>
  <conditionalFormatting sqref="G63">
    <cfRule type="containsText" dxfId="44" priority="123" operator="containsText" text="&lt;?&gt;">
      <formula>NOT(ISERROR(SEARCH("&lt;?&gt;",G63)))</formula>
    </cfRule>
  </conditionalFormatting>
  <conditionalFormatting sqref="I63">
    <cfRule type="containsText" dxfId="43" priority="122" operator="containsText" text="&lt;?&gt;">
      <formula>NOT(ISERROR(SEARCH("&lt;?&gt;",I63)))</formula>
    </cfRule>
  </conditionalFormatting>
  <conditionalFormatting sqref="K63">
    <cfRule type="containsText" dxfId="42" priority="121" operator="containsText" text="&lt;?&gt;">
      <formula>NOT(ISERROR(SEARCH("&lt;?&gt;",K63)))</formula>
    </cfRule>
  </conditionalFormatting>
  <conditionalFormatting sqref="M63">
    <cfRule type="containsText" dxfId="41" priority="120" operator="containsText" text="&lt;?&gt;">
      <formula>NOT(ISERROR(SEARCH("&lt;?&gt;",M63)))</formula>
    </cfRule>
  </conditionalFormatting>
  <conditionalFormatting sqref="C2:C26">
    <cfRule type="containsText" dxfId="40" priority="8" operator="containsText" text="&lt;?&gt;">
      <formula>NOT(ISERROR(SEARCH("&lt;?&gt;",C2)))</formula>
    </cfRule>
  </conditionalFormatting>
  <conditionalFormatting sqref="C49 C45:C46 C42 C32:C35 C29">
    <cfRule type="containsText" dxfId="39" priority="7" operator="containsText" text="&lt;?&gt;">
      <formula>NOT(ISERROR(SEARCH("&lt;?&gt;",C29)))</formula>
    </cfRule>
  </conditionalFormatting>
  <conditionalFormatting sqref="C28">
    <cfRule type="cellIs" dxfId="38" priority="5" operator="equal">
      <formula>"√"</formula>
    </cfRule>
    <cfRule type="cellIs" dxfId="37" priority="6" operator="equal">
      <formula>"X"</formula>
    </cfRule>
  </conditionalFormatting>
  <conditionalFormatting sqref="C41 C39 C37 C31">
    <cfRule type="cellIs" dxfId="36" priority="3" operator="equal">
      <formula>"√"</formula>
    </cfRule>
    <cfRule type="cellIs" dxfId="35" priority="4" operator="equal">
      <formula>"X"</formula>
    </cfRule>
  </conditionalFormatting>
  <conditionalFormatting sqref="C92:C93 C85:C90 C82 C79 C67:C75 C57:C58 C50:C51">
    <cfRule type="containsText" dxfId="34" priority="2" operator="containsText" text="&lt;?&gt;">
      <formula>NOT(ISERROR(SEARCH("&lt;?&gt;",C50)))</formula>
    </cfRule>
  </conditionalFormatting>
  <conditionalFormatting sqref="C91">
    <cfRule type="containsText" dxfId="33" priority="1" operator="containsText" text="&lt;?&gt;">
      <formula>NOT(ISERROR(SEARCH("&lt;?&gt;",C91)))</formula>
    </cfRule>
  </conditionalFormatting>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63FDCF51-3913-4061-A6C1-505386E7E8C7}">
          <x14:formula1>
            <xm:f>'D:\V&amp;M\Geonovum\Validatiematrix\[Validatie-en-Conformiteitsregels 1.0.xlsx]Legenda'!#REF!</xm:f>
          </x14:formula1>
          <xm:sqref>D94:D1048576</xm:sqref>
        </x14:dataValidation>
        <x14:dataValidation type="list" allowBlank="1" showInputMessage="1" showErrorMessage="1" xr:uid="{C770417B-DA0C-4BC5-89C7-21DA5716051F}">
          <x14:formula1>
            <xm:f>'D:\V&amp;M\Geonovum\Validatiematrix\[Validatie-en-Conformiteitsregels 1.0.xlsx]Legenda'!#REF!</xm:f>
          </x14:formula1>
          <xm:sqref>E94:E1048576 G94:T1048576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BCB43-6261-4DF5-B54A-1234EF694B9A}">
  <dimension ref="A1:J95"/>
  <sheetViews>
    <sheetView zoomScale="130" zoomScaleNormal="130" workbookViewId="0">
      <selection activeCell="A20" sqref="A20"/>
    </sheetView>
  </sheetViews>
  <sheetFormatPr defaultColWidth="56" defaultRowHeight="14.4"/>
  <cols>
    <col min="1" max="1" width="56.109375" style="6" customWidth="1"/>
    <col min="2" max="2" width="9.5546875" bestFit="1" customWidth="1"/>
    <col min="3" max="6" width="3.88671875" style="24" customWidth="1"/>
    <col min="7" max="8" width="3.88671875" customWidth="1"/>
  </cols>
  <sheetData>
    <row r="1" spans="1:10" ht="120.6">
      <c r="A1" s="19" t="s">
        <v>215</v>
      </c>
      <c r="B1" s="19" t="s">
        <v>219</v>
      </c>
      <c r="C1" s="25" t="s">
        <v>217</v>
      </c>
      <c r="D1" s="25" t="s">
        <v>220</v>
      </c>
      <c r="E1" s="25" t="s">
        <v>218</v>
      </c>
      <c r="F1" s="25" t="s">
        <v>216</v>
      </c>
      <c r="G1" s="28" t="s">
        <v>223</v>
      </c>
      <c r="H1" s="28" t="s">
        <v>224</v>
      </c>
    </row>
    <row r="2" spans="1:10">
      <c r="A2" s="21" t="s">
        <v>232</v>
      </c>
      <c r="B2" s="20">
        <f>COUNTIF('TPOD-validaties'!C:C,A2)</f>
        <v>2</v>
      </c>
      <c r="C2" s="27" t="s">
        <v>222</v>
      </c>
      <c r="D2" s="26" t="s">
        <v>221</v>
      </c>
      <c r="E2" s="26" t="s">
        <v>221</v>
      </c>
      <c r="F2" s="26" t="s">
        <v>221</v>
      </c>
      <c r="G2" s="26" t="s">
        <v>221</v>
      </c>
      <c r="H2" s="26" t="s">
        <v>221</v>
      </c>
    </row>
    <row r="3" spans="1:10">
      <c r="A3" s="21" t="s">
        <v>233</v>
      </c>
      <c r="B3" s="20">
        <f>COUNTIF('TPOD-validaties'!C:C,A3)</f>
        <v>1</v>
      </c>
      <c r="C3" s="26" t="s">
        <v>221</v>
      </c>
      <c r="D3" s="26" t="s">
        <v>221</v>
      </c>
      <c r="E3" s="27" t="s">
        <v>222</v>
      </c>
      <c r="F3" s="26" t="s">
        <v>221</v>
      </c>
      <c r="G3" s="26" t="s">
        <v>221</v>
      </c>
      <c r="H3" s="26" t="s">
        <v>221</v>
      </c>
      <c r="J3" s="34" t="s">
        <v>225</v>
      </c>
    </row>
    <row r="4" spans="1:10">
      <c r="A4" s="45" t="s">
        <v>234</v>
      </c>
      <c r="B4" s="46">
        <f>COUNTIF('TPOD-validaties'!C:C,A4)</f>
        <v>5</v>
      </c>
      <c r="C4" s="41" t="s">
        <v>221</v>
      </c>
      <c r="D4" s="41" t="s">
        <v>221</v>
      </c>
      <c r="E4" s="42" t="s">
        <v>222</v>
      </c>
      <c r="F4" s="42" t="s">
        <v>222</v>
      </c>
      <c r="G4" s="41" t="s">
        <v>221</v>
      </c>
      <c r="H4" s="41" t="s">
        <v>221</v>
      </c>
      <c r="J4" s="33" t="s">
        <v>228</v>
      </c>
    </row>
    <row r="5" spans="1:10">
      <c r="A5" s="45" t="s">
        <v>235</v>
      </c>
      <c r="B5" s="46">
        <f>COUNTIF('TPOD-validaties'!C:C,A5)</f>
        <v>2</v>
      </c>
      <c r="C5" s="42" t="s">
        <v>222</v>
      </c>
      <c r="D5" s="42" t="s">
        <v>222</v>
      </c>
      <c r="E5" s="42" t="s">
        <v>222</v>
      </c>
      <c r="F5" s="42" t="s">
        <v>222</v>
      </c>
      <c r="G5" s="42" t="s">
        <v>222</v>
      </c>
      <c r="H5" s="42" t="s">
        <v>222</v>
      </c>
      <c r="J5" s="33" t="s">
        <v>227</v>
      </c>
    </row>
    <row r="6" spans="1:10">
      <c r="A6" s="45" t="s">
        <v>236</v>
      </c>
      <c r="B6" s="46">
        <f>COUNTIF('TPOD-validaties'!C:C,A6)</f>
        <v>34</v>
      </c>
      <c r="C6" s="41" t="s">
        <v>221</v>
      </c>
      <c r="D6" s="42" t="s">
        <v>222</v>
      </c>
      <c r="E6" s="42" t="s">
        <v>222</v>
      </c>
      <c r="F6" s="42" t="s">
        <v>222</v>
      </c>
      <c r="G6" s="41" t="s">
        <v>221</v>
      </c>
      <c r="H6" s="41" t="s">
        <v>221</v>
      </c>
      <c r="J6" s="33" t="s">
        <v>226</v>
      </c>
    </row>
    <row r="7" spans="1:10">
      <c r="A7" s="45" t="s">
        <v>237</v>
      </c>
      <c r="B7" s="46">
        <f>COUNTIF('TPOD-validaties'!C:C,A7)</f>
        <v>5</v>
      </c>
      <c r="C7" s="41" t="s">
        <v>221</v>
      </c>
      <c r="D7" s="42" t="s">
        <v>222</v>
      </c>
      <c r="E7" s="41" t="s">
        <v>221</v>
      </c>
      <c r="F7" s="41" t="s">
        <v>221</v>
      </c>
      <c r="G7" s="41" t="s">
        <v>221</v>
      </c>
      <c r="H7" s="41" t="s">
        <v>221</v>
      </c>
      <c r="J7" s="33" t="s">
        <v>229</v>
      </c>
    </row>
    <row r="8" spans="1:10">
      <c r="A8" s="45" t="s">
        <v>238</v>
      </c>
      <c r="B8" s="46">
        <f>COUNTIF('TPOD-validaties'!C:C,A8)</f>
        <v>1</v>
      </c>
      <c r="C8" s="42" t="s">
        <v>222</v>
      </c>
      <c r="D8" s="42" t="s">
        <v>222</v>
      </c>
      <c r="E8" s="42" t="s">
        <v>222</v>
      </c>
      <c r="F8" s="42" t="s">
        <v>222</v>
      </c>
      <c r="G8" s="41" t="s">
        <v>221</v>
      </c>
      <c r="H8" s="41" t="s">
        <v>221</v>
      </c>
      <c r="J8" s="35" t="s">
        <v>230</v>
      </c>
    </row>
    <row r="9" spans="1:10">
      <c r="A9" s="21" t="s">
        <v>239</v>
      </c>
      <c r="B9" s="20">
        <f>COUNTIF('TPOD-validaties'!C:C,A9)</f>
        <v>24</v>
      </c>
      <c r="C9" s="27" t="s">
        <v>222</v>
      </c>
      <c r="D9" s="27" t="s">
        <v>222</v>
      </c>
      <c r="E9" s="27" t="s">
        <v>222</v>
      </c>
      <c r="F9" s="27" t="s">
        <v>222</v>
      </c>
      <c r="G9" s="27" t="s">
        <v>222</v>
      </c>
      <c r="H9" s="27" t="s">
        <v>222</v>
      </c>
    </row>
    <row r="10" spans="1:10">
      <c r="A10" s="22" t="s">
        <v>240</v>
      </c>
      <c r="B10" s="20">
        <f>COUNTIF('TPOD-validaties'!C:C,A10)</f>
        <v>2</v>
      </c>
      <c r="C10" s="27" t="s">
        <v>222</v>
      </c>
      <c r="D10" s="27" t="s">
        <v>222</v>
      </c>
      <c r="E10" s="27" t="s">
        <v>222</v>
      </c>
      <c r="F10" s="27" t="s">
        <v>222</v>
      </c>
      <c r="G10" s="27" t="s">
        <v>222</v>
      </c>
      <c r="H10" s="27" t="s">
        <v>222</v>
      </c>
      <c r="J10" s="32" t="s">
        <v>231</v>
      </c>
    </row>
    <row r="11" spans="1:10">
      <c r="A11" s="21" t="s">
        <v>241</v>
      </c>
      <c r="B11" s="20">
        <f>COUNTIF('TPOD-validaties'!C:C,A11)</f>
        <v>7</v>
      </c>
      <c r="C11" s="27" t="s">
        <v>222</v>
      </c>
      <c r="D11" s="27" t="s">
        <v>222</v>
      </c>
      <c r="E11" s="27" t="s">
        <v>222</v>
      </c>
      <c r="F11" s="27" t="s">
        <v>222</v>
      </c>
      <c r="G11" s="26" t="s">
        <v>221</v>
      </c>
      <c r="H11" s="26" t="s">
        <v>221</v>
      </c>
      <c r="J11" s="33" t="s">
        <v>228</v>
      </c>
    </row>
    <row r="12" spans="1:10">
      <c r="A12" s="21" t="s">
        <v>242</v>
      </c>
      <c r="B12" s="20">
        <f>COUNTIF('TPOD-validaties'!C:C,A12)</f>
        <v>6</v>
      </c>
      <c r="C12" s="27" t="s">
        <v>222</v>
      </c>
      <c r="D12" s="27" t="s">
        <v>222</v>
      </c>
      <c r="E12" s="27" t="s">
        <v>222</v>
      </c>
      <c r="F12" s="27" t="s">
        <v>222</v>
      </c>
      <c r="G12" s="26" t="s">
        <v>221</v>
      </c>
      <c r="H12" s="26" t="s">
        <v>221</v>
      </c>
      <c r="J12" s="43" t="s">
        <v>249</v>
      </c>
    </row>
    <row r="13" spans="1:10">
      <c r="A13" s="23" t="s">
        <v>243</v>
      </c>
      <c r="B13" s="20">
        <f>COUNTIF('TPOD-validaties'!C:C,A13)</f>
        <v>1</v>
      </c>
      <c r="C13" s="26" t="s">
        <v>221</v>
      </c>
      <c r="D13" s="26" t="s">
        <v>221</v>
      </c>
      <c r="E13" s="26" t="s">
        <v>221</v>
      </c>
      <c r="F13" s="26" t="s">
        <v>221</v>
      </c>
      <c r="G13" s="27" t="s">
        <v>222</v>
      </c>
      <c r="H13" s="27" t="s">
        <v>222</v>
      </c>
      <c r="J13" s="43" t="s">
        <v>248</v>
      </c>
    </row>
    <row r="14" spans="1:10">
      <c r="A14" s="23" t="s">
        <v>244</v>
      </c>
      <c r="B14" s="20">
        <f>COUNTIF('TPOD-validaties'!C:C,A14)</f>
        <v>1</v>
      </c>
      <c r="C14" s="26" t="s">
        <v>221</v>
      </c>
      <c r="D14" s="26" t="s">
        <v>221</v>
      </c>
      <c r="E14" s="26" t="s">
        <v>221</v>
      </c>
      <c r="F14" s="26" t="s">
        <v>221</v>
      </c>
      <c r="G14" s="27" t="s">
        <v>222</v>
      </c>
      <c r="H14" s="27" t="s">
        <v>222</v>
      </c>
      <c r="J14" s="33" t="s">
        <v>227</v>
      </c>
    </row>
    <row r="15" spans="1:10">
      <c r="A15" s="21" t="s">
        <v>245</v>
      </c>
      <c r="B15" s="20">
        <f>COUNTIF('TPOD-validaties'!C:C,A15)</f>
        <v>1</v>
      </c>
      <c r="C15" s="26" t="s">
        <v>221</v>
      </c>
      <c r="D15" s="26" t="s">
        <v>221</v>
      </c>
      <c r="E15" s="26" t="s">
        <v>221</v>
      </c>
      <c r="F15" s="27" t="s">
        <v>222</v>
      </c>
      <c r="G15" s="26" t="s">
        <v>221</v>
      </c>
      <c r="H15" s="26" t="s">
        <v>221</v>
      </c>
      <c r="J15" s="33" t="s">
        <v>246</v>
      </c>
    </row>
    <row r="16" spans="1:10">
      <c r="A16" s="36"/>
      <c r="B16" s="30"/>
      <c r="C16" s="37"/>
      <c r="D16" s="37"/>
      <c r="E16" s="37"/>
      <c r="F16" s="37"/>
      <c r="G16" s="38"/>
      <c r="H16" s="38"/>
      <c r="J16" s="33" t="s">
        <v>229</v>
      </c>
    </row>
    <row r="17" spans="1:10">
      <c r="A17" s="39"/>
      <c r="B17" s="30"/>
      <c r="C17" s="37"/>
      <c r="D17" s="37"/>
      <c r="E17" s="37"/>
      <c r="F17" s="38"/>
      <c r="G17" s="37"/>
      <c r="H17" s="37"/>
      <c r="J17" s="33" t="s">
        <v>230</v>
      </c>
    </row>
    <row r="18" spans="1:10">
      <c r="A18" s="29"/>
      <c r="J18" s="44" t="s">
        <v>247</v>
      </c>
    </row>
    <row r="19" spans="1:10">
      <c r="A19" s="31"/>
      <c r="J19" s="30"/>
    </row>
    <row r="20" spans="1:10">
      <c r="A20"/>
    </row>
    <row r="21" spans="1:10">
      <c r="A21"/>
    </row>
    <row r="22" spans="1:10">
      <c r="A22"/>
    </row>
    <row r="23" spans="1:10">
      <c r="A23"/>
    </row>
    <row r="24" spans="1:10">
      <c r="A24"/>
    </row>
    <row r="25" spans="1:10">
      <c r="A25"/>
    </row>
    <row r="26" spans="1:10">
      <c r="A26"/>
    </row>
    <row r="27" spans="1:10">
      <c r="A27"/>
    </row>
    <row r="28" spans="1:10">
      <c r="A28"/>
    </row>
    <row r="29" spans="1:10">
      <c r="A29"/>
    </row>
    <row r="30" spans="1:10">
      <c r="A30"/>
    </row>
    <row r="31" spans="1:10">
      <c r="A31"/>
    </row>
    <row r="32" spans="1:10">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sheetData>
  <autoFilter ref="A1:H17" xr:uid="{5EF7FC91-9962-42C2-BFC6-720B1C5EA647}">
    <sortState xmlns:xlrd2="http://schemas.microsoft.com/office/spreadsheetml/2017/richdata2" ref="A2:H17">
      <sortCondition ref="A1:A17"/>
    </sortState>
  </autoFilter>
  <conditionalFormatting sqref="A1:XFD1 B2:XFD9 A10:XFD1048576">
    <cfRule type="cellIs" dxfId="32" priority="8" operator="equal">
      <formula>"√"</formula>
    </cfRule>
    <cfRule type="cellIs" dxfId="31" priority="9" operator="equal">
      <formula>"X"</formula>
    </cfRule>
  </conditionalFormatting>
  <conditionalFormatting sqref="A4">
    <cfRule type="containsText" dxfId="30" priority="7" operator="containsText" text="&lt;?&gt;">
      <formula>NOT(ISERROR(SEARCH("&lt;?&gt;",A4)))</formula>
    </cfRule>
  </conditionalFormatting>
  <conditionalFormatting sqref="A5">
    <cfRule type="containsText" dxfId="29" priority="6" operator="containsText" text="&lt;?&gt;">
      <formula>NOT(ISERROR(SEARCH("&lt;?&gt;",A5)))</formula>
    </cfRule>
  </conditionalFormatting>
  <conditionalFormatting sqref="A6">
    <cfRule type="containsText" dxfId="28" priority="5" operator="containsText" text="&lt;?&gt;">
      <formula>NOT(ISERROR(SEARCH("&lt;?&gt;",A6)))</formula>
    </cfRule>
  </conditionalFormatting>
  <conditionalFormatting sqref="A7">
    <cfRule type="cellIs" dxfId="27" priority="3" operator="equal">
      <formula>"√"</formula>
    </cfRule>
    <cfRule type="cellIs" dxfId="26" priority="4" operator="equal">
      <formula>"X"</formula>
    </cfRule>
  </conditionalFormatting>
  <conditionalFormatting sqref="A8">
    <cfRule type="containsText" dxfId="25" priority="2" operator="containsText" text="&lt;?&gt;">
      <formula>NOT(ISERROR(SEARCH("&lt;?&gt;",A8)))</formula>
    </cfRule>
  </conditionalFormatting>
  <conditionalFormatting sqref="A9">
    <cfRule type="containsText" dxfId="24" priority="1" operator="containsText" text="&lt;?&gt;">
      <formula>NOT(ISERROR(SEARCH("&lt;?&gt;",A9)))</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F7A0B-A9BD-462C-8A21-12C068252C9D}">
  <dimension ref="A1:H42"/>
  <sheetViews>
    <sheetView workbookViewId="0">
      <selection activeCell="F7" sqref="F7"/>
    </sheetView>
  </sheetViews>
  <sheetFormatPr defaultRowHeight="14.4"/>
  <cols>
    <col min="1" max="1" width="40.44140625" customWidth="1"/>
    <col min="2" max="2" width="14.6640625" bestFit="1" customWidth="1"/>
    <col min="3" max="3" width="26" customWidth="1"/>
    <col min="4" max="4" width="61.44140625" customWidth="1"/>
    <col min="5" max="5" width="17.5546875" bestFit="1" customWidth="1"/>
    <col min="6" max="6" width="49.5546875" bestFit="1" customWidth="1"/>
    <col min="7" max="7" width="18" bestFit="1" customWidth="1"/>
    <col min="8" max="8" width="21" bestFit="1" customWidth="1"/>
  </cols>
  <sheetData>
    <row r="1" spans="1:8">
      <c r="A1" s="49" t="s">
        <v>276</v>
      </c>
      <c r="B1" s="49" t="s">
        <v>277</v>
      </c>
      <c r="C1" s="49" t="s">
        <v>303</v>
      </c>
      <c r="D1" s="49" t="s">
        <v>333</v>
      </c>
      <c r="E1" s="49"/>
      <c r="F1" s="29"/>
      <c r="G1" s="29"/>
      <c r="H1" s="29"/>
    </row>
    <row r="2" spans="1:8" ht="15" customHeight="1">
      <c r="A2" s="50" t="s">
        <v>217</v>
      </c>
      <c r="B2" s="50" t="s">
        <v>278</v>
      </c>
      <c r="C2" s="50" t="s">
        <v>332</v>
      </c>
      <c r="D2" s="50" t="str">
        <f>"&lt;BusinessRuleGroep&gt;&lt;naam&gt;"&amp;A2&amp;"&lt;/naam&gt;&lt;id&gt;"&amp;B2&amp;"&lt;/id&gt;&lt;geldtVoor&gt;"&amp;VLOOKUP(C2,soortRegeling!$A$1:$B$29,2,0)&amp;"&lt;/geldtVoor&gt;&lt;geldendeBusinessRules&gt;"&amp;BusinessRulesXML!H2&amp;"&lt;/geldendeBusinessRules&gt;&lt;/BusinessRuleGroep&gt;"</f>
        <v>&lt;BusinessRuleGroep&gt;&lt;naam&gt;AMvB/MR&lt;/naam&gt;&lt;id&gt;BRG0001&lt;/id&gt;&lt;geldtVoor&gt;&lt;soortregeling&gt;/join/id/stop/regelingtype_001&lt;/soortregeling&gt;&lt;soortregeling&gt;/join/id/stop/regelingtype_002&lt;/soortregeling&gt;&lt;/geldtVoor&gt;&lt;geldendeBusinessRules&gt;&lt;BusinessRule&gt;&lt;code&gt;TPOD0410&lt;/code&gt;&lt;ernst&gt;Waarschuwing&lt;/ernst&gt;&lt;regel&gt;Een Hoofdstuk moet worden geduid met de label Hoofdstuk.&lt;/regel&gt;&lt;melding&gt;TPOD_0410: Een Hoofdstuk moet worden geduid met de label Hoofdstuk. (betreft hoofdstuk: &lt;sch:value-of select="tekst:Nummer"/&gt;, label: &lt;sch:value-of select="tekst:Label"/&gt;)&lt;/melding&gt;&lt;/documentatie&gt;&lt;/BusinessRule&gt;&lt;BusinessRule&gt;&lt;code&gt;TPOD0420&lt;/code&gt;&lt;ernst&gt;Waarschuwing&lt;/ernst&gt;&lt;regel&gt;Hoofdstukken moeten oplopend worden genummerd in Arabische cijfers.&lt;/regel&gt;&lt;melding&gt;TPOD_0420: Hoofdstukken moeten oplopend worden genummerd in Arabische cijfers 
                (betreft hoofdstukken:  &lt;sch:value-of select="substring($volgorde,1,string-length($volgorde)-2)"/&gt;)&lt;/melding&gt;&lt;/documentatie&gt;&lt;/BusinessRule&gt;&lt;BusinessRule&gt;&lt;code&gt;TPOD0460&lt;/code&gt;&lt;ernst&gt;Waarschuwing&lt;/ernst&gt;&lt;regel&gt;Een Titel moet worden geduid met de label Titel.&lt;/regel&gt;&lt;melding&gt;TPOD_0460: Een Titel moet worden geduid met de label Titel. Betreft titel, label: 
                &lt;sch:value-of select="tekst:Nummer"/&gt;:&lt;sch:value-of select="tekst:Label"/&gt;&lt;/melding&gt;&lt;/documentatie&gt;&lt;/BusinessRule&gt;&lt;BusinessRule&gt;&lt;code&gt;TPOD0470&lt;/code&gt;&lt;ernst&gt;Waarschuwing&lt;/ernst&gt;&lt;regel&gt;De nummering van Titels moet beginnen met het nummer van het Hoofdstuk waarin de Titel voorkomt.&lt;/regel&gt;&lt;melding&gt;TPOD_0470: De nummering van Titels moet beginnen met het nummer van het Hoofdstuk waarin de Titel voorkomt. 
                (betreft hoofdstuk: &lt;sch:value-of select="$hoofdstuk"/&gt;, titels: &lt;sch:value-of select="substring($fouten,1,string-length($fouten)-2)"/&gt;)&lt;/melding&gt;&lt;/documentatie&gt;&lt;/BusinessRule&gt;&lt;BusinessRule&gt;&lt;code&gt;TPOD0480&lt;/code&gt;&lt;ernst&gt;Waarschuwing&lt;/ernst&gt;&lt;regel&gt;Titels moeten oplopend worden genummerd in Arabische cijfers.&lt;/regel&gt;&lt;melding&gt;TPOD_0480: Titels moeten oplopend worden genummerd in Arabische cijfers. 
                (betreft hoofdstuk: &lt;sch:value-of select="$hoofdstuk"/&gt;, titels: &lt;sch:value-of select="substring($volgorde,1,string-length($volgorde)-2)"/&gt;)&lt;/melding&gt;&lt;/documentatie&gt;&lt;/BusinessRule&gt;&lt;BusinessRule&gt;&lt;code&gt;TPOD0490&lt;/code&gt;&lt;ernst&gt;Waarschuwing&lt;/ernst&gt;&lt;regel&gt;Achter het cijfer van een titelnummer mag geen punt worden opgenomen.&lt;/regel&gt;&lt;melding&gt;TPOD_0490: Achter het cijfer van een titelnummer mag geen punt worden opgenomen. 
                (betreft hoofdstuk: &lt;sch:value-of select="$hoofdstuk"/&gt;, titels: &lt;sch:value-of select="substring($fouten,1,string-length($fouten)-2)"/&gt;)&lt;/melding&gt;&lt;/documentatie&gt;&lt;/BusinessRule&gt;&lt;BusinessRule&gt;&lt;code&gt;TPOD0510&lt;/code&gt;&lt;ernst&gt;Waarschuwing&lt;/ernst&gt;&lt;regel&gt;Een Afdeling moet worden geduid met de label Afdeling.&lt;/regel&gt;&lt;melding&gt;TPOD_0510: Een Afdeling moet worden geduid met de label Afdeling. 
                Betreft afdeling: &lt;sch:value-of select="tekst:Nummer"/&gt;, label:&lt;sch:value-of select="tekst:Label"/&gt;&lt;/melding&gt;&lt;/documentatie&gt;&lt;/BusinessRule&gt;&lt;BusinessRule&gt;&lt;code&gt;TPOD0520&lt;/code&gt;&lt;ernst&gt;Waarschuwing&lt;/ernst&gt;&lt;regel&gt;Als tussen Hoofdstuk en Afdeling Titel voorkomt dan moet de nummering van Afdelingen beginnen met het samengestelde nummer van de Titel waarin de Afdeling voorkomt, gevolgd door een punt.&lt;/regel&gt;&lt;melding&gt;TPOD_0520: Als tussen Hoofdstuk en Afdeling Titel voorkomt dan moet de nummering van Afdelingen beginnen met het samengestelde nummer van de Titel waarin de Afdeling voorkomt, gevolgd door een punt. 
                (betreft hoofdstuk: &lt;sch:value-of select="$hoofdstuk"/&gt;, titel: &lt;sch:value-of select="$titel"/&gt;, afdelingen: &lt;sch:value-of select="substring($volgorde,1,string-length($volgorde)-2)"/&gt;)&lt;/melding&gt;&lt;/documentatie&gt;&lt;/BusinessRule&gt;&lt;BusinessRule&gt;&lt;code&gt;TPOD0530&lt;/code&gt;&lt;ernst&gt;Waarschuwing&lt;/ernst&gt;&lt;regel&gt;Afdelingen moeten oplopend worden genummerd in Arabische cijfers.&lt;/regel&gt;&lt;melding&gt;TPOD_0530: Afdelingen moeten oplopend worden genummerd in Arabische cijfers. 
                (betreft hoofdstukken: &lt;sch:value-of select="$hoofdstuk"/&gt;, afdelingen: &lt;sch:value-of select="substring($volgorde,1,string-length($volgorde)-2)"/&gt;)&lt;/melding&gt;&lt;/documentatie&gt;&lt;/BusinessRule&gt;&lt;BusinessRule&gt;&lt;code&gt;TPOD0540&lt;/code&gt;&lt;ernst&gt;Waarschuwing&lt;/ernst&gt;&lt;regel&gt;Achter het laatste cijfer van een Afdelingnummer mag geen punt worden opgenomen.&lt;/regel&gt;&lt;melding&gt;TPOD_0540: Achter het cijfer van een afdelingnummer mag geen punt worden opgenomen. 
                (betreft hoofdstuk: &lt;sch:value-of select="$hoofdstuk"/&gt;, afdelingen: &lt;sch:value-of select="substring($fouten,1,string-length($fouten)-2)"/&gt;)&lt;/melding&gt;&lt;/documentatie&gt;&lt;/BusinessRule&gt;&lt;BusinessRule&gt;&lt;code&gt;TPOD0560&lt;/code&gt;&lt;ernst&gt;Waarschuwing&lt;/ernst&gt;&lt;regel&gt;Als tussen Hoofdstuk en Afdeling geen Titel voorkomt dan moet de nummering van Afdelingen beginnen met het nummer van het Hoofdstuk waarin de Afdeling voorkomt, gevolgd door een punt.&lt;/regel&gt;&lt;melding&gt;TPOD_0560: Als tussen Hoofdstuk en Afdeling geen Titel voorkomt dan moet de nummering van
                Afdelingen beginnen met het nummer van het Hoofdstuk waarin de Afdeling voorkomt, gevolgd door een punt. 
                (betreft hoofdstuk: &lt;sch:value-of select="$hoofdstuk"/&gt;, afdelingen: &lt;sch:value-of select="substring($fouten, 1, string-length($fouten) - 2)"/&gt;) &lt;/melding&gt;&lt;/documentatie&gt;&lt;/BusinessRule&gt;&lt;BusinessRule&gt;&lt;code&gt;TPOD0570&lt;/code&gt;&lt;ernst&gt;Waarschuwing&lt;/ernst&gt;&lt;regel&gt;Een Paragraaf moet worden geduid met de label Paragraaf of het paragraaf-teken.&lt;/regel&gt;&lt;melding&gt;TPOD_0570: Een Paragraaf moet worden geduid met de label Paragraaf of het paragraaf-teken. 
                (betreft nummer: &lt;sch:value-of select="tekst:Nummer"/&gt;, label: &lt;sch:value-of select="tekst:Label"/&gt;)&lt;/melding&gt;&lt;/documentatie&gt;&lt;/BusinessRule&gt;&lt;BusinessRule&gt;&lt;code&gt;TPOD0580&lt;/code&gt;&lt;ernst&gt;Waarschuwing&lt;/ernst&gt;&lt;regel&gt;De nummering van Paragrafen begint met het samengestelde nummer van de Afdeling waarin de Paragraaf voorkomt, gevolgd door een punt.&lt;/regel&gt;&lt;melding&gt;TPOD_0580: De nummering van Paragrafen begint met het samengestelde nummer van de Afdeling waarin de Paragraaf voorkomt, gevolgd door een punt. 
                (betreft afdeling: &lt;sch:value-of select="$afdeling"/&gt;, paragrafen: &lt;sch:value-of select="substring($volgorde,1,string-length($volgorde)-2)"/&gt;)&lt;/melding&gt;&lt;/documentatie&gt;&lt;/BusinessRule&gt;&lt;BusinessRule&gt;&lt;code&gt;TPOD0590&lt;/code&gt;&lt;ernst&gt;Waarschuwing&lt;/ernst&gt;&lt;regel&gt;Paragrafen moeten oplopend worden genummerd in Arabische cijfers.&lt;/regel&gt;&lt;melding&gt;TPOD_0590: Paragrafen moeten oplopend worden genummerd in Arabische cijfers.
                (betreft hoofdstuk: &lt;sch:value-of select="../tekst:Kop/tekst:Nummer"/&gt;, afdeling: &lt;sch:value-of select="tekst:Kop/tekst:Nummer"/&gt;, paragrafen:  &lt;sch:value-of select="substring($volgorde,1,string-length($volgorde)-2)"/&gt;)&lt;/melding&gt;&lt;/documentatie&gt;&lt;/BusinessRule&gt;&lt;BusinessRule&gt;&lt;code&gt;TPOD0600&lt;/code&gt;&lt;ernst&gt;Waarschuwing&lt;/ernst&gt;&lt;regel&gt;Achter het cijfer van een Paragraafnummer mag geen punt worden opgenomen.&lt;/regel&gt;&lt;melding&gt;TPOD_0600: Achter het cijfer van een paragraafnummer mag geen punt worden opgenomen.  
                (betreft hoofdstuk: &lt;sch:value-of select="../tekst:Kop/tekst:Nummer"/&gt;, afdeling: &lt;sch:value-of select="tekst:Kop/tekst:Nummer"/&gt;, paragrafen: &lt;sch:value-of select="substring($fouten,1,string-length($fouten)-2)"/&gt;)&lt;/melding&gt;&lt;/documentatie&gt;&lt;/BusinessRule&gt;&lt;BusinessRule&gt;&lt;code&gt;TPOD0620&lt;/code&gt;&lt;ernst&gt;Waarschuwing&lt;/ernst&gt;&lt;regel&gt;Een Subparagraaf moet worden geduid met de label Subparagraaf.&lt;/regel&gt;&lt;melding&gt;TPOD_0620: Een Subparagraaf moet worden geduid met de label Subparagraaf. 
                (Betreft subparagraaf-nummer: &lt;sch:value-of select="tekst:Nummer"/&gt; en label: &lt;sch:value-of select="tekst:Label"/&gt;)&lt;/melding&gt;&lt;/documentatie&gt;&lt;/BusinessRule&gt;&lt;BusinessRule&gt;&lt;code&gt;TPOD0630&lt;/code&gt;&lt;ernst&gt;Waarschuwing&lt;/ernst&gt;&lt;regel&gt;De nummering van Subparagrafen begint met het samengestelde nummer van de Paragraaf waarin de Subparagraaf voorkomt, gevolgd door een punt.&lt;/regel&gt;&lt;melding&gt;TPOD_0630: De nummering van Subparagrafen begint met het samengestelde nummer van de Paragraaf waarin de Subparagraaf voorkomt, gevolgd door een punt. 
                (betreft: &lt;sch:value-of select="substring($volgorde,1,string-length($volgorde)-2)"/&gt;&lt;/melding&gt;&lt;/documentatie&gt;&lt;/BusinessRule&gt;&lt;BusinessRule&gt;&lt;code&gt;TPOD0640&lt;/code&gt;&lt;ernst&gt;Waarschuwing&lt;/ernst&gt;&lt;regel&gt;Subparagrafen moeten oplopend worden genummerd in Arabische cijfers.&lt;/regel&gt;&lt;melding&gt;TPOD_0640: Subparagrafen moeten oplopend worden genummerd in Arabische cijfers 
                (betreft: &lt;sch:value-of select="substring($volgorde,1,string-length($volgorde)-2)"/&gt;)&lt;/melding&gt;&lt;/documentatie&gt;&lt;/BusinessRule&gt;&lt;BusinessRule&gt;&lt;code&gt;TPOD0650&lt;/code&gt;&lt;ernst&gt;Waarschuwing&lt;/ernst&gt;&lt;regel&gt;Achter het laatste cijfer van een Subparagraafnummer mag geen punt worden opgenomen.&lt;/regel&gt;&lt;melding&gt;TPOD_0650: Achter het cijfer van een subparagraafnummer mag geen punt worden opgenomen. 
                (betreft paragraaf: &lt;sch:value-of select="$paragraaf"/&gt;, subparagrafen: &lt;sch:value-of select="substring($fouten,1,string-length($fouten)-2)"/&gt;)&lt;/melding&gt;&lt;/documentatie&gt;&lt;/BusinessRule&gt;&lt;BusinessRule&gt;&lt;code&gt;TPOD0670&lt;/code&gt;&lt;ernst&gt;Waarschuwing&lt;/ernst&gt;&lt;regel&gt;Een Subsubparagraaf moet worden geduid met de label Subsubparagraaf.&lt;/regel&gt;&lt;melding&gt;TPOD_0670: Een Subsubparagraaf moet worden geduid met de label Subsubparagraaf. 
                (betreft subsubparagraaf-nummer: &lt;sch:value-of select="tekst:Nummer"/&gt;, label: &lt;sch:value-of select="tekst:Label"/&gt;)&lt;/melding&gt;&lt;/documentatie&gt;&lt;/BusinessRule&gt;&lt;BusinessRule&gt;&lt;code&gt;TPOD0680&lt;/code&gt;&lt;ernst&gt;Waarschuwing&lt;/ernst&gt;&lt;regel&gt;De nummering van Subsubparagrafen begint met het samengestelde nummer van de Subparagraaf waarin de Subsubparagraaf voorkomt, gevolgd door een punt.&lt;/regel&gt;&lt;melding&gt;TPOD_0680: De nummering van Subsubparagrafen begint met het samengestelde nummer van de Subparagraaf waarin de Subsubparagraaf voorkomt, gevolgd door een punt. 
                (betreft subparagraaf: &lt;sch:value-of select="$subparagraaf"/&gt;, subsubparagrafen: &lt;sch:value-of select="substring($volgorde,1,string-length($volgorde)-2)"/&gt;&lt;/melding&gt;&lt;/documentatie&gt;&lt;/BusinessRule&gt;&lt;BusinessRule&gt;&lt;code&gt;TPOD0690&lt;/code&gt;&lt;ernst&gt;Waarschuwing&lt;/ernst&gt;&lt;regel&gt;Subsubparagrafen moeten oplopend worden genummerd in Arabische cijfers.&lt;/regel&gt;&lt;melding&gt;TPOD_0690: Subsubparagrafen moeten oplopend worden genummerd in Arabische cijfers 
                (betreft subparagraaf: &lt;sch:value-of select="$subparagraaf"/&gt;,subsubparagrafen: &lt;sch:value-of select="substring($volgorde,1,string-length($volgorde)-2)"/&gt;) &lt;/melding&gt;&lt;/documentatie&gt;&lt;/BusinessRule&gt;&lt;BusinessRule&gt;&lt;code&gt;TPOD0700&lt;/code&gt;&lt;ernst&gt;Waarschuwing&lt;/ernst&gt;&lt;regel&gt;Achter het laatste cijfer van een Subsubparagraafnummer mag geen punt worden opgenomen.&lt;/regel&gt;&lt;melding&gt;TPOD_0700: Achter het laatste cijfer van een Subsubparagraafnummer mag geen punt worden opgenomen. 
                (betreft subparagraaf: &lt;sch:value-of select="$subparagraaf"/&gt;,subsubparagrafen: &lt;sch:value-of select="substring($fouten,1,string-length($fouten)-2)"/&gt;)&lt;/melding&gt;&lt;/documentatie&gt;&lt;/BusinessRule&gt;&lt;BusinessRule&gt;&lt;code&gt;TPOD0720&lt;/code&gt;&lt;ernst&gt;Blokkerend&lt;/ernst&gt;&lt;regel&gt;Een Artikel moet worden geduid met de label Artikel.&lt;/regel&gt;&lt;melding&gt;TPOD_0720: Een Artikel moet worden geduid met de label Artikel. 
                (betreft artikel: &lt;sch:value-of select="tekst:Nummer"/&gt;, label:&lt;sch:value-of select="tekst:Label"/&gt;)&lt;/melding&gt;&lt;/documentatie&gt;&lt;/BusinessRule&gt;&lt;BusinessRule&gt;&lt;code&gt;TPOD0730&lt;/code&gt;&lt;ernst&gt;Waarschuwing&lt;/ernst&gt;&lt;regel&gt;De nummering van Artikelen begint met het nummer van het Hoofdstuk waarin het Artikel voorkomt, gevolgd door een punt.&lt;/regel&gt;&lt;melding&gt;TPOD_0730: De nummering van Artikelen begint met het nummer van het Hoofdstuk waarin het Artikel voorkomt, gevolgd door een punt.
                (betreft hoofdstuk: &lt;sch:value-of select="$hoofdstuk"/&gt;, artikels: &lt;sch:value-of select="substring($volgorde,1,string-length($volgorde)-2)"/&gt;)&lt;/melding&gt;&lt;/documentatie&gt;&lt;/BusinessRule&gt;&lt;BusinessRule&gt;&lt;code&gt;TPOD0740&lt;/code&gt;&lt;ernst&gt;Waarschuwing&lt;/ernst&gt;&lt;regel&gt;Artikelen moeten oplopend worden genummerd in Arabische cijfers.&lt;/regel&gt;&lt;melding&gt;TPOD_0740: Artikelnummers moeten oplopend worden genummerd in Arabische cijfers 
                (betreft hoofdstuk: &lt;sch:value-of select="$hoofdstuk"/&gt;, artikelen: &lt;sch:value-of select="substring($volgorde, 1, string-length($volgorde) - 2)"/&gt;)&lt;/melding&gt;&lt;/documentatie&gt;&lt;/BusinessRule&gt;&lt;BusinessRule&gt;&lt;code&gt;TPOD0741&lt;/code&gt;&lt;ernst&gt;Waarschuwing&lt;/ernst&gt;&lt;regel&gt;De nummering van Artikelen begint met het nummer van het Hoofdstuk waarin het Artikel voorkomt, gevolgd door een punt, daarna oplopende nummering van de Artike-len in Arabische cijfers inclusief indien nodig een letter&lt;/regel&gt;&lt;melding&gt;TPOD_0741: De nummering van Artikelen begint met het nummer van het Hoofdstuk waarin het Artikel
                voorkomt, gevolgd door een punt, daarna oplopende nummering van de Artikelen in Arabische cijfers inclusief indien nodig een letter. 
                (betreft hoofdstuk:&lt;sch:value-of select="$hoofdstuk"/&gt;, artikelen: &lt;sch:value-of select="substring($volgorde, 1, string-length($volgorde) - 2)"/&gt;)&lt;/melding&gt;&lt;/documentatie&gt;&lt;/BusinessRule&gt;&lt;BusinessRule&gt;&lt;code&gt;TPOD0750&lt;/code&gt;&lt;ernst&gt;Waarschuwing&lt;/ernst&gt;&lt;regel&gt;Achter het cijfer van een Artikelnummer mag geen punt worden opgenomen.&lt;/regel&gt;&lt;melding&gt;TPOD_0750: Achter het laatste cijfer van een Artikelnummer mag geen punt worden opgenomen. 
                (betreft artikel: &lt;sch:value-of select="$artikel"/&gt;)&lt;/melding&gt;&lt;/documentatie&gt;&lt;/BusinessRule&gt;&lt;BusinessRule&gt;&lt;code&gt;TPOD0780&lt;/code&gt;&lt;ernst&gt;Waarschuwing&lt;/ernst&gt;&lt;regel&gt;Leden moeten per artikel oplopend genummerd worden in Arabische cijfers.&lt;/regel&gt;&lt;melding&gt;TPOD_0780: Leden moeten per artikel oplopend genummerd worden in Arabische cijfers
                (en indien nodig, een letter). 
                (betreft artikel: &lt;sch:value-of select="$artikel"/&gt;, leden: &lt;sch:value-of
                    select="substring($volgorde, 1, string-length($volgorde) - 2)"/&gt;)&lt;/melding&gt;&lt;/documentatie&gt;&lt;/BusinessRule&gt;&lt;BusinessRule&gt;&lt;code&gt;TPOD0781&lt;/code&gt;&lt;ernst&gt;Waarschuwing&lt;/ernst&gt;&lt;regel&gt;Leden worden per artikel oplopend genummerd in Arabische cijfers en indien nodig een letter.&lt;/regel&gt;&lt;melding&gt;TPOD_0781: Leden moeten per artikel oplopend genummerd worden in Arabische cijfers (en indien nodig,
                een letter). 
                (betreft artikel: &lt;sch:value-of select="$artikel"/&gt;, leden: &lt;sch:value-of
                    select="substring($volgorde, 1, string-length($volgorde) - 2)"
                /&gt;)&lt;/melding&gt;&lt;/documentatie&gt;&lt;/BusinessRule&gt;&lt;BusinessRule&gt;&lt;code&gt;TPOD0790&lt;/code&gt;&lt;ernst&gt;Waarschuwing&lt;/ernst&gt;&lt;regel&gt;Het eerste lid van ieder artikel krijgt het nummer 1.&lt;/regel&gt;&lt;melding&gt;TPOD_0790: Het eerste lid van ieder artikel krijgt het nummer 1. 
                (betreft artikel: &lt;sch:value-of select="$artikel"/&gt;, lid: &lt;sch:value-of select="substring($volgorde,1,string-length($volgorde)-2)"/&gt;)&lt;/melding&gt;&lt;/documentatie&gt;&lt;/BusinessRule&gt;&lt;BusinessRule&gt;&lt;code&gt;TPOD0800&lt;/code&gt;&lt;ernst&gt;Waarschuwing&lt;/ernst&gt;&lt;regel&gt;Het cijfer van een Lid moet worden opgevolgd door een punt.&lt;/regel&gt;&lt;melding&gt;TPOD_0800: Achter het lidnummer moet een punt worden opgenomen. 
                (betreft artikel: &lt;sch:value-of select="$artikel"/&gt;, lidnummers: &lt;sch:value-of select="substring($fouten,1,string-length($fouten)-2)"/&gt;)&lt;/melding&gt;&lt;/documentatie&gt;&lt;/BusinessRule&gt;&lt;BusinessRule&gt;&lt;code&gt;TPOD0810&lt;/code&gt;&lt;ernst&gt;Waarschuwing&lt;/ernst&gt;&lt;regel&gt;Een Lijst wordt altijd voorafgegaan door een inleidende tekst, oftewel de aanhef.&lt;/regel&gt;&lt;melding&gt;TPOD_0810: Een Lijst wordt altijd voorafgegaan door een inleidende tekst, oftewel de Lijstaanhef.
                Betreft: Lijst met wId: &lt;sch:value-of select="string(./@wId)"/&gt;&lt;/melding&gt;&lt;/documentatie&gt;&lt;/BusinessRule&gt;&lt;BusinessRule&gt;&lt;code&gt;TPOD0820&lt;/code&gt;&lt;ernst&gt;Blokkerend&lt;/ernst&gt;&lt;regel&gt;Lijsten mogen in ten hoogste drie niveaus gebruikt worden.&lt;/regel&gt;&lt;melding&gt;TPOD_0820: In een lijst mag je maximaal drie niveaus gebruiken.&lt;/melding&gt;&lt;/documentatie&gt;&lt;/BusinessRule&gt;&lt;/geldendeBusinessRules&gt;&lt;/BusinessRuleGroep&gt;</v>
      </c>
      <c r="E2" s="49"/>
      <c r="F2" s="31" t="s">
        <v>437</v>
      </c>
    </row>
    <row r="3" spans="1:8" ht="15" customHeight="1">
      <c r="A3" s="50" t="s">
        <v>218</v>
      </c>
      <c r="B3" s="50" t="s">
        <v>279</v>
      </c>
      <c r="C3" s="50" t="s">
        <v>305</v>
      </c>
      <c r="D3" s="50" t="str">
        <f>"&lt;BusinessRuleGroep&gt;&lt;naam&gt;"&amp;A3&amp;"&lt;/naam&gt;&lt;id&gt;"&amp;B3&amp;"&lt;/id&gt;&lt;geldtVoor&gt;"&amp;VLOOKUP(C3,soortRegeling!$A$1:$B$29,2,0)&amp;"&lt;/geldtVoor&gt;&lt;geldendeBusinessRules&gt;"&amp;BusinessRulesXML!H4&amp;"&lt;/geldendeBusinessRules&gt;&lt;/BusinessRuleGroep&gt;"</f>
        <v>&lt;BusinessRuleGroep&gt;&lt;naam&gt;Omgevingsplan&lt;/naam&gt;&lt;id&gt;BRG0002&lt;/id&gt;&lt;geldtVoor&gt;&lt;soortregeling&gt;/join/id/stop/regelingtype_003&lt;/soortregeling&gt;&lt;/geldtVoor&gt;&lt;geldendeBusinessRules&gt;&lt;/geldendeBusinessRules&gt;&lt;/BusinessRuleGroep&gt;</v>
      </c>
      <c r="E3" s="49"/>
      <c r="F3" s="51" t="s">
        <v>438</v>
      </c>
    </row>
    <row r="4" spans="1:8" ht="15" customHeight="1">
      <c r="A4" s="50" t="s">
        <v>292</v>
      </c>
      <c r="B4" s="50" t="s">
        <v>280</v>
      </c>
      <c r="C4" s="50" t="s">
        <v>309</v>
      </c>
      <c r="D4" s="50" t="str">
        <f>"&lt;BusinessRuleGroep&gt;&lt;naam&gt;"&amp;A4&amp;"&lt;/naam&gt;&lt;id&gt;"&amp;B4&amp;"&lt;/id&gt;&lt;geldtVoor&gt;"&amp;VLOOKUP(C4,soortRegeling!$A$1:$B$29,2,0)&amp;"&lt;/geldtVoor&gt;&lt;geldendeBusinessRules&gt;"&amp;BusinessRulesXML!H5&amp;"&lt;/geldendeBusinessRules&gt;&lt;/BusinessRuleGroep&gt;"</f>
        <v>&lt;BusinessRuleGroep&gt;&lt;naam&gt;OP-implementatie-GemeentenEnWaterschappen&lt;/naam&gt;&lt;id&gt;BRG0003&lt;/id&gt;&lt;geldtVoor&gt;&lt;soortregeling&gt;/join/id/stop/regelingtype_003&lt;/soortregeling&gt;&lt;soortregeling&gt;/join/id/stop/regelingtype_005&lt;/soortregeling&gt;&lt;/geldtVoor&gt;&lt;geldendeBusinessRules&gt;&lt;/geldendeBusinessRules&gt;&lt;/BusinessRuleGroep&gt;</v>
      </c>
      <c r="E4" s="49"/>
      <c r="F4" s="51" t="s">
        <v>439</v>
      </c>
    </row>
    <row r="5" spans="1:8" ht="15" customHeight="1">
      <c r="A5" s="50" t="s">
        <v>293</v>
      </c>
      <c r="B5" s="50" t="s">
        <v>281</v>
      </c>
      <c r="C5" s="50" t="s">
        <v>310</v>
      </c>
      <c r="D5" s="50" t="str">
        <f>"&lt;BusinessRuleGroep&gt;&lt;naam&gt;"&amp;A5&amp;"&lt;/naam&gt;&lt;id&gt;"&amp;B5&amp;"&lt;/id&gt;&lt;geldtVoor&gt;"&amp;VLOOKUP(C5,soortRegeling!$A$1:$B$29,2,0)&amp;"&lt;/geldtVoor&gt;&lt;geldendeBusinessRules&gt;"&amp;BusinessRulesXML!H10&amp;"&lt;/geldendeBusinessRules&gt;&lt;/BusinessRuleGroep&gt;"</f>
        <v>&lt;BusinessRuleGroep&gt;&lt;naam&gt;OP-implementatie-generiek&lt;/naam&gt;&lt;id&gt;BRG0004&lt;/id&gt;&lt;geldtVoor&gt;&lt;soortregeling&gt;/join/id/stop/regelingtype_001&lt;/soortregeling&gt;&lt;soortregeling&gt;/join/id/stop/regelingtype_002&lt;/soortregeling&gt;&lt;soortregeling&gt;/join/id/stop/regelingtype_003&lt;/soortregeling&gt;&lt;soortregeling&gt;/join/id/stop/regelingtype_004&lt;/soortregeling&gt;&lt;soortregeling&gt;/join/id/stop/regelingtype_005&lt;/soortregeling&gt;&lt;soortregeling&gt;/join/id/stop/regelingtype_006&lt;/soortregeling&gt;&lt;soortregeling&gt;/join/id/stop/regelingtype_007&lt;/soortregeling&gt;&lt;soortregeling&gt;/join/id/stop/regelingtype_008&lt;/soortregeling&gt;&lt;soortregeling&gt;/join/id/stop/regelingtype_009&lt;/soortregeling&gt;&lt;soortregeling&gt;/join/id/stop/regelingtype_010&lt;/soortregeling&gt;&lt;soortregeling&gt;/join/id/stop/regelingtype_011&lt;/soortregeling&gt;&lt;/geldtVoor&gt;&lt;geldendeBusinessRules&gt;&lt;/geldendeBusinessRules&gt;&lt;/BusinessRuleGroep&gt;</v>
      </c>
      <c r="E5" s="49"/>
      <c r="F5" s="51" t="s">
        <v>440</v>
      </c>
    </row>
    <row r="6" spans="1:8" ht="15" customHeight="1">
      <c r="A6" s="51" t="s">
        <v>294</v>
      </c>
      <c r="B6" s="50" t="s">
        <v>282</v>
      </c>
      <c r="C6" s="51" t="s">
        <v>311</v>
      </c>
      <c r="D6" s="50" t="str">
        <f>"&lt;BusinessRuleGroep&gt;&lt;naam&gt;"&amp;A6&amp;"&lt;/naam&gt;&lt;id&gt;"&amp;B6&amp;"&lt;/id&gt;&lt;geldtVoor&gt;"&amp;VLOOKUP(C6,soortRegeling!$A$1:$B$29,2,0)&amp;"&lt;/geldtVoor&gt;&lt;geldendeBusinessRules&gt;"&amp;BusinessRulesXML!H12&amp;"&lt;/geldendeBusinessRules&gt;&lt;/BusinessRuleGroep&gt;"</f>
        <v>&lt;BusinessRuleGroep&gt;&lt;naam&gt;OP-implementatie-niet-Rijk&lt;/naam&gt;&lt;id&gt;BRG0005&lt;/id&gt;&lt;geldtVoor&gt;&lt;soortregeling&gt;/join/id/stop/regelingtype_003&lt;/soortregeling&gt;&lt;soortregeling&gt;/join/id/stop/regelingtype_004&lt;/soortregeling&gt;&lt;soortregeling&gt;/join/id/stop/regelingtype_005&lt;/soortregeling&gt;&lt;soortregeling&gt;/join/id/stop/regelingtype_006&lt;/soortregeling&gt;&lt;soortregeling&gt;/join/id/stop/regelingtype_007&lt;/soortregeling&gt;&lt;soortregeling&gt;/join/id/stop/regelingtype_008&lt;/soortregeling&gt;&lt;soortregeling&gt;/join/id/stop/regelingtype_009&lt;/soortregeling&gt;&lt;soortregeling&gt;/join/id/stop/regelingtype_010&lt;/soortregeling&gt;&lt;soortregeling&gt;/join/id/stop/regelingtype_011&lt;/soortregeling&gt;&lt;/geldtVoor&gt;&lt;geldendeBusinessRules&gt;&lt;/geldendeBusinessRules&gt;&lt;/BusinessRuleGroep&gt;</v>
      </c>
      <c r="E6" s="49"/>
      <c r="F6" s="51" t="s">
        <v>441</v>
      </c>
    </row>
    <row r="7" spans="1:8" ht="15" customHeight="1">
      <c r="A7" s="51" t="s">
        <v>295</v>
      </c>
      <c r="B7" s="50" t="s">
        <v>283</v>
      </c>
      <c r="C7" s="51" t="s">
        <v>312</v>
      </c>
      <c r="D7" s="50" t="str">
        <f>"&lt;BusinessRuleGroep&gt;&lt;naam&gt;"&amp;A7&amp;"&lt;/naam&gt;&lt;id&gt;"&amp;B7&amp;"&lt;/id&gt;&lt;geldtVoor&gt;"&amp;VLOOKUP(C7,soortRegeling!$A$1:$B$29,2,0)&amp;"&lt;/geldtVoor&gt;&lt;geldendeBusinessRules&gt;"&amp;BusinessRulesXML!H46&amp;"&lt;/geldendeBusinessRules&gt;&lt;/BusinessRuleGroep&gt;"</f>
        <v>&lt;BusinessRuleGroep&gt;&lt;naam&gt;OP-implementatie-Omgevingsverordening&lt;/naam&gt;&lt;id&gt;BRG0006&lt;/id&gt;&lt;geldtVoor&gt;&lt;soortregeling&gt;/join/id/stop/regelingtype_004&lt;/soortregeling&gt;&lt;/geldtVoor&gt;&lt;geldendeBusinessRules&gt;&lt;/geldendeBusinessRules&gt;&lt;/BusinessRuleGroep&gt;</v>
      </c>
      <c r="E7" s="49"/>
    </row>
    <row r="8" spans="1:8" ht="15" customHeight="1">
      <c r="A8" s="51" t="s">
        <v>296</v>
      </c>
      <c r="B8" s="50" t="s">
        <v>284</v>
      </c>
      <c r="C8" s="51" t="s">
        <v>306</v>
      </c>
      <c r="D8" s="50" t="str">
        <f>"&lt;BusinessRuleGroep&gt;&lt;naam&gt;"&amp;A8&amp;"&lt;/naam&gt;&lt;id&gt;"&amp;B8&amp;"&lt;/id&gt;&lt;geldtVoor&gt;"&amp;VLOOKUP(C8,soortRegeling!$A$1:$B$29,2,0)&amp;"&lt;/geldtVoor&gt;&lt;geldendeBusinessRules&gt;"&amp;BusinessRulesXML!H51&amp;"&lt;/geldendeBusinessRules&gt;&lt;/BusinessRuleGroep&gt;"</f>
        <v>&lt;BusinessRuleGroep&gt;&lt;naam&gt;OP-implementatie-regelstructuur&lt;/naam&gt;&lt;id&gt;BRG0007&lt;/id&gt;&lt;geldtVoor&gt;&lt;soortregeling&gt;/join/id/stop/regelingtype_001&lt;/soortregeling&gt;&lt;soortregeling&gt;/join/id/stop/regelingtype_002&lt;/soortregeling&gt;&lt;soortregeling&gt;/join/id/stop/regelingtype_003&lt;/soortregeling&gt;&lt;soortregeling&gt;/join/id/stop/regelingtype_004&lt;/soortregeling&gt;&lt;soortregeling&gt;/join/id/stop/regelingtype_005&lt;/soortregeling&gt;&lt;soortregeling&gt;/join/id/stop/regelingtype_009&lt;/soortregeling&gt;&lt;/geldtVoor&gt;&lt;geldendeBusinessRules&gt;&lt;/geldendeBusinessRules&gt;&lt;/BusinessRuleGroep&gt;</v>
      </c>
      <c r="E8" s="49"/>
    </row>
    <row r="9" spans="1:8" ht="15" customHeight="1">
      <c r="A9" s="51" t="s">
        <v>297</v>
      </c>
      <c r="B9" s="50" t="s">
        <v>285</v>
      </c>
      <c r="C9" s="51" t="s">
        <v>310</v>
      </c>
      <c r="D9" s="50" t="str">
        <f>"&lt;BusinessRuleGroep&gt;&lt;naam&gt;"&amp;A9&amp;"&lt;/naam&gt;&lt;id&gt;"&amp;B9&amp;"&lt;/id&gt;&lt;geldtVoor&gt;"&amp;VLOOKUP(C9,soortRegeling!$A$1:$B$29,2,0)&amp;"&lt;/geldtVoor&gt;&lt;geldendeBusinessRules&gt;"&amp;BusinessRulesXML!H52&amp;"&lt;/geldendeBusinessRules&gt;&lt;/BusinessRuleGroep&gt;"</f>
        <v>&lt;BusinessRuleGroep&gt;&lt;naam&gt;OW-generiek&lt;/naam&gt;&lt;id&gt;BRG0008&lt;/id&gt;&lt;geldtVoor&gt;&lt;soortregeling&gt;/join/id/stop/regelingtype_001&lt;/soortregeling&gt;&lt;soortregeling&gt;/join/id/stop/regelingtype_002&lt;/soortregeling&gt;&lt;soortregeling&gt;/join/id/stop/regelingtype_003&lt;/soortregeling&gt;&lt;soortregeling&gt;/join/id/stop/regelingtype_004&lt;/soortregeling&gt;&lt;soortregeling&gt;/join/id/stop/regelingtype_005&lt;/soortregeling&gt;&lt;soortregeling&gt;/join/id/stop/regelingtype_006&lt;/soortregeling&gt;&lt;soortregeling&gt;/join/id/stop/regelingtype_007&lt;/soortregeling&gt;&lt;soortregeling&gt;/join/id/stop/regelingtype_008&lt;/soortregeling&gt;&lt;soortregeling&gt;/join/id/stop/regelingtype_009&lt;/soortregeling&gt;&lt;soortregeling&gt;/join/id/stop/regelingtype_010&lt;/soortregeling&gt;&lt;soortregeling&gt;/join/id/stop/regelingtype_011&lt;/soortregeling&gt;&lt;/geldtVoor&gt;&lt;geldendeBusinessRules&gt;&lt;BusinessRule&gt;&lt;code&gt;TPOD1700&lt;/code&gt;&lt;ernst&gt;Blokkerend&lt;/ernst&gt;&lt;regel&gt;Voor elke hiërarchie van nieuwe activiteiten geldt dat de hoogste activiteit in de hiërarchie een bovenliggende activiteit moet hebben die reeds bestaat in de functionele structuur.&lt;/regel&gt;&lt;melding&gt;REPORT: TPOD1700:
                Activiteit-ids: &lt;sch:value-of select="substring($activiteitenTrajectNaarFunctioneleStructuur,1,string-length($activiteitenTrajectNaarFunctioneleStructuur)-2)"/&gt;: 
                Voor elke hiërarchie van nieuwe activiteiten geldt dat de hoogste activiteit in
                de hiërarchie een bovenliggende activiteit moet hebben die reeds bestaat in de
                functionele structuur. DIT LAATSTE WORDT NU NOG NIET GETEST!&lt;/melding&gt;&lt;/documentatie&gt;&lt;/BusinessRule&gt;&lt;BusinessRule&gt;&lt;code&gt;TPOD1710&lt;/code&gt;&lt;ernst&gt;Blokkerend&lt;/ernst&gt;&lt;regel&gt;Een bovenliggende activiteit mag niet naar een activiteit verwijzen die lager in de hiërarchie ligt. &lt;/regel&gt;&lt;melding&gt;H:TP0D1710:
                Activiteit-ids: &lt;sch:value-of select="substring($circulaireActivititeiten,1,string-length($circulaireActivititeiten)-2)"/&gt;: Een
                bovenliggende activiteit mag niet naar een activiteit verwijzen die lager in de hiërarchie ligt.&lt;/melding&gt;&lt;/documentatie&gt;&lt;/BusinessRule&gt;&lt;BusinessRule&gt;&lt;code&gt;TPOD1730&lt;/code&gt;&lt;ernst&gt;Waarschuwing&lt;/ernst&gt;&lt;regel&gt;Gerelateerde activiteiten moeten bestaan indien er naar verwezen wordt.&lt;/regel&gt;&lt;melding&gt;TPOD1730: &lt;sch:value-of select="rol:identificatie"/&gt; 
                Betreft verwijzing: &lt;sch:value-of select="rol:gerelateerdeActiviteit/rol:ActiviteitRef/@xlink:href"/&gt;:
                Gerelateerde activiteiten moeten bestaan indien er naar verwezen wordt.&lt;/melding&gt;&lt;/documentatie&gt;&lt;/BusinessRule&gt;&lt;BusinessRule&gt;&lt;code&gt;TPOD1740&lt;/code&gt;&lt;ernst&gt;Waarschuwing&lt;/ernst&gt;&lt;regel&gt;Bovenliggende activiteiten moeten bestaan indien er naar verwezen wordt.&lt;/regel&gt;&lt;melding&gt;REPORT: TPOD1740: &lt;sch:value-of select="rol:identificatie"/&gt;: Betreft verwijzing: &lt;sch:value-of select="rol:bovenliggendeActiviteit/rol:ActiviteitRef/@xlink:href"/&gt;:
                Bovenliggende activiteiten moeten bestaan indien er naar verwezen wordt. DIT LAATSTE
                WORDT NU NOG NIET GETEST&lt;/melding&gt;&lt;/documentatie&gt;&lt;/BusinessRule&gt;&lt;BusinessRule&gt;&lt;code&gt;TPOD1750&lt;/code&gt;&lt;ernst&gt;Blokkerend&lt;/ernst&gt;&lt;regel&gt;Een activiteit moet een gebied of gebiedengroep zijn (en mag dus geen punt, puntengroep, lijn of lijnengroep zijn).&lt;/regel&gt;&lt;melding&gt;TPOD1750: Betreft
                    &lt;sch:value-of select="rol:identificatie"/&gt;: Een Activiteit moet een gebied of
                gebiedengroep betreffen (en mag geen punt, puntengroep, lijn of lijnengroep zijn).&lt;/melding&gt;&lt;/documentatie&gt;&lt;/BusinessRule&gt;&lt;BusinessRule&gt;&lt;code&gt;TPOD1760&lt;/code&gt;&lt;ernst&gt;Blokkerend&lt;/ernst&gt;&lt;regel&gt;Een gebiedsaanwijzing moet een gebied of gebiedengroep zijn (en mag dus geen punt, puntengroep, lijn of lijnengroep zijn).&lt;/regel&gt;&lt;melding&gt;TPOD1760: Betreft &lt;sch:value-of select="ga:identificatie"
                /&gt;: Een gebiedsaanwijzing moet een gebied of gebiedengroep zijn (en mag geen punt,
                puntengroep, lijn of lijnengroep zijn). &lt;/melding&gt;&lt;/documentatie&gt;&lt;/BusinessRule&gt;&lt;/geldendeBusinessRules&gt;&lt;/BusinessRuleGroep&gt;</v>
      </c>
      <c r="E9" s="49"/>
    </row>
    <row r="10" spans="1:8" ht="15" customHeight="1">
      <c r="A10" s="51" t="s">
        <v>298</v>
      </c>
      <c r="B10" s="50" t="s">
        <v>286</v>
      </c>
      <c r="C10" s="51" t="s">
        <v>310</v>
      </c>
      <c r="D10" s="50" t="str">
        <f>"&lt;BusinessRuleGroep&gt;&lt;naam&gt;"&amp;A10&amp;"&lt;/naam&gt;&lt;id&gt;"&amp;B10&amp;"&lt;/id&gt;&lt;geldtVoor&gt;"&amp;VLOOKUP(C10,soortRegeling!$A$1:$B$29,2,0)&amp;"&lt;/geldtVoor&gt;&lt;geldendeBusinessRules&gt;"&amp;BusinessRulesXML!H76&amp;"&lt;/geldendeBusinessRules&gt;&lt;/BusinessRuleGroep&gt;"</f>
        <v>&lt;BusinessRuleGroep&gt;&lt;naam&gt;OW-generiek/OZON-database&lt;/naam&gt;&lt;id&gt;BRG0009&lt;/id&gt;&lt;geldtVoor&gt;&lt;soortregeling&gt;/join/id/stop/regelingtype_001&lt;/soortregeling&gt;&lt;soortregeling&gt;/join/id/stop/regelingtype_002&lt;/soortregeling&gt;&lt;soortregeling&gt;/join/id/stop/regelingtype_003&lt;/soortregeling&gt;&lt;soortregeling&gt;/join/id/stop/regelingtype_004&lt;/soortregeling&gt;&lt;soortregeling&gt;/join/id/stop/regelingtype_005&lt;/soortregeling&gt;&lt;soortregeling&gt;/join/id/stop/regelingtype_006&lt;/soortregeling&gt;&lt;soortregeling&gt;/join/id/stop/regelingtype_007&lt;/soortregeling&gt;&lt;soortregeling&gt;/join/id/stop/regelingtype_008&lt;/soortregeling&gt;&lt;soortregeling&gt;/join/id/stop/regelingtype_009&lt;/soortregeling&gt;&lt;soortregeling&gt;/join/id/stop/regelingtype_010&lt;/soortregeling&gt;&lt;soortregeling&gt;/join/id/stop/regelingtype_011&lt;/soortregeling&gt;&lt;/geldtVoor&gt;&lt;geldendeBusinessRules&gt;&lt;/geldendeBusinessRules&gt;&lt;/BusinessRuleGroep&gt;</v>
      </c>
      <c r="E10" s="49"/>
    </row>
    <row r="11" spans="1:8" ht="15" customHeight="1">
      <c r="A11" s="50" t="s">
        <v>299</v>
      </c>
      <c r="B11" s="50" t="s">
        <v>287</v>
      </c>
      <c r="C11" s="50" t="s">
        <v>306</v>
      </c>
      <c r="D11" s="50" t="str">
        <f>"&lt;BusinessRuleGroep&gt;&lt;naam&gt;"&amp;A11&amp;"&lt;/naam&gt;&lt;id&gt;"&amp;B11&amp;"&lt;/id&gt;&lt;geldtVoor&gt;"&amp;VLOOKUP(C11,soortRegeling!$A$1:$B$29,2,0)&amp;"&lt;/geldtVoor&gt;&lt;geldendeBusinessRules&gt;"&amp;BusinessRulesXML!H78&amp;"&lt;/geldendeBusinessRules&gt;&lt;/BusinessRuleGroep&gt;"</f>
        <v>&lt;BusinessRuleGroep&gt;&lt;naam&gt;Regelstructuur&lt;/naam&gt;&lt;id&gt;BRG0010&lt;/id&gt;&lt;geldtVoor&gt;&lt;soortregeling&gt;/join/id/stop/regelingtype_001&lt;/soortregeling&gt;&lt;soortregeling&gt;/join/id/stop/regelingtype_002&lt;/soortregeling&gt;&lt;soortregeling&gt;/join/id/stop/regelingtype_003&lt;/soortregeling&gt;&lt;soortregeling&gt;/join/id/stop/regelingtype_004&lt;/soortregeling&gt;&lt;soortregeling&gt;/join/id/stop/regelingtype_005&lt;/soortregeling&gt;&lt;soortregeling&gt;/join/id/stop/regelingtype_009&lt;/soortregeling&gt;&lt;/geldtVoor&gt;&lt;geldendeBusinessRules&gt;&lt;BusinessRule&gt;&lt;code&gt;TPOD2040&lt;/code&gt;&lt;ernst&gt;Blokkerend&lt;/ernst&gt;&lt;regel&gt;het id van Divisie in OW moet verwijzen naar een bestaande id van een Divisie in OP&lt;/regel&gt;&lt;melding&gt;TPOD2040: Betreft &lt;sch:value-of select="name()"/&gt;: &lt;sch:value-of select="@wId"/&gt;: 
                Het wId van de Divisie in OW moet verwijzen naar een bestaande wId van een FormeleDivisie in OP&lt;/melding&gt;&lt;/documentatie&gt;&lt;/BusinessRule&gt;&lt;/geldendeBusinessRules&gt;&lt;/BusinessRuleGroep&gt;</v>
      </c>
      <c r="E11" s="49"/>
    </row>
    <row r="12" spans="1:8" ht="15" customHeight="1">
      <c r="A12" s="52" t="s">
        <v>300</v>
      </c>
      <c r="B12" s="50" t="s">
        <v>288</v>
      </c>
      <c r="C12" s="52" t="s">
        <v>306</v>
      </c>
      <c r="D12" s="50" t="str">
        <f>"&lt;BusinessRuleGroep&gt;&lt;naam&gt;"&amp;A12&amp;"&lt;/naam&gt;&lt;id&gt;"&amp;B12&amp;"&lt;/id&gt;&lt;geldtVoor&gt;"&amp;VLOOKUP(C12,soortRegeling!$A$1:$B$29,2,0)&amp;"&lt;/geldtVoor&gt;&lt;geldendeBusinessRules&gt;"&amp;BusinessRulesXML!H85&amp;"&lt;/geldendeBusinessRules&gt;&lt;/BusinessRuleGroep&gt;"</f>
        <v>&lt;BusinessRuleGroep&gt;&lt;naam&gt;Regelstructuur/OZON-database&lt;/naam&gt;&lt;id&gt;BRG0011&lt;/id&gt;&lt;geldtVoor&gt;&lt;soortregeling&gt;/join/id/stop/regelingtype_001&lt;/soortregeling&gt;&lt;soortregeling&gt;/join/id/stop/regelingtype_002&lt;/soortregeling&gt;&lt;soortregeling&gt;/join/id/stop/regelingtype_003&lt;/soortregeling&gt;&lt;soortregeling&gt;/join/id/stop/regelingtype_004&lt;/soortregeling&gt;&lt;soortregeling&gt;/join/id/stop/regelingtype_005&lt;/soortregeling&gt;&lt;soortregeling&gt;/join/id/stop/regelingtype_009&lt;/soortregeling&gt;&lt;/geldtVoor&gt;&lt;geldendeBusinessRules&gt;&lt;/geldendeBusinessRules&gt;&lt;/BusinessRuleGroep&gt;</v>
      </c>
      <c r="E12" s="49"/>
    </row>
    <row r="13" spans="1:8" ht="15" customHeight="1">
      <c r="A13" s="50" t="s">
        <v>301</v>
      </c>
      <c r="B13" s="50" t="s">
        <v>289</v>
      </c>
      <c r="C13" s="50" t="s">
        <v>307</v>
      </c>
      <c r="D13" s="50" t="str">
        <f>"&lt;BusinessRuleGroep&gt;&lt;naam&gt;"&amp;A13&amp;"&lt;/naam&gt;&lt;id&gt;"&amp;B13&amp;"&lt;/id&gt;&lt;geldtVoor&gt;"&amp;VLOOKUP(C13,soortRegeling!$A$1:$B$29,2,0)&amp;"&lt;/geldtVoor&gt;&lt;geldendeBusinessRules&gt;"&amp;BusinessRulesXML!H91&amp;"&lt;/geldendeBusinessRules&gt;&lt;/BusinessRuleGroep&gt;"</f>
        <v>&lt;BusinessRuleGroep&gt;&lt;naam&gt;Vrijetekststructuur&lt;/naam&gt;&lt;id&gt;BRG0012&lt;/id&gt;&lt;geldtVoor&gt;&lt;soortregeling&gt;/join/id/stop/regelingtype_006&lt;/soortregeling&gt;&lt;soortregeling&gt;/join/id/stop/regelingtype_007&lt;/soortregeling&gt;&lt;soortregeling&gt;/join/id/stop/regelingtype_008&lt;/soortregeling&gt;&lt;soortregeling&gt;/join/id/stop/regelingtype_010&lt;/soortregeling&gt;&lt;soortregeling&gt;/join/id/stop/regelingtype_011&lt;/soortregeling&gt;&lt;/geldtVoor&gt;&lt;geldendeBusinessRules&gt;&lt;/geldendeBusinessRules&gt;&lt;/BusinessRuleGroep&gt;</v>
      </c>
      <c r="E13" s="49"/>
    </row>
    <row r="14" spans="1:8" ht="15" customHeight="1">
      <c r="A14" s="50" t="s">
        <v>302</v>
      </c>
      <c r="B14" s="50" t="s">
        <v>290</v>
      </c>
      <c r="C14" s="50" t="s">
        <v>307</v>
      </c>
      <c r="D14" s="50" t="str">
        <f>"&lt;BusinessRuleGroep&gt;&lt;naam&gt;"&amp;A14&amp;"&lt;/naam&gt;&lt;id&gt;"&amp;B14&amp;"&lt;/id&gt;&lt;geldtVoor&gt;"&amp;VLOOKUP(C14,soortRegeling!$A$1:$B$29,2,0)&amp;"&lt;/geldtVoor&gt;&lt;geldendeBusinessRules&gt;"&amp;BusinessRulesXML!H92&amp;"&lt;/geldendeBusinessRules&gt;&lt;/BusinessRuleGroep&gt;"</f>
        <v>&lt;BusinessRuleGroep&gt;&lt;naam&gt;Vrijetekststructuur/OZON-database&lt;/naam&gt;&lt;id&gt;BRG0013&lt;/id&gt;&lt;geldtVoor&gt;&lt;soortregeling&gt;/join/id/stop/regelingtype_006&lt;/soortregeling&gt;&lt;soortregeling&gt;/join/id/stop/regelingtype_007&lt;/soortregeling&gt;&lt;soortregeling&gt;/join/id/stop/regelingtype_008&lt;/soortregeling&gt;&lt;soortregeling&gt;/join/id/stop/regelingtype_010&lt;/soortregeling&gt;&lt;soortregeling&gt;/join/id/stop/regelingtype_011&lt;/soortregeling&gt;&lt;/geldtVoor&gt;&lt;geldendeBusinessRules&gt;&lt;/geldendeBusinessRules&gt;&lt;/BusinessRuleGroep&gt;</v>
      </c>
      <c r="E14" s="49"/>
    </row>
    <row r="15" spans="1:8" ht="15" customHeight="1">
      <c r="A15" s="36" t="s">
        <v>216</v>
      </c>
      <c r="B15" s="50" t="s">
        <v>291</v>
      </c>
      <c r="C15" s="36" t="s">
        <v>308</v>
      </c>
      <c r="D15" s="50" t="str">
        <f>"&lt;BusinessRuleGroep&gt;&lt;naam&gt;"&amp;A15&amp;"&lt;/naam&gt;&lt;id&gt;"&amp;B15&amp;"&lt;/id&gt;&lt;geldtVoor&gt;"&amp;VLOOKUP(C15,soortRegeling!$A$1:$B$29,2,0)&amp;"&lt;/geldtVoor&gt;&lt;geldendeBusinessRules&gt;"&amp;BusinessRulesXML!H93&amp;"&lt;/geldendeBusinessRules&gt;&lt;/BusinessRuleGroep&gt;"</f>
        <v>&lt;BusinessRuleGroep&gt;&lt;naam&gt;Waterschapsverordening&lt;/naam&gt;&lt;id&gt;BRG0014&lt;/id&gt;&lt;geldtVoor&gt;&lt;soortregeling&gt;/join/id/stop/regelingtype_005&lt;/soortregeling&gt;&lt;/geldtVoor&gt;&lt;geldendeBusinessRules&gt;&lt;/geldendeBusinessRules&gt;&lt;/BusinessRuleGroep&gt;</v>
      </c>
      <c r="E15" s="49"/>
    </row>
    <row r="16" spans="1:8">
      <c r="A16" s="36"/>
      <c r="B16" s="36"/>
      <c r="C16" s="36"/>
      <c r="D16" s="36"/>
      <c r="E16" s="49"/>
    </row>
    <row r="17" spans="1:5">
      <c r="A17" s="50"/>
      <c r="B17" s="50"/>
      <c r="C17" s="50"/>
      <c r="D17" s="50"/>
      <c r="E17" s="49"/>
    </row>
    <row r="18" spans="1:5">
      <c r="A18" s="29"/>
      <c r="B18" s="29"/>
      <c r="C18" s="29"/>
      <c r="D18" s="29"/>
      <c r="E18" s="29"/>
    </row>
    <row r="19" spans="1:5">
      <c r="A19" s="29"/>
      <c r="B19" s="29"/>
      <c r="C19" s="29"/>
      <c r="D19" s="29"/>
    </row>
    <row r="20" spans="1:5">
      <c r="A20" t="s">
        <v>272</v>
      </c>
    </row>
    <row r="21" spans="1:5">
      <c r="A21" t="s">
        <v>250</v>
      </c>
    </row>
    <row r="22" spans="1:5">
      <c r="A22" t="s">
        <v>251</v>
      </c>
    </row>
    <row r="23" spans="1:5">
      <c r="A23" t="s">
        <v>252</v>
      </c>
    </row>
    <row r="24" spans="1:5">
      <c r="A24" t="s">
        <v>253</v>
      </c>
    </row>
    <row r="25" spans="1:5">
      <c r="A25" t="s">
        <v>254</v>
      </c>
    </row>
    <row r="26" spans="1:5">
      <c r="A26" t="s">
        <v>255</v>
      </c>
    </row>
    <row r="27" spans="1:5">
      <c r="A27" t="s">
        <v>256</v>
      </c>
    </row>
    <row r="28" spans="1:5">
      <c r="A28" t="s">
        <v>257</v>
      </c>
    </row>
    <row r="29" spans="1:5">
      <c r="A29" t="s">
        <v>258</v>
      </c>
    </row>
    <row r="30" spans="1:5">
      <c r="A30" t="s">
        <v>259</v>
      </c>
    </row>
    <row r="31" spans="1:5">
      <c r="A31" t="s">
        <v>260</v>
      </c>
    </row>
    <row r="32" spans="1:5">
      <c r="A32" t="s">
        <v>261</v>
      </c>
    </row>
    <row r="33" spans="1:1">
      <c r="A33" t="s">
        <v>262</v>
      </c>
    </row>
    <row r="34" spans="1:1">
      <c r="A34" t="s">
        <v>263</v>
      </c>
    </row>
    <row r="35" spans="1:1">
      <c r="A35" t="s">
        <v>264</v>
      </c>
    </row>
    <row r="36" spans="1:1">
      <c r="A36" t="s">
        <v>265</v>
      </c>
    </row>
    <row r="37" spans="1:1">
      <c r="A37" t="s">
        <v>266</v>
      </c>
    </row>
    <row r="38" spans="1:1">
      <c r="A38" t="s">
        <v>267</v>
      </c>
    </row>
    <row r="39" spans="1:1">
      <c r="A39" t="s">
        <v>268</v>
      </c>
    </row>
    <row r="40" spans="1:1">
      <c r="A40" t="s">
        <v>269</v>
      </c>
    </row>
    <row r="41" spans="1:1">
      <c r="A41" t="s">
        <v>270</v>
      </c>
    </row>
    <row r="42" spans="1:1">
      <c r="A42" t="s">
        <v>271</v>
      </c>
    </row>
  </sheetData>
  <phoneticPr fontId="9" type="noConversion"/>
  <conditionalFormatting sqref="A16:D17 A12:A15 C12:C15">
    <cfRule type="cellIs" dxfId="23" priority="8" operator="equal">
      <formula>"√"</formula>
    </cfRule>
    <cfRule type="cellIs" dxfId="22" priority="9" operator="equal">
      <formula>"X"</formula>
    </cfRule>
  </conditionalFormatting>
  <conditionalFormatting sqref="A6 C6">
    <cfRule type="containsText" dxfId="21" priority="7" operator="containsText" text="&lt;?&gt;">
      <formula>NOT(ISERROR(SEARCH("&lt;?&gt;",A6)))</formula>
    </cfRule>
  </conditionalFormatting>
  <conditionalFormatting sqref="A7 C7">
    <cfRule type="containsText" dxfId="20" priority="6" operator="containsText" text="&lt;?&gt;">
      <formula>NOT(ISERROR(SEARCH("&lt;?&gt;",A7)))</formula>
    </cfRule>
  </conditionalFormatting>
  <conditionalFormatting sqref="A8 C8">
    <cfRule type="containsText" dxfId="19" priority="5" operator="containsText" text="&lt;?&gt;">
      <formula>NOT(ISERROR(SEARCH("&lt;?&gt;",A8)))</formula>
    </cfRule>
  </conditionalFormatting>
  <conditionalFormatting sqref="A9 C9">
    <cfRule type="cellIs" dxfId="18" priority="3" operator="equal">
      <formula>"√"</formula>
    </cfRule>
    <cfRule type="cellIs" dxfId="17" priority="4" operator="equal">
      <formula>"X"</formula>
    </cfRule>
  </conditionalFormatting>
  <conditionalFormatting sqref="A10 C10">
    <cfRule type="containsText" dxfId="16" priority="2" operator="containsText" text="&lt;?&gt;">
      <formula>NOT(ISERROR(SEARCH("&lt;?&gt;",A10)))</formula>
    </cfRule>
  </conditionalFormatting>
  <conditionalFormatting sqref="A11 C11">
    <cfRule type="containsText" dxfId="15" priority="1" operator="containsText" text="&lt;?&gt;">
      <formula>NOT(ISERROR(SEARCH("&lt;?&gt;",A11)))</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7BFEF-5909-4EE7-84B4-ADF750A1F11F}">
  <dimension ref="A1:H93"/>
  <sheetViews>
    <sheetView tabSelected="1" topLeftCell="A46" workbookViewId="0">
      <selection activeCell="C52" sqref="C52"/>
    </sheetView>
  </sheetViews>
  <sheetFormatPr defaultRowHeight="14.4"/>
  <cols>
    <col min="1" max="1" width="52.88671875" customWidth="1"/>
    <col min="2" max="2" width="17.5546875" bestFit="1" customWidth="1"/>
    <col min="3" max="3" width="17.44140625" bestFit="1" customWidth="1"/>
    <col min="4" max="4" width="53" customWidth="1"/>
    <col min="5" max="5" width="20.44140625" bestFit="1" customWidth="1"/>
    <col min="6" max="6" width="12.33203125" customWidth="1"/>
    <col min="8" max="8" width="26.44140625" customWidth="1"/>
  </cols>
  <sheetData>
    <row r="1" spans="1:8">
      <c r="A1" s="57" t="s">
        <v>343</v>
      </c>
      <c r="B1" s="57" t="s">
        <v>273</v>
      </c>
      <c r="C1" s="57" t="s">
        <v>274</v>
      </c>
      <c r="D1" s="57" t="s">
        <v>275</v>
      </c>
      <c r="E1" s="57" t="s">
        <v>304</v>
      </c>
      <c r="F1" s="62" t="s">
        <v>333</v>
      </c>
      <c r="G1" s="62" t="s">
        <v>435</v>
      </c>
      <c r="H1" s="62" t="s">
        <v>436</v>
      </c>
    </row>
    <row r="2" spans="1:8">
      <c r="A2" s="21" t="s">
        <v>236</v>
      </c>
      <c r="B2" s="58" t="s">
        <v>4</v>
      </c>
      <c r="C2" s="59" t="s">
        <v>210</v>
      </c>
      <c r="D2" s="22" t="s">
        <v>5</v>
      </c>
      <c r="E2" s="20" t="s">
        <v>344</v>
      </c>
      <c r="F2" s="20" t="str">
        <f>"&lt;BusinessRule&gt;&lt;code&gt;"&amp;B2&amp;"&lt;/code&gt;&lt;ernst&gt;"&amp;C2&amp;"&lt;/ernst&gt;&lt;regel&gt;"&amp;D2&amp;"&lt;/regel&gt;&lt;melding&gt;"&amp;E2&amp;"&lt;/melding&gt;&lt;/documentatie&gt;&lt;/BusinessRule&gt;"</f>
        <v>&lt;BusinessRule&gt;&lt;code&gt;TPOD0410&lt;/code&gt;&lt;ernst&gt;Waarschuwing&lt;/ernst&gt;&lt;regel&gt;Een Hoofdstuk moet worden geduid met de label Hoofdstuk.&lt;/regel&gt;&lt;melding&gt;TPOD_0410: Een Hoofdstuk moet worden geduid met de label Hoofdstuk. (betreft hoofdstuk: &lt;sch:value-of select="tekst:Nummer"/&gt;, label: &lt;sch:value-of select="tekst:Label"/&gt;)&lt;/melding&gt;&lt;/documentatie&gt;&lt;/BusinessRule&gt;</v>
      </c>
      <c r="G2" s="20" t="s">
        <v>206</v>
      </c>
      <c r="H2" s="20" t="str">
        <f>F2&amp;F3&amp;F4&amp;F5&amp;F6&amp;F7&amp;F8&amp;F9&amp;F10&amp;F11&amp;F12&amp;F13&amp;F14&amp;F15&amp;F16&amp;F17&amp;F18&amp;F19&amp;F20&amp;F21&amp;F22&amp;F23&amp;F24&amp;F25&amp;F26&amp;F27&amp;F28&amp;F29&amp;F30&amp;F31&amp;F32&amp;F33&amp;F34&amp;F35</f>
        <v>&lt;BusinessRule&gt;&lt;code&gt;TPOD0410&lt;/code&gt;&lt;ernst&gt;Waarschuwing&lt;/ernst&gt;&lt;regel&gt;Een Hoofdstuk moet worden geduid met de label Hoofdstuk.&lt;/regel&gt;&lt;melding&gt;TPOD_0410: Een Hoofdstuk moet worden geduid met de label Hoofdstuk. (betreft hoofdstuk: &lt;sch:value-of select="tekst:Nummer"/&gt;, label: &lt;sch:value-of select="tekst:Label"/&gt;)&lt;/melding&gt;&lt;/documentatie&gt;&lt;/BusinessRule&gt;&lt;BusinessRule&gt;&lt;code&gt;TPOD0420&lt;/code&gt;&lt;ernst&gt;Waarschuwing&lt;/ernst&gt;&lt;regel&gt;Hoofdstukken moeten oplopend worden genummerd in Arabische cijfers.&lt;/regel&gt;&lt;melding&gt;TPOD_0420: Hoofdstukken moeten oplopend worden genummerd in Arabische cijfers 
                (betreft hoofdstukken:  &lt;sch:value-of select="substring($volgorde,1,string-length($volgorde)-2)"/&gt;)&lt;/melding&gt;&lt;/documentatie&gt;&lt;/BusinessRule&gt;&lt;BusinessRule&gt;&lt;code&gt;TPOD0460&lt;/code&gt;&lt;ernst&gt;Waarschuwing&lt;/ernst&gt;&lt;regel&gt;Een Titel moet worden geduid met de label Titel.&lt;/regel&gt;&lt;melding&gt;TPOD_0460: Een Titel moet worden geduid met de label Titel. Betreft titel, label: 
                &lt;sch:value-of select="tekst:Nummer"/&gt;:&lt;sch:value-of select="tekst:Label"/&gt;&lt;/melding&gt;&lt;/documentatie&gt;&lt;/BusinessRule&gt;&lt;BusinessRule&gt;&lt;code&gt;TPOD0470&lt;/code&gt;&lt;ernst&gt;Waarschuwing&lt;/ernst&gt;&lt;regel&gt;De nummering van Titels moet beginnen met het nummer van het Hoofdstuk waarin de Titel voorkomt.&lt;/regel&gt;&lt;melding&gt;TPOD_0470: De nummering van Titels moet beginnen met het nummer van het Hoofdstuk waarin de Titel voorkomt. 
                (betreft hoofdstuk: &lt;sch:value-of select="$hoofdstuk"/&gt;, titels: &lt;sch:value-of select="substring($fouten,1,string-length($fouten)-2)"/&gt;)&lt;/melding&gt;&lt;/documentatie&gt;&lt;/BusinessRule&gt;&lt;BusinessRule&gt;&lt;code&gt;TPOD0480&lt;/code&gt;&lt;ernst&gt;Waarschuwing&lt;/ernst&gt;&lt;regel&gt;Titels moeten oplopend worden genummerd in Arabische cijfers.&lt;/regel&gt;&lt;melding&gt;TPOD_0480: Titels moeten oplopend worden genummerd in Arabische cijfers. 
                (betreft hoofdstuk: &lt;sch:value-of select="$hoofdstuk"/&gt;, titels: &lt;sch:value-of select="substring($volgorde,1,string-length($volgorde)-2)"/&gt;)&lt;/melding&gt;&lt;/documentatie&gt;&lt;/BusinessRule&gt;&lt;BusinessRule&gt;&lt;code&gt;TPOD0490&lt;/code&gt;&lt;ernst&gt;Waarschuwing&lt;/ernst&gt;&lt;regel&gt;Achter het cijfer van een titelnummer mag geen punt worden opgenomen.&lt;/regel&gt;&lt;melding&gt;TPOD_0490: Achter het cijfer van een titelnummer mag geen punt worden opgenomen. 
                (betreft hoofdstuk: &lt;sch:value-of select="$hoofdstuk"/&gt;, titels: &lt;sch:value-of select="substring($fouten,1,string-length($fouten)-2)"/&gt;)&lt;/melding&gt;&lt;/documentatie&gt;&lt;/BusinessRule&gt;&lt;BusinessRule&gt;&lt;code&gt;TPOD0510&lt;/code&gt;&lt;ernst&gt;Waarschuwing&lt;/ernst&gt;&lt;regel&gt;Een Afdeling moet worden geduid met de label Afdeling.&lt;/regel&gt;&lt;melding&gt;TPOD_0510: Een Afdeling moet worden geduid met de label Afdeling. 
                Betreft afdeling: &lt;sch:value-of select="tekst:Nummer"/&gt;, label:&lt;sch:value-of select="tekst:Label"/&gt;&lt;/melding&gt;&lt;/documentatie&gt;&lt;/BusinessRule&gt;&lt;BusinessRule&gt;&lt;code&gt;TPOD0520&lt;/code&gt;&lt;ernst&gt;Waarschuwing&lt;/ernst&gt;&lt;regel&gt;Als tussen Hoofdstuk en Afdeling Titel voorkomt dan moet de nummering van Afdelingen beginnen met het samengestelde nummer van de Titel waarin de Afdeling voorkomt, gevolgd door een punt.&lt;/regel&gt;&lt;melding&gt;TPOD_0520: Als tussen Hoofdstuk en Afdeling Titel voorkomt dan moet de nummering van Afdelingen beginnen met het samengestelde nummer van de Titel waarin de Afdeling voorkomt, gevolgd door een punt. 
                (betreft hoofdstuk: &lt;sch:value-of select="$hoofdstuk"/&gt;, titel: &lt;sch:value-of select="$titel"/&gt;, afdelingen: &lt;sch:value-of select="substring($volgorde,1,string-length($volgorde)-2)"/&gt;)&lt;/melding&gt;&lt;/documentatie&gt;&lt;/BusinessRule&gt;&lt;BusinessRule&gt;&lt;code&gt;TPOD0530&lt;/code&gt;&lt;ernst&gt;Waarschuwing&lt;/ernst&gt;&lt;regel&gt;Afdelingen moeten oplopend worden genummerd in Arabische cijfers.&lt;/regel&gt;&lt;melding&gt;TPOD_0530: Afdelingen moeten oplopend worden genummerd in Arabische cijfers. 
                (betreft hoofdstukken: &lt;sch:value-of select="$hoofdstuk"/&gt;, afdelingen: &lt;sch:value-of select="substring($volgorde,1,string-length($volgorde)-2)"/&gt;)&lt;/melding&gt;&lt;/documentatie&gt;&lt;/BusinessRule&gt;&lt;BusinessRule&gt;&lt;code&gt;TPOD0540&lt;/code&gt;&lt;ernst&gt;Waarschuwing&lt;/ernst&gt;&lt;regel&gt;Achter het laatste cijfer van een Afdelingnummer mag geen punt worden opgenomen.&lt;/regel&gt;&lt;melding&gt;TPOD_0540: Achter het cijfer van een afdelingnummer mag geen punt worden opgenomen. 
                (betreft hoofdstuk: &lt;sch:value-of select="$hoofdstuk"/&gt;, afdelingen: &lt;sch:value-of select="substring($fouten,1,string-length($fouten)-2)"/&gt;)&lt;/melding&gt;&lt;/documentatie&gt;&lt;/BusinessRule&gt;&lt;BusinessRule&gt;&lt;code&gt;TPOD0560&lt;/code&gt;&lt;ernst&gt;Waarschuwing&lt;/ernst&gt;&lt;regel&gt;Als tussen Hoofdstuk en Afdeling geen Titel voorkomt dan moet de nummering van Afdelingen beginnen met het nummer van het Hoofdstuk waarin de Afdeling voorkomt, gevolgd door een punt.&lt;/regel&gt;&lt;melding&gt;TPOD_0560: Als tussen Hoofdstuk en Afdeling geen Titel voorkomt dan moet de nummering van
                Afdelingen beginnen met het nummer van het Hoofdstuk waarin de Afdeling voorkomt, gevolgd door een punt. 
                (betreft hoofdstuk: &lt;sch:value-of select="$hoofdstuk"/&gt;, afdelingen: &lt;sch:value-of select="substring($fouten, 1, string-length($fouten) - 2)"/&gt;) &lt;/melding&gt;&lt;/documentatie&gt;&lt;/BusinessRule&gt;&lt;BusinessRule&gt;&lt;code&gt;TPOD0570&lt;/code&gt;&lt;ernst&gt;Waarschuwing&lt;/ernst&gt;&lt;regel&gt;Een Paragraaf moet worden geduid met de label Paragraaf of het paragraaf-teken.&lt;/regel&gt;&lt;melding&gt;TPOD_0570: Een Paragraaf moet worden geduid met de label Paragraaf of het paragraaf-teken. 
                (betreft nummer: &lt;sch:value-of select="tekst:Nummer"/&gt;, label: &lt;sch:value-of select="tekst:Label"/&gt;)&lt;/melding&gt;&lt;/documentatie&gt;&lt;/BusinessRule&gt;&lt;BusinessRule&gt;&lt;code&gt;TPOD0580&lt;/code&gt;&lt;ernst&gt;Waarschuwing&lt;/ernst&gt;&lt;regel&gt;De nummering van Paragrafen begint met het samengestelde nummer van de Afdeling waarin de Paragraaf voorkomt, gevolgd door een punt.&lt;/regel&gt;&lt;melding&gt;TPOD_0580: De nummering van Paragrafen begint met het samengestelde nummer van de Afdeling waarin de Paragraaf voorkomt, gevolgd door een punt. 
                (betreft afdeling: &lt;sch:value-of select="$afdeling"/&gt;, paragrafen: &lt;sch:value-of select="substring($volgorde,1,string-length($volgorde)-2)"/&gt;)&lt;/melding&gt;&lt;/documentatie&gt;&lt;/BusinessRule&gt;&lt;BusinessRule&gt;&lt;code&gt;TPOD0590&lt;/code&gt;&lt;ernst&gt;Waarschuwing&lt;/ernst&gt;&lt;regel&gt;Paragrafen moeten oplopend worden genummerd in Arabische cijfers.&lt;/regel&gt;&lt;melding&gt;TPOD_0590: Paragrafen moeten oplopend worden genummerd in Arabische cijfers.
                (betreft hoofdstuk: &lt;sch:value-of select="../tekst:Kop/tekst:Nummer"/&gt;, afdeling: &lt;sch:value-of select="tekst:Kop/tekst:Nummer"/&gt;, paragrafen:  &lt;sch:value-of select="substring($volgorde,1,string-length($volgorde)-2)"/&gt;)&lt;/melding&gt;&lt;/documentatie&gt;&lt;/BusinessRule&gt;&lt;BusinessRule&gt;&lt;code&gt;TPOD0600&lt;/code&gt;&lt;ernst&gt;Waarschuwing&lt;/ernst&gt;&lt;regel&gt;Achter het cijfer van een Paragraafnummer mag geen punt worden opgenomen.&lt;/regel&gt;&lt;melding&gt;TPOD_0600: Achter het cijfer van een paragraafnummer mag geen punt worden opgenomen.  
                (betreft hoofdstuk: &lt;sch:value-of select="../tekst:Kop/tekst:Nummer"/&gt;, afdeling: &lt;sch:value-of select="tekst:Kop/tekst:Nummer"/&gt;, paragrafen: &lt;sch:value-of select="substring($fouten,1,string-length($fouten)-2)"/&gt;)&lt;/melding&gt;&lt;/documentatie&gt;&lt;/BusinessRule&gt;&lt;BusinessRule&gt;&lt;code&gt;TPOD0620&lt;/code&gt;&lt;ernst&gt;Waarschuwing&lt;/ernst&gt;&lt;regel&gt;Een Subparagraaf moet worden geduid met de label Subparagraaf.&lt;/regel&gt;&lt;melding&gt;TPOD_0620: Een Subparagraaf moet worden geduid met de label Subparagraaf. 
                (Betreft subparagraaf-nummer: &lt;sch:value-of select="tekst:Nummer"/&gt; en label: &lt;sch:value-of select="tekst:Label"/&gt;)&lt;/melding&gt;&lt;/documentatie&gt;&lt;/BusinessRule&gt;&lt;BusinessRule&gt;&lt;code&gt;TPOD0630&lt;/code&gt;&lt;ernst&gt;Waarschuwing&lt;/ernst&gt;&lt;regel&gt;De nummering van Subparagrafen begint met het samengestelde nummer van de Paragraaf waarin de Subparagraaf voorkomt, gevolgd door een punt.&lt;/regel&gt;&lt;melding&gt;TPOD_0630: De nummering van Subparagrafen begint met het samengestelde nummer van de Paragraaf waarin de Subparagraaf voorkomt, gevolgd door een punt. 
                (betreft: &lt;sch:value-of select="substring($volgorde,1,string-length($volgorde)-2)"/&gt;&lt;/melding&gt;&lt;/documentatie&gt;&lt;/BusinessRule&gt;&lt;BusinessRule&gt;&lt;code&gt;TPOD0640&lt;/code&gt;&lt;ernst&gt;Waarschuwing&lt;/ernst&gt;&lt;regel&gt;Subparagrafen moeten oplopend worden genummerd in Arabische cijfers.&lt;/regel&gt;&lt;melding&gt;TPOD_0640: Subparagrafen moeten oplopend worden genummerd in Arabische cijfers 
                (betreft: &lt;sch:value-of select="substring($volgorde,1,string-length($volgorde)-2)"/&gt;)&lt;/melding&gt;&lt;/documentatie&gt;&lt;/BusinessRule&gt;&lt;BusinessRule&gt;&lt;code&gt;TPOD0650&lt;/code&gt;&lt;ernst&gt;Waarschuwing&lt;/ernst&gt;&lt;regel&gt;Achter het laatste cijfer van een Subparagraafnummer mag geen punt worden opgenomen.&lt;/regel&gt;&lt;melding&gt;TPOD_0650: Achter het cijfer van een subparagraafnummer mag geen punt worden opgenomen. 
                (betreft paragraaf: &lt;sch:value-of select="$paragraaf"/&gt;, subparagrafen: &lt;sch:value-of select="substring($fouten,1,string-length($fouten)-2)"/&gt;)&lt;/melding&gt;&lt;/documentatie&gt;&lt;/BusinessRule&gt;&lt;BusinessRule&gt;&lt;code&gt;TPOD0670&lt;/code&gt;&lt;ernst&gt;Waarschuwing&lt;/ernst&gt;&lt;regel&gt;Een Subsubparagraaf moet worden geduid met de label Subsubparagraaf.&lt;/regel&gt;&lt;melding&gt;TPOD_0670: Een Subsubparagraaf moet worden geduid met de label Subsubparagraaf. 
                (betreft subsubparagraaf-nummer: &lt;sch:value-of select="tekst:Nummer"/&gt;, label: &lt;sch:value-of select="tekst:Label"/&gt;)&lt;/melding&gt;&lt;/documentatie&gt;&lt;/BusinessRule&gt;&lt;BusinessRule&gt;&lt;code&gt;TPOD0680&lt;/code&gt;&lt;ernst&gt;Waarschuwing&lt;/ernst&gt;&lt;regel&gt;De nummering van Subsubparagrafen begint met het samengestelde nummer van de Subparagraaf waarin de Subsubparagraaf voorkomt, gevolgd door een punt.&lt;/regel&gt;&lt;melding&gt;TPOD_0680: De nummering van Subsubparagrafen begint met het samengestelde nummer van de Subparagraaf waarin de Subsubparagraaf voorkomt, gevolgd door een punt. 
                (betreft subparagraaf: &lt;sch:value-of select="$subparagraaf"/&gt;, subsubparagrafen: &lt;sch:value-of select="substring($volgorde,1,string-length($volgorde)-2)"/&gt;&lt;/melding&gt;&lt;/documentatie&gt;&lt;/BusinessRule&gt;&lt;BusinessRule&gt;&lt;code&gt;TPOD0690&lt;/code&gt;&lt;ernst&gt;Waarschuwing&lt;/ernst&gt;&lt;regel&gt;Subsubparagrafen moeten oplopend worden genummerd in Arabische cijfers.&lt;/regel&gt;&lt;melding&gt;TPOD_0690: Subsubparagrafen moeten oplopend worden genummerd in Arabische cijfers 
                (betreft subparagraaf: &lt;sch:value-of select="$subparagraaf"/&gt;,subsubparagrafen: &lt;sch:value-of select="substring($volgorde,1,string-length($volgorde)-2)"/&gt;) &lt;/melding&gt;&lt;/documentatie&gt;&lt;/BusinessRule&gt;&lt;BusinessRule&gt;&lt;code&gt;TPOD0700&lt;/code&gt;&lt;ernst&gt;Waarschuwing&lt;/ernst&gt;&lt;regel&gt;Achter het laatste cijfer van een Subsubparagraafnummer mag geen punt worden opgenomen.&lt;/regel&gt;&lt;melding&gt;TPOD_0700: Achter het laatste cijfer van een Subsubparagraafnummer mag geen punt worden opgenomen. 
                (betreft subparagraaf: &lt;sch:value-of select="$subparagraaf"/&gt;,subsubparagrafen: &lt;sch:value-of select="substring($fouten,1,string-length($fouten)-2)"/&gt;)&lt;/melding&gt;&lt;/documentatie&gt;&lt;/BusinessRule&gt;&lt;BusinessRule&gt;&lt;code&gt;TPOD0720&lt;/code&gt;&lt;ernst&gt;Blokkerend&lt;/ernst&gt;&lt;regel&gt;Een Artikel moet worden geduid met de label Artikel.&lt;/regel&gt;&lt;melding&gt;TPOD_0720: Een Artikel moet worden geduid met de label Artikel. 
                (betreft artikel: &lt;sch:value-of select="tekst:Nummer"/&gt;, label:&lt;sch:value-of select="tekst:Label"/&gt;)&lt;/melding&gt;&lt;/documentatie&gt;&lt;/BusinessRule&gt;&lt;BusinessRule&gt;&lt;code&gt;TPOD0730&lt;/code&gt;&lt;ernst&gt;Waarschuwing&lt;/ernst&gt;&lt;regel&gt;De nummering van Artikelen begint met het nummer van het Hoofdstuk waarin het Artikel voorkomt, gevolgd door een punt.&lt;/regel&gt;&lt;melding&gt;TPOD_0730: De nummering van Artikelen begint met het nummer van het Hoofdstuk waarin het Artikel voorkomt, gevolgd door een punt.
                (betreft hoofdstuk: &lt;sch:value-of select="$hoofdstuk"/&gt;, artikels: &lt;sch:value-of select="substring($volgorde,1,string-length($volgorde)-2)"/&gt;)&lt;/melding&gt;&lt;/documentatie&gt;&lt;/BusinessRule&gt;&lt;BusinessRule&gt;&lt;code&gt;TPOD0740&lt;/code&gt;&lt;ernst&gt;Waarschuwing&lt;/ernst&gt;&lt;regel&gt;Artikelen moeten oplopend worden genummerd in Arabische cijfers.&lt;/regel&gt;&lt;melding&gt;TPOD_0740: Artikelnummers moeten oplopend worden genummerd in Arabische cijfers 
                (betreft hoofdstuk: &lt;sch:value-of select="$hoofdstuk"/&gt;, artikelen: &lt;sch:value-of select="substring($volgorde, 1, string-length($volgorde) - 2)"/&gt;)&lt;/melding&gt;&lt;/documentatie&gt;&lt;/BusinessRule&gt;&lt;BusinessRule&gt;&lt;code&gt;TPOD0741&lt;/code&gt;&lt;ernst&gt;Waarschuwing&lt;/ernst&gt;&lt;regel&gt;De nummering van Artikelen begint met het nummer van het Hoofdstuk waarin het Artikel voorkomt, gevolgd door een punt, daarna oplopende nummering van de Artike-len in Arabische cijfers inclusief indien nodig een letter&lt;/regel&gt;&lt;melding&gt;TPOD_0741: De nummering van Artikelen begint met het nummer van het Hoofdstuk waarin het Artikel
                voorkomt, gevolgd door een punt, daarna oplopende nummering van de Artikelen in Arabische cijfers inclusief indien nodig een letter. 
                (betreft hoofdstuk:&lt;sch:value-of select="$hoofdstuk"/&gt;, artikelen: &lt;sch:value-of select="substring($volgorde, 1, string-length($volgorde) - 2)"/&gt;)&lt;/melding&gt;&lt;/documentatie&gt;&lt;/BusinessRule&gt;&lt;BusinessRule&gt;&lt;code&gt;TPOD0750&lt;/code&gt;&lt;ernst&gt;Waarschuwing&lt;/ernst&gt;&lt;regel&gt;Achter het cijfer van een Artikelnummer mag geen punt worden opgenomen.&lt;/regel&gt;&lt;melding&gt;TPOD_0750: Achter het laatste cijfer van een Artikelnummer mag geen punt worden opgenomen. 
                (betreft artikel: &lt;sch:value-of select="$artikel"/&gt;)&lt;/melding&gt;&lt;/documentatie&gt;&lt;/BusinessRule&gt;&lt;BusinessRule&gt;&lt;code&gt;TPOD0780&lt;/code&gt;&lt;ernst&gt;Waarschuwing&lt;/ernst&gt;&lt;regel&gt;Leden moeten per artikel oplopend genummerd worden in Arabische cijfers.&lt;/regel&gt;&lt;melding&gt;TPOD_0780: Leden moeten per artikel oplopend genummerd worden in Arabische cijfers
                (en indien nodig, een letter). 
                (betreft artikel: &lt;sch:value-of select="$artikel"/&gt;, leden: &lt;sch:value-of
                    select="substring($volgorde, 1, string-length($volgorde) - 2)"/&gt;)&lt;/melding&gt;&lt;/documentatie&gt;&lt;/BusinessRule&gt;&lt;BusinessRule&gt;&lt;code&gt;TPOD0781&lt;/code&gt;&lt;ernst&gt;Waarschuwing&lt;/ernst&gt;&lt;regel&gt;Leden worden per artikel oplopend genummerd in Arabische cijfers en indien nodig een letter.&lt;/regel&gt;&lt;melding&gt;TPOD_0781: Leden moeten per artikel oplopend genummerd worden in Arabische cijfers (en indien nodig,
                een letter). 
                (betreft artikel: &lt;sch:value-of select="$artikel"/&gt;, leden: &lt;sch:value-of
                    select="substring($volgorde, 1, string-length($volgorde) - 2)"
                /&gt;)&lt;/melding&gt;&lt;/documentatie&gt;&lt;/BusinessRule&gt;&lt;BusinessRule&gt;&lt;code&gt;TPOD0790&lt;/code&gt;&lt;ernst&gt;Waarschuwing&lt;/ernst&gt;&lt;regel&gt;Het eerste lid van ieder artikel krijgt het nummer 1.&lt;/regel&gt;&lt;melding&gt;TPOD_0790: Het eerste lid van ieder artikel krijgt het nummer 1. 
                (betreft artikel: &lt;sch:value-of select="$artikel"/&gt;, lid: &lt;sch:value-of select="substring($volgorde,1,string-length($volgorde)-2)"/&gt;)&lt;/melding&gt;&lt;/documentatie&gt;&lt;/BusinessRule&gt;&lt;BusinessRule&gt;&lt;code&gt;TPOD0800&lt;/code&gt;&lt;ernst&gt;Waarschuwing&lt;/ernst&gt;&lt;regel&gt;Het cijfer van een Lid moet worden opgevolgd door een punt.&lt;/regel&gt;&lt;melding&gt;TPOD_0800: Achter het lidnummer moet een punt worden opgenomen. 
                (betreft artikel: &lt;sch:value-of select="$artikel"/&gt;, lidnummers: &lt;sch:value-of select="substring($fouten,1,string-length($fouten)-2)"/&gt;)&lt;/melding&gt;&lt;/documentatie&gt;&lt;/BusinessRule&gt;&lt;BusinessRule&gt;&lt;code&gt;TPOD0810&lt;/code&gt;&lt;ernst&gt;Waarschuwing&lt;/ernst&gt;&lt;regel&gt;Een Lijst wordt altijd voorafgegaan door een inleidende tekst, oftewel de aanhef.&lt;/regel&gt;&lt;melding&gt;TPOD_0810: Een Lijst wordt altijd voorafgegaan door een inleidende tekst, oftewel de Lijstaanhef.
                Betreft: Lijst met wId: &lt;sch:value-of select="string(./@wId)"/&gt;&lt;/melding&gt;&lt;/documentatie&gt;&lt;/BusinessRule&gt;&lt;BusinessRule&gt;&lt;code&gt;TPOD0820&lt;/code&gt;&lt;ernst&gt;Blokkerend&lt;/ernst&gt;&lt;regel&gt;Lijsten mogen in ten hoogste drie niveaus gebruikt worden.&lt;/regel&gt;&lt;melding&gt;TPOD_0820: In een lijst mag je maximaal drie niveaus gebruiken.&lt;/melding&gt;&lt;/documentatie&gt;&lt;/BusinessRule&gt;</v>
      </c>
    </row>
    <row r="3" spans="1:8" ht="27.6">
      <c r="A3" s="21" t="s">
        <v>236</v>
      </c>
      <c r="B3" s="21" t="s">
        <v>6</v>
      </c>
      <c r="C3" s="59" t="s">
        <v>210</v>
      </c>
      <c r="D3" s="21" t="s">
        <v>7</v>
      </c>
      <c r="E3" s="60" t="s">
        <v>345</v>
      </c>
      <c r="F3" s="20" t="str">
        <f>"&lt;BusinessRule&gt;&lt;code&gt;"&amp;B3&amp;"&lt;/code&gt;&lt;ernst&gt;"&amp;C3&amp;"&lt;/ernst&gt;&lt;regel&gt;"&amp;D3&amp;"&lt;/regel&gt;&lt;melding&gt;"&amp;E3&amp;"&lt;/melding&gt;&lt;/documentatie&gt;&lt;/BusinessRule&gt;"</f>
        <v>&lt;BusinessRule&gt;&lt;code&gt;TPOD0420&lt;/code&gt;&lt;ernst&gt;Waarschuwing&lt;/ernst&gt;&lt;regel&gt;Hoofdstukken moeten oplopend worden genummerd in Arabische cijfers.&lt;/regel&gt;&lt;melding&gt;TPOD_0420: Hoofdstukken moeten oplopend worden genummerd in Arabische cijfers 
                (betreft hoofdstukken:  &lt;sch:value-of select="substring($volgorde,1,string-length($volgorde)-2)"/&gt;)&lt;/melding&gt;&lt;/documentatie&gt;&lt;/BusinessRule&gt;</v>
      </c>
      <c r="G3" s="20" t="s">
        <v>207</v>
      </c>
      <c r="H3" s="20"/>
    </row>
    <row r="4" spans="1:8">
      <c r="A4" s="21" t="s">
        <v>236</v>
      </c>
      <c r="B4" s="21" t="s">
        <v>8</v>
      </c>
      <c r="C4" s="59" t="s">
        <v>210</v>
      </c>
      <c r="D4" s="21" t="s">
        <v>9</v>
      </c>
      <c r="E4" s="60" t="s">
        <v>346</v>
      </c>
      <c r="F4" s="20" t="str">
        <f>"&lt;BusinessRule&gt;&lt;code&gt;"&amp;B4&amp;"&lt;/code&gt;&lt;ernst&gt;"&amp;C4&amp;"&lt;/ernst&gt;&lt;regel&gt;"&amp;D4&amp;"&lt;/regel&gt;&lt;melding&gt;"&amp;E4&amp;"&lt;/melding&gt;&lt;/documentatie&gt;&lt;/BusinessRule&gt;"</f>
        <v>&lt;BusinessRule&gt;&lt;code&gt;TPOD0460&lt;/code&gt;&lt;ernst&gt;Waarschuwing&lt;/ernst&gt;&lt;regel&gt;Een Titel moet worden geduid met de label Titel.&lt;/regel&gt;&lt;melding&gt;TPOD_0460: Een Titel moet worden geduid met de label Titel. Betreft titel, label: 
                &lt;sch:value-of select="tekst:Nummer"/&gt;:&lt;sch:value-of select="tekst:Label"/&gt;&lt;/melding&gt;&lt;/documentatie&gt;&lt;/BusinessRule&gt;</v>
      </c>
      <c r="G4" s="20" t="s">
        <v>207</v>
      </c>
      <c r="H4" s="20"/>
    </row>
    <row r="5" spans="1:8" ht="27.6">
      <c r="A5" s="21" t="s">
        <v>236</v>
      </c>
      <c r="B5" s="21" t="s">
        <v>10</v>
      </c>
      <c r="C5" s="59" t="s">
        <v>210</v>
      </c>
      <c r="D5" s="21" t="s">
        <v>11</v>
      </c>
      <c r="E5" s="60" t="s">
        <v>347</v>
      </c>
      <c r="F5" s="20" t="str">
        <f>"&lt;BusinessRule&gt;&lt;code&gt;"&amp;B5&amp;"&lt;/code&gt;&lt;ernst&gt;"&amp;C5&amp;"&lt;/ernst&gt;&lt;regel&gt;"&amp;D5&amp;"&lt;/regel&gt;&lt;melding&gt;"&amp;E5&amp;"&lt;/melding&gt;&lt;/documentatie&gt;&lt;/BusinessRule&gt;"</f>
        <v>&lt;BusinessRule&gt;&lt;code&gt;TPOD0470&lt;/code&gt;&lt;ernst&gt;Waarschuwing&lt;/ernst&gt;&lt;regel&gt;De nummering van Titels moet beginnen met het nummer van het Hoofdstuk waarin de Titel voorkomt.&lt;/regel&gt;&lt;melding&gt;TPOD_0470: De nummering van Titels moet beginnen met het nummer van het Hoofdstuk waarin de Titel voorkomt. 
                (betreft hoofdstuk: &lt;sch:value-of select="$hoofdstuk"/&gt;, titels: &lt;sch:value-of select="substring($fouten,1,string-length($fouten)-2)"/&gt;)&lt;/melding&gt;&lt;/documentatie&gt;&lt;/BusinessRule&gt;</v>
      </c>
      <c r="G5" s="20" t="s">
        <v>207</v>
      </c>
      <c r="H5" s="20"/>
    </row>
    <row r="6" spans="1:8">
      <c r="A6" s="21" t="s">
        <v>236</v>
      </c>
      <c r="B6" s="21" t="s">
        <v>12</v>
      </c>
      <c r="C6" s="59" t="s">
        <v>210</v>
      </c>
      <c r="D6" s="21" t="s">
        <v>13</v>
      </c>
      <c r="E6" s="60" t="s">
        <v>348</v>
      </c>
      <c r="F6" s="20" t="str">
        <f>"&lt;BusinessRule&gt;&lt;code&gt;"&amp;B6&amp;"&lt;/code&gt;&lt;ernst&gt;"&amp;C6&amp;"&lt;/ernst&gt;&lt;regel&gt;"&amp;D6&amp;"&lt;/regel&gt;&lt;melding&gt;"&amp;E6&amp;"&lt;/melding&gt;&lt;/documentatie&gt;&lt;/BusinessRule&gt;"</f>
        <v>&lt;BusinessRule&gt;&lt;code&gt;TPOD0480&lt;/code&gt;&lt;ernst&gt;Waarschuwing&lt;/ernst&gt;&lt;regel&gt;Titels moeten oplopend worden genummerd in Arabische cijfers.&lt;/regel&gt;&lt;melding&gt;TPOD_0480: Titels moeten oplopend worden genummerd in Arabische cijfers. 
                (betreft hoofdstuk: &lt;sch:value-of select="$hoofdstuk"/&gt;, titels: &lt;sch:value-of select="substring($volgorde,1,string-length($volgorde)-2)"/&gt;)&lt;/melding&gt;&lt;/documentatie&gt;&lt;/BusinessRule&gt;</v>
      </c>
      <c r="G6" s="20" t="s">
        <v>207</v>
      </c>
      <c r="H6" s="20"/>
    </row>
    <row r="7" spans="1:8" ht="27.6">
      <c r="A7" s="21" t="s">
        <v>236</v>
      </c>
      <c r="B7" s="21" t="s">
        <v>14</v>
      </c>
      <c r="C7" s="59" t="s">
        <v>210</v>
      </c>
      <c r="D7" s="21" t="s">
        <v>15</v>
      </c>
      <c r="E7" s="60" t="s">
        <v>349</v>
      </c>
      <c r="F7" s="20" t="str">
        <f>"&lt;BusinessRule&gt;&lt;code&gt;"&amp;B7&amp;"&lt;/code&gt;&lt;ernst&gt;"&amp;C7&amp;"&lt;/ernst&gt;&lt;regel&gt;"&amp;D7&amp;"&lt;/regel&gt;&lt;melding&gt;"&amp;E7&amp;"&lt;/melding&gt;&lt;/documentatie&gt;&lt;/BusinessRule&gt;"</f>
        <v>&lt;BusinessRule&gt;&lt;code&gt;TPOD0490&lt;/code&gt;&lt;ernst&gt;Waarschuwing&lt;/ernst&gt;&lt;regel&gt;Achter het cijfer van een titelnummer mag geen punt worden opgenomen.&lt;/regel&gt;&lt;melding&gt;TPOD_0490: Achter het cijfer van een titelnummer mag geen punt worden opgenomen. 
                (betreft hoofdstuk: &lt;sch:value-of select="$hoofdstuk"/&gt;, titels: &lt;sch:value-of select="substring($fouten,1,string-length($fouten)-2)"/&gt;)&lt;/melding&gt;&lt;/documentatie&gt;&lt;/BusinessRule&gt;</v>
      </c>
      <c r="G7" s="20" t="s">
        <v>207</v>
      </c>
      <c r="H7" s="20"/>
    </row>
    <row r="8" spans="1:8">
      <c r="A8" s="21" t="s">
        <v>236</v>
      </c>
      <c r="B8" s="21" t="s">
        <v>16</v>
      </c>
      <c r="C8" s="59" t="s">
        <v>210</v>
      </c>
      <c r="D8" s="21" t="s">
        <v>17</v>
      </c>
      <c r="E8" s="60" t="s">
        <v>350</v>
      </c>
      <c r="F8" s="20" t="str">
        <f>"&lt;BusinessRule&gt;&lt;code&gt;"&amp;B8&amp;"&lt;/code&gt;&lt;ernst&gt;"&amp;C8&amp;"&lt;/ernst&gt;&lt;regel&gt;"&amp;D8&amp;"&lt;/regel&gt;&lt;melding&gt;"&amp;E8&amp;"&lt;/melding&gt;&lt;/documentatie&gt;&lt;/BusinessRule&gt;"</f>
        <v>&lt;BusinessRule&gt;&lt;code&gt;TPOD0510&lt;/code&gt;&lt;ernst&gt;Waarschuwing&lt;/ernst&gt;&lt;regel&gt;Een Afdeling moet worden geduid met de label Afdeling.&lt;/regel&gt;&lt;melding&gt;TPOD_0510: Een Afdeling moet worden geduid met de label Afdeling. 
                Betreft afdeling: &lt;sch:value-of select="tekst:Nummer"/&gt;, label:&lt;sch:value-of select="tekst:Label"/&gt;&lt;/melding&gt;&lt;/documentatie&gt;&lt;/BusinessRule&gt;</v>
      </c>
      <c r="G8" s="20" t="s">
        <v>207</v>
      </c>
      <c r="H8" s="20"/>
    </row>
    <row r="9" spans="1:8" ht="55.2">
      <c r="A9" s="21" t="s">
        <v>236</v>
      </c>
      <c r="B9" s="21" t="s">
        <v>18</v>
      </c>
      <c r="C9" s="59" t="s">
        <v>210</v>
      </c>
      <c r="D9" s="21" t="s">
        <v>19</v>
      </c>
      <c r="E9" s="60" t="s">
        <v>351</v>
      </c>
      <c r="F9" s="20" t="str">
        <f>"&lt;BusinessRule&gt;&lt;code&gt;"&amp;B9&amp;"&lt;/code&gt;&lt;ernst&gt;"&amp;C9&amp;"&lt;/ernst&gt;&lt;regel&gt;"&amp;D9&amp;"&lt;/regel&gt;&lt;melding&gt;"&amp;E9&amp;"&lt;/melding&gt;&lt;/documentatie&gt;&lt;/BusinessRule&gt;"</f>
        <v>&lt;BusinessRule&gt;&lt;code&gt;TPOD0520&lt;/code&gt;&lt;ernst&gt;Waarschuwing&lt;/ernst&gt;&lt;regel&gt;Als tussen Hoofdstuk en Afdeling Titel voorkomt dan moet de nummering van Afdelingen beginnen met het samengestelde nummer van de Titel waarin de Afdeling voorkomt, gevolgd door een punt.&lt;/regel&gt;&lt;melding&gt;TPOD_0520: Als tussen Hoofdstuk en Afdeling Titel voorkomt dan moet de nummering van Afdelingen beginnen met het samengestelde nummer van de Titel waarin de Afdeling voorkomt, gevolgd door een punt. 
                (betreft hoofdstuk: &lt;sch:value-of select="$hoofdstuk"/&gt;, titel: &lt;sch:value-of select="$titel"/&gt;, afdelingen: &lt;sch:value-of select="substring($volgorde,1,string-length($volgorde)-2)"/&gt;)&lt;/melding&gt;&lt;/documentatie&gt;&lt;/BusinessRule&gt;</v>
      </c>
      <c r="G9" s="20" t="s">
        <v>207</v>
      </c>
      <c r="H9" s="20"/>
    </row>
    <row r="10" spans="1:8" ht="27.6">
      <c r="A10" s="21" t="s">
        <v>236</v>
      </c>
      <c r="B10" s="21" t="s">
        <v>20</v>
      </c>
      <c r="C10" s="59" t="s">
        <v>210</v>
      </c>
      <c r="D10" s="21" t="s">
        <v>21</v>
      </c>
      <c r="E10" s="60" t="s">
        <v>352</v>
      </c>
      <c r="F10" s="20" t="str">
        <f>"&lt;BusinessRule&gt;&lt;code&gt;"&amp;B10&amp;"&lt;/code&gt;&lt;ernst&gt;"&amp;C10&amp;"&lt;/ernst&gt;&lt;regel&gt;"&amp;D10&amp;"&lt;/regel&gt;&lt;melding&gt;"&amp;E10&amp;"&lt;/melding&gt;&lt;/documentatie&gt;&lt;/BusinessRule&gt;"</f>
        <v>&lt;BusinessRule&gt;&lt;code&gt;TPOD0530&lt;/code&gt;&lt;ernst&gt;Waarschuwing&lt;/ernst&gt;&lt;regel&gt;Afdelingen moeten oplopend worden genummerd in Arabische cijfers.&lt;/regel&gt;&lt;melding&gt;TPOD_0530: Afdelingen moeten oplopend worden genummerd in Arabische cijfers. 
                (betreft hoofdstukken: &lt;sch:value-of select="$hoofdstuk"/&gt;, afdelingen: &lt;sch:value-of select="substring($volgorde,1,string-length($volgorde)-2)"/&gt;)&lt;/melding&gt;&lt;/documentatie&gt;&lt;/BusinessRule&gt;</v>
      </c>
      <c r="G10" s="20" t="s">
        <v>207</v>
      </c>
      <c r="H10" s="20"/>
    </row>
    <row r="11" spans="1:8" ht="27.6">
      <c r="A11" s="21" t="s">
        <v>236</v>
      </c>
      <c r="B11" s="21" t="s">
        <v>22</v>
      </c>
      <c r="C11" s="59" t="s">
        <v>210</v>
      </c>
      <c r="D11" s="21" t="s">
        <v>23</v>
      </c>
      <c r="E11" s="60" t="s">
        <v>353</v>
      </c>
      <c r="F11" s="20" t="str">
        <f>"&lt;BusinessRule&gt;&lt;code&gt;"&amp;B11&amp;"&lt;/code&gt;&lt;ernst&gt;"&amp;C11&amp;"&lt;/ernst&gt;&lt;regel&gt;"&amp;D11&amp;"&lt;/regel&gt;&lt;melding&gt;"&amp;E11&amp;"&lt;/melding&gt;&lt;/documentatie&gt;&lt;/BusinessRule&gt;"</f>
        <v>&lt;BusinessRule&gt;&lt;code&gt;TPOD0540&lt;/code&gt;&lt;ernst&gt;Waarschuwing&lt;/ernst&gt;&lt;regel&gt;Achter het laatste cijfer van een Afdelingnummer mag geen punt worden opgenomen.&lt;/regel&gt;&lt;melding&gt;TPOD_0540: Achter het cijfer van een afdelingnummer mag geen punt worden opgenomen. 
                (betreft hoofdstuk: &lt;sch:value-of select="$hoofdstuk"/&gt;, afdelingen: &lt;sch:value-of select="substring($fouten,1,string-length($fouten)-2)"/&gt;)&lt;/melding&gt;&lt;/documentatie&gt;&lt;/BusinessRule&gt;</v>
      </c>
      <c r="G11" s="20" t="s">
        <v>207</v>
      </c>
      <c r="H11" s="20"/>
    </row>
    <row r="12" spans="1:8" ht="41.4">
      <c r="A12" s="21" t="s">
        <v>236</v>
      </c>
      <c r="B12" s="21" t="s">
        <v>24</v>
      </c>
      <c r="C12" s="59" t="s">
        <v>210</v>
      </c>
      <c r="D12" s="21" t="s">
        <v>25</v>
      </c>
      <c r="E12" s="60" t="s">
        <v>354</v>
      </c>
      <c r="F12" s="20" t="str">
        <f>"&lt;BusinessRule&gt;&lt;code&gt;"&amp;B12&amp;"&lt;/code&gt;&lt;ernst&gt;"&amp;C12&amp;"&lt;/ernst&gt;&lt;regel&gt;"&amp;D12&amp;"&lt;/regel&gt;&lt;melding&gt;"&amp;E12&amp;"&lt;/melding&gt;&lt;/documentatie&gt;&lt;/BusinessRule&gt;"</f>
        <v>&lt;BusinessRule&gt;&lt;code&gt;TPOD0560&lt;/code&gt;&lt;ernst&gt;Waarschuwing&lt;/ernst&gt;&lt;regel&gt;Als tussen Hoofdstuk en Afdeling geen Titel voorkomt dan moet de nummering van Afdelingen beginnen met het nummer van het Hoofdstuk waarin de Afdeling voorkomt, gevolgd door een punt.&lt;/regel&gt;&lt;melding&gt;TPOD_0560: Als tussen Hoofdstuk en Afdeling geen Titel voorkomt dan moet de nummering van
                Afdelingen beginnen met het nummer van het Hoofdstuk waarin de Afdeling voorkomt, gevolgd door een punt. 
                (betreft hoofdstuk: &lt;sch:value-of select="$hoofdstuk"/&gt;, afdelingen: &lt;sch:value-of select="substring($fouten, 1, string-length($fouten) - 2)"/&gt;) &lt;/melding&gt;&lt;/documentatie&gt;&lt;/BusinessRule&gt;</v>
      </c>
      <c r="G12" s="20" t="s">
        <v>207</v>
      </c>
      <c r="H12" s="20"/>
    </row>
    <row r="13" spans="1:8" ht="27.6">
      <c r="A13" s="21" t="s">
        <v>236</v>
      </c>
      <c r="B13" s="21" t="s">
        <v>26</v>
      </c>
      <c r="C13" s="59" t="s">
        <v>210</v>
      </c>
      <c r="D13" s="21" t="s">
        <v>27</v>
      </c>
      <c r="E13" s="60" t="s">
        <v>355</v>
      </c>
      <c r="F13" s="20" t="str">
        <f>"&lt;BusinessRule&gt;&lt;code&gt;"&amp;B13&amp;"&lt;/code&gt;&lt;ernst&gt;"&amp;C13&amp;"&lt;/ernst&gt;&lt;regel&gt;"&amp;D13&amp;"&lt;/regel&gt;&lt;melding&gt;"&amp;E13&amp;"&lt;/melding&gt;&lt;/documentatie&gt;&lt;/BusinessRule&gt;"</f>
        <v>&lt;BusinessRule&gt;&lt;code&gt;TPOD0570&lt;/code&gt;&lt;ernst&gt;Waarschuwing&lt;/ernst&gt;&lt;regel&gt;Een Paragraaf moet worden geduid met de label Paragraaf of het paragraaf-teken.&lt;/regel&gt;&lt;melding&gt;TPOD_0570: Een Paragraaf moet worden geduid met de label Paragraaf of het paragraaf-teken. 
                (betreft nummer: &lt;sch:value-of select="tekst:Nummer"/&gt;, label: &lt;sch:value-of select="tekst:Label"/&gt;)&lt;/melding&gt;&lt;/documentatie&gt;&lt;/BusinessRule&gt;</v>
      </c>
      <c r="G13" s="20" t="s">
        <v>207</v>
      </c>
      <c r="H13" s="20"/>
    </row>
    <row r="14" spans="1:8" ht="41.4">
      <c r="A14" s="21" t="s">
        <v>236</v>
      </c>
      <c r="B14" s="21" t="s">
        <v>28</v>
      </c>
      <c r="C14" s="59" t="s">
        <v>210</v>
      </c>
      <c r="D14" s="21" t="s">
        <v>29</v>
      </c>
      <c r="E14" s="60" t="s">
        <v>356</v>
      </c>
      <c r="F14" s="20" t="str">
        <f>"&lt;BusinessRule&gt;&lt;code&gt;"&amp;B14&amp;"&lt;/code&gt;&lt;ernst&gt;"&amp;C14&amp;"&lt;/ernst&gt;&lt;regel&gt;"&amp;D14&amp;"&lt;/regel&gt;&lt;melding&gt;"&amp;E14&amp;"&lt;/melding&gt;&lt;/documentatie&gt;&lt;/BusinessRule&gt;"</f>
        <v>&lt;BusinessRule&gt;&lt;code&gt;TPOD0580&lt;/code&gt;&lt;ernst&gt;Waarschuwing&lt;/ernst&gt;&lt;regel&gt;De nummering van Paragrafen begint met het samengestelde nummer van de Afdeling waarin de Paragraaf voorkomt, gevolgd door een punt.&lt;/regel&gt;&lt;melding&gt;TPOD_0580: De nummering van Paragrafen begint met het samengestelde nummer van de Afdeling waarin de Paragraaf voorkomt, gevolgd door een punt. 
                (betreft afdeling: &lt;sch:value-of select="$afdeling"/&gt;, paragrafen: &lt;sch:value-of select="substring($volgorde,1,string-length($volgorde)-2)"/&gt;)&lt;/melding&gt;&lt;/documentatie&gt;&lt;/BusinessRule&gt;</v>
      </c>
      <c r="G14" s="20" t="s">
        <v>207</v>
      </c>
      <c r="H14" s="20"/>
    </row>
    <row r="15" spans="1:8" ht="27.6">
      <c r="A15" s="21" t="s">
        <v>236</v>
      </c>
      <c r="B15" s="21" t="s">
        <v>30</v>
      </c>
      <c r="C15" s="59" t="s">
        <v>210</v>
      </c>
      <c r="D15" s="21" t="s">
        <v>31</v>
      </c>
      <c r="E15" s="60" t="s">
        <v>357</v>
      </c>
      <c r="F15" s="20" t="str">
        <f>"&lt;BusinessRule&gt;&lt;code&gt;"&amp;B15&amp;"&lt;/code&gt;&lt;ernst&gt;"&amp;C15&amp;"&lt;/ernst&gt;&lt;regel&gt;"&amp;D15&amp;"&lt;/regel&gt;&lt;melding&gt;"&amp;E15&amp;"&lt;/melding&gt;&lt;/documentatie&gt;&lt;/BusinessRule&gt;"</f>
        <v>&lt;BusinessRule&gt;&lt;code&gt;TPOD0590&lt;/code&gt;&lt;ernst&gt;Waarschuwing&lt;/ernst&gt;&lt;regel&gt;Paragrafen moeten oplopend worden genummerd in Arabische cijfers.&lt;/regel&gt;&lt;melding&gt;TPOD_0590: Paragrafen moeten oplopend worden genummerd in Arabische cijfers.
                (betreft hoofdstuk: &lt;sch:value-of select="../tekst:Kop/tekst:Nummer"/&gt;, afdeling: &lt;sch:value-of select="tekst:Kop/tekst:Nummer"/&gt;, paragrafen:  &lt;sch:value-of select="substring($volgorde,1,string-length($volgorde)-2)"/&gt;)&lt;/melding&gt;&lt;/documentatie&gt;&lt;/BusinessRule&gt;</v>
      </c>
      <c r="G15" s="20" t="s">
        <v>207</v>
      </c>
      <c r="H15" s="20"/>
    </row>
    <row r="16" spans="1:8" ht="27.6">
      <c r="A16" s="21" t="s">
        <v>236</v>
      </c>
      <c r="B16" s="21" t="s">
        <v>32</v>
      </c>
      <c r="C16" s="59" t="s">
        <v>210</v>
      </c>
      <c r="D16" s="21" t="s">
        <v>33</v>
      </c>
      <c r="E16" s="60" t="s">
        <v>358</v>
      </c>
      <c r="F16" s="20" t="str">
        <f>"&lt;BusinessRule&gt;&lt;code&gt;"&amp;B16&amp;"&lt;/code&gt;&lt;ernst&gt;"&amp;C16&amp;"&lt;/ernst&gt;&lt;regel&gt;"&amp;D16&amp;"&lt;/regel&gt;&lt;melding&gt;"&amp;E16&amp;"&lt;/melding&gt;&lt;/documentatie&gt;&lt;/BusinessRule&gt;"</f>
        <v>&lt;BusinessRule&gt;&lt;code&gt;TPOD0600&lt;/code&gt;&lt;ernst&gt;Waarschuwing&lt;/ernst&gt;&lt;regel&gt;Achter het cijfer van een Paragraafnummer mag geen punt worden opgenomen.&lt;/regel&gt;&lt;melding&gt;TPOD_0600: Achter het cijfer van een paragraafnummer mag geen punt worden opgenomen.  
                (betreft hoofdstuk: &lt;sch:value-of select="../tekst:Kop/tekst:Nummer"/&gt;, afdeling: &lt;sch:value-of select="tekst:Kop/tekst:Nummer"/&gt;, paragrafen: &lt;sch:value-of select="substring($fouten,1,string-length($fouten)-2)"/&gt;)&lt;/melding&gt;&lt;/documentatie&gt;&lt;/BusinessRule&gt;</v>
      </c>
      <c r="G16" s="20" t="s">
        <v>207</v>
      </c>
      <c r="H16" s="20"/>
    </row>
    <row r="17" spans="1:8" ht="27.6">
      <c r="A17" s="21" t="s">
        <v>236</v>
      </c>
      <c r="B17" s="21" t="s">
        <v>34</v>
      </c>
      <c r="C17" s="59" t="s">
        <v>210</v>
      </c>
      <c r="D17" s="21" t="s">
        <v>35</v>
      </c>
      <c r="E17" s="60" t="s">
        <v>359</v>
      </c>
      <c r="F17" s="20" t="str">
        <f>"&lt;BusinessRule&gt;&lt;code&gt;"&amp;B17&amp;"&lt;/code&gt;&lt;ernst&gt;"&amp;C17&amp;"&lt;/ernst&gt;&lt;regel&gt;"&amp;D17&amp;"&lt;/regel&gt;&lt;melding&gt;"&amp;E17&amp;"&lt;/melding&gt;&lt;/documentatie&gt;&lt;/BusinessRule&gt;"</f>
        <v>&lt;BusinessRule&gt;&lt;code&gt;TPOD0620&lt;/code&gt;&lt;ernst&gt;Waarschuwing&lt;/ernst&gt;&lt;regel&gt;Een Subparagraaf moet worden geduid met de label Subparagraaf.&lt;/regel&gt;&lt;melding&gt;TPOD_0620: Een Subparagraaf moet worden geduid met de label Subparagraaf. 
                (Betreft subparagraaf-nummer: &lt;sch:value-of select="tekst:Nummer"/&gt; en label: &lt;sch:value-of select="tekst:Label"/&gt;)&lt;/melding&gt;&lt;/documentatie&gt;&lt;/BusinessRule&gt;</v>
      </c>
      <c r="G17" s="20" t="s">
        <v>207</v>
      </c>
      <c r="H17" s="20"/>
    </row>
    <row r="18" spans="1:8" ht="41.4">
      <c r="A18" s="21" t="s">
        <v>236</v>
      </c>
      <c r="B18" s="21" t="s">
        <v>36</v>
      </c>
      <c r="C18" s="59" t="s">
        <v>210</v>
      </c>
      <c r="D18" s="21" t="s">
        <v>37</v>
      </c>
      <c r="E18" s="60" t="s">
        <v>360</v>
      </c>
      <c r="F18" s="20" t="str">
        <f>"&lt;BusinessRule&gt;&lt;code&gt;"&amp;B18&amp;"&lt;/code&gt;&lt;ernst&gt;"&amp;C18&amp;"&lt;/ernst&gt;&lt;regel&gt;"&amp;D18&amp;"&lt;/regel&gt;&lt;melding&gt;"&amp;E18&amp;"&lt;/melding&gt;&lt;/documentatie&gt;&lt;/BusinessRule&gt;"</f>
        <v>&lt;BusinessRule&gt;&lt;code&gt;TPOD0630&lt;/code&gt;&lt;ernst&gt;Waarschuwing&lt;/ernst&gt;&lt;regel&gt;De nummering van Subparagrafen begint met het samengestelde nummer van de Paragraaf waarin de Subparagraaf voorkomt, gevolgd door een punt.&lt;/regel&gt;&lt;melding&gt;TPOD_0630: De nummering van Subparagrafen begint met het samengestelde nummer van de Paragraaf waarin de Subparagraaf voorkomt, gevolgd door een punt. 
                (betreft: &lt;sch:value-of select="substring($volgorde,1,string-length($volgorde)-2)"/&gt;&lt;/melding&gt;&lt;/documentatie&gt;&lt;/BusinessRule&gt;</v>
      </c>
      <c r="G18" s="20" t="s">
        <v>207</v>
      </c>
      <c r="H18" s="20"/>
    </row>
    <row r="19" spans="1:8" ht="27.6">
      <c r="A19" s="21" t="s">
        <v>236</v>
      </c>
      <c r="B19" s="21" t="s">
        <v>38</v>
      </c>
      <c r="C19" s="59" t="s">
        <v>210</v>
      </c>
      <c r="D19" s="21" t="s">
        <v>39</v>
      </c>
      <c r="E19" s="60" t="s">
        <v>361</v>
      </c>
      <c r="F19" s="20" t="str">
        <f>"&lt;BusinessRule&gt;&lt;code&gt;"&amp;B19&amp;"&lt;/code&gt;&lt;ernst&gt;"&amp;C19&amp;"&lt;/ernst&gt;&lt;regel&gt;"&amp;D19&amp;"&lt;/regel&gt;&lt;melding&gt;"&amp;E19&amp;"&lt;/melding&gt;&lt;/documentatie&gt;&lt;/BusinessRule&gt;"</f>
        <v>&lt;BusinessRule&gt;&lt;code&gt;TPOD0640&lt;/code&gt;&lt;ernst&gt;Waarschuwing&lt;/ernst&gt;&lt;regel&gt;Subparagrafen moeten oplopend worden genummerd in Arabische cijfers.&lt;/regel&gt;&lt;melding&gt;TPOD_0640: Subparagrafen moeten oplopend worden genummerd in Arabische cijfers 
                (betreft: &lt;sch:value-of select="substring($volgorde,1,string-length($volgorde)-2)"/&gt;)&lt;/melding&gt;&lt;/documentatie&gt;&lt;/BusinessRule&gt;</v>
      </c>
      <c r="G19" s="20" t="s">
        <v>207</v>
      </c>
      <c r="H19" s="20"/>
    </row>
    <row r="20" spans="1:8" ht="27.6">
      <c r="A20" s="21" t="s">
        <v>236</v>
      </c>
      <c r="B20" s="21" t="s">
        <v>40</v>
      </c>
      <c r="C20" s="59" t="s">
        <v>210</v>
      </c>
      <c r="D20" s="21" t="s">
        <v>41</v>
      </c>
      <c r="E20" s="60" t="s">
        <v>362</v>
      </c>
      <c r="F20" s="20" t="str">
        <f>"&lt;BusinessRule&gt;&lt;code&gt;"&amp;B20&amp;"&lt;/code&gt;&lt;ernst&gt;"&amp;C20&amp;"&lt;/ernst&gt;&lt;regel&gt;"&amp;D20&amp;"&lt;/regel&gt;&lt;melding&gt;"&amp;E20&amp;"&lt;/melding&gt;&lt;/documentatie&gt;&lt;/BusinessRule&gt;"</f>
        <v>&lt;BusinessRule&gt;&lt;code&gt;TPOD0650&lt;/code&gt;&lt;ernst&gt;Waarschuwing&lt;/ernst&gt;&lt;regel&gt;Achter het laatste cijfer van een Subparagraafnummer mag geen punt worden opgenomen.&lt;/regel&gt;&lt;melding&gt;TPOD_0650: Achter het cijfer van een subparagraafnummer mag geen punt worden opgenomen. 
                (betreft paragraaf: &lt;sch:value-of select="$paragraaf"/&gt;, subparagrafen: &lt;sch:value-of select="substring($fouten,1,string-length($fouten)-2)"/&gt;)&lt;/melding&gt;&lt;/documentatie&gt;&lt;/BusinessRule&gt;</v>
      </c>
      <c r="G20" s="20" t="s">
        <v>207</v>
      </c>
      <c r="H20" s="20"/>
    </row>
    <row r="21" spans="1:8" ht="27.6">
      <c r="A21" s="21" t="s">
        <v>236</v>
      </c>
      <c r="B21" s="21" t="s">
        <v>42</v>
      </c>
      <c r="C21" s="59" t="s">
        <v>210</v>
      </c>
      <c r="D21" s="21" t="s">
        <v>43</v>
      </c>
      <c r="E21" s="60" t="s">
        <v>363</v>
      </c>
      <c r="F21" s="20" t="str">
        <f>"&lt;BusinessRule&gt;&lt;code&gt;"&amp;B21&amp;"&lt;/code&gt;&lt;ernst&gt;"&amp;C21&amp;"&lt;/ernst&gt;&lt;regel&gt;"&amp;D21&amp;"&lt;/regel&gt;&lt;melding&gt;"&amp;E21&amp;"&lt;/melding&gt;&lt;/documentatie&gt;&lt;/BusinessRule&gt;"</f>
        <v>&lt;BusinessRule&gt;&lt;code&gt;TPOD0670&lt;/code&gt;&lt;ernst&gt;Waarschuwing&lt;/ernst&gt;&lt;regel&gt;Een Subsubparagraaf moet worden geduid met de label Subsubparagraaf.&lt;/regel&gt;&lt;melding&gt;TPOD_0670: Een Subsubparagraaf moet worden geduid met de label Subsubparagraaf. 
                (betreft subsubparagraaf-nummer: &lt;sch:value-of select="tekst:Nummer"/&gt;, label: &lt;sch:value-of select="tekst:Label"/&gt;)&lt;/melding&gt;&lt;/documentatie&gt;&lt;/BusinessRule&gt;</v>
      </c>
      <c r="G21" s="20" t="s">
        <v>207</v>
      </c>
      <c r="H21" s="20"/>
    </row>
    <row r="22" spans="1:8" ht="41.4">
      <c r="A22" s="21" t="s">
        <v>236</v>
      </c>
      <c r="B22" s="21" t="s">
        <v>44</v>
      </c>
      <c r="C22" s="59" t="s">
        <v>210</v>
      </c>
      <c r="D22" s="21" t="s">
        <v>45</v>
      </c>
      <c r="E22" s="60" t="s">
        <v>364</v>
      </c>
      <c r="F22" s="20" t="str">
        <f>"&lt;BusinessRule&gt;&lt;code&gt;"&amp;B22&amp;"&lt;/code&gt;&lt;ernst&gt;"&amp;C22&amp;"&lt;/ernst&gt;&lt;regel&gt;"&amp;D22&amp;"&lt;/regel&gt;&lt;melding&gt;"&amp;E22&amp;"&lt;/melding&gt;&lt;/documentatie&gt;&lt;/BusinessRule&gt;"</f>
        <v>&lt;BusinessRule&gt;&lt;code&gt;TPOD0680&lt;/code&gt;&lt;ernst&gt;Waarschuwing&lt;/ernst&gt;&lt;regel&gt;De nummering van Subsubparagrafen begint met het samengestelde nummer van de Subparagraaf waarin de Subsubparagraaf voorkomt, gevolgd door een punt.&lt;/regel&gt;&lt;melding&gt;TPOD_0680: De nummering van Subsubparagrafen begint met het samengestelde nummer van de Subparagraaf waarin de Subsubparagraaf voorkomt, gevolgd door een punt. 
                (betreft subparagraaf: &lt;sch:value-of select="$subparagraaf"/&gt;, subsubparagrafen: &lt;sch:value-of select="substring($volgorde,1,string-length($volgorde)-2)"/&gt;&lt;/melding&gt;&lt;/documentatie&gt;&lt;/BusinessRule&gt;</v>
      </c>
      <c r="G22" s="20" t="s">
        <v>207</v>
      </c>
      <c r="H22" s="20"/>
    </row>
    <row r="23" spans="1:8" ht="27.6">
      <c r="A23" s="21" t="s">
        <v>236</v>
      </c>
      <c r="B23" s="21" t="s">
        <v>46</v>
      </c>
      <c r="C23" s="59" t="s">
        <v>210</v>
      </c>
      <c r="D23" s="21" t="s">
        <v>47</v>
      </c>
      <c r="E23" s="60" t="s">
        <v>365</v>
      </c>
      <c r="F23" s="20" t="str">
        <f>"&lt;BusinessRule&gt;&lt;code&gt;"&amp;B23&amp;"&lt;/code&gt;&lt;ernst&gt;"&amp;C23&amp;"&lt;/ernst&gt;&lt;regel&gt;"&amp;D23&amp;"&lt;/regel&gt;&lt;melding&gt;"&amp;E23&amp;"&lt;/melding&gt;&lt;/documentatie&gt;&lt;/BusinessRule&gt;"</f>
        <v>&lt;BusinessRule&gt;&lt;code&gt;TPOD0690&lt;/code&gt;&lt;ernst&gt;Waarschuwing&lt;/ernst&gt;&lt;regel&gt;Subsubparagrafen moeten oplopend worden genummerd in Arabische cijfers.&lt;/regel&gt;&lt;melding&gt;TPOD_0690: Subsubparagrafen moeten oplopend worden genummerd in Arabische cijfers 
                (betreft subparagraaf: &lt;sch:value-of select="$subparagraaf"/&gt;,subsubparagrafen: &lt;sch:value-of select="substring($volgorde,1,string-length($volgorde)-2)"/&gt;) &lt;/melding&gt;&lt;/documentatie&gt;&lt;/BusinessRule&gt;</v>
      </c>
      <c r="G23" s="20" t="s">
        <v>207</v>
      </c>
      <c r="H23" s="20"/>
    </row>
    <row r="24" spans="1:8" ht="27.6">
      <c r="A24" s="21" t="s">
        <v>236</v>
      </c>
      <c r="B24" s="21" t="s">
        <v>48</v>
      </c>
      <c r="C24" s="59" t="s">
        <v>210</v>
      </c>
      <c r="D24" s="21" t="s">
        <v>49</v>
      </c>
      <c r="E24" s="60" t="s">
        <v>366</v>
      </c>
      <c r="F24" s="20" t="str">
        <f>"&lt;BusinessRule&gt;&lt;code&gt;"&amp;B24&amp;"&lt;/code&gt;&lt;ernst&gt;"&amp;C24&amp;"&lt;/ernst&gt;&lt;regel&gt;"&amp;D24&amp;"&lt;/regel&gt;&lt;melding&gt;"&amp;E24&amp;"&lt;/melding&gt;&lt;/documentatie&gt;&lt;/BusinessRule&gt;"</f>
        <v>&lt;BusinessRule&gt;&lt;code&gt;TPOD0700&lt;/code&gt;&lt;ernst&gt;Waarschuwing&lt;/ernst&gt;&lt;regel&gt;Achter het laatste cijfer van een Subsubparagraafnummer mag geen punt worden opgenomen.&lt;/regel&gt;&lt;melding&gt;TPOD_0700: Achter het laatste cijfer van een Subsubparagraafnummer mag geen punt worden opgenomen. 
                (betreft subparagraaf: &lt;sch:value-of select="$subparagraaf"/&gt;,subsubparagrafen: &lt;sch:value-of select="substring($fouten,1,string-length($fouten)-2)"/&gt;)&lt;/melding&gt;&lt;/documentatie&gt;&lt;/BusinessRule&gt;</v>
      </c>
      <c r="G24" s="20" t="s">
        <v>207</v>
      </c>
      <c r="H24" s="20"/>
    </row>
    <row r="25" spans="1:8">
      <c r="A25" s="21" t="s">
        <v>236</v>
      </c>
      <c r="B25" s="21" t="s">
        <v>50</v>
      </c>
      <c r="C25" s="59" t="s">
        <v>204</v>
      </c>
      <c r="D25" s="21" t="s">
        <v>51</v>
      </c>
      <c r="E25" s="60" t="s">
        <v>367</v>
      </c>
      <c r="F25" s="20" t="str">
        <f>"&lt;BusinessRule&gt;&lt;code&gt;"&amp;B25&amp;"&lt;/code&gt;&lt;ernst&gt;"&amp;C25&amp;"&lt;/ernst&gt;&lt;regel&gt;"&amp;D25&amp;"&lt;/regel&gt;&lt;melding&gt;"&amp;E25&amp;"&lt;/melding&gt;&lt;/documentatie&gt;&lt;/BusinessRule&gt;"</f>
        <v>&lt;BusinessRule&gt;&lt;code&gt;TPOD0720&lt;/code&gt;&lt;ernst&gt;Blokkerend&lt;/ernst&gt;&lt;regel&gt;Een Artikel moet worden geduid met de label Artikel.&lt;/regel&gt;&lt;melding&gt;TPOD_0720: Een Artikel moet worden geduid met de label Artikel. 
                (betreft artikel: &lt;sch:value-of select="tekst:Nummer"/&gt;, label:&lt;sch:value-of select="tekst:Label"/&gt;)&lt;/melding&gt;&lt;/documentatie&gt;&lt;/BusinessRule&gt;</v>
      </c>
      <c r="G25" s="20" t="s">
        <v>207</v>
      </c>
      <c r="H25" s="20"/>
    </row>
    <row r="26" spans="1:8" ht="27.6">
      <c r="A26" s="21" t="s">
        <v>236</v>
      </c>
      <c r="B26" s="21" t="s">
        <v>52</v>
      </c>
      <c r="C26" s="59" t="s">
        <v>210</v>
      </c>
      <c r="D26" s="21" t="s">
        <v>53</v>
      </c>
      <c r="E26" s="60" t="s">
        <v>368</v>
      </c>
      <c r="F26" s="20" t="str">
        <f>"&lt;BusinessRule&gt;&lt;code&gt;"&amp;B26&amp;"&lt;/code&gt;&lt;ernst&gt;"&amp;C26&amp;"&lt;/ernst&gt;&lt;regel&gt;"&amp;D26&amp;"&lt;/regel&gt;&lt;melding&gt;"&amp;E26&amp;"&lt;/melding&gt;&lt;/documentatie&gt;&lt;/BusinessRule&gt;"</f>
        <v>&lt;BusinessRule&gt;&lt;code&gt;TPOD0730&lt;/code&gt;&lt;ernst&gt;Waarschuwing&lt;/ernst&gt;&lt;regel&gt;De nummering van Artikelen begint met het nummer van het Hoofdstuk waarin het Artikel voorkomt, gevolgd door een punt.&lt;/regel&gt;&lt;melding&gt;TPOD_0730: De nummering van Artikelen begint met het nummer van het Hoofdstuk waarin het Artikel voorkomt, gevolgd door een punt.
                (betreft hoofdstuk: &lt;sch:value-of select="$hoofdstuk"/&gt;, artikels: &lt;sch:value-of select="substring($volgorde,1,string-length($volgorde)-2)"/&gt;)&lt;/melding&gt;&lt;/documentatie&gt;&lt;/BusinessRule&gt;</v>
      </c>
      <c r="G26" s="20" t="s">
        <v>207</v>
      </c>
      <c r="H26" s="20"/>
    </row>
    <row r="27" spans="1:8" ht="27.6">
      <c r="A27" s="21" t="s">
        <v>234</v>
      </c>
      <c r="B27" s="21" t="s">
        <v>54</v>
      </c>
      <c r="C27" s="59" t="s">
        <v>210</v>
      </c>
      <c r="D27" s="21" t="s">
        <v>55</v>
      </c>
      <c r="E27" s="60" t="s">
        <v>369</v>
      </c>
      <c r="F27" s="20" t="str">
        <f>"&lt;BusinessRule&gt;&lt;code&gt;"&amp;B27&amp;"&lt;/code&gt;&lt;ernst&gt;"&amp;C27&amp;"&lt;/ernst&gt;&lt;regel&gt;"&amp;D27&amp;"&lt;/regel&gt;&lt;melding&gt;"&amp;E27&amp;"&lt;/melding&gt;&lt;/documentatie&gt;&lt;/BusinessRule&gt;"</f>
        <v>&lt;BusinessRule&gt;&lt;code&gt;TPOD0740&lt;/code&gt;&lt;ernst&gt;Waarschuwing&lt;/ernst&gt;&lt;regel&gt;Artikelen moeten oplopend worden genummerd in Arabische cijfers.&lt;/regel&gt;&lt;melding&gt;TPOD_0740: Artikelnummers moeten oplopend worden genummerd in Arabische cijfers 
                (betreft hoofdstuk: &lt;sch:value-of select="$hoofdstuk"/&gt;, artikelen: &lt;sch:value-of select="substring($volgorde, 1, string-length($volgorde) - 2)"/&gt;)&lt;/melding&gt;&lt;/documentatie&gt;&lt;/BusinessRule&gt;</v>
      </c>
      <c r="G27" s="20" t="s">
        <v>206</v>
      </c>
      <c r="H27" s="20" t="str">
        <f>F27&amp;F28&amp;F29&amp;F30&amp;F31</f>
        <v>&lt;BusinessRule&gt;&lt;code&gt;TPOD0740&lt;/code&gt;&lt;ernst&gt;Waarschuwing&lt;/ernst&gt;&lt;regel&gt;Artikelen moeten oplopend worden genummerd in Arabische cijfers.&lt;/regel&gt;&lt;melding&gt;TPOD_0740: Artikelnummers moeten oplopend worden genummerd in Arabische cijfers 
                (betreft hoofdstuk: &lt;sch:value-of select="$hoofdstuk"/&gt;, artikelen: &lt;sch:value-of select="substring($volgorde, 1, string-length($volgorde) - 2)"/&gt;)&lt;/melding&gt;&lt;/documentatie&gt;&lt;/BusinessRule&gt;&lt;BusinessRule&gt;&lt;code&gt;TPOD0741&lt;/code&gt;&lt;ernst&gt;Waarschuwing&lt;/ernst&gt;&lt;regel&gt;De nummering van Artikelen begint met het nummer van het Hoofdstuk waarin het Artikel voorkomt, gevolgd door een punt, daarna oplopende nummering van de Artike-len in Arabische cijfers inclusief indien nodig een letter&lt;/regel&gt;&lt;melding&gt;TPOD_0741: De nummering van Artikelen begint met het nummer van het Hoofdstuk waarin het Artikel
                voorkomt, gevolgd door een punt, daarna oplopende nummering van de Artikelen in Arabische cijfers inclusief indien nodig een letter. 
                (betreft hoofdstuk:&lt;sch:value-of select="$hoofdstuk"/&gt;, artikelen: &lt;sch:value-of select="substring($volgorde, 1, string-length($volgorde) - 2)"/&gt;)&lt;/melding&gt;&lt;/documentatie&gt;&lt;/BusinessRule&gt;&lt;BusinessRule&gt;&lt;code&gt;TPOD0750&lt;/code&gt;&lt;ernst&gt;Waarschuwing&lt;/ernst&gt;&lt;regel&gt;Achter het cijfer van een Artikelnummer mag geen punt worden opgenomen.&lt;/regel&gt;&lt;melding&gt;TPOD_0750: Achter het laatste cijfer van een Artikelnummer mag geen punt worden opgenomen. 
                (betreft artikel: &lt;sch:value-of select="$artikel"/&gt;)&lt;/melding&gt;&lt;/documentatie&gt;&lt;/BusinessRule&gt;&lt;BusinessRule&gt;&lt;code&gt;TPOD0780&lt;/code&gt;&lt;ernst&gt;Waarschuwing&lt;/ernst&gt;&lt;regel&gt;Leden moeten per artikel oplopend genummerd worden in Arabische cijfers.&lt;/regel&gt;&lt;melding&gt;TPOD_0780: Leden moeten per artikel oplopend genummerd worden in Arabische cijfers
                (en indien nodig, een letter). 
                (betreft artikel: &lt;sch:value-of select="$artikel"/&gt;, leden: &lt;sch:value-of
                    select="substring($volgorde, 1, string-length($volgorde) - 2)"/&gt;)&lt;/melding&gt;&lt;/documentatie&gt;&lt;/BusinessRule&gt;&lt;BusinessRule&gt;&lt;code&gt;TPOD0781&lt;/code&gt;&lt;ernst&gt;Waarschuwing&lt;/ernst&gt;&lt;regel&gt;Leden worden per artikel oplopend genummerd in Arabische cijfers en indien nodig een letter.&lt;/regel&gt;&lt;melding&gt;TPOD_0781: Leden moeten per artikel oplopend genummerd worden in Arabische cijfers (en indien nodig,
                een letter). 
                (betreft artikel: &lt;sch:value-of select="$artikel"/&gt;, leden: &lt;sch:value-of
                    select="substring($volgorde, 1, string-length($volgorde) - 2)"
                /&gt;)&lt;/melding&gt;&lt;/documentatie&gt;&lt;/BusinessRule&gt;</v>
      </c>
    </row>
    <row r="28" spans="1:8" ht="55.2">
      <c r="A28" s="21" t="s">
        <v>237</v>
      </c>
      <c r="B28" s="21" t="s">
        <v>56</v>
      </c>
      <c r="C28" s="59" t="s">
        <v>210</v>
      </c>
      <c r="D28" s="21" t="s">
        <v>57</v>
      </c>
      <c r="E28" s="60" t="s">
        <v>370</v>
      </c>
      <c r="F28" s="20" t="str">
        <f>"&lt;BusinessRule&gt;&lt;code&gt;"&amp;B28&amp;"&lt;/code&gt;&lt;ernst&gt;"&amp;C28&amp;"&lt;/ernst&gt;&lt;regel&gt;"&amp;D28&amp;"&lt;/regel&gt;&lt;melding&gt;"&amp;E28&amp;"&lt;/melding&gt;&lt;/documentatie&gt;&lt;/BusinessRule&gt;"</f>
        <v>&lt;BusinessRule&gt;&lt;code&gt;TPOD0741&lt;/code&gt;&lt;ernst&gt;Waarschuwing&lt;/ernst&gt;&lt;regel&gt;De nummering van Artikelen begint met het nummer van het Hoofdstuk waarin het Artikel voorkomt, gevolgd door een punt, daarna oplopende nummering van de Artike-len in Arabische cijfers inclusief indien nodig een letter&lt;/regel&gt;&lt;melding&gt;TPOD_0741: De nummering van Artikelen begint met het nummer van het Hoofdstuk waarin het Artikel
                voorkomt, gevolgd door een punt, daarna oplopende nummering van de Artikelen in Arabische cijfers inclusief indien nodig een letter. 
                (betreft hoofdstuk:&lt;sch:value-of select="$hoofdstuk"/&gt;, artikelen: &lt;sch:value-of select="substring($volgorde, 1, string-length($volgorde) - 2)"/&gt;)&lt;/melding&gt;&lt;/documentatie&gt;&lt;/BusinessRule&gt;</v>
      </c>
      <c r="G28" s="20" t="s">
        <v>206</v>
      </c>
      <c r="H28" s="20" t="str">
        <f>F28&amp;F29&amp;F30&amp;F31&amp;F32</f>
        <v>&lt;BusinessRule&gt;&lt;code&gt;TPOD0741&lt;/code&gt;&lt;ernst&gt;Waarschuwing&lt;/ernst&gt;&lt;regel&gt;De nummering van Artikelen begint met het nummer van het Hoofdstuk waarin het Artikel voorkomt, gevolgd door een punt, daarna oplopende nummering van de Artike-len in Arabische cijfers inclusief indien nodig een letter&lt;/regel&gt;&lt;melding&gt;TPOD_0741: De nummering van Artikelen begint met het nummer van het Hoofdstuk waarin het Artikel
                voorkomt, gevolgd door een punt, daarna oplopende nummering van de Artikelen in Arabische cijfers inclusief indien nodig een letter. 
                (betreft hoofdstuk:&lt;sch:value-of select="$hoofdstuk"/&gt;, artikelen: &lt;sch:value-of select="substring($volgorde, 1, string-length($volgorde) - 2)"/&gt;)&lt;/melding&gt;&lt;/documentatie&gt;&lt;/BusinessRule&gt;&lt;BusinessRule&gt;&lt;code&gt;TPOD0750&lt;/code&gt;&lt;ernst&gt;Waarschuwing&lt;/ernst&gt;&lt;regel&gt;Achter het cijfer van een Artikelnummer mag geen punt worden opgenomen.&lt;/regel&gt;&lt;melding&gt;TPOD_0750: Achter het laatste cijfer van een Artikelnummer mag geen punt worden opgenomen. 
                (betreft artikel: &lt;sch:value-of select="$artikel"/&gt;)&lt;/melding&gt;&lt;/documentatie&gt;&lt;/BusinessRule&gt;&lt;BusinessRule&gt;&lt;code&gt;TPOD0780&lt;/code&gt;&lt;ernst&gt;Waarschuwing&lt;/ernst&gt;&lt;regel&gt;Leden moeten per artikel oplopend genummerd worden in Arabische cijfers.&lt;/regel&gt;&lt;melding&gt;TPOD_0780: Leden moeten per artikel oplopend genummerd worden in Arabische cijfers
                (en indien nodig, een letter). 
                (betreft artikel: &lt;sch:value-of select="$artikel"/&gt;, leden: &lt;sch:value-of
                    select="substring($volgorde, 1, string-length($volgorde) - 2)"/&gt;)&lt;/melding&gt;&lt;/documentatie&gt;&lt;/BusinessRule&gt;&lt;BusinessRule&gt;&lt;code&gt;TPOD0781&lt;/code&gt;&lt;ernst&gt;Waarschuwing&lt;/ernst&gt;&lt;regel&gt;Leden worden per artikel oplopend genummerd in Arabische cijfers en indien nodig een letter.&lt;/regel&gt;&lt;melding&gt;TPOD_0781: Leden moeten per artikel oplopend genummerd worden in Arabische cijfers (en indien nodig,
                een letter). 
                (betreft artikel: &lt;sch:value-of select="$artikel"/&gt;, leden: &lt;sch:value-of
                    select="substring($volgorde, 1, string-length($volgorde) - 2)"
                /&gt;)&lt;/melding&gt;&lt;/documentatie&gt;&lt;/BusinessRule&gt;&lt;BusinessRule&gt;&lt;code&gt;TPOD0790&lt;/code&gt;&lt;ernst&gt;Waarschuwing&lt;/ernst&gt;&lt;regel&gt;Het eerste lid van ieder artikel krijgt het nummer 1.&lt;/regel&gt;&lt;melding&gt;TPOD_0790: Het eerste lid van ieder artikel krijgt het nummer 1. 
                (betreft artikel: &lt;sch:value-of select="$artikel"/&gt;, lid: &lt;sch:value-of select="substring($volgorde,1,string-length($volgorde)-2)"/&gt;)&lt;/melding&gt;&lt;/documentatie&gt;&lt;/BusinessRule&gt;</v>
      </c>
    </row>
    <row r="29" spans="1:8" ht="27.6">
      <c r="A29" s="21" t="s">
        <v>236</v>
      </c>
      <c r="B29" s="21" t="s">
        <v>58</v>
      </c>
      <c r="C29" s="59" t="s">
        <v>210</v>
      </c>
      <c r="D29" s="21" t="s">
        <v>59</v>
      </c>
      <c r="E29" s="60" t="s">
        <v>371</v>
      </c>
      <c r="F29" s="20" t="str">
        <f>"&lt;BusinessRule&gt;&lt;code&gt;"&amp;B29&amp;"&lt;/code&gt;&lt;ernst&gt;"&amp;C29&amp;"&lt;/ernst&gt;&lt;regel&gt;"&amp;D29&amp;"&lt;/regel&gt;&lt;melding&gt;"&amp;E29&amp;"&lt;/melding&gt;&lt;/documentatie&gt;&lt;/BusinessRule&gt;"</f>
        <v>&lt;BusinessRule&gt;&lt;code&gt;TPOD0750&lt;/code&gt;&lt;ernst&gt;Waarschuwing&lt;/ernst&gt;&lt;regel&gt;Achter het cijfer van een Artikelnummer mag geen punt worden opgenomen.&lt;/regel&gt;&lt;melding&gt;TPOD_0750: Achter het laatste cijfer van een Artikelnummer mag geen punt worden opgenomen. 
                (betreft artikel: &lt;sch:value-of select="$artikel"/&gt;)&lt;/melding&gt;&lt;/documentatie&gt;&lt;/BusinessRule&gt;</v>
      </c>
      <c r="G29" s="20" t="s">
        <v>207</v>
      </c>
      <c r="H29" s="20"/>
    </row>
    <row r="30" spans="1:8" ht="27.6">
      <c r="A30" s="21" t="s">
        <v>234</v>
      </c>
      <c r="B30" s="21" t="s">
        <v>60</v>
      </c>
      <c r="C30" s="59" t="s">
        <v>210</v>
      </c>
      <c r="D30" s="21" t="s">
        <v>61</v>
      </c>
      <c r="E30" s="60" t="s">
        <v>372</v>
      </c>
      <c r="F30" s="20" t="str">
        <f>"&lt;BusinessRule&gt;&lt;code&gt;"&amp;B30&amp;"&lt;/code&gt;&lt;ernst&gt;"&amp;C30&amp;"&lt;/ernst&gt;&lt;regel&gt;"&amp;D30&amp;"&lt;/regel&gt;&lt;melding&gt;"&amp;E30&amp;"&lt;/melding&gt;&lt;/documentatie&gt;&lt;/BusinessRule&gt;"</f>
        <v>&lt;BusinessRule&gt;&lt;code&gt;TPOD0780&lt;/code&gt;&lt;ernst&gt;Waarschuwing&lt;/ernst&gt;&lt;regel&gt;Leden moeten per artikel oplopend genummerd worden in Arabische cijfers.&lt;/regel&gt;&lt;melding&gt;TPOD_0780: Leden moeten per artikel oplopend genummerd worden in Arabische cijfers
                (en indien nodig, een letter). 
                (betreft artikel: &lt;sch:value-of select="$artikel"/&gt;, leden: &lt;sch:value-of
                    select="substring($volgorde, 1, string-length($volgorde) - 2)"/&gt;)&lt;/melding&gt;&lt;/documentatie&gt;&lt;/BusinessRule&gt;</v>
      </c>
      <c r="G30" s="20" t="s">
        <v>207</v>
      </c>
      <c r="H30" s="20"/>
    </row>
    <row r="31" spans="1:8" ht="27.6">
      <c r="A31" s="21" t="s">
        <v>237</v>
      </c>
      <c r="B31" s="21" t="s">
        <v>62</v>
      </c>
      <c r="C31" s="59" t="s">
        <v>210</v>
      </c>
      <c r="D31" s="21" t="s">
        <v>63</v>
      </c>
      <c r="E31" s="60" t="s">
        <v>373</v>
      </c>
      <c r="F31" s="20" t="str">
        <f>"&lt;BusinessRule&gt;&lt;code&gt;"&amp;B31&amp;"&lt;/code&gt;&lt;ernst&gt;"&amp;C31&amp;"&lt;/ernst&gt;&lt;regel&gt;"&amp;D31&amp;"&lt;/regel&gt;&lt;melding&gt;"&amp;E31&amp;"&lt;/melding&gt;&lt;/documentatie&gt;&lt;/BusinessRule&gt;"</f>
        <v>&lt;BusinessRule&gt;&lt;code&gt;TPOD0781&lt;/code&gt;&lt;ernst&gt;Waarschuwing&lt;/ernst&gt;&lt;regel&gt;Leden worden per artikel oplopend genummerd in Arabische cijfers en indien nodig een letter.&lt;/regel&gt;&lt;melding&gt;TPOD_0781: Leden moeten per artikel oplopend genummerd worden in Arabische cijfers (en indien nodig,
                een letter). 
                (betreft artikel: &lt;sch:value-of select="$artikel"/&gt;, leden: &lt;sch:value-of
                    select="substring($volgorde, 1, string-length($volgorde) - 2)"
                /&gt;)&lt;/melding&gt;&lt;/documentatie&gt;&lt;/BusinessRule&gt;</v>
      </c>
      <c r="G31" s="20" t="s">
        <v>207</v>
      </c>
      <c r="H31" s="20"/>
    </row>
    <row r="32" spans="1:8">
      <c r="A32" s="21" t="s">
        <v>236</v>
      </c>
      <c r="B32" s="21" t="s">
        <v>64</v>
      </c>
      <c r="C32" s="59" t="s">
        <v>210</v>
      </c>
      <c r="D32" s="21" t="s">
        <v>65</v>
      </c>
      <c r="E32" s="60" t="s">
        <v>374</v>
      </c>
      <c r="F32" s="20" t="str">
        <f>"&lt;BusinessRule&gt;&lt;code&gt;"&amp;B32&amp;"&lt;/code&gt;&lt;ernst&gt;"&amp;C32&amp;"&lt;/ernst&gt;&lt;regel&gt;"&amp;D32&amp;"&lt;/regel&gt;&lt;melding&gt;"&amp;E32&amp;"&lt;/melding&gt;&lt;/documentatie&gt;&lt;/BusinessRule&gt;"</f>
        <v>&lt;BusinessRule&gt;&lt;code&gt;TPOD0790&lt;/code&gt;&lt;ernst&gt;Waarschuwing&lt;/ernst&gt;&lt;regel&gt;Het eerste lid van ieder artikel krijgt het nummer 1.&lt;/regel&gt;&lt;melding&gt;TPOD_0790: Het eerste lid van ieder artikel krijgt het nummer 1. 
                (betreft artikel: &lt;sch:value-of select="$artikel"/&gt;, lid: &lt;sch:value-of select="substring($volgorde,1,string-length($volgorde)-2)"/&gt;)&lt;/melding&gt;&lt;/documentatie&gt;&lt;/BusinessRule&gt;</v>
      </c>
      <c r="G32" s="20" t="s">
        <v>207</v>
      </c>
      <c r="H32" s="20"/>
    </row>
    <row r="33" spans="1:8">
      <c r="A33" s="21" t="s">
        <v>236</v>
      </c>
      <c r="B33" s="21" t="s">
        <v>66</v>
      </c>
      <c r="C33" s="59" t="s">
        <v>210</v>
      </c>
      <c r="D33" s="21" t="s">
        <v>67</v>
      </c>
      <c r="E33" s="60" t="s">
        <v>375</v>
      </c>
      <c r="F33" s="20" t="str">
        <f>"&lt;BusinessRule&gt;&lt;code&gt;"&amp;B33&amp;"&lt;/code&gt;&lt;ernst&gt;"&amp;C33&amp;"&lt;/ernst&gt;&lt;regel&gt;"&amp;D33&amp;"&lt;/regel&gt;&lt;melding&gt;"&amp;E33&amp;"&lt;/melding&gt;&lt;/documentatie&gt;&lt;/BusinessRule&gt;"</f>
        <v>&lt;BusinessRule&gt;&lt;code&gt;TPOD0800&lt;/code&gt;&lt;ernst&gt;Waarschuwing&lt;/ernst&gt;&lt;regel&gt;Het cijfer van een Lid moet worden opgevolgd door een punt.&lt;/regel&gt;&lt;melding&gt;TPOD_0800: Achter het lidnummer moet een punt worden opgenomen. 
                (betreft artikel: &lt;sch:value-of select="$artikel"/&gt;, lidnummers: &lt;sch:value-of select="substring($fouten,1,string-length($fouten)-2)"/&gt;)&lt;/melding&gt;&lt;/documentatie&gt;&lt;/BusinessRule&gt;</v>
      </c>
      <c r="G33" s="20" t="s">
        <v>207</v>
      </c>
      <c r="H33" s="20"/>
    </row>
    <row r="34" spans="1:8" ht="27.6">
      <c r="A34" s="21" t="s">
        <v>236</v>
      </c>
      <c r="B34" s="21" t="s">
        <v>68</v>
      </c>
      <c r="C34" s="59" t="s">
        <v>210</v>
      </c>
      <c r="D34" s="21" t="s">
        <v>69</v>
      </c>
      <c r="E34" s="60" t="s">
        <v>376</v>
      </c>
      <c r="F34" s="20" t="str">
        <f>"&lt;BusinessRule&gt;&lt;code&gt;"&amp;B34&amp;"&lt;/code&gt;&lt;ernst&gt;"&amp;C34&amp;"&lt;/ernst&gt;&lt;regel&gt;"&amp;D34&amp;"&lt;/regel&gt;&lt;melding&gt;"&amp;E34&amp;"&lt;/melding&gt;&lt;/documentatie&gt;&lt;/BusinessRule&gt;"</f>
        <v>&lt;BusinessRule&gt;&lt;code&gt;TPOD0810&lt;/code&gt;&lt;ernst&gt;Waarschuwing&lt;/ernst&gt;&lt;regel&gt;Een Lijst wordt altijd voorafgegaan door een inleidende tekst, oftewel de aanhef.&lt;/regel&gt;&lt;melding&gt;TPOD_0810: Een Lijst wordt altijd voorafgegaan door een inleidende tekst, oftewel de Lijstaanhef.
                Betreft: Lijst met wId: &lt;sch:value-of select="string(./@wId)"/&gt;&lt;/melding&gt;&lt;/documentatie&gt;&lt;/BusinessRule&gt;</v>
      </c>
      <c r="G34" s="20" t="s">
        <v>207</v>
      </c>
      <c r="H34" s="20"/>
    </row>
    <row r="35" spans="1:8">
      <c r="A35" s="21" t="s">
        <v>236</v>
      </c>
      <c r="B35" s="21" t="s">
        <v>70</v>
      </c>
      <c r="C35" s="59" t="s">
        <v>204</v>
      </c>
      <c r="D35" s="21" t="s">
        <v>71</v>
      </c>
      <c r="E35" s="40" t="s">
        <v>377</v>
      </c>
      <c r="F35" s="20" t="str">
        <f>"&lt;BusinessRule&gt;&lt;code&gt;"&amp;B35&amp;"&lt;/code&gt;&lt;ernst&gt;"&amp;C35&amp;"&lt;/ernst&gt;&lt;regel&gt;"&amp;D35&amp;"&lt;/regel&gt;&lt;melding&gt;"&amp;E35&amp;"&lt;/melding&gt;&lt;/documentatie&gt;&lt;/BusinessRule&gt;"</f>
        <v>&lt;BusinessRule&gt;&lt;code&gt;TPOD0820&lt;/code&gt;&lt;ernst&gt;Blokkerend&lt;/ernst&gt;&lt;regel&gt;Lijsten mogen in ten hoogste drie niveaus gebruikt worden.&lt;/regel&gt;&lt;melding&gt;TPOD_0820: In een lijst mag je maximaal drie niveaus gebruiken.&lt;/melding&gt;&lt;/documentatie&gt;&lt;/BusinessRule&gt;</v>
      </c>
      <c r="G35" s="20" t="s">
        <v>207</v>
      </c>
      <c r="H35" s="20"/>
    </row>
    <row r="36" spans="1:8" ht="27.6">
      <c r="A36" s="21" t="s">
        <v>234</v>
      </c>
      <c r="B36" s="21" t="s">
        <v>72</v>
      </c>
      <c r="C36" s="59" t="s">
        <v>210</v>
      </c>
      <c r="D36" s="21" t="s">
        <v>73</v>
      </c>
      <c r="E36" s="40" t="s">
        <v>378</v>
      </c>
      <c r="F36" s="20" t="str">
        <f>"&lt;BusinessRule&gt;&lt;code&gt;"&amp;B36&amp;"&lt;/code&gt;&lt;ernst&gt;"&amp;C36&amp;"&lt;/ernst&gt;&lt;regel&gt;"&amp;D36&amp;"&lt;/regel&gt;&lt;melding&gt;"&amp;E36&amp;"&lt;/melding&gt;&lt;/documentatie&gt;&lt;/BusinessRule&gt;"</f>
        <v>&lt;BusinessRule&gt;&lt;code&gt;TPOD0830&lt;/code&gt;&lt;ernst&gt;Waarschuwing&lt;/ernst&gt;&lt;regel&gt;De onderdelen van de Lijst op het eerste niveau moeten worden aangegeven met letters.&lt;/regel&gt;&lt;melding&gt;TPOD_0830: functie, hoe doe ik dit.&lt;/melding&gt;&lt;/documentatie&gt;&lt;/BusinessRule&gt;</v>
      </c>
      <c r="G36" s="20" t="s">
        <v>207</v>
      </c>
      <c r="H36" s="20"/>
    </row>
    <row r="37" spans="1:8" ht="27.6">
      <c r="A37" s="21" t="s">
        <v>237</v>
      </c>
      <c r="B37" s="21" t="s">
        <v>74</v>
      </c>
      <c r="C37" s="59" t="s">
        <v>210</v>
      </c>
      <c r="D37" s="21" t="s">
        <v>75</v>
      </c>
      <c r="E37" s="40" t="s">
        <v>379</v>
      </c>
      <c r="F37" s="20" t="str">
        <f>"&lt;BusinessRule&gt;&lt;code&gt;"&amp;B37&amp;"&lt;/code&gt;&lt;ernst&gt;"&amp;C37&amp;"&lt;/ernst&gt;&lt;regel&gt;"&amp;D37&amp;"&lt;/regel&gt;&lt;melding&gt;"&amp;E37&amp;"&lt;/melding&gt;&lt;/documentatie&gt;&lt;/BusinessRule&gt;"</f>
        <v>&lt;BusinessRule&gt;&lt;code&gt;TPOD0831&lt;/code&gt;&lt;ernst&gt;Waarschuwing&lt;/ernst&gt;&lt;regel&gt;Het teken voor een Lijstitem mag zelf bepaald worden door het bevoegd gezag, ook als een lijst binnen een lid wordt gebruikt.&lt;/regel&gt;&lt;melding&gt;TPOD_0831: functie, hoe doe ik dit.&lt;/melding&gt;&lt;/documentatie&gt;&lt;/BusinessRule&gt;</v>
      </c>
      <c r="G37" s="20" t="s">
        <v>207</v>
      </c>
      <c r="H37" s="20"/>
    </row>
    <row r="38" spans="1:8" ht="27.6">
      <c r="A38" s="21" t="s">
        <v>234</v>
      </c>
      <c r="B38" s="21" t="s">
        <v>76</v>
      </c>
      <c r="C38" s="59" t="s">
        <v>210</v>
      </c>
      <c r="D38" s="21" t="s">
        <v>77</v>
      </c>
      <c r="E38" s="40" t="s">
        <v>380</v>
      </c>
      <c r="F38" s="20" t="str">
        <f>"&lt;BusinessRule&gt;&lt;code&gt;"&amp;B38&amp;"&lt;/code&gt;&lt;ernst&gt;"&amp;C38&amp;"&lt;/ernst&gt;&lt;regel&gt;"&amp;D38&amp;"&lt;/regel&gt;&lt;melding&gt;"&amp;E38&amp;"&lt;/melding&gt;&lt;/documentatie&gt;&lt;/BusinessRule&gt;"</f>
        <v>&lt;BusinessRule&gt;&lt;code&gt;TPOD0840&lt;/code&gt;&lt;ernst&gt;Waarschuwing&lt;/ernst&gt;&lt;regel&gt;De onderdelen van de Lijst op het tweede niveau moeten worden aangegeven met Arabische cijfers.&lt;/regel&gt;&lt;melding&gt;TPOD_0840: functie, hoe doe ik dit&lt;/melding&gt;&lt;/documentatie&gt;&lt;/BusinessRule&gt;</v>
      </c>
      <c r="G38" s="20" t="s">
        <v>207</v>
      </c>
      <c r="H38" s="20"/>
    </row>
    <row r="39" spans="1:8" ht="27.6">
      <c r="A39" s="21" t="s">
        <v>237</v>
      </c>
      <c r="B39" s="21" t="s">
        <v>78</v>
      </c>
      <c r="C39" s="59" t="s">
        <v>210</v>
      </c>
      <c r="D39" s="21" t="s">
        <v>75</v>
      </c>
      <c r="E39" s="40" t="s">
        <v>381</v>
      </c>
      <c r="F39" s="20" t="str">
        <f>"&lt;BusinessRule&gt;&lt;code&gt;"&amp;B39&amp;"&lt;/code&gt;&lt;ernst&gt;"&amp;C39&amp;"&lt;/ernst&gt;&lt;regel&gt;"&amp;D39&amp;"&lt;/regel&gt;&lt;melding&gt;"&amp;E39&amp;"&lt;/melding&gt;&lt;/documentatie&gt;&lt;/BusinessRule&gt;"</f>
        <v>&lt;BusinessRule&gt;&lt;code&gt;TPOD0841&lt;/code&gt;&lt;ernst&gt;Waarschuwing&lt;/ernst&gt;&lt;regel&gt;Het teken voor een Lijstitem mag zelf bepaald worden door het bevoegd gezag, ook als een lijst binnen een lid wordt gebruikt.&lt;/regel&gt;&lt;melding&gt;TPOD_0841: functie, hoe doe ik dit&lt;/melding&gt;&lt;/documentatie&gt;&lt;/BusinessRule&gt;</v>
      </c>
      <c r="G39" s="20" t="s">
        <v>207</v>
      </c>
      <c r="H39" s="20"/>
    </row>
    <row r="40" spans="1:8" ht="27.6">
      <c r="A40" s="21" t="s">
        <v>234</v>
      </c>
      <c r="B40" s="21" t="s">
        <v>79</v>
      </c>
      <c r="C40" s="59" t="s">
        <v>210</v>
      </c>
      <c r="D40" s="21" t="s">
        <v>80</v>
      </c>
      <c r="E40" s="40" t="s">
        <v>382</v>
      </c>
      <c r="F40" s="20" t="str">
        <f>"&lt;BusinessRule&gt;&lt;code&gt;"&amp;B40&amp;"&lt;/code&gt;&lt;ernst&gt;"&amp;C40&amp;"&lt;/ernst&gt;&lt;regel&gt;"&amp;D40&amp;"&lt;/regel&gt;&lt;melding&gt;"&amp;E40&amp;"&lt;/melding&gt;&lt;/documentatie&gt;&lt;/BusinessRule&gt;"</f>
        <v>&lt;BusinessRule&gt;&lt;code&gt;TPOD0850&lt;/code&gt;&lt;ernst&gt;Waarschuwing&lt;/ernst&gt;&lt;regel&gt;De onderdelen van de Lijst op het derde niveau moeten worden aangegeven met Arabische cijfers.&lt;/regel&gt;&lt;melding&gt;TPOD_0850: functie, hoe doe ik dit&lt;/melding&gt;&lt;/documentatie&gt;&lt;/BusinessRule&gt;</v>
      </c>
      <c r="G40" s="20" t="s">
        <v>207</v>
      </c>
      <c r="H40" s="20"/>
    </row>
    <row r="41" spans="1:8" ht="27.6">
      <c r="A41" s="21" t="s">
        <v>237</v>
      </c>
      <c r="B41" s="21" t="s">
        <v>81</v>
      </c>
      <c r="C41" s="59" t="s">
        <v>210</v>
      </c>
      <c r="D41" s="21" t="s">
        <v>75</v>
      </c>
      <c r="E41" s="40" t="s">
        <v>383</v>
      </c>
      <c r="F41" s="20" t="str">
        <f>"&lt;BusinessRule&gt;&lt;code&gt;"&amp;B41&amp;"&lt;/code&gt;&lt;ernst&gt;"&amp;C41&amp;"&lt;/ernst&gt;&lt;regel&gt;"&amp;D41&amp;"&lt;/regel&gt;&lt;melding&gt;"&amp;E41&amp;"&lt;/melding&gt;&lt;/documentatie&gt;&lt;/BusinessRule&gt;"</f>
        <v>&lt;BusinessRule&gt;&lt;code&gt;TPOD0851&lt;/code&gt;&lt;ernst&gt;Waarschuwing&lt;/ernst&gt;&lt;regel&gt;Het teken voor een Lijstitem mag zelf bepaald worden door het bevoegd gezag, ook als een lijst binnen een lid wordt gebruikt.&lt;/regel&gt;&lt;melding&gt;TPOD_0851: functie, hoe doe ik dit&lt;/melding&gt;&lt;/documentatie&gt;&lt;/BusinessRule&gt;</v>
      </c>
      <c r="G41" s="20" t="s">
        <v>207</v>
      </c>
      <c r="H41" s="20"/>
    </row>
    <row r="42" spans="1:8">
      <c r="A42" s="21" t="s">
        <v>236</v>
      </c>
      <c r="B42" s="21" t="s">
        <v>82</v>
      </c>
      <c r="C42" s="59" t="s">
        <v>210</v>
      </c>
      <c r="D42" s="21" t="s">
        <v>83</v>
      </c>
      <c r="E42" s="40" t="s">
        <v>384</v>
      </c>
      <c r="F42" s="20" t="str">
        <f>"&lt;BusinessRule&gt;&lt;code&gt;"&amp;B42&amp;"&lt;/code&gt;&lt;ernst&gt;"&amp;C42&amp;"&lt;/ernst&gt;&lt;regel&gt;"&amp;D42&amp;"&lt;/regel&gt;&lt;melding&gt;"&amp;E42&amp;"&lt;/melding&gt;&lt;/documentatie&gt;&lt;/BusinessRule&gt;"</f>
        <v>&lt;BusinessRule&gt;&lt;code&gt;TPOD0880&lt;/code&gt;&lt;ernst&gt;Waarschuwing&lt;/ernst&gt;&lt;regel&gt;Hoofdstuk 1 heeft het Opschrift Algemene bepalingen&lt;/regel&gt;&lt;melding&gt;TPOD880: Een OW-besluit moet minimaal één hoofdstuk 1 bevatten met het opschrift Algemene bepalingen: Opschrift is hier: "&lt;sch:value-of select="tekst:Opschrift/text()"/&gt;"&lt;/melding&gt;&lt;/documentatie&gt;&lt;/BusinessRule&gt;</v>
      </c>
      <c r="G42" s="20" t="s">
        <v>207</v>
      </c>
      <c r="H42" s="20"/>
    </row>
    <row r="43" spans="1:8" ht="124.2">
      <c r="A43" s="21" t="s">
        <v>239</v>
      </c>
      <c r="B43" s="21" t="s">
        <v>84</v>
      </c>
      <c r="C43" s="59" t="s">
        <v>204</v>
      </c>
      <c r="D43" s="21" t="s">
        <v>85</v>
      </c>
      <c r="E43" s="40" t="s">
        <v>385</v>
      </c>
      <c r="F43" s="20" t="str">
        <f>"&lt;BusinessRule&gt;&lt;code&gt;"&amp;B43&amp;"&lt;/code&gt;&lt;ernst&gt;"&amp;C43&amp;"&lt;/ernst&gt;&lt;regel&gt;"&amp;D43&amp;"&lt;/regel&gt;&lt;melding&gt;"&amp;E43&amp;"&lt;/melding&gt;&lt;/documentatie&gt;&lt;/BusinessRule&gt;"</f>
        <v>&lt;BusinessRule&gt;&lt;code&gt;TPOD0930&lt;/code&gt;&lt;ernst&gt;Blokkerend&lt;/ernst&gt;&lt;regel&gt;Een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bevatten.&lt;/regel&gt;&lt;melding&gt;TPOD_0930: functie, hoe doe ik dit?&lt;/melding&gt;&lt;/documentatie&gt;&lt;/BusinessRule&gt;</v>
      </c>
      <c r="G43" s="20" t="s">
        <v>206</v>
      </c>
      <c r="H43" s="20" t="str">
        <f>F43&amp;F44&amp;F45&amp;F46&amp;F47&amp;F48&amp;F49&amp;F50&amp;F51&amp;F52&amp;F53&amp;F54&amp;F55&amp;F56&amp;F57&amp;F58&amp;F59&amp;F60&amp;F61&amp;F62&amp;F63&amp;F64&amp;F65&amp;F66</f>
        <v>&lt;BusinessRule&gt;&lt;code&gt;TPOD0930&lt;/code&gt;&lt;ernst&gt;Blokkerend&lt;/ernst&gt;&lt;regel&gt;Een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bevatten.&lt;/regel&gt;&lt;melding&gt;TPOD_0930: functie, hoe doe ik dit?&lt;/melding&gt;&lt;/documentatie&gt;&lt;/BusinessRule&gt;&lt;BusinessRule&gt;&lt;code&gt;TPOD0940&lt;/code&gt;&lt;ernst&gt;Blokkerend&lt;/ernst&gt;&lt;regel&gt;Als een Locatie uit meer dan één geometrie bestaat, dan moeten de geometrieën volgens dezelfde coordinate reference system (crs) zijn opgebouwd.&lt;/regel&gt;&lt;melding&gt;H:TP0D940: Een geometrie moet zijn opgebouwd middels één coordinate reference system (crs): 
                EPSG:28992 (=RD new) of EPSG:4258 (=ETRS89). Id=&lt;sch:value-of select="parent::*/basisgeo:id"/&gt; bevat een combinatie van beiden. &lt;/melding&gt;&lt;/documentatie&gt;&lt;/BusinessRule&gt;&lt;BusinessRule&gt;&lt;code&gt;TPOD0980&lt;/code&gt;&lt;ernst&gt;Waarschuwing&lt;/ernst&gt;&lt;regel&gt;Hoofdstuk 1 moet een artikel 'begripsbepalingen' bevatten.&lt;/regel&gt;&lt;melding&gt;TPOD_0980: Een OW-besluit moet minimaal één hoofdstuk 1 bevatten met artikel met opschrift Begripsbepaling. &lt;/melding&gt;&lt;/documentatie&gt;&lt;/BusinessRule&gt;&lt;BusinessRule&gt;&lt;code&gt;TPOD1000&lt;/code&gt;&lt;ernst&gt;Waarschuwing&lt;/ernst&gt;&lt;regel&gt;Een Begrip moet bestaan uit één term en één definitie.&lt;/regel&gt;&lt;melding&gt;TPOD_1000_1050:  Een Begrip moet bestaan uit één term en één definitie. 
                Begrip met wId: &lt;sch:value-of select="string(@wId)"/&gt; bevat geen &lt;sch:value-of select="$items"/&gt;&lt;/melding&gt;&lt;/documentatie&gt;&lt;/BusinessRule&gt;&lt;BusinessRule&gt;&lt;code&gt;TPOD1010&lt;/code&gt;&lt;ernst&gt;Waarschuwing&lt;/ernst&gt;&lt;regel&gt;Begrippen moeten in alfabetische volgorde worden gesorteerd.&lt;/regel&gt;&lt;melding&gt;TPOD_1010_1060:  Een Begriplijst moet gesorteerd zijn, 
                de Begrippenlijst met wId: "&lt;sch:value-of select="$items"/&gt;" is dat niet&lt;/melding&gt;&lt;/documentatie&gt;&lt;/BusinessRule&gt;&lt;BusinessRule&gt;&lt;code&gt;TPOD1020&lt;/code&gt;&lt;ernst&gt;Waarschuwing&lt;/ernst&gt;&lt;regel&gt;Begrippen mogen niet worden genummerd. (Het LiNummer mag niet gebruikt worden binnen een Begrippenlijst.)&lt;/regel&gt;&lt;melding&gt;TPOD_1020-1070:  Begrippen mogen niet worden genummerd, 
                de Begrippenlijst met wId: "&lt;sch:value-of select="@wId"/&gt;" is dat wel&lt;/melding&gt;&lt;/documentatie&gt;&lt;/BusinessRule&gt;&lt;BusinessRule&gt;&lt;code&gt;TPOD1070&lt;/code&gt;&lt;ernst&gt;Waarschuwing&lt;/ernst&gt;&lt;regel&gt;Meet- en rekenbepalingen mogen niet worden genummerd. (Het LiNummer mag niet gebruikt worden binnen een Begrippenlijst.)&lt;/regel&gt;&lt;melding&gt;TPOD_1020-1070:  Begrippen mogen niet worden genummerd, 
                de Begrippenlijst met wId: "&lt;sch:value-of select="@wId"/&gt;" is dat wel&lt;/melding&gt;&lt;/documentatie&gt;&lt;/BusinessRule&gt;&lt;BusinessRule&gt;&lt;code&gt;TPOD1310&lt;/code&gt;&lt;ernst&gt;Waarschuwing&lt;/ernst&gt;&lt;regel&gt;Locatie heeft het attribuut hoogte, indien het attribuut hoogte gevuld wordt dient hier binnen de eenheid de URI van 'meter' gekozen te worden.&lt;/regel&gt;&lt;melding&gt;TPOD_1310: De grootheid waarin de hoogte wordt uitgedrukt; in het geval van hoogte dient altijd de eenheid meter gekozen te worden. 
                Dit is niet zo in Gebied: &lt;sch:value-of select="../l:identificatie"/&gt;&lt;/melding&gt;&lt;/documentatie&gt;&lt;/BusinessRule&gt;&lt;BusinessRule&gt;&lt;code&gt;TPOD1650&lt;/code&gt;&lt;ernst&gt;Blokkerend&lt;/ernst&gt;&lt;regel&gt;Het attribuut 'normwaarde' moet bestaan uit één van de drie mogelijke attributen; 'kwalitatieveWaarde' óf 'kwantitatieveWaarde' of 'waardeInRegeltekst'&lt;/regel&gt;&lt;melding&gt; TPOD_1650: &lt;sch:value-of select="../../rol:identificatie"/&gt;: Het attribuut 'normwaarde'
                moet bestaan uit één van de drie mogelijke attributen; 'kwalitatieveWaarde' óf
                'kwantitatieveWaarde' óf waardeInRegeltekst. &lt;/melding&gt;&lt;/documentatie&gt;&lt;/BusinessRule&gt;&lt;BusinessRule&gt;&lt;code&gt;TPOD1700&lt;/code&gt;&lt;ernst&gt;Blokkerend&lt;/ernst&gt;&lt;regel&gt;Voor elke hiërarchie van nieuwe activiteiten geldt dat de hoogste activiteit in de hiërarchie een bovenliggende activiteit moet hebben die reeds bestaat in de functionele structuur.&lt;/regel&gt;&lt;melding&gt;REPORT: TPOD1700:
                Activiteit-ids: &lt;sch:value-of select="substring($activiteitenTrajectNaarFunctioneleStructuur,1,string-length($activiteitenTrajectNaarFunctioneleStructuur)-2)"/&gt;: 
                Voor elke hiërarchie van nieuwe activiteiten geldt dat de hoogste activiteit in
                de hiërarchie een bovenliggende activiteit moet hebben die reeds bestaat in de
                functionele structuur. DIT LAATSTE WORDT NU NOG NIET GETEST!&lt;/melding&gt;&lt;/documentatie&gt;&lt;/BusinessRule&gt;&lt;BusinessRule&gt;&lt;code&gt;TPOD1710&lt;/code&gt;&lt;ernst&gt;Blokkerend&lt;/ernst&gt;&lt;regel&gt;Een bovenliggende activiteit mag niet naar een activiteit verwijzen die lager in de hiërarchie ligt. &lt;/regel&gt;&lt;melding&gt;H:TP0D1710:
                Activiteit-ids: &lt;sch:value-of select="substring($circulaireActivititeiten,1,string-length($circulaireActivititeiten)-2)"/&gt;: Een
                bovenliggende activiteit mag niet naar een activiteit verwijzen die lager in de hiërarchie ligt.&lt;/melding&gt;&lt;/documentatie&gt;&lt;/BusinessRule&gt;&lt;BusinessRule&gt;&lt;code&gt;TPOD1730&lt;/code&gt;&lt;ernst&gt;Waarschuwing&lt;/ernst&gt;&lt;regel&gt;Gerelateerde activiteiten moeten bestaan indien er naar verwezen wordt.&lt;/regel&gt;&lt;melding&gt;TPOD1730: &lt;sch:value-of select="rol:identificatie"/&gt; 
                Betreft verwijzing: &lt;sch:value-of select="rol:gerelateerdeActiviteit/rol:ActiviteitRef/@xlink:href"/&gt;:
                Gerelateerde activiteiten moeten bestaan indien er naar verwezen wordt.&lt;/melding&gt;&lt;/documentatie&gt;&lt;/BusinessRule&gt;&lt;BusinessRule&gt;&lt;code&gt;TPOD1740&lt;/code&gt;&lt;ernst&gt;Waarschuwing&lt;/ernst&gt;&lt;regel&gt;Bovenliggende activiteiten moeten bestaan indien er naar verwezen wordt.&lt;/regel&gt;&lt;melding&gt;REPORT: TPOD1740: &lt;sch:value-of select="rol:identificatie"/&gt;: Betreft verwijzing: &lt;sch:value-of select="rol:bovenliggendeActiviteit/rol:ActiviteitRef/@xlink:href"/&gt;:
                Bovenliggende activiteiten moeten bestaan indien er naar verwezen wordt. DIT LAATSTE
                WORDT NU NOG NIET GETEST&lt;/melding&gt;&lt;/documentatie&gt;&lt;/BusinessRule&gt;&lt;BusinessRule&gt;&lt;code&gt;TPOD1750&lt;/code&gt;&lt;ernst&gt;Blokkerend&lt;/ernst&gt;&lt;regel&gt;Een activiteit moet een gebied of gebiedengroep zijn (en mag dus geen punt, puntengroep, lijn of lijnengroep zijn).&lt;/regel&gt;&lt;melding&gt;TPOD1750: Betreft
                    &lt;sch:value-of select="rol:identificatie"/&gt;: Een Activiteit moet een gebied of
                gebiedengroep betreffen (en mag geen punt, puntengroep, lijn of lijnengroep zijn).&lt;/melding&gt;&lt;/documentatie&gt;&lt;/BusinessRule&gt;&lt;BusinessRule&gt;&lt;code&gt;TPOD1760&lt;/code&gt;&lt;ernst&gt;Blokkerend&lt;/ernst&gt;&lt;regel&gt;Een gebiedsaanwijzing moet een gebied of gebiedengroep zijn (en mag dus geen punt, puntengroep, lijn of lijnengroep zijn).&lt;/regel&gt;&lt;melding&gt;TPOD1760: Betreft &lt;sch:value-of select="ga:identificatie"
                /&gt;: Een gebiedsaanwijzing moet een gebied of gebiedengroep zijn (en mag geen punt,
                puntengroep, lijn of lijnengroep zijn). &lt;/melding&gt;&lt;/documentatie&gt;&lt;/BusinessRule&gt;&lt;BusinessRule&gt;&lt;code&gt;TPOD1770&lt;/code&gt;&lt;ernst&gt;Blokkerend&lt;/ernst&gt;&lt;regel&gt;Binnen het object 'Gebiedsaanwijzing' moeten de waarden van de attributen 'groep' (datatype 'Gebiedsaanwijzinggroep') hiërarchisch vallen onder het 'type' (datatype 'TypeGebiedsaanwijzing').&lt;/regel&gt;&lt;melding&gt;?&lt;/melding&gt;&lt;/documentatie&gt;&lt;/BusinessRule&gt;&lt;BusinessRule&gt;&lt;code&gt;TPOD1780&lt;/code&gt;&lt;ernst&gt;Blokkerend&lt;/ernst&gt;&lt;regel&gt;Een omgevingsdocument met een artikelstructuur moet bestaan uit tenminste een hoofdstuk en een artikel.&lt;/regel&gt;&lt;melding&gt;TPOD1780: Een omgevingsdocument met een artikelstructuur moet bestaan uit tenminste een hoofdstuk en een artikel. &lt;/melding&gt;&lt;/documentatie&gt;&lt;/BusinessRule&gt;&lt;BusinessRule&gt;&lt;code&gt;TPOD1790&lt;/code&gt;&lt;ernst&gt;Blokkerend&lt;/ernst&gt;&lt;regel&gt;Het IMOW-object 'Instructieregel' is niet van toepassing (voor Omgevingsplan).&lt;/regel&gt;&lt;melding&gt;TPOD1790: Het IMOW-object 'Instructieregel' is niet van toepassing. Betreft:&lt;sch:value-of select="string(r:artikelOfLid/r:RegeltekstRef/@xlink:href)"/&gt;&lt;/melding&gt;&lt;/documentatie&gt;&lt;/BusinessRule&gt;&lt;BusinessRule&gt;&lt;code&gt;TPOD1830&lt;/code&gt;&lt;ernst&gt;Waarschuwing&lt;/ernst&gt;&lt;regel&gt;Binnen het object ‘Gebiedsaanwijzing’ is de waarde ‘functie’ van attribuut ‘type’ (datatype TypeGebiedsaanwijzing) niet toegestaan. (voor AMvB/MR)&lt;/regel&gt;&lt;melding&gt;TPOD1830: Binnen het object ‘Gebiedsaanwijzing’ in AMvB/MR is de waarde ‘Functie’ van attribuut ‘type’
                (datatype TypeGebiedsaanwijzing) niet toegestaan. Het object waarom het gaat: &lt;sch:value-of select="ga:identificatie/text()"/&gt;&lt;/melding&gt;&lt;/documentatie&gt;&lt;/BusinessRule&gt;&lt;BusinessRule&gt;&lt;code&gt;TPOD1840&lt;/code&gt;&lt;ernst&gt;Waarschuwing&lt;/ernst&gt;&lt;regel&gt;Binnen het object ‘Gebiedsaanwijzing’ is de waarde ‘beperkingengebied’ van attribuut ‘type’ (datatype TypeGebiedsaanwijzing) niet toegestaan. (voor AMvB/MR) &lt;/regel&gt;&lt;melding&gt;TPOD1830: Binnen het object ‘Gebiedsaanwijzing’ in AMvB/MR is de waarde ‘Beperkingengebied’ van attribuut ‘type’
                (datatype TypeGebiedsaanwijzing) niet toegestaan. Het object waarom het gaat: &lt;sch:value-of select="ga:identificatie/text()"/&gt;&lt;/melding&gt;&lt;/documentatie&gt;&lt;/BusinessRule&gt;&lt;BusinessRule&gt;&lt;code&gt;TPOD1850&lt;/code&gt;&lt;ernst&gt;Blokkerend&lt;/ernst&gt;&lt;regel&gt;Alle Juridische regels binnen één Regeltekst moeten van hetzelfde type zijn, respectievelijk; Regel voor iedereen, Instructieregel of Omgevingswaarderegel.&lt;/regel&gt;&lt;melding&gt;TPOD1850: Alle Juridische regels binnen één Regeltekst moeten van hetzelfde type zijn, respectievelijk; RegelVoorIedereen, Instructieregel of Omgevingswaarderegel. 
                Het Regeltekst waarom het gaat: &lt;sch:value-of select="$fouten"/&gt;&lt;/melding&gt;&lt;/documentatie&gt;&lt;/BusinessRule&gt;&lt;BusinessRule&gt;&lt;code&gt;TPOD1860&lt;/code&gt;&lt;ernst&gt;Blokkerend&lt;/ernst&gt;&lt;regel&gt;Iedere verwijzing naar een ander OwObject moet een bestaand (ander) OwObject zijn.&lt;/regel&gt;&lt;melding&gt;oke hier moeten we het ook over hebben&lt;/melding&gt;&lt;/documentatie&gt;&lt;/BusinessRule&gt;&lt;BusinessRule&gt;&lt;code&gt;TPOD1870&lt;/code&gt;&lt;ernst&gt;Blokkerend&lt;/ernst&gt;&lt;regel&gt;Een verwijzing naar ArtikelOfLid moet verwijzen naar een bestaand artikel of lid.&lt;/regel&gt;&lt;melding&gt;TPOD1870: Betreft
                &lt;sch:value-of select="../name()"/&gt;: &lt;sch:value-of select="../@ow:regeltekstId"/&gt;, &lt;sch:value-of
                    select="r:RegeltekstRef/@xlink:href"/&gt;: Een verwijzing naar ArtikelOfLid moet verwijzen naar een bestaand artikel of lid. &lt;/melding&gt;&lt;/documentatie&gt;&lt;/BusinessRule&gt;&lt;BusinessRule&gt;&lt;code&gt;TPOD1880&lt;/code&gt;&lt;ernst&gt;Blokkerend&lt;/ernst&gt;&lt;regel&gt;De IMOW-objecten 'Omgevingswaarderegel' en 'Omgevingswaarde' mogen niet voorkomen (bij de Waterschapsverordening).&lt;/regel&gt;&lt;melding&gt;TPOD1880: functie, hoe doe ik dit?&lt;/melding&gt;&lt;/documentatie&gt;&lt;/BusinessRule&gt;</v>
      </c>
    </row>
    <row r="44" spans="1:8" ht="41.4">
      <c r="A44" s="21" t="s">
        <v>235</v>
      </c>
      <c r="B44" s="21" t="s">
        <v>86</v>
      </c>
      <c r="C44" s="59" t="s">
        <v>204</v>
      </c>
      <c r="D44" s="21" t="s">
        <v>87</v>
      </c>
      <c r="E44" s="61" t="s">
        <v>386</v>
      </c>
      <c r="F44" s="20" t="str">
        <f>"&lt;BusinessRule&gt;&lt;code&gt;"&amp;B44&amp;"&lt;/code&gt;&lt;ernst&gt;"&amp;C44&amp;"&lt;/ernst&gt;&lt;regel&gt;"&amp;D44&amp;"&lt;/regel&gt;&lt;melding&gt;"&amp;E44&amp;"&lt;/melding&gt;&lt;/documentatie&gt;&lt;/BusinessRule&gt;"</f>
        <v>&lt;BusinessRule&gt;&lt;code&gt;TPOD0940&lt;/code&gt;&lt;ernst&gt;Blokkerend&lt;/ernst&gt;&lt;regel&gt;Als een Locatie uit meer dan één geometrie bestaat, dan moeten de geometrieën volgens dezelfde coordinate reference system (crs) zijn opgebouwd.&lt;/regel&gt;&lt;melding&gt;H:TP0D940: Een geometrie moet zijn opgebouwd middels één coordinate reference system (crs): 
                EPSG:28992 (=RD new) of EPSG:4258 (=ETRS89). Id=&lt;sch:value-of select="parent::*/basisgeo:id"/&gt; bevat een combinatie van beiden. &lt;/melding&gt;&lt;/documentatie&gt;&lt;/BusinessRule&gt;</v>
      </c>
      <c r="G44" s="20" t="s">
        <v>206</v>
      </c>
      <c r="H44" s="20" t="str">
        <f>F44&amp;F45</f>
        <v>&lt;BusinessRule&gt;&lt;code&gt;TPOD0940&lt;/code&gt;&lt;ernst&gt;Blokkerend&lt;/ernst&gt;&lt;regel&gt;Als een Locatie uit meer dan één geometrie bestaat, dan moeten de geometrieën volgens dezelfde coordinate reference system (crs) zijn opgebouwd.&lt;/regel&gt;&lt;melding&gt;H:TP0D940: Een geometrie moet zijn opgebouwd middels één coordinate reference system (crs): 
                EPSG:28992 (=RD new) of EPSG:4258 (=ETRS89). Id=&lt;sch:value-of select="parent::*/basisgeo:id"/&gt; bevat een combinatie van beiden. &lt;/melding&gt;&lt;/documentatie&gt;&lt;/BusinessRule&gt;&lt;BusinessRule&gt;&lt;code&gt;TPOD0980&lt;/code&gt;&lt;ernst&gt;Waarschuwing&lt;/ernst&gt;&lt;regel&gt;Hoofdstuk 1 moet een artikel 'begripsbepalingen' bevatten.&lt;/regel&gt;&lt;melding&gt;TPOD_0980: Een OW-besluit moet minimaal één hoofdstuk 1 bevatten met artikel met opschrift Begripsbepaling. &lt;/melding&gt;&lt;/documentatie&gt;&lt;/BusinessRule&gt;</v>
      </c>
    </row>
    <row r="45" spans="1:8">
      <c r="A45" s="21" t="s">
        <v>236</v>
      </c>
      <c r="B45" s="21" t="s">
        <v>88</v>
      </c>
      <c r="C45" s="59" t="s">
        <v>210</v>
      </c>
      <c r="D45" s="21" t="s">
        <v>89</v>
      </c>
      <c r="E45" s="20" t="s">
        <v>387</v>
      </c>
      <c r="F45" s="20" t="str">
        <f>"&lt;BusinessRule&gt;&lt;code&gt;"&amp;B45&amp;"&lt;/code&gt;&lt;ernst&gt;"&amp;C45&amp;"&lt;/ernst&gt;&lt;regel&gt;"&amp;D45&amp;"&lt;/regel&gt;&lt;melding&gt;"&amp;E45&amp;"&lt;/melding&gt;&lt;/documentatie&gt;&lt;/BusinessRule&gt;"</f>
        <v>&lt;BusinessRule&gt;&lt;code&gt;TPOD0980&lt;/code&gt;&lt;ernst&gt;Waarschuwing&lt;/ernst&gt;&lt;regel&gt;Hoofdstuk 1 moet een artikel 'begripsbepalingen' bevatten.&lt;/regel&gt;&lt;melding&gt;TPOD_0980: Een OW-besluit moet minimaal één hoofdstuk 1 bevatten met artikel met opschrift Begripsbepaling. &lt;/melding&gt;&lt;/documentatie&gt;&lt;/BusinessRule&gt;</v>
      </c>
      <c r="G45" s="20" t="s">
        <v>207</v>
      </c>
      <c r="H45" s="20"/>
    </row>
    <row r="46" spans="1:8">
      <c r="A46" s="21" t="s">
        <v>236</v>
      </c>
      <c r="B46" s="21" t="s">
        <v>90</v>
      </c>
      <c r="C46" s="59" t="s">
        <v>210</v>
      </c>
      <c r="D46" s="21" t="s">
        <v>91</v>
      </c>
      <c r="E46" s="60" t="s">
        <v>388</v>
      </c>
      <c r="F46" s="20" t="str">
        <f>"&lt;BusinessRule&gt;&lt;code&gt;"&amp;B46&amp;"&lt;/code&gt;&lt;ernst&gt;"&amp;C46&amp;"&lt;/ernst&gt;&lt;regel&gt;"&amp;D46&amp;"&lt;/regel&gt;&lt;melding&gt;"&amp;E46&amp;"&lt;/melding&gt;&lt;/documentatie&gt;&lt;/BusinessRule&gt;"</f>
        <v>&lt;BusinessRule&gt;&lt;code&gt;TPOD1000&lt;/code&gt;&lt;ernst&gt;Waarschuwing&lt;/ernst&gt;&lt;regel&gt;Een Begrip moet bestaan uit één term en één definitie.&lt;/regel&gt;&lt;melding&gt;TPOD_1000_1050:  Een Begrip moet bestaan uit één term en één definitie. 
                Begrip met wId: &lt;sch:value-of select="string(@wId)"/&gt; bevat geen &lt;sch:value-of select="$items"/&gt;&lt;/melding&gt;&lt;/documentatie&gt;&lt;/BusinessRule&gt;</v>
      </c>
      <c r="G46" s="20" t="s">
        <v>207</v>
      </c>
      <c r="H46" s="20"/>
    </row>
    <row r="47" spans="1:8">
      <c r="A47" s="21" t="s">
        <v>235</v>
      </c>
      <c r="B47" s="21" t="s">
        <v>92</v>
      </c>
      <c r="C47" s="59" t="s">
        <v>210</v>
      </c>
      <c r="D47" s="21" t="s">
        <v>93</v>
      </c>
      <c r="E47" s="60" t="s">
        <v>389</v>
      </c>
      <c r="F47" s="20" t="str">
        <f>"&lt;BusinessRule&gt;&lt;code&gt;"&amp;B47&amp;"&lt;/code&gt;&lt;ernst&gt;"&amp;C47&amp;"&lt;/ernst&gt;&lt;regel&gt;"&amp;D47&amp;"&lt;/regel&gt;&lt;melding&gt;"&amp;E47&amp;"&lt;/melding&gt;&lt;/documentatie&gt;&lt;/BusinessRule&gt;"</f>
        <v>&lt;BusinessRule&gt;&lt;code&gt;TPOD1010&lt;/code&gt;&lt;ernst&gt;Waarschuwing&lt;/ernst&gt;&lt;regel&gt;Begrippen moeten in alfabetische volgorde worden gesorteerd.&lt;/regel&gt;&lt;melding&gt;TPOD_1010_1060:  Een Begriplijst moet gesorteerd zijn, 
                de Begrippenlijst met wId: "&lt;sch:value-of select="$items"/&gt;" is dat niet&lt;/melding&gt;&lt;/documentatie&gt;&lt;/BusinessRule&gt;</v>
      </c>
      <c r="G47" s="20" t="s">
        <v>207</v>
      </c>
      <c r="H47" s="20"/>
    </row>
    <row r="48" spans="1:8" ht="27.6">
      <c r="A48" s="21" t="s">
        <v>238</v>
      </c>
      <c r="B48" s="21" t="s">
        <v>94</v>
      </c>
      <c r="C48" s="59" t="s">
        <v>210</v>
      </c>
      <c r="D48" s="21" t="s">
        <v>95</v>
      </c>
      <c r="E48" s="60" t="s">
        <v>390</v>
      </c>
      <c r="F48" s="20" t="str">
        <f>"&lt;BusinessRule&gt;&lt;code&gt;"&amp;B48&amp;"&lt;/code&gt;&lt;ernst&gt;"&amp;C48&amp;"&lt;/ernst&gt;&lt;regel&gt;"&amp;D48&amp;"&lt;/regel&gt;&lt;melding&gt;"&amp;E48&amp;"&lt;/melding&gt;&lt;/documentatie&gt;&lt;/BusinessRule&gt;"</f>
        <v>&lt;BusinessRule&gt;&lt;code&gt;TPOD1020&lt;/code&gt;&lt;ernst&gt;Waarschuwing&lt;/ernst&gt;&lt;regel&gt;Begrippen mogen niet worden genummerd. (Het LiNummer mag niet gebruikt worden binnen een Begrippenlijst.)&lt;/regel&gt;&lt;melding&gt;TPOD_1020-1070:  Begrippen mogen niet worden genummerd, 
                de Begrippenlijst met wId: "&lt;sch:value-of select="@wId"/&gt;" is dat wel&lt;/melding&gt;&lt;/documentatie&gt;&lt;/BusinessRule&gt;</v>
      </c>
      <c r="G48" s="20" t="s">
        <v>206</v>
      </c>
      <c r="H48" s="20" t="str">
        <f>F48</f>
        <v>&lt;BusinessRule&gt;&lt;code&gt;TPOD1020&lt;/code&gt;&lt;ernst&gt;Waarschuwing&lt;/ernst&gt;&lt;regel&gt;Begrippen mogen niet worden genummerd. (Het LiNummer mag niet gebruikt worden binnen een Begrippenlijst.)&lt;/regel&gt;&lt;melding&gt;TPOD_1020-1070:  Begrippen mogen niet worden genummerd, 
                de Begrippenlijst met wId: "&lt;sch:value-of select="@wId"/&gt;" is dat wel&lt;/melding&gt;&lt;/documentatie&gt;&lt;/BusinessRule&gt;</v>
      </c>
    </row>
    <row r="49" spans="1:8" ht="27.6">
      <c r="A49" s="21" t="s">
        <v>236</v>
      </c>
      <c r="B49" s="21" t="s">
        <v>96</v>
      </c>
      <c r="C49" s="59" t="s">
        <v>210</v>
      </c>
      <c r="D49" s="21" t="s">
        <v>97</v>
      </c>
      <c r="E49" s="60" t="s">
        <v>390</v>
      </c>
      <c r="F49" s="20" t="str">
        <f>"&lt;BusinessRule&gt;&lt;code&gt;"&amp;B49&amp;"&lt;/code&gt;&lt;ernst&gt;"&amp;C49&amp;"&lt;/ernst&gt;&lt;regel&gt;"&amp;D49&amp;"&lt;/regel&gt;&lt;melding&gt;"&amp;E49&amp;"&lt;/melding&gt;&lt;/documentatie&gt;&lt;/BusinessRule&gt;"</f>
        <v>&lt;BusinessRule&gt;&lt;code&gt;TPOD1070&lt;/code&gt;&lt;ernst&gt;Waarschuwing&lt;/ernst&gt;&lt;regel&gt;Meet- en rekenbepalingen mogen niet worden genummerd. (Het LiNummer mag niet gebruikt worden binnen een Begrippenlijst.)&lt;/regel&gt;&lt;melding&gt;TPOD_1020-1070:  Begrippen mogen niet worden genummerd, 
                de Begrippenlijst met wId: "&lt;sch:value-of select="@wId"/&gt;" is dat wel&lt;/melding&gt;&lt;/documentatie&gt;&lt;/BusinessRule&gt;</v>
      </c>
      <c r="G49" s="20" t="s">
        <v>207</v>
      </c>
      <c r="H49" s="20"/>
    </row>
    <row r="50" spans="1:8" ht="41.4">
      <c r="A50" s="21" t="s">
        <v>239</v>
      </c>
      <c r="B50" s="21" t="s">
        <v>98</v>
      </c>
      <c r="C50" s="59" t="s">
        <v>210</v>
      </c>
      <c r="D50" s="21" t="s">
        <v>99</v>
      </c>
      <c r="E50" s="60" t="s">
        <v>391</v>
      </c>
      <c r="F50" s="20" t="str">
        <f>"&lt;BusinessRule&gt;&lt;code&gt;"&amp;B50&amp;"&lt;/code&gt;&lt;ernst&gt;"&amp;C50&amp;"&lt;/ernst&gt;&lt;regel&gt;"&amp;D50&amp;"&lt;/regel&gt;&lt;melding&gt;"&amp;E50&amp;"&lt;/melding&gt;&lt;/documentatie&gt;&lt;/BusinessRule&gt;"</f>
        <v>&lt;BusinessRule&gt;&lt;code&gt;TPOD1310&lt;/code&gt;&lt;ernst&gt;Waarschuwing&lt;/ernst&gt;&lt;regel&gt;Locatie heeft het attribuut hoogte, indien het attribuut hoogte gevuld wordt dient hier binnen de eenheid de URI van 'meter' gekozen te worden.&lt;/regel&gt;&lt;melding&gt;TPOD_1310: De grootheid waarin de hoogte wordt uitgedrukt; in het geval van hoogte dient altijd de eenheid meter gekozen te worden. 
                Dit is niet zo in Gebied: &lt;sch:value-of select="../l:identificatie"/&gt;&lt;/melding&gt;&lt;/documentatie&gt;&lt;/BusinessRule&gt;</v>
      </c>
      <c r="G50" s="20" t="s">
        <v>207</v>
      </c>
      <c r="H50" s="20"/>
    </row>
    <row r="51" spans="1:8" ht="41.4">
      <c r="A51" s="21" t="s">
        <v>239</v>
      </c>
      <c r="B51" s="21" t="s">
        <v>100</v>
      </c>
      <c r="C51" s="59" t="s">
        <v>204</v>
      </c>
      <c r="D51" s="21" t="s">
        <v>101</v>
      </c>
      <c r="E51" s="60" t="s">
        <v>392</v>
      </c>
      <c r="F51" s="20" t="str">
        <f>"&lt;BusinessRule&gt;&lt;code&gt;"&amp;B51&amp;"&lt;/code&gt;&lt;ernst&gt;"&amp;C51&amp;"&lt;/ernst&gt;&lt;regel&gt;"&amp;D51&amp;"&lt;/regel&gt;&lt;melding&gt;"&amp;E51&amp;"&lt;/melding&gt;&lt;/documentatie&gt;&lt;/BusinessRule&gt;"</f>
        <v>&lt;BusinessRule&gt;&lt;code&gt;TPOD1650&lt;/code&gt;&lt;ernst&gt;Blokkerend&lt;/ernst&gt;&lt;regel&gt;Het attribuut 'normwaarde' moet bestaan uit één van de drie mogelijke attributen; 'kwalitatieveWaarde' óf 'kwantitatieveWaarde' of 'waardeInRegeltekst'&lt;/regel&gt;&lt;melding&gt; TPOD_1650: &lt;sch:value-of select="../../rol:identificatie"/&gt;: Het attribuut 'normwaarde'
                moet bestaan uit één van de drie mogelijke attributen; 'kwalitatieveWaarde' óf
                'kwantitatieveWaarde' óf waardeInRegeltekst. &lt;/melding&gt;&lt;/documentatie&gt;&lt;/BusinessRule&gt;</v>
      </c>
      <c r="G51" s="20" t="s">
        <v>207</v>
      </c>
      <c r="H51" s="20"/>
    </row>
    <row r="52" spans="1:8" ht="41.4">
      <c r="A52" s="21" t="s">
        <v>242</v>
      </c>
      <c r="B52" s="21" t="s">
        <v>102</v>
      </c>
      <c r="C52" s="59" t="s">
        <v>204</v>
      </c>
      <c r="D52" s="21" t="s">
        <v>103</v>
      </c>
      <c r="E52" s="60" t="s">
        <v>394</v>
      </c>
      <c r="F52" s="20" t="str">
        <f>"&lt;BusinessRule&gt;&lt;code&gt;"&amp;B52&amp;"&lt;/code&gt;&lt;ernst&gt;"&amp;C52&amp;"&lt;/ernst&gt;&lt;regel&gt;"&amp;D52&amp;"&lt;/regel&gt;&lt;melding&gt;"&amp;E52&amp;"&lt;/melding&gt;&lt;/documentatie&gt;&lt;/BusinessRule&gt;"</f>
        <v>&lt;BusinessRule&gt;&lt;code&gt;TPOD1700&lt;/code&gt;&lt;ernst&gt;Blokkerend&lt;/ernst&gt;&lt;regel&gt;Voor elke hiërarchie van nieuwe activiteiten geldt dat de hoogste activiteit in de hiërarchie een bovenliggende activiteit moet hebben die reeds bestaat in de functionele structuur.&lt;/regel&gt;&lt;melding&gt;REPORT: TPOD1700:
                Activiteit-ids: &lt;sch:value-of select="substring($activiteitenTrajectNaarFunctioneleStructuur,1,string-length($activiteitenTrajectNaarFunctioneleStructuur)-2)"/&gt;: 
                Voor elke hiërarchie van nieuwe activiteiten geldt dat de hoogste activiteit in
                de hiërarchie een bovenliggende activiteit moet hebben die reeds bestaat in de
                functionele structuur. DIT LAATSTE WORDT NU NOG NIET GETEST!&lt;/melding&gt;&lt;/documentatie&gt;&lt;/BusinessRule&gt;</v>
      </c>
      <c r="G52" s="20" t="s">
        <v>206</v>
      </c>
      <c r="H52" s="20" t="str">
        <f>F52&amp;F53&amp;F54&amp;F55&amp;F56&amp;F57</f>
        <v>&lt;BusinessRule&gt;&lt;code&gt;TPOD1700&lt;/code&gt;&lt;ernst&gt;Blokkerend&lt;/ernst&gt;&lt;regel&gt;Voor elke hiërarchie van nieuwe activiteiten geldt dat de hoogste activiteit in de hiërarchie een bovenliggende activiteit moet hebben die reeds bestaat in de functionele structuur.&lt;/regel&gt;&lt;melding&gt;REPORT: TPOD1700:
                Activiteit-ids: &lt;sch:value-of select="substring($activiteitenTrajectNaarFunctioneleStructuur,1,string-length($activiteitenTrajectNaarFunctioneleStructuur)-2)"/&gt;: 
                Voor elke hiërarchie van nieuwe activiteiten geldt dat de hoogste activiteit in
                de hiërarchie een bovenliggende activiteit moet hebben die reeds bestaat in de
                functionele structuur. DIT LAATSTE WORDT NU NOG NIET GETEST!&lt;/melding&gt;&lt;/documentatie&gt;&lt;/BusinessRule&gt;&lt;BusinessRule&gt;&lt;code&gt;TPOD1710&lt;/code&gt;&lt;ernst&gt;Blokkerend&lt;/ernst&gt;&lt;regel&gt;Een bovenliggende activiteit mag niet naar een activiteit verwijzen die lager in de hiërarchie ligt. &lt;/regel&gt;&lt;melding&gt;H:TP0D1710:
                Activiteit-ids: &lt;sch:value-of select="substring($circulaireActivititeiten,1,string-length($circulaireActivititeiten)-2)"/&gt;: Een
                bovenliggende activiteit mag niet naar een activiteit verwijzen die lager in de hiërarchie ligt.&lt;/melding&gt;&lt;/documentatie&gt;&lt;/BusinessRule&gt;&lt;BusinessRule&gt;&lt;code&gt;TPOD1730&lt;/code&gt;&lt;ernst&gt;Waarschuwing&lt;/ernst&gt;&lt;regel&gt;Gerelateerde activiteiten moeten bestaan indien er naar verwezen wordt.&lt;/regel&gt;&lt;melding&gt;TPOD1730: &lt;sch:value-of select="rol:identificatie"/&gt; 
                Betreft verwijzing: &lt;sch:value-of select="rol:gerelateerdeActiviteit/rol:ActiviteitRef/@xlink:href"/&gt;:
                Gerelateerde activiteiten moeten bestaan indien er naar verwezen wordt.&lt;/melding&gt;&lt;/documentatie&gt;&lt;/BusinessRule&gt;&lt;BusinessRule&gt;&lt;code&gt;TPOD1740&lt;/code&gt;&lt;ernst&gt;Waarschuwing&lt;/ernst&gt;&lt;regel&gt;Bovenliggende activiteiten moeten bestaan indien er naar verwezen wordt.&lt;/regel&gt;&lt;melding&gt;REPORT: TPOD1740: &lt;sch:value-of select="rol:identificatie"/&gt;: Betreft verwijzing: &lt;sch:value-of select="rol:bovenliggendeActiviteit/rol:ActiviteitRef/@xlink:href"/&gt;:
                Bovenliggende activiteiten moeten bestaan indien er naar verwezen wordt. DIT LAATSTE
                WORDT NU NOG NIET GETEST&lt;/melding&gt;&lt;/documentatie&gt;&lt;/BusinessRule&gt;&lt;BusinessRule&gt;&lt;code&gt;TPOD1750&lt;/code&gt;&lt;ernst&gt;Blokkerend&lt;/ernst&gt;&lt;regel&gt;Een activiteit moet een gebied of gebiedengroep zijn (en mag dus geen punt, puntengroep, lijn of lijnengroep zijn).&lt;/regel&gt;&lt;melding&gt;TPOD1750: Betreft
                    &lt;sch:value-of select="rol:identificatie"/&gt;: Een Activiteit moet een gebied of
                gebiedengroep betreffen (en mag geen punt, puntengroep, lijn of lijnengroep zijn).&lt;/melding&gt;&lt;/documentatie&gt;&lt;/BusinessRule&gt;&lt;BusinessRule&gt;&lt;code&gt;TPOD1760&lt;/code&gt;&lt;ernst&gt;Blokkerend&lt;/ernst&gt;&lt;regel&gt;Een gebiedsaanwijzing moet een gebied of gebiedengroep zijn (en mag dus geen punt, puntengroep, lijn of lijnengroep zijn).&lt;/regel&gt;&lt;melding&gt;TPOD1760: Betreft &lt;sch:value-of select="ga:identificatie"
                /&gt;: Een gebiedsaanwijzing moet een gebied of gebiedengroep zijn (en mag geen punt,
                puntengroep, lijn of lijnengroep zijn). &lt;/melding&gt;&lt;/documentatie&gt;&lt;/BusinessRule&gt;</v>
      </c>
    </row>
    <row r="53" spans="1:8" ht="27.6">
      <c r="A53" s="21" t="s">
        <v>242</v>
      </c>
      <c r="B53" s="21" t="s">
        <v>104</v>
      </c>
      <c r="C53" s="59" t="s">
        <v>204</v>
      </c>
      <c r="D53" s="21" t="s">
        <v>105</v>
      </c>
      <c r="E53" s="61" t="s">
        <v>393</v>
      </c>
      <c r="F53" s="20" t="str">
        <f>"&lt;BusinessRule&gt;&lt;code&gt;"&amp;B53&amp;"&lt;/code&gt;&lt;ernst&gt;"&amp;C53&amp;"&lt;/ernst&gt;&lt;regel&gt;"&amp;D53&amp;"&lt;/regel&gt;&lt;melding&gt;"&amp;E53&amp;"&lt;/melding&gt;&lt;/documentatie&gt;&lt;/BusinessRule&gt;"</f>
        <v>&lt;BusinessRule&gt;&lt;code&gt;TPOD1710&lt;/code&gt;&lt;ernst&gt;Blokkerend&lt;/ernst&gt;&lt;regel&gt;Een bovenliggende activiteit mag niet naar een activiteit verwijzen die lager in de hiërarchie ligt. &lt;/regel&gt;&lt;melding&gt;H:TP0D1710:
                Activiteit-ids: &lt;sch:value-of select="substring($circulaireActivititeiten,1,string-length($circulaireActivititeiten)-2)"/&gt;: Een
                bovenliggende activiteit mag niet naar een activiteit verwijzen die lager in de hiërarchie ligt.&lt;/melding&gt;&lt;/documentatie&gt;&lt;/BusinessRule&gt;</v>
      </c>
      <c r="G53" s="20" t="s">
        <v>207</v>
      </c>
      <c r="H53" s="20"/>
    </row>
    <row r="54" spans="1:8" ht="27.6">
      <c r="A54" s="21" t="s">
        <v>242</v>
      </c>
      <c r="B54" s="21" t="s">
        <v>106</v>
      </c>
      <c r="C54" s="59" t="s">
        <v>210</v>
      </c>
      <c r="D54" s="21" t="s">
        <v>107</v>
      </c>
      <c r="E54" s="60" t="s">
        <v>395</v>
      </c>
      <c r="F54" s="20" t="str">
        <f>"&lt;BusinessRule&gt;&lt;code&gt;"&amp;B54&amp;"&lt;/code&gt;&lt;ernst&gt;"&amp;C54&amp;"&lt;/ernst&gt;&lt;regel&gt;"&amp;D54&amp;"&lt;/regel&gt;&lt;melding&gt;"&amp;E54&amp;"&lt;/melding&gt;&lt;/documentatie&gt;&lt;/BusinessRule&gt;"</f>
        <v>&lt;BusinessRule&gt;&lt;code&gt;TPOD1730&lt;/code&gt;&lt;ernst&gt;Waarschuwing&lt;/ernst&gt;&lt;regel&gt;Gerelateerde activiteiten moeten bestaan indien er naar verwezen wordt.&lt;/regel&gt;&lt;melding&gt;TPOD1730: &lt;sch:value-of select="rol:identificatie"/&gt; 
                Betreft verwijzing: &lt;sch:value-of select="rol:gerelateerdeActiviteit/rol:ActiviteitRef/@xlink:href"/&gt;:
                Gerelateerde activiteiten moeten bestaan indien er naar verwezen wordt.&lt;/melding&gt;&lt;/documentatie&gt;&lt;/BusinessRule&gt;</v>
      </c>
      <c r="G54" s="20" t="s">
        <v>207</v>
      </c>
      <c r="H54" s="20"/>
    </row>
    <row r="55" spans="1:8" ht="27.6">
      <c r="A55" s="21" t="s">
        <v>242</v>
      </c>
      <c r="B55" s="21" t="s">
        <v>108</v>
      </c>
      <c r="C55" s="59" t="s">
        <v>210</v>
      </c>
      <c r="D55" s="21" t="s">
        <v>109</v>
      </c>
      <c r="E55" s="60" t="s">
        <v>396</v>
      </c>
      <c r="F55" s="20" t="str">
        <f>"&lt;BusinessRule&gt;&lt;code&gt;"&amp;B55&amp;"&lt;/code&gt;&lt;ernst&gt;"&amp;C55&amp;"&lt;/ernst&gt;&lt;regel&gt;"&amp;D55&amp;"&lt;/regel&gt;&lt;melding&gt;"&amp;E55&amp;"&lt;/melding&gt;&lt;/documentatie&gt;&lt;/BusinessRule&gt;"</f>
        <v>&lt;BusinessRule&gt;&lt;code&gt;TPOD1740&lt;/code&gt;&lt;ernst&gt;Waarschuwing&lt;/ernst&gt;&lt;regel&gt;Bovenliggende activiteiten moeten bestaan indien er naar verwezen wordt.&lt;/regel&gt;&lt;melding&gt;REPORT: TPOD1740: &lt;sch:value-of select="rol:identificatie"/&gt;: Betreft verwijzing: &lt;sch:value-of select="rol:bovenliggendeActiviteit/rol:ActiviteitRef/@xlink:href"/&gt;:
                Bovenliggende activiteiten moeten bestaan indien er naar verwezen wordt. DIT LAATSTE
                WORDT NU NOG NIET GETEST&lt;/melding&gt;&lt;/documentatie&gt;&lt;/BusinessRule&gt;</v>
      </c>
      <c r="G55" s="20" t="s">
        <v>207</v>
      </c>
      <c r="H55" s="20"/>
    </row>
    <row r="56" spans="1:8" ht="27.6">
      <c r="A56" s="21" t="s">
        <v>241</v>
      </c>
      <c r="B56" s="21" t="s">
        <v>110</v>
      </c>
      <c r="C56" s="59" t="s">
        <v>204</v>
      </c>
      <c r="D56" s="21" t="s">
        <v>111</v>
      </c>
      <c r="E56" s="60" t="s">
        <v>397</v>
      </c>
      <c r="F56" s="20" t="str">
        <f>"&lt;BusinessRule&gt;&lt;code&gt;"&amp;B56&amp;"&lt;/code&gt;&lt;ernst&gt;"&amp;C56&amp;"&lt;/ernst&gt;&lt;regel&gt;"&amp;D56&amp;"&lt;/regel&gt;&lt;melding&gt;"&amp;E56&amp;"&lt;/melding&gt;&lt;/documentatie&gt;&lt;/BusinessRule&gt;"</f>
        <v>&lt;BusinessRule&gt;&lt;code&gt;TPOD1750&lt;/code&gt;&lt;ernst&gt;Blokkerend&lt;/ernst&gt;&lt;regel&gt;Een activiteit moet een gebied of gebiedengroep zijn (en mag dus geen punt, puntengroep, lijn of lijnengroep zijn).&lt;/regel&gt;&lt;melding&gt;TPOD1750: Betreft
                    &lt;sch:value-of select="rol:identificatie"/&gt;: Een Activiteit moet een gebied of
                gebiedengroep betreffen (en mag geen punt, puntengroep, lijn of lijnengroep zijn).&lt;/melding&gt;&lt;/documentatie&gt;&lt;/BusinessRule&gt;</v>
      </c>
      <c r="G56" s="20" t="s">
        <v>206</v>
      </c>
      <c r="H56" s="20" t="str">
        <f>F56&amp;F57&amp;F58&amp;F59&amp;F60&amp;F61&amp;F62</f>
        <v>&lt;BusinessRule&gt;&lt;code&gt;TPOD1750&lt;/code&gt;&lt;ernst&gt;Blokkerend&lt;/ernst&gt;&lt;regel&gt;Een activiteit moet een gebied of gebiedengroep zijn (en mag dus geen punt, puntengroep, lijn of lijnengroep zijn).&lt;/regel&gt;&lt;melding&gt;TPOD1750: Betreft
                    &lt;sch:value-of select="rol:identificatie"/&gt;: Een Activiteit moet een gebied of
                gebiedengroep betreffen (en mag geen punt, puntengroep, lijn of lijnengroep zijn).&lt;/melding&gt;&lt;/documentatie&gt;&lt;/BusinessRule&gt;&lt;BusinessRule&gt;&lt;code&gt;TPOD1760&lt;/code&gt;&lt;ernst&gt;Blokkerend&lt;/ernst&gt;&lt;regel&gt;Een gebiedsaanwijzing moet een gebied of gebiedengroep zijn (en mag dus geen punt, puntengroep, lijn of lijnengroep zijn).&lt;/regel&gt;&lt;melding&gt;TPOD1760: Betreft &lt;sch:value-of select="ga:identificatie"
                /&gt;: Een gebiedsaanwijzing moet een gebied of gebiedengroep zijn (en mag geen punt,
                puntengroep, lijn of lijnengroep zijn). &lt;/melding&gt;&lt;/documentatie&gt;&lt;/BusinessRule&gt;&lt;BusinessRule&gt;&lt;code&gt;TPOD1770&lt;/code&gt;&lt;ernst&gt;Blokkerend&lt;/ernst&gt;&lt;regel&gt;Binnen het object 'Gebiedsaanwijzing' moeten de waarden van de attributen 'groep' (datatype 'Gebiedsaanwijzinggroep') hiërarchisch vallen onder het 'type' (datatype 'TypeGebiedsaanwijzing').&lt;/regel&gt;&lt;melding&gt;?&lt;/melding&gt;&lt;/documentatie&gt;&lt;/BusinessRule&gt;&lt;BusinessRule&gt;&lt;code&gt;TPOD1780&lt;/code&gt;&lt;ernst&gt;Blokkerend&lt;/ernst&gt;&lt;regel&gt;Een omgevingsdocument met een artikelstructuur moet bestaan uit tenminste een hoofdstuk en een artikel.&lt;/regel&gt;&lt;melding&gt;TPOD1780: Een omgevingsdocument met een artikelstructuur moet bestaan uit tenminste een hoofdstuk en een artikel. &lt;/melding&gt;&lt;/documentatie&gt;&lt;/BusinessRule&gt;&lt;BusinessRule&gt;&lt;code&gt;TPOD1790&lt;/code&gt;&lt;ernst&gt;Blokkerend&lt;/ernst&gt;&lt;regel&gt;Het IMOW-object 'Instructieregel' is niet van toepassing (voor Omgevingsplan).&lt;/regel&gt;&lt;melding&gt;TPOD1790: Het IMOW-object 'Instructieregel' is niet van toepassing. Betreft:&lt;sch:value-of select="string(r:artikelOfLid/r:RegeltekstRef/@xlink:href)"/&gt;&lt;/melding&gt;&lt;/documentatie&gt;&lt;/BusinessRule&gt;&lt;BusinessRule&gt;&lt;code&gt;TPOD1830&lt;/code&gt;&lt;ernst&gt;Waarschuwing&lt;/ernst&gt;&lt;regel&gt;Binnen het object ‘Gebiedsaanwijzing’ is de waarde ‘functie’ van attribuut ‘type’ (datatype TypeGebiedsaanwijzing) niet toegestaan. (voor AMvB/MR)&lt;/regel&gt;&lt;melding&gt;TPOD1830: Binnen het object ‘Gebiedsaanwijzing’ in AMvB/MR is de waarde ‘Functie’ van attribuut ‘type’
                (datatype TypeGebiedsaanwijzing) niet toegestaan. Het object waarom het gaat: &lt;sch:value-of select="ga:identificatie/text()"/&gt;&lt;/melding&gt;&lt;/documentatie&gt;&lt;/BusinessRule&gt;&lt;BusinessRule&gt;&lt;code&gt;TPOD1840&lt;/code&gt;&lt;ernst&gt;Waarschuwing&lt;/ernst&gt;&lt;regel&gt;Binnen het object ‘Gebiedsaanwijzing’ is de waarde ‘beperkingengebied’ van attribuut ‘type’ (datatype TypeGebiedsaanwijzing) niet toegestaan. (voor AMvB/MR) &lt;/regel&gt;&lt;melding&gt;TPOD1830: Binnen het object ‘Gebiedsaanwijzing’ in AMvB/MR is de waarde ‘Beperkingengebied’ van attribuut ‘type’
                (datatype TypeGebiedsaanwijzing) niet toegestaan. Het object waarom het gaat: &lt;sch:value-of select="ga:identificatie/text()"/&gt;&lt;/melding&gt;&lt;/documentatie&gt;&lt;/BusinessRule&gt;</v>
      </c>
    </row>
    <row r="57" spans="1:8" ht="27.6">
      <c r="A57" s="21" t="s">
        <v>239</v>
      </c>
      <c r="B57" s="21" t="s">
        <v>112</v>
      </c>
      <c r="C57" s="59" t="s">
        <v>204</v>
      </c>
      <c r="D57" s="21" t="s">
        <v>113</v>
      </c>
      <c r="E57" s="60" t="s">
        <v>398</v>
      </c>
      <c r="F57" s="20" t="str">
        <f>"&lt;BusinessRule&gt;&lt;code&gt;"&amp;B57&amp;"&lt;/code&gt;&lt;ernst&gt;"&amp;C57&amp;"&lt;/ernst&gt;&lt;regel&gt;"&amp;D57&amp;"&lt;/regel&gt;&lt;melding&gt;"&amp;E57&amp;"&lt;/melding&gt;&lt;/documentatie&gt;&lt;/BusinessRule&gt;"</f>
        <v>&lt;BusinessRule&gt;&lt;code&gt;TPOD1760&lt;/code&gt;&lt;ernst&gt;Blokkerend&lt;/ernst&gt;&lt;regel&gt;Een gebiedsaanwijzing moet een gebied of gebiedengroep zijn (en mag dus geen punt, puntengroep, lijn of lijnengroep zijn).&lt;/regel&gt;&lt;melding&gt;TPOD1760: Betreft &lt;sch:value-of select="ga:identificatie"
                /&gt;: Een gebiedsaanwijzing moet een gebied of gebiedengroep zijn (en mag geen punt,
                puntengroep, lijn of lijnengroep zijn). &lt;/melding&gt;&lt;/documentatie&gt;&lt;/BusinessRule&gt;</v>
      </c>
      <c r="G57" s="20" t="s">
        <v>207</v>
      </c>
      <c r="H57" s="20"/>
    </row>
    <row r="58" spans="1:8" ht="55.2">
      <c r="A58" s="21" t="s">
        <v>239</v>
      </c>
      <c r="B58" s="21" t="s">
        <v>114</v>
      </c>
      <c r="C58" s="59" t="s">
        <v>204</v>
      </c>
      <c r="D58" s="21" t="s">
        <v>115</v>
      </c>
      <c r="E58" s="40" t="s">
        <v>399</v>
      </c>
      <c r="F58" s="20" t="str">
        <f>"&lt;BusinessRule&gt;&lt;code&gt;"&amp;B58&amp;"&lt;/code&gt;&lt;ernst&gt;"&amp;C58&amp;"&lt;/ernst&gt;&lt;regel&gt;"&amp;D58&amp;"&lt;/regel&gt;&lt;melding&gt;"&amp;E58&amp;"&lt;/melding&gt;&lt;/documentatie&gt;&lt;/BusinessRule&gt;"</f>
        <v>&lt;BusinessRule&gt;&lt;code&gt;TPOD1770&lt;/code&gt;&lt;ernst&gt;Blokkerend&lt;/ernst&gt;&lt;regel&gt;Binnen het object 'Gebiedsaanwijzing' moeten de waarden van de attributen 'groep' (datatype 'Gebiedsaanwijzinggroep') hiërarchisch vallen onder het 'type' (datatype 'TypeGebiedsaanwijzing').&lt;/regel&gt;&lt;melding&gt;?&lt;/melding&gt;&lt;/documentatie&gt;&lt;/BusinessRule&gt;</v>
      </c>
      <c r="G58" s="20" t="s">
        <v>207</v>
      </c>
      <c r="H58" s="20"/>
    </row>
    <row r="59" spans="1:8" ht="27.6">
      <c r="A59" s="21" t="s">
        <v>241</v>
      </c>
      <c r="B59" s="21" t="s">
        <v>116</v>
      </c>
      <c r="C59" s="59" t="s">
        <v>204</v>
      </c>
      <c r="D59" s="21" t="s">
        <v>117</v>
      </c>
      <c r="E59" s="20" t="s">
        <v>400</v>
      </c>
      <c r="F59" s="20" t="str">
        <f>"&lt;BusinessRule&gt;&lt;code&gt;"&amp;B59&amp;"&lt;/code&gt;&lt;ernst&gt;"&amp;C59&amp;"&lt;/ernst&gt;&lt;regel&gt;"&amp;D59&amp;"&lt;/regel&gt;&lt;melding&gt;"&amp;E59&amp;"&lt;/melding&gt;&lt;/documentatie&gt;&lt;/BusinessRule&gt;"</f>
        <v>&lt;BusinessRule&gt;&lt;code&gt;TPOD1780&lt;/code&gt;&lt;ernst&gt;Blokkerend&lt;/ernst&gt;&lt;regel&gt;Een omgevingsdocument met een artikelstructuur moet bestaan uit tenminste een hoofdstuk en een artikel.&lt;/regel&gt;&lt;melding&gt;TPOD1780: Een omgevingsdocument met een artikelstructuur moet bestaan uit tenminste een hoofdstuk en een artikel. &lt;/melding&gt;&lt;/documentatie&gt;&lt;/BusinessRule&gt;</v>
      </c>
      <c r="G59" s="20" t="s">
        <v>207</v>
      </c>
      <c r="H59" s="20"/>
    </row>
    <row r="60" spans="1:8" ht="27.6">
      <c r="A60" s="21" t="s">
        <v>233</v>
      </c>
      <c r="B60" s="21" t="s">
        <v>118</v>
      </c>
      <c r="C60" s="59" t="s">
        <v>204</v>
      </c>
      <c r="D60" s="21" t="s">
        <v>119</v>
      </c>
      <c r="E60" s="20" t="s">
        <v>401</v>
      </c>
      <c r="F60" s="20" t="str">
        <f>"&lt;BusinessRule&gt;&lt;code&gt;"&amp;B60&amp;"&lt;/code&gt;&lt;ernst&gt;"&amp;C60&amp;"&lt;/ernst&gt;&lt;regel&gt;"&amp;D60&amp;"&lt;/regel&gt;&lt;melding&gt;"&amp;E60&amp;"&lt;/melding&gt;&lt;/documentatie&gt;&lt;/BusinessRule&gt;"</f>
        <v>&lt;BusinessRule&gt;&lt;code&gt;TPOD1790&lt;/code&gt;&lt;ernst&gt;Blokkerend&lt;/ernst&gt;&lt;regel&gt;Het IMOW-object 'Instructieregel' is niet van toepassing (voor Omgevingsplan).&lt;/regel&gt;&lt;melding&gt;TPOD1790: Het IMOW-object 'Instructieregel' is niet van toepassing. Betreft:&lt;sch:value-of select="string(r:artikelOfLid/r:RegeltekstRef/@xlink:href)"/&gt;&lt;/melding&gt;&lt;/documentatie&gt;&lt;/BusinessRule&gt;</v>
      </c>
      <c r="G60" s="20" t="s">
        <v>206</v>
      </c>
      <c r="H60" s="20" t="str">
        <f>F60</f>
        <v>&lt;BusinessRule&gt;&lt;code&gt;TPOD1790&lt;/code&gt;&lt;ernst&gt;Blokkerend&lt;/ernst&gt;&lt;regel&gt;Het IMOW-object 'Instructieregel' is niet van toepassing (voor Omgevingsplan).&lt;/regel&gt;&lt;melding&gt;TPOD1790: Het IMOW-object 'Instructieregel' is niet van toepassing. Betreft:&lt;sch:value-of select="string(r:artikelOfLid/r:RegeltekstRef/@xlink:href)"/&gt;&lt;/melding&gt;&lt;/documentatie&gt;&lt;/BusinessRule&gt;</v>
      </c>
    </row>
    <row r="61" spans="1:8" ht="41.4">
      <c r="A61" s="21" t="s">
        <v>232</v>
      </c>
      <c r="B61" s="21" t="s">
        <v>120</v>
      </c>
      <c r="C61" s="59" t="s">
        <v>210</v>
      </c>
      <c r="D61" s="21" t="s">
        <v>121</v>
      </c>
      <c r="E61" s="60" t="s">
        <v>402</v>
      </c>
      <c r="F61" s="20" t="str">
        <f>"&lt;BusinessRule&gt;&lt;code&gt;"&amp;B61&amp;"&lt;/code&gt;&lt;ernst&gt;"&amp;C61&amp;"&lt;/ernst&gt;&lt;regel&gt;"&amp;D61&amp;"&lt;/regel&gt;&lt;melding&gt;"&amp;E61&amp;"&lt;/melding&gt;&lt;/documentatie&gt;&lt;/BusinessRule&gt;"</f>
        <v>&lt;BusinessRule&gt;&lt;code&gt;TPOD1830&lt;/code&gt;&lt;ernst&gt;Waarschuwing&lt;/ernst&gt;&lt;regel&gt;Binnen het object ‘Gebiedsaanwijzing’ is de waarde ‘functie’ van attribuut ‘type’ (datatype TypeGebiedsaanwijzing) niet toegestaan. (voor AMvB/MR)&lt;/regel&gt;&lt;melding&gt;TPOD1830: Binnen het object ‘Gebiedsaanwijzing’ in AMvB/MR is de waarde ‘Functie’ van attribuut ‘type’
                (datatype TypeGebiedsaanwijzing) niet toegestaan. Het object waarom het gaat: &lt;sch:value-of select="ga:identificatie/text()"/&gt;&lt;/melding&gt;&lt;/documentatie&gt;&lt;/BusinessRule&gt;</v>
      </c>
      <c r="G61" s="20" t="s">
        <v>206</v>
      </c>
      <c r="H61" s="20" t="str">
        <f>F61&amp;F62</f>
        <v>&lt;BusinessRule&gt;&lt;code&gt;TPOD1830&lt;/code&gt;&lt;ernst&gt;Waarschuwing&lt;/ernst&gt;&lt;regel&gt;Binnen het object ‘Gebiedsaanwijzing’ is de waarde ‘functie’ van attribuut ‘type’ (datatype TypeGebiedsaanwijzing) niet toegestaan. (voor AMvB/MR)&lt;/regel&gt;&lt;melding&gt;TPOD1830: Binnen het object ‘Gebiedsaanwijzing’ in AMvB/MR is de waarde ‘Functie’ van attribuut ‘type’
                (datatype TypeGebiedsaanwijzing) niet toegestaan. Het object waarom het gaat: &lt;sch:value-of select="ga:identificatie/text()"/&gt;&lt;/melding&gt;&lt;/documentatie&gt;&lt;/BusinessRule&gt;&lt;BusinessRule&gt;&lt;code&gt;TPOD1840&lt;/code&gt;&lt;ernst&gt;Waarschuwing&lt;/ernst&gt;&lt;regel&gt;Binnen het object ‘Gebiedsaanwijzing’ is de waarde ‘beperkingengebied’ van attribuut ‘type’ (datatype TypeGebiedsaanwijzing) niet toegestaan. (voor AMvB/MR) &lt;/regel&gt;&lt;melding&gt;TPOD1830: Binnen het object ‘Gebiedsaanwijzing’ in AMvB/MR is de waarde ‘Beperkingengebied’ van attribuut ‘type’
                (datatype TypeGebiedsaanwijzing) niet toegestaan. Het object waarom het gaat: &lt;sch:value-of select="ga:identificatie/text()"/&gt;&lt;/melding&gt;&lt;/documentatie&gt;&lt;/BusinessRule&gt;</v>
      </c>
    </row>
    <row r="62" spans="1:8" ht="41.4">
      <c r="A62" s="21" t="s">
        <v>232</v>
      </c>
      <c r="B62" s="21" t="s">
        <v>122</v>
      </c>
      <c r="C62" s="59" t="s">
        <v>210</v>
      </c>
      <c r="D62" s="21" t="s">
        <v>123</v>
      </c>
      <c r="E62" s="61" t="s">
        <v>403</v>
      </c>
      <c r="F62" s="20" t="str">
        <f>"&lt;BusinessRule&gt;&lt;code&gt;"&amp;B62&amp;"&lt;/code&gt;&lt;ernst&gt;"&amp;C62&amp;"&lt;/ernst&gt;&lt;regel&gt;"&amp;D62&amp;"&lt;/regel&gt;&lt;melding&gt;"&amp;E62&amp;"&lt;/melding&gt;&lt;/documentatie&gt;&lt;/BusinessRule&gt;"</f>
        <v>&lt;BusinessRule&gt;&lt;code&gt;TPOD1840&lt;/code&gt;&lt;ernst&gt;Waarschuwing&lt;/ernst&gt;&lt;regel&gt;Binnen het object ‘Gebiedsaanwijzing’ is de waarde ‘beperkingengebied’ van attribuut ‘type’ (datatype TypeGebiedsaanwijzing) niet toegestaan. (voor AMvB/MR) &lt;/regel&gt;&lt;melding&gt;TPOD1830: Binnen het object ‘Gebiedsaanwijzing’ in AMvB/MR is de waarde ‘Beperkingengebied’ van attribuut ‘type’
                (datatype TypeGebiedsaanwijzing) niet toegestaan. Het object waarom het gaat: &lt;sch:value-of select="ga:identificatie/text()"/&gt;&lt;/melding&gt;&lt;/documentatie&gt;&lt;/BusinessRule&gt;</v>
      </c>
      <c r="G62" s="20" t="s">
        <v>207</v>
      </c>
      <c r="H62" s="20"/>
    </row>
    <row r="63" spans="1:8" ht="41.4">
      <c r="A63" s="21" t="s">
        <v>241</v>
      </c>
      <c r="B63" s="21" t="s">
        <v>124</v>
      </c>
      <c r="C63" s="59" t="s">
        <v>204</v>
      </c>
      <c r="D63" s="21" t="s">
        <v>125</v>
      </c>
      <c r="E63" s="60" t="s">
        <v>404</v>
      </c>
      <c r="F63" s="20" t="str">
        <f>"&lt;BusinessRule&gt;&lt;code&gt;"&amp;B63&amp;"&lt;/code&gt;&lt;ernst&gt;"&amp;C63&amp;"&lt;/ernst&gt;&lt;regel&gt;"&amp;D63&amp;"&lt;/regel&gt;&lt;melding&gt;"&amp;E63&amp;"&lt;/melding&gt;&lt;/documentatie&gt;&lt;/BusinessRule&gt;"</f>
        <v>&lt;BusinessRule&gt;&lt;code&gt;TPOD1850&lt;/code&gt;&lt;ernst&gt;Blokkerend&lt;/ernst&gt;&lt;regel&gt;Alle Juridische regels binnen één Regeltekst moeten van hetzelfde type zijn, respectievelijk; Regel voor iedereen, Instructieregel of Omgevingswaarderegel.&lt;/regel&gt;&lt;melding&gt;TPOD1850: Alle Juridische regels binnen één Regeltekst moeten van hetzelfde type zijn, respectievelijk; RegelVoorIedereen, Instructieregel of Omgevingswaarderegel. 
                Het Regeltekst waarom het gaat: &lt;sch:value-of select="$fouten"/&gt;&lt;/melding&gt;&lt;/documentatie&gt;&lt;/BusinessRule&gt;</v>
      </c>
      <c r="G63" s="20" t="s">
        <v>207</v>
      </c>
      <c r="H63" s="20"/>
    </row>
    <row r="64" spans="1:8" ht="27.6">
      <c r="A64" s="22" t="s">
        <v>240</v>
      </c>
      <c r="B64" s="22" t="s">
        <v>126</v>
      </c>
      <c r="C64" s="59" t="s">
        <v>204</v>
      </c>
      <c r="D64" s="22" t="s">
        <v>127</v>
      </c>
      <c r="E64" s="40" t="s">
        <v>405</v>
      </c>
      <c r="F64" s="20" t="str">
        <f>"&lt;BusinessRule&gt;&lt;code&gt;"&amp;B64&amp;"&lt;/code&gt;&lt;ernst&gt;"&amp;C64&amp;"&lt;/ernst&gt;&lt;regel&gt;"&amp;D64&amp;"&lt;/regel&gt;&lt;melding&gt;"&amp;E64&amp;"&lt;/melding&gt;&lt;/documentatie&gt;&lt;/BusinessRule&gt;"</f>
        <v>&lt;BusinessRule&gt;&lt;code&gt;TPOD1860&lt;/code&gt;&lt;ernst&gt;Blokkerend&lt;/ernst&gt;&lt;regel&gt;Iedere verwijzing naar een ander OwObject moet een bestaand (ander) OwObject zijn.&lt;/regel&gt;&lt;melding&gt;oke hier moeten we het ook over hebben&lt;/melding&gt;&lt;/documentatie&gt;&lt;/BusinessRule&gt;</v>
      </c>
      <c r="G64" s="20" t="s">
        <v>206</v>
      </c>
      <c r="H64" s="20" t="str">
        <f>F64&amp;F65</f>
        <v>&lt;BusinessRule&gt;&lt;code&gt;TPOD1860&lt;/code&gt;&lt;ernst&gt;Blokkerend&lt;/ernst&gt;&lt;regel&gt;Iedere verwijzing naar een ander OwObject moet een bestaand (ander) OwObject zijn.&lt;/regel&gt;&lt;melding&gt;oke hier moeten we het ook over hebben&lt;/melding&gt;&lt;/documentatie&gt;&lt;/BusinessRule&gt;&lt;BusinessRule&gt;&lt;code&gt;TPOD1870&lt;/code&gt;&lt;ernst&gt;Blokkerend&lt;/ernst&gt;&lt;regel&gt;Een verwijzing naar ArtikelOfLid moet verwijzen naar een bestaand artikel of lid.&lt;/regel&gt;&lt;melding&gt;TPOD1870: Betreft
                &lt;sch:value-of select="../name()"/&gt;: &lt;sch:value-of select="../@ow:regeltekstId"/&gt;, &lt;sch:value-of
                    select="r:RegeltekstRef/@xlink:href"/&gt;: Een verwijzing naar ArtikelOfLid moet verwijzen naar een bestaand artikel of lid. &lt;/melding&gt;&lt;/documentatie&gt;&lt;/BusinessRule&gt;</v>
      </c>
    </row>
    <row r="65" spans="1:8" ht="27.6">
      <c r="A65" s="21" t="s">
        <v>242</v>
      </c>
      <c r="B65" s="22" t="s">
        <v>128</v>
      </c>
      <c r="C65" s="59" t="s">
        <v>204</v>
      </c>
      <c r="D65" s="22" t="s">
        <v>129</v>
      </c>
      <c r="E65" s="60" t="s">
        <v>406</v>
      </c>
      <c r="F65" s="20" t="str">
        <f>"&lt;BusinessRule&gt;&lt;code&gt;"&amp;B65&amp;"&lt;/code&gt;&lt;ernst&gt;"&amp;C65&amp;"&lt;/ernst&gt;&lt;regel&gt;"&amp;D65&amp;"&lt;/regel&gt;&lt;melding&gt;"&amp;E65&amp;"&lt;/melding&gt;&lt;/documentatie&gt;&lt;/BusinessRule&gt;"</f>
        <v>&lt;BusinessRule&gt;&lt;code&gt;TPOD1870&lt;/code&gt;&lt;ernst&gt;Blokkerend&lt;/ernst&gt;&lt;regel&gt;Een verwijzing naar ArtikelOfLid moet verwijzen naar een bestaand artikel of lid.&lt;/regel&gt;&lt;melding&gt;TPOD1870: Betreft
                &lt;sch:value-of select="../name()"/&gt;: &lt;sch:value-of select="../@ow:regeltekstId"/&gt;, &lt;sch:value-of
                    select="r:RegeltekstRef/@xlink:href"/&gt;: Een verwijzing naar ArtikelOfLid moet verwijzen naar een bestaand artikel of lid. &lt;/melding&gt;&lt;/documentatie&gt;&lt;/BusinessRule&gt;</v>
      </c>
      <c r="G65" s="20" t="s">
        <v>207</v>
      </c>
      <c r="H65" s="20"/>
    </row>
    <row r="66" spans="1:8" ht="41.4">
      <c r="A66" s="21" t="s">
        <v>245</v>
      </c>
      <c r="B66" s="21" t="s">
        <v>130</v>
      </c>
      <c r="C66" s="59" t="s">
        <v>204</v>
      </c>
      <c r="D66" s="21" t="s">
        <v>131</v>
      </c>
      <c r="E66" s="60" t="s">
        <v>407</v>
      </c>
      <c r="F66" s="20" t="str">
        <f>"&lt;BusinessRule&gt;&lt;code&gt;"&amp;B66&amp;"&lt;/code&gt;&lt;ernst&gt;"&amp;C66&amp;"&lt;/ernst&gt;&lt;regel&gt;"&amp;D66&amp;"&lt;/regel&gt;&lt;melding&gt;"&amp;E66&amp;"&lt;/melding&gt;&lt;/documentatie&gt;&lt;/BusinessRule&gt;"</f>
        <v>&lt;BusinessRule&gt;&lt;code&gt;TPOD1880&lt;/code&gt;&lt;ernst&gt;Blokkerend&lt;/ernst&gt;&lt;regel&gt;De IMOW-objecten 'Omgevingswaarderegel' en 'Omgevingswaarde' mogen niet voorkomen (bij de Waterschapsverordening).&lt;/regel&gt;&lt;melding&gt;TPOD1880: functie, hoe doe ik dit?&lt;/melding&gt;&lt;/documentatie&gt;&lt;/BusinessRule&gt;</v>
      </c>
      <c r="G66" s="20" t="s">
        <v>206</v>
      </c>
      <c r="H66" s="20" t="str">
        <f>F66</f>
        <v>&lt;BusinessRule&gt;&lt;code&gt;TPOD1880&lt;/code&gt;&lt;ernst&gt;Blokkerend&lt;/ernst&gt;&lt;regel&gt;De IMOW-objecten 'Omgevingswaarderegel' en 'Omgevingswaarde' mogen niet voorkomen (bij de Waterschapsverordening).&lt;/regel&gt;&lt;melding&gt;TPOD1880: functie, hoe doe ik dit?&lt;/melding&gt;&lt;/documentatie&gt;&lt;/BusinessRule&gt;</v>
      </c>
    </row>
    <row r="67" spans="1:8" ht="27.6">
      <c r="A67" s="21" t="s">
        <v>239</v>
      </c>
      <c r="B67" s="22" t="s">
        <v>132</v>
      </c>
      <c r="C67" s="59" t="s">
        <v>204</v>
      </c>
      <c r="D67" s="22" t="s">
        <v>133</v>
      </c>
      <c r="E67" s="60" t="s">
        <v>408</v>
      </c>
      <c r="F67" s="20" t="str">
        <f>"&lt;BusinessRule&gt;&lt;code&gt;"&amp;B67&amp;"&lt;/code&gt;&lt;ernst&gt;"&amp;C67&amp;"&lt;/ernst&gt;&lt;regel&gt;"&amp;D67&amp;"&lt;/regel&gt;&lt;melding&gt;"&amp;E67&amp;"&lt;/melding&gt;&lt;/documentatie&gt;&lt;/BusinessRule&gt;"</f>
        <v>&lt;BusinessRule&gt;&lt;code&gt;TPOD1890&lt;/code&gt;&lt;ernst&gt;Blokkerend&lt;/ernst&gt;&lt;regel&gt;De identificatie van het OwObject moet de naam van het OwObject zelf bevatten.&lt;/regel&gt;&lt;melding&gt;TPOD1890: Betreft &lt;sch:value-of select="../name()"/&gt;: &lt;sch:value-of
                    select="text()"/&gt;: De identificatie van het OwObject moet de naam van het OwObject-element zelf bevatten, en in het geval van een Juridische regel, de term juridischeregel.&lt;/melding&gt;&lt;/documentatie&gt;&lt;/BusinessRule&gt;</v>
      </c>
      <c r="G67" s="20" t="s">
        <v>207</v>
      </c>
      <c r="H67" s="20"/>
    </row>
    <row r="68" spans="1:8" ht="55.2">
      <c r="A68" s="21" t="s">
        <v>239</v>
      </c>
      <c r="B68" s="22" t="s">
        <v>134</v>
      </c>
      <c r="C68" s="59" t="s">
        <v>204</v>
      </c>
      <c r="D68" s="23" t="s">
        <v>135</v>
      </c>
      <c r="E68" s="60" t="s">
        <v>409</v>
      </c>
      <c r="F68" s="20" t="str">
        <f>"&lt;BusinessRule&gt;&lt;code&gt;"&amp;B68&amp;"&lt;/code&gt;&lt;ernst&gt;"&amp;C68&amp;"&lt;/ernst&gt;&lt;regel&gt;"&amp;D68&amp;"&lt;/regel&gt;&lt;melding&gt;"&amp;E68&amp;"&lt;/melding&gt;&lt;/documentatie&gt;&lt;/BusinessRule&gt;"</f>
        <v>&lt;BusinessRule&gt;&lt;code&gt;TPOD1910&lt;/code&gt;&lt;ernst&gt;Blokkerend&lt;/ernst&gt;&lt;regel&gt;De objecttypen in ow-dc:owBestand/sl:standBestand/sl:inhoud/sl:objectTypen dienen overeen te komen met de daadwerkelijke objecten in het betreffende Ow-bestand.&lt;/regel&gt;&lt;melding&gt;TPOD1910: De objecttypen in ow-dc:owBestand/sl:standBestand/sl:inhoud/sl:objectTypen dienen overeen te komen met
                de daadwerkelijke objecten in het betreffende Ow-bestand. Het objecttype waarom het gaat: &lt;sch:value-of select="text()"/&gt;&lt;/melding&gt;&lt;/documentatie&gt;&lt;/BusinessRule&gt;</v>
      </c>
      <c r="G68" s="20" t="s">
        <v>207</v>
      </c>
      <c r="H68" s="20"/>
    </row>
    <row r="69" spans="1:8" ht="27.6">
      <c r="A69" s="21" t="s">
        <v>239</v>
      </c>
      <c r="B69" s="22" t="s">
        <v>136</v>
      </c>
      <c r="C69" s="59" t="s">
        <v>204</v>
      </c>
      <c r="D69" s="23" t="s">
        <v>137</v>
      </c>
      <c r="E69" s="60" t="s">
        <v>410</v>
      </c>
      <c r="F69" s="20" t="str">
        <f>"&lt;BusinessRule&gt;&lt;code&gt;"&amp;B69&amp;"&lt;/code&gt;&lt;ernst&gt;"&amp;C69&amp;"&lt;/ernst&gt;&lt;regel&gt;"&amp;D69&amp;"&lt;/regel&gt;&lt;melding&gt;"&amp;E69&amp;"&lt;/melding&gt;&lt;/documentatie&gt;&lt;/BusinessRule&gt;"</f>
        <v>&lt;BusinessRule&gt;&lt;code&gt;TPOD1920&lt;/code&gt;&lt;ernst&gt;Blokkerend&lt;/ernst&gt;&lt;regel&gt;De objecttypen in manifest-ow dienen overeen te komen met de daadwerkelijke objecten in het betreffende Ow-bestand.&lt;/regel&gt;&lt;melding&gt;TPOD1920: De objecttypen in manifest-ow dienen overeen te komen met de objecttypen in het
                betreffende Ow-bestand. Het gaat om deze objecttypen: &lt;sch:value-of select="$nfFOOT"/&gt;&lt;/melding&gt;&lt;/documentatie&gt;&lt;/BusinessRule&gt;</v>
      </c>
      <c r="G69" s="20" t="s">
        <v>207</v>
      </c>
      <c r="H69" s="20"/>
    </row>
    <row r="70" spans="1:8" ht="27.6">
      <c r="A70" s="21" t="s">
        <v>239</v>
      </c>
      <c r="B70" s="22" t="s">
        <v>138</v>
      </c>
      <c r="C70" s="59" t="s">
        <v>204</v>
      </c>
      <c r="D70" s="23" t="s">
        <v>139</v>
      </c>
      <c r="E70" s="60" t="s">
        <v>411</v>
      </c>
      <c r="F70" s="20" t="str">
        <f>"&lt;BusinessRule&gt;&lt;code&gt;"&amp;B70&amp;"&lt;/code&gt;&lt;ernst&gt;"&amp;C70&amp;"&lt;/ernst&gt;&lt;regel&gt;"&amp;D70&amp;"&lt;/regel&gt;&lt;melding&gt;"&amp;E70&amp;"&lt;/melding&gt;&lt;/documentatie&gt;&lt;/BusinessRule&gt;"</f>
        <v>&lt;BusinessRule&gt;&lt;code&gt;TPOD1930&lt;/code&gt;&lt;ernst&gt;Blokkerend&lt;/ernst&gt;&lt;regel&gt;Gebiedengroepen mogen in referenties alleen naar objecten van type Gebied verwijzen.&lt;/regel&gt;&lt;melding&gt;TPOD_1930: Betreft &lt;sch:value-of select="../name()"/&gt;: &lt;sch:value-of select="../l:identificatie"/&gt;, &lt;sch:value-of select="$notFound"/&gt;: Iedere verwijzing naar een OwObject in een
                Gebiedengroep moet een bestaand (ander) OwObject van het type Gebied zijn.&lt;/melding&gt;&lt;/documentatie&gt;&lt;/BusinessRule&gt;</v>
      </c>
      <c r="G70" s="20" t="s">
        <v>207</v>
      </c>
      <c r="H70" s="20"/>
    </row>
    <row r="71" spans="1:8" ht="27.6">
      <c r="A71" s="21" t="s">
        <v>239</v>
      </c>
      <c r="B71" s="22" t="s">
        <v>140</v>
      </c>
      <c r="C71" s="59" t="s">
        <v>204</v>
      </c>
      <c r="D71" s="23" t="s">
        <v>141</v>
      </c>
      <c r="E71" s="60" t="s">
        <v>412</v>
      </c>
      <c r="F71" s="20" t="str">
        <f>"&lt;BusinessRule&gt;&lt;code&gt;"&amp;B71&amp;"&lt;/code&gt;&lt;ernst&gt;"&amp;C71&amp;"&lt;/ernst&gt;&lt;regel&gt;"&amp;D71&amp;"&lt;/regel&gt;&lt;melding&gt;"&amp;E71&amp;"&lt;/melding&gt;&lt;/documentatie&gt;&lt;/BusinessRule&gt;"</f>
        <v>&lt;BusinessRule&gt;&lt;code&gt;TPOD1940&lt;/code&gt;&lt;ernst&gt;Blokkerend&lt;/ernst&gt;&lt;regel&gt;Puntengroepen mogen in referenties alleen naar objecten van type Punt verwijzen.&lt;/regel&gt;&lt;melding&gt;TPOD_1940: Betreft &lt;sch:value-of select="../name()"/&gt;: &lt;sch:value-of select="../l:identificatie"/&gt;, &lt;sch:value-of select="$notFound"/&gt;.
                Iedere verwijzing naar een OwObject in een Puntengroep moet een bestaand (ander) OwObject van het type Punt zijn.&lt;/melding&gt;&lt;/documentatie&gt;&lt;/BusinessRule&gt;</v>
      </c>
      <c r="G71" s="20" t="s">
        <v>207</v>
      </c>
      <c r="H71" s="20"/>
    </row>
    <row r="72" spans="1:8" ht="27.6">
      <c r="A72" s="21" t="s">
        <v>239</v>
      </c>
      <c r="B72" s="22" t="s">
        <v>142</v>
      </c>
      <c r="C72" s="59" t="s">
        <v>204</v>
      </c>
      <c r="D72" s="23" t="s">
        <v>143</v>
      </c>
      <c r="E72" s="60" t="s">
        <v>413</v>
      </c>
      <c r="F72" s="20" t="str">
        <f>"&lt;BusinessRule&gt;&lt;code&gt;"&amp;B72&amp;"&lt;/code&gt;&lt;ernst&gt;"&amp;C72&amp;"&lt;/ernst&gt;&lt;regel&gt;"&amp;D72&amp;"&lt;/regel&gt;&lt;melding&gt;"&amp;E72&amp;"&lt;/melding&gt;&lt;/documentatie&gt;&lt;/BusinessRule&gt;"</f>
        <v>&lt;BusinessRule&gt;&lt;code&gt;TPOD1950&lt;/code&gt;&lt;ernst&gt;Blokkerend&lt;/ernst&gt;&lt;regel&gt;Lijnengroepen mogen in referenties alleen naar objecten van type Lijn verwijzen.&lt;/regel&gt;&lt;melding&gt;TPOD_1950: Betreft &lt;sch:value-of select="../../name()"/&gt;: &lt;sch:value-of select="../l:identificatie"/&gt;, &lt;sch:value-of select="$notFound"/&gt;. 
                Iedere verwijzing naar een OwObject in een Lijnengroep moet een bestaand (ander) OwObject van het type Lijn zijn.&lt;/melding&gt;&lt;/documentatie&gt;&lt;/BusinessRule&gt;</v>
      </c>
      <c r="G72" s="20" t="s">
        <v>207</v>
      </c>
      <c r="H72" s="20"/>
    </row>
    <row r="73" spans="1:8" ht="27.6">
      <c r="A73" s="21" t="s">
        <v>239</v>
      </c>
      <c r="B73" s="21" t="s">
        <v>144</v>
      </c>
      <c r="C73" s="59" t="s">
        <v>204</v>
      </c>
      <c r="D73" s="21" t="s">
        <v>145</v>
      </c>
      <c r="E73" s="60" t="s">
        <v>414</v>
      </c>
      <c r="F73" s="20" t="str">
        <f>"&lt;BusinessRule&gt;&lt;code&gt;"&amp;B73&amp;"&lt;/code&gt;&lt;ernst&gt;"&amp;C73&amp;"&lt;/ernst&gt;&lt;regel&gt;"&amp;D73&amp;"&lt;/regel&gt;&lt;melding&gt;"&amp;E73&amp;"&lt;/melding&gt;&lt;/documentatie&gt;&lt;/BusinessRule&gt;"</f>
        <v>&lt;BusinessRule&gt;&lt;code&gt;TPOD1960&lt;/code&gt;&lt;ernst&gt;Blokkerend&lt;/ernst&gt;&lt;regel&gt;Iedere verwijzing naar een gmlObject vanuit een Lijn moet een lijn-geometrie zijn.&lt;/regel&gt;&lt;melding&gt;TPOD_1960: Betreft &lt;sch:value-of select="../../name()"/&gt;: &lt;sch:value-of select="../../l:identificatie"/&gt;, &lt;sch:value-of select="@xlink:href"/&gt;. 
                Iedere verwijzing naar een gmlObject vanuit een Lijn moet een lijn-geometrie zijn. &lt;/melding&gt;&lt;/documentatie&gt;&lt;/BusinessRule&gt;</v>
      </c>
      <c r="G73" s="20" t="s">
        <v>207</v>
      </c>
      <c r="H73" s="20"/>
    </row>
    <row r="74" spans="1:8" ht="27.6">
      <c r="A74" s="21" t="s">
        <v>239</v>
      </c>
      <c r="B74" s="21" t="s">
        <v>146</v>
      </c>
      <c r="C74" s="59" t="s">
        <v>204</v>
      </c>
      <c r="D74" s="21" t="s">
        <v>147</v>
      </c>
      <c r="E74" s="60" t="s">
        <v>415</v>
      </c>
      <c r="F74" s="20" t="str">
        <f>"&lt;BusinessRule&gt;&lt;code&gt;"&amp;B74&amp;"&lt;/code&gt;&lt;ernst&gt;"&amp;C74&amp;"&lt;/ernst&gt;&lt;regel&gt;"&amp;D74&amp;"&lt;/regel&gt;&lt;melding&gt;"&amp;E74&amp;"&lt;/melding&gt;&lt;/documentatie&gt;&lt;/BusinessRule&gt;"</f>
        <v>&lt;BusinessRule&gt;&lt;code&gt;TPOD1970&lt;/code&gt;&lt;ernst&gt;Blokkerend&lt;/ernst&gt;&lt;regel&gt;Iedere verwijzing naar een gmlObject vanuit een Punt moet een punt-geometrie zijn.&lt;/regel&gt;&lt;melding&gt;TPOD_1970: Betreft &lt;sch:value-of select="../../name()"/&gt;: &lt;sch:value-of select="../../l:identificatie"/&gt;, &lt;sch:value-of select="@xlink:href"/&gt;: 
                Iedere verwijzing naar een gmlObject vanuit een Punt moet een punt-geometrie zijn.&lt;/melding&gt;&lt;/documentatie&gt;&lt;/BusinessRule&gt;</v>
      </c>
      <c r="G74" s="20" t="s">
        <v>207</v>
      </c>
      <c r="H74" s="20"/>
    </row>
    <row r="75" spans="1:8" ht="27.6">
      <c r="A75" s="21" t="s">
        <v>239</v>
      </c>
      <c r="B75" s="21" t="s">
        <v>148</v>
      </c>
      <c r="C75" s="59" t="s">
        <v>204</v>
      </c>
      <c r="D75" s="21" t="s">
        <v>149</v>
      </c>
      <c r="E75" s="60" t="s">
        <v>416</v>
      </c>
      <c r="F75" s="20" t="str">
        <f>"&lt;BusinessRule&gt;&lt;code&gt;"&amp;B75&amp;"&lt;/code&gt;&lt;ernst&gt;"&amp;C75&amp;"&lt;/ernst&gt;&lt;regel&gt;"&amp;D75&amp;"&lt;/regel&gt;&lt;melding&gt;"&amp;E75&amp;"&lt;/melding&gt;&lt;/documentatie&gt;&lt;/BusinessRule&gt;"</f>
        <v>&lt;BusinessRule&gt;&lt;code&gt;TPOD1980&lt;/code&gt;&lt;ernst&gt;Blokkerend&lt;/ernst&gt;&lt;regel&gt;Iedere verwijzing naar een gmlObject vanuit een Gebied moet een gebied-geometrie zijn.&lt;/regel&gt;&lt;melding&gt;TPOD_1980: Betreft
                    &lt;sch:value-of select="../../name()"/&gt;: &lt;sch:value-of
                    select="../../l:identificatie"/&gt;, &lt;sch:value-of select="@xlink:href"/&gt;: Iedere
                verwijzing naar een gmlObject vanuit een Gebied moet een gebied-geometrie zijn.&lt;/melding&gt;&lt;/documentatie&gt;&lt;/BusinessRule&gt;</v>
      </c>
      <c r="G75" s="20" t="s">
        <v>207</v>
      </c>
      <c r="H75" s="20"/>
    </row>
    <row r="76" spans="1:8" ht="27.6">
      <c r="A76" s="21" t="s">
        <v>242</v>
      </c>
      <c r="B76" s="21" t="s">
        <v>150</v>
      </c>
      <c r="C76" s="59" t="s">
        <v>210</v>
      </c>
      <c r="D76" s="21" t="s">
        <v>151</v>
      </c>
      <c r="E76" s="20" t="s">
        <v>417</v>
      </c>
      <c r="F76" s="20" t="str">
        <f>"&lt;BusinessRule&gt;&lt;code&gt;"&amp;B76&amp;"&lt;/code&gt;&lt;ernst&gt;"&amp;C76&amp;"&lt;/ernst&gt;&lt;regel&gt;"&amp;D76&amp;"&lt;/regel&gt;&lt;melding&gt;"&amp;E76&amp;"&lt;/melding&gt;&lt;/documentatie&gt;&lt;/BusinessRule&gt;"</f>
        <v>&lt;BusinessRule&gt;&lt;code&gt;TPOD1990&lt;/code&gt;&lt;ernst&gt;Waarschuwing&lt;/ernst&gt;&lt;regel&gt;Ieder OwObject, behalve Activiteit heeft minstens een OwObject dat ernaar verwijst.&lt;/regel&gt;&lt;melding&gt;TPOD_1990: Iedere Geometrie heeft minstens een OwObject dat ernaar verwijst: &lt;sch:value-of select="basisgeo:id/text()" /&gt;&lt;/melding&gt;&lt;/documentatie&gt;&lt;/BusinessRule&gt;</v>
      </c>
      <c r="G76" s="20" t="s">
        <v>207</v>
      </c>
      <c r="H76" s="20"/>
    </row>
    <row r="77" spans="1:8" ht="27.6">
      <c r="A77" s="21" t="s">
        <v>241</v>
      </c>
      <c r="B77" s="23" t="s">
        <v>152</v>
      </c>
      <c r="C77" s="59" t="s">
        <v>204</v>
      </c>
      <c r="D77" s="23" t="s">
        <v>153</v>
      </c>
      <c r="E77" s="60" t="s">
        <v>418</v>
      </c>
      <c r="F77" s="20" t="str">
        <f>"&lt;BusinessRule&gt;&lt;code&gt;"&amp;B77&amp;"&lt;/code&gt;&lt;ernst&gt;"&amp;C77&amp;"&lt;/ernst&gt;&lt;regel&gt;"&amp;D77&amp;"&lt;/regel&gt;&lt;melding&gt;"&amp;E77&amp;"&lt;/melding&gt;&lt;/documentatie&gt;&lt;/BusinessRule&gt;"</f>
        <v>&lt;BusinessRule&gt;&lt;code&gt;TPOD2000&lt;/code&gt;&lt;ernst&gt;Blokkerend&lt;/ernst&gt;&lt;regel&gt;het wId van de Regeltekst in OW moet verwijzen naar een bestaande wId van een Artikel of Lid in OP&lt;/regel&gt;&lt;melding&gt;TPOD2000: Betreft &lt;sch:value-of select="name()"/&gt;: &lt;sch:value-of select="@wId"/&gt;: 
                Het wId van de Regeltekst in OW moet verwijzen naar een bestaande wId van een Artikel of Lid in OP&lt;/melding&gt;&lt;/documentatie&gt;&lt;/BusinessRule&gt;</v>
      </c>
      <c r="G77" s="20" t="s">
        <v>207</v>
      </c>
      <c r="H77" s="20"/>
    </row>
    <row r="78" spans="1:8" ht="27.6">
      <c r="A78" s="23" t="s">
        <v>244</v>
      </c>
      <c r="B78" s="23" t="s">
        <v>154</v>
      </c>
      <c r="C78" s="59" t="s">
        <v>204</v>
      </c>
      <c r="D78" s="23" t="s">
        <v>155</v>
      </c>
      <c r="E78" s="60" t="s">
        <v>419</v>
      </c>
      <c r="F78" s="20" t="str">
        <f>"&lt;BusinessRule&gt;&lt;code&gt;"&amp;B78&amp;"&lt;/code&gt;&lt;ernst&gt;"&amp;C78&amp;"&lt;/ernst&gt;&lt;regel&gt;"&amp;D78&amp;"&lt;/regel&gt;&lt;melding&gt;"&amp;E78&amp;"&lt;/melding&gt;&lt;/documentatie&gt;&lt;/BusinessRule&gt;"</f>
        <v>&lt;BusinessRule&gt;&lt;code&gt;TPOD2040&lt;/code&gt;&lt;ernst&gt;Blokkerend&lt;/ernst&gt;&lt;regel&gt;het id van Divisie in OW moet verwijzen naar een bestaande id van een Divisie in OP&lt;/regel&gt;&lt;melding&gt;TPOD2040: Betreft &lt;sch:value-of select="name()"/&gt;: &lt;sch:value-of select="@wId"/&gt;: 
                Het wId van de Divisie in OW moet verwijzen naar een bestaande wId van een FormeleDivisie in OP&lt;/melding&gt;&lt;/documentatie&gt;&lt;/BusinessRule&gt;</v>
      </c>
      <c r="G78" s="20" t="s">
        <v>206</v>
      </c>
      <c r="H78" s="20" t="str">
        <f>F78</f>
        <v>&lt;BusinessRule&gt;&lt;code&gt;TPOD2040&lt;/code&gt;&lt;ernst&gt;Blokkerend&lt;/ernst&gt;&lt;regel&gt;het id van Divisie in OW moet verwijzen naar een bestaande id van een Divisie in OP&lt;/regel&gt;&lt;melding&gt;TPOD2040: Betreft &lt;sch:value-of select="name()"/&gt;: &lt;sch:value-of select="@wId"/&gt;: 
                Het wId van de Divisie in OW moet verwijzen naar een bestaande wId van een FormeleDivisie in OP&lt;/melding&gt;&lt;/documentatie&gt;&lt;/BusinessRule&gt;</v>
      </c>
    </row>
    <row r="79" spans="1:8" ht="27.6">
      <c r="A79" s="21" t="s">
        <v>239</v>
      </c>
      <c r="B79" s="23" t="s">
        <v>156</v>
      </c>
      <c r="C79" s="59" t="s">
        <v>204</v>
      </c>
      <c r="D79" s="23" t="s">
        <v>157</v>
      </c>
      <c r="E79" s="40" t="s">
        <v>420</v>
      </c>
      <c r="F79" s="20" t="str">
        <f>"&lt;BusinessRule&gt;&lt;code&gt;"&amp;B79&amp;"&lt;/code&gt;&lt;ernst&gt;"&amp;C79&amp;"&lt;/ernst&gt;&lt;regel&gt;"&amp;D79&amp;"&lt;/regel&gt;&lt;melding&gt;"&amp;E79&amp;"&lt;/melding&gt;&lt;/documentatie&gt;&lt;/BusinessRule&gt;"</f>
        <v>&lt;BusinessRule&gt;&lt;code&gt;TPOD2050&lt;/code&gt;&lt;ernst&gt;Blokkerend&lt;/ernst&gt;&lt;regel&gt;Kijken of het manifest-ow en het manifest bestaan, en de bestanden benoemd in de manifest-bestanden aanwezig zijn.&lt;/regel&gt;&lt;melding&gt;TPOD2050: functie, hoe doe ik dit?&lt;/melding&gt;&lt;/documentatie&gt;&lt;/BusinessRule&gt;</v>
      </c>
      <c r="G79" s="20" t="s">
        <v>207</v>
      </c>
      <c r="H79" s="20"/>
    </row>
    <row r="80" spans="1:8" ht="41.4">
      <c r="A80" s="21" t="s">
        <v>241</v>
      </c>
      <c r="B80" s="23" t="s">
        <v>158</v>
      </c>
      <c r="C80" s="59" t="s">
        <v>204</v>
      </c>
      <c r="D80" s="23" t="s">
        <v>159</v>
      </c>
      <c r="E80" s="40" t="s">
        <v>421</v>
      </c>
      <c r="F80" s="20" t="str">
        <f>"&lt;BusinessRule&gt;&lt;code&gt;"&amp;B80&amp;"&lt;/code&gt;&lt;ernst&gt;"&amp;C80&amp;"&lt;/ernst&gt;&lt;regel&gt;"&amp;D80&amp;"&lt;/regel&gt;&lt;melding&gt;"&amp;E80&amp;"&lt;/melding&gt;&lt;/documentatie&gt;&lt;/BusinessRule&gt;"</f>
        <v>&lt;BusinessRule&gt;&lt;code&gt;TPOD2060&lt;/code&gt;&lt;ernst&gt;Blokkerend&lt;/ernst&gt;&lt;regel&gt;Als er een Regeltekst van een Lid is gemaakt mag er geen Regeltekst meer gemaakt worden van het Artikel dat boven dit Lid hangt.&lt;/regel&gt;&lt;melding&gt;TPOD2060: functie, hoe doe ik dit?&lt;/melding&gt;&lt;/documentatie&gt;&lt;/BusinessRule&gt;</v>
      </c>
      <c r="G80" s="20" t="s">
        <v>207</v>
      </c>
      <c r="H80" s="20"/>
    </row>
    <row r="81" spans="1:8" ht="41.4">
      <c r="A81" s="21" t="s">
        <v>241</v>
      </c>
      <c r="B81" s="23" t="s">
        <v>160</v>
      </c>
      <c r="C81" s="59" t="s">
        <v>204</v>
      </c>
      <c r="D81" s="23" t="s">
        <v>161</v>
      </c>
      <c r="E81" s="60" t="s">
        <v>422</v>
      </c>
      <c r="F81" s="20" t="str">
        <f>"&lt;BusinessRule&gt;&lt;code&gt;"&amp;B81&amp;"&lt;/code&gt;&lt;ernst&gt;"&amp;C81&amp;"&lt;/ernst&gt;&lt;regel&gt;"&amp;D81&amp;"&lt;/regel&gt;&lt;melding&gt;"&amp;E81&amp;"&lt;/melding&gt;&lt;/documentatie&gt;&lt;/BusinessRule&gt;"</f>
        <v>&lt;BusinessRule&gt;&lt;code&gt;TPOD2080&lt;/code&gt;&lt;ernst&gt;Blokkerend&lt;/ernst&gt;&lt;regel&gt;Binnen een instructieregel dient er gekozen te worden tussen InstructieregelInstrument of InstructieregelTaakuitoefening (één van de twee moet voorkomen, niet meer, niet minder).&lt;/regel&gt;&lt;melding&gt;TPOD2080: Binnen een instructieregel dient er gekozen te worden tussen InstructieregelInstrument of InstructieregelTaakuitoefening (één van de twee moet voorkomen, niet meer, niet minder). 
                Betreft Instructieregel bij Regeltekst: &lt;sch:value-of select="r:artikelOfLid/r:RegeltekstRef/@xlink:href"/&gt;&lt;/melding&gt;&lt;/documentatie&gt;&lt;/BusinessRule&gt;</v>
      </c>
      <c r="G81" s="20" t="s">
        <v>207</v>
      </c>
      <c r="H81" s="20"/>
    </row>
    <row r="82" spans="1:8" ht="27.6">
      <c r="A82" s="21" t="s">
        <v>239</v>
      </c>
      <c r="B82" s="23" t="s">
        <v>162</v>
      </c>
      <c r="C82" s="59" t="s">
        <v>204</v>
      </c>
      <c r="D82" s="23" t="s">
        <v>163</v>
      </c>
      <c r="E82" s="60" t="s">
        <v>423</v>
      </c>
      <c r="F82" s="20" t="str">
        <f>"&lt;BusinessRule&gt;&lt;code&gt;"&amp;B82&amp;"&lt;/code&gt;&lt;ernst&gt;"&amp;C82&amp;"&lt;/ernst&gt;&lt;regel&gt;"&amp;D82&amp;"&lt;/regel&gt;&lt;melding&gt;"&amp;E82&amp;"&lt;/melding&gt;&lt;/documentatie&gt;&lt;/BusinessRule&gt;"</f>
        <v>&lt;BusinessRule&gt;&lt;code&gt;TPOD2090&lt;/code&gt;&lt;ernst&gt;Blokkerend&lt;/ernst&gt;&lt;regel&gt;Alle normwaarden van een norm moeten hetzelfde type zijn (kwalitatief, kwantitatief, of waardeInRegeltekst).&lt;/regel&gt;&lt;melding&gt;TPOD2090: Alle normwaarden van een norm moeten hetzelfde type zijn (kwalitatief, kwantitatief, of waardeInRegeltekst). 
                Betreft Omgevingsnorm: &lt;sch:value-of select="rol:identificatie"/&gt;&lt;/melding&gt;&lt;/documentatie&gt;&lt;/BusinessRule&gt;</v>
      </c>
      <c r="G82" s="20" t="s">
        <v>207</v>
      </c>
      <c r="H82" s="20"/>
    </row>
    <row r="83" spans="1:8" ht="27.6">
      <c r="A83" s="21" t="s">
        <v>241</v>
      </c>
      <c r="B83" s="23" t="s">
        <v>164</v>
      </c>
      <c r="C83" s="59" t="s">
        <v>204</v>
      </c>
      <c r="D83" s="23" t="s">
        <v>165</v>
      </c>
      <c r="E83" s="60" t="s">
        <v>424</v>
      </c>
      <c r="F83" s="20" t="str">
        <f>"&lt;BusinessRule&gt;&lt;code&gt;"&amp;B83&amp;"&lt;/code&gt;&lt;ernst&gt;"&amp;C83&amp;"&lt;/ernst&gt;&lt;regel&gt;"&amp;D83&amp;"&lt;/regel&gt;&lt;melding&gt;"&amp;E83&amp;"&lt;/melding&gt;&lt;/documentatie&gt;&lt;/BusinessRule&gt;"</f>
        <v>&lt;BusinessRule&gt;&lt;code&gt;TPOD2100&lt;/code&gt;&lt;ernst&gt;Blokkerend&lt;/ernst&gt;&lt;regel&gt;Eenheid mag alleen voorkomen bij een Norm met de normwaarden van het type kwantitatief.&lt;/regel&gt;&lt;melding&gt;TPOD2100: Eenheid mag alleen voorkomen bij een Norm met de normwaarden van het type kwantitatief.. 
                Betreft Normwaarde: &lt;sch:value-of select="../rol:identificatie"/&gt;&lt;/melding&gt;&lt;/documentatie&gt;&lt;/BusinessRule&gt;</v>
      </c>
      <c r="G83" s="20" t="s">
        <v>207</v>
      </c>
      <c r="H83" s="20"/>
    </row>
    <row r="84" spans="1:8" ht="27.6">
      <c r="A84" s="23" t="s">
        <v>243</v>
      </c>
      <c r="B84" s="23" t="s">
        <v>166</v>
      </c>
      <c r="C84" s="59" t="s">
        <v>204</v>
      </c>
      <c r="D84" s="23" t="s">
        <v>167</v>
      </c>
      <c r="E84" s="20" t="s">
        <v>425</v>
      </c>
      <c r="F84" s="20" t="str">
        <f>"&lt;BusinessRule&gt;&lt;code&gt;"&amp;B84&amp;"&lt;/code&gt;&lt;ernst&gt;"&amp;C84&amp;"&lt;/ernst&gt;&lt;regel&gt;"&amp;D84&amp;"&lt;/regel&gt;&lt;melding&gt;"&amp;E84&amp;"&lt;/melding&gt;&lt;/documentatie&gt;&lt;/BusinessRule&gt;"</f>
        <v>&lt;BusinessRule&gt;&lt;code&gt;TPOD2110&lt;/code&gt;&lt;ernst&gt;Blokkerend&lt;/ernst&gt;&lt;regel&gt;Idealisatie (bij Tekstdeel) is verplicht als Tekstdeel een locatie heeft.&lt;/regel&gt;&lt;melding&gt;TPOD2110: Idealisatie (bij Tekstdeel) is verplicht als Tekstdeel een locatie heeft. Betreft Tekstdeel: &lt;sch:value-of select="vt:identificatie"/&gt;&lt;/melding&gt;&lt;/documentatie&gt;&lt;/BusinessRule&gt;</v>
      </c>
      <c r="G84" s="20" t="s">
        <v>206</v>
      </c>
      <c r="H84" s="20" t="str">
        <f>F84</f>
        <v>&lt;BusinessRule&gt;&lt;code&gt;TPOD2110&lt;/code&gt;&lt;ernst&gt;Blokkerend&lt;/ernst&gt;&lt;regel&gt;Idealisatie (bij Tekstdeel) is verplicht als Tekstdeel een locatie heeft.&lt;/regel&gt;&lt;melding&gt;TPOD2110: Idealisatie (bij Tekstdeel) is verplicht als Tekstdeel een locatie heeft. Betreft Tekstdeel: &lt;sch:value-of select="vt:identificatie"/&gt;&lt;/melding&gt;&lt;/documentatie&gt;&lt;/BusinessRule&gt;</v>
      </c>
    </row>
    <row r="85" spans="1:8" ht="41.4">
      <c r="A85" s="21" t="s">
        <v>239</v>
      </c>
      <c r="B85" s="23" t="s">
        <v>168</v>
      </c>
      <c r="C85" s="59" t="s">
        <v>204</v>
      </c>
      <c r="D85" s="23" t="s">
        <v>169</v>
      </c>
      <c r="E85" s="60" t="s">
        <v>426</v>
      </c>
      <c r="F85" s="20" t="str">
        <f>"&lt;BusinessRule&gt;&lt;code&gt;"&amp;B85&amp;"&lt;/code&gt;&lt;ernst&gt;"&amp;C85&amp;"&lt;/ernst&gt;&lt;regel&gt;"&amp;D85&amp;"&lt;/regel&gt;&lt;melding&gt;"&amp;E85&amp;"&lt;/melding&gt;&lt;/documentatie&gt;&lt;/BusinessRule&gt;"</f>
        <v>&lt;BusinessRule&gt;&lt;code&gt;TPOD2120&lt;/code&gt;&lt;ernst&gt;Blokkerend&lt;/ernst&gt;&lt;regel&gt;Iedere OW-identificatie dient slechts 1 keer voor te komen per aanlevering (c.q. je mag niet binnen dezelfde aanlevering een ID aanmaken, en vervolgens het ID wijzigen).&lt;/regel&gt;&lt;melding&gt;TPOD2120: Iedere OW-identificatie dient slechts 1 keer voor te komen per aanlevering (c.q. je mag niet binnen dezelfde aanlevering een ID aanmaken, en vervolgens het ID wijzigen), 
                dit betreft id:&lt;sch:value-of select="text()"/&gt;.
                Let op, heel belangrijk om dit eerst te repareren voor conclusies te trekken over fout-situaties in andere validaties.&lt;/melding&gt;&lt;/documentatie&gt;&lt;/BusinessRule&gt;</v>
      </c>
      <c r="G85" s="20" t="s">
        <v>207</v>
      </c>
      <c r="H85" s="20"/>
    </row>
    <row r="86" spans="1:8" ht="27.6">
      <c r="A86" s="21" t="s">
        <v>239</v>
      </c>
      <c r="B86" s="23" t="s">
        <v>170</v>
      </c>
      <c r="C86" s="59" t="s">
        <v>204</v>
      </c>
      <c r="D86" s="23" t="s">
        <v>171</v>
      </c>
      <c r="E86" s="60" t="s">
        <v>427</v>
      </c>
      <c r="F86" s="20" t="str">
        <f>"&lt;BusinessRule&gt;&lt;code&gt;"&amp;B86&amp;"&lt;/code&gt;&lt;ernst&gt;"&amp;C86&amp;"&lt;/ernst&gt;&lt;regel&gt;"&amp;D86&amp;"&lt;/regel&gt;&lt;melding&gt;"&amp;E86&amp;"&lt;/melding&gt;&lt;/documentatie&gt;&lt;/BusinessRule&gt;"</f>
        <v>&lt;BusinessRule&gt;&lt;code&gt;TPOD2130&lt;/code&gt;&lt;ernst&gt;Blokkerend&lt;/ernst&gt;&lt;regel&gt;Er zijn niet meerdere locaties die naar 1 geometrie verwijzen (altijd 1 locatie per geometrie).&lt;/regel&gt;&lt;melding&gt;TPOD2130: Er zijn meerdere locaties die naar 1 geometrie verwijzen (altijd 1 locatie per geometrie
                toegestaan), dit betreft gebied:&lt;sch:value-of select="../../l:identificatie/text()"/&gt;, Geometrieref: &lt;sch:value-of select="$dubbel"/&gt;.&lt;/melding&gt;&lt;/documentatie&gt;&lt;/BusinessRule&gt;</v>
      </c>
      <c r="G86" s="20" t="s">
        <v>207</v>
      </c>
      <c r="H86" s="20"/>
    </row>
    <row r="87" spans="1:8" ht="27.6">
      <c r="A87" s="21" t="s">
        <v>239</v>
      </c>
      <c r="B87" s="23" t="s">
        <v>172</v>
      </c>
      <c r="C87" s="59" t="s">
        <v>204</v>
      </c>
      <c r="D87" s="23" t="s">
        <v>173</v>
      </c>
      <c r="E87" s="20" t="s">
        <v>428</v>
      </c>
      <c r="F87" s="20" t="str">
        <f>"&lt;BusinessRule&gt;&lt;code&gt;"&amp;B87&amp;"&lt;/code&gt;&lt;ernst&gt;"&amp;C87&amp;"&lt;/ernst&gt;&lt;regel&gt;"&amp;D87&amp;"&lt;/regel&gt;&lt;melding&gt;"&amp;E87&amp;"&lt;/melding&gt;&lt;/documentatie&gt;&lt;/BusinessRule&gt;"</f>
        <v>&lt;BusinessRule&gt;&lt;code&gt;TPOD2140&lt;/code&gt;&lt;ernst&gt;Blokkerend&lt;/ernst&gt;&lt;regel&gt;Het WorkIDRegeling van het manifest-ow moet verwijzen naar een bestaande work-id van een Regeling in OP.&lt;/regel&gt;&lt;melding&gt;TPOD2140: Betreft &lt;sch:value-of select="name()"/&gt;: &lt;sch:value-of select="text()"/&gt;: het WorkIDRegeling van het manifest in OW moet verwijzen naar een bestaande FRBRWork in een Regelingversie in OP &lt;/melding&gt;&lt;/documentatie&gt;&lt;/BusinessRule&gt;</v>
      </c>
      <c r="G87" s="20" t="s">
        <v>207</v>
      </c>
      <c r="H87" s="20"/>
    </row>
    <row r="88" spans="1:8" ht="27.6">
      <c r="A88" s="21" t="s">
        <v>239</v>
      </c>
      <c r="B88" s="23" t="s">
        <v>174</v>
      </c>
      <c r="C88" s="59" t="s">
        <v>204</v>
      </c>
      <c r="D88" s="23" t="s">
        <v>175</v>
      </c>
      <c r="E88" s="20" t="s">
        <v>429</v>
      </c>
      <c r="F88" s="20" t="str">
        <f>"&lt;BusinessRule&gt;&lt;code&gt;"&amp;B88&amp;"&lt;/code&gt;&lt;ernst&gt;"&amp;C88&amp;"&lt;/ernst&gt;&lt;regel&gt;"&amp;D88&amp;"&lt;/regel&gt;&lt;melding&gt;"&amp;E88&amp;"&lt;/melding&gt;&lt;/documentatie&gt;&lt;/BusinessRule&gt;"</f>
        <v>&lt;BusinessRule&gt;&lt;code&gt;TPOD2150&lt;/code&gt;&lt;ernst&gt;Blokkerend&lt;/ernst&gt;&lt;regel&gt;Het DoelID van het manifest-ow moet verwijzen naar een bestaand doel dat aanwezig is in de bijbehorende Regeling in OP.&lt;/regel&gt;&lt;melding&gt;TPOD2150: Betreft &lt;sch:value-of select="name()"/&gt;: &lt;sch:value-of select="text()"/&gt;: Het DoelID van het manifest-ow moet verwijzen naar een bestaand doel dat aanwezig is in de bijbehorende Regeling in OP. &lt;/melding&gt;&lt;/documentatie&gt;&lt;/BusinessRule&gt;</v>
      </c>
      <c r="G88" s="20" t="s">
        <v>207</v>
      </c>
      <c r="H88" s="20"/>
    </row>
    <row r="89" spans="1:8" ht="27.6">
      <c r="A89" s="21" t="s">
        <v>239</v>
      </c>
      <c r="B89" s="23" t="s">
        <v>176</v>
      </c>
      <c r="C89" s="59" t="s">
        <v>204</v>
      </c>
      <c r="D89" s="23" t="s">
        <v>177</v>
      </c>
      <c r="E89" s="20" t="s">
        <v>430</v>
      </c>
      <c r="F89" s="20" t="str">
        <f>"&lt;BusinessRule&gt;&lt;code&gt;"&amp;B89&amp;"&lt;/code&gt;&lt;ernst&gt;"&amp;C89&amp;"&lt;/ernst&gt;&lt;regel&gt;"&amp;D89&amp;"&lt;/regel&gt;&lt;melding&gt;"&amp;E89&amp;"&lt;/melding&gt;&lt;/documentatie&gt;&lt;/BusinessRule&gt;"</f>
        <v>&lt;BusinessRule&gt;&lt;code&gt;TPOD2160&lt;/code&gt;&lt;ernst&gt;Blokkerend&lt;/ernst&gt;&lt;regel&gt;In het manifest-ow mag maar voor 1 doel aangeleverd worden. (tijdelijk)&lt;/regel&gt;&lt;melding&gt;TPOD2160: In het manifest-ow mag maar voor 1 doel aangeleverd worden.&lt;/melding&gt;&lt;/documentatie&gt;&lt;/BusinessRule&gt;</v>
      </c>
      <c r="G89" s="20" t="s">
        <v>207</v>
      </c>
      <c r="H89" s="20"/>
    </row>
    <row r="90" spans="1:8" ht="27.6">
      <c r="A90" s="21" t="s">
        <v>239</v>
      </c>
      <c r="B90" s="23" t="s">
        <v>178</v>
      </c>
      <c r="C90" s="59" t="s">
        <v>204</v>
      </c>
      <c r="D90" s="23" t="s">
        <v>179</v>
      </c>
      <c r="E90" s="20" t="s">
        <v>431</v>
      </c>
      <c r="F90" s="20" t="str">
        <f>"&lt;BusinessRule&gt;&lt;code&gt;"&amp;B90&amp;"&lt;/code&gt;&lt;ernst&gt;"&amp;C90&amp;"&lt;/ernst&gt;&lt;regel&gt;"&amp;D90&amp;"&lt;/regel&gt;&lt;melding&gt;"&amp;E90&amp;"&lt;/melding&gt;&lt;/documentatie&gt;&lt;/BusinessRule&gt;"</f>
        <v>&lt;BusinessRule&gt;&lt;code&gt;TPOD2170&lt;/code&gt;&lt;ernst&gt;Blokkerend&lt;/ernst&gt;&lt;regel&gt;Indien de normwaarde van het type 'waardeInRegeltekst' is, mag er maar één normwaarde voorkomen.&lt;/regel&gt;&lt;melding&gt;TPOD_2170: &lt;sch:value-of select="../rol:identificatie"/&gt;: Indien de normwaarde van het type 'waardeInRegeltekst' is, mag er maar één normwaarde voorkomen.&lt;/melding&gt;&lt;/documentatie&gt;&lt;/BusinessRule&gt;</v>
      </c>
      <c r="G90" s="20" t="s">
        <v>207</v>
      </c>
      <c r="H90" s="20"/>
    </row>
    <row r="91" spans="1:8">
      <c r="A91" s="22" t="s">
        <v>240</v>
      </c>
      <c r="B91" s="23" t="s">
        <v>180</v>
      </c>
      <c r="C91" s="59" t="s">
        <v>204</v>
      </c>
      <c r="D91" s="23" t="s">
        <v>181</v>
      </c>
      <c r="E91" s="20" t="s">
        <v>433</v>
      </c>
      <c r="F91" s="20" t="str">
        <f>"&lt;BusinessRule&gt;&lt;code&gt;"&amp;B91&amp;"&lt;/code&gt;&lt;ernst&gt;"&amp;C91&amp;"&lt;/ernst&gt;&lt;regel&gt;"&amp;D91&amp;"&lt;/regel&gt;&lt;melding&gt;"&amp;E91&amp;"&lt;/melding&gt;&lt;/documentatie&gt;&lt;/BusinessRule&gt;"</f>
        <v>&lt;BusinessRule&gt;&lt;code&gt;TPOD2180&lt;/code&gt;&lt;ernst&gt;Blokkerend&lt;/ernst&gt;&lt;regel&gt;Per Regeling moet er een Regelingsgebied zijn aangeleverd.&lt;/regel&gt;&lt;melding&gt;TPOD_2180: Per Regeling moet er een Regelingsgebied zijn aangeleverd.&lt;/melding&gt;&lt;/documentatie&gt;&lt;/BusinessRule&gt;</v>
      </c>
      <c r="G91" s="20" t="s">
        <v>207</v>
      </c>
      <c r="H91" s="20"/>
    </row>
    <row r="92" spans="1:8" ht="27.6">
      <c r="A92" s="21" t="s">
        <v>239</v>
      </c>
      <c r="B92" s="23" t="s">
        <v>182</v>
      </c>
      <c r="C92" s="59" t="s">
        <v>204</v>
      </c>
      <c r="D92" s="23" t="s">
        <v>2</v>
      </c>
      <c r="E92" s="20" t="s">
        <v>432</v>
      </c>
      <c r="F92" s="20" t="str">
        <f>"&lt;BusinessRule&gt;&lt;code&gt;"&amp;B92&amp;"&lt;/code&gt;&lt;ernst&gt;"&amp;C92&amp;"&lt;/ernst&gt;&lt;regel&gt;"&amp;D92&amp;"&lt;/regel&gt;&lt;melding&gt;"&amp;E92&amp;"&lt;/melding&gt;&lt;/documentatie&gt;&lt;/BusinessRule&gt;"</f>
        <v>&lt;BusinessRule&gt;&lt;code&gt;TPOD2190&lt;/code&gt;&lt;ernst&gt;Blokkerend&lt;/ernst&gt;&lt;regel&gt;In het manifest-OW mag het objecttype Geometrie niet voorkomen.&lt;/regel&gt;&lt;melding&gt;TPOD2190: In het manifest-OW mag het objecttype Geometrie niet voorkomen.&lt;/melding&gt;&lt;/documentatie&gt;&lt;/BusinessRule&gt;</v>
      </c>
      <c r="G92" s="20" t="s">
        <v>207</v>
      </c>
      <c r="H92" s="20"/>
    </row>
    <row r="93" spans="1:8" ht="27.6">
      <c r="A93" s="21" t="s">
        <v>239</v>
      </c>
      <c r="B93" s="23" t="s">
        <v>183</v>
      </c>
      <c r="C93" s="59" t="s">
        <v>204</v>
      </c>
      <c r="D93" s="23" t="s">
        <v>3</v>
      </c>
      <c r="E93" s="20" t="s">
        <v>434</v>
      </c>
      <c r="F93" s="20" t="str">
        <f>"&lt;BusinessRule&gt;&lt;code&gt;"&amp;B93&amp;"&lt;/code&gt;&lt;ernst&gt;"&amp;C93&amp;"&lt;/ernst&gt;&lt;regel&gt;"&amp;D93&amp;"&lt;/regel&gt;&lt;melding&gt;"&amp;E93&amp;"&lt;/melding&gt;&lt;/documentatie&gt;&lt;/BusinessRule&gt;"</f>
        <v>&lt;BusinessRule&gt;&lt;code&gt;TPOD2200&lt;/code&gt;&lt;ernst&gt;Blokkerend&lt;/ernst&gt;&lt;regel&gt;In het manifest-OW mag een bestandsnaam niet eindigen op '.gml'&lt;/regel&gt;&lt;melding&gt;TPOD2200: In het manifest-OW mag een bestandsnaam niet eindigen op '.gml'.&lt;/melding&gt;&lt;/documentatie&gt;&lt;/BusinessRule&gt;</v>
      </c>
      <c r="G93" s="20" t="s">
        <v>207</v>
      </c>
      <c r="H93" s="20"/>
    </row>
  </sheetData>
  <autoFilter ref="F1:H93" xr:uid="{9F8C991B-5B35-467F-96BF-EE7C6CA400F1}"/>
  <sortState xmlns:xlrd2="http://schemas.microsoft.com/office/spreadsheetml/2017/richdata2" ref="A2:H93">
    <sortCondition ref="B2:B93"/>
  </sortState>
  <conditionalFormatting sqref="A27 A30 A36 A43:A44 A47:A48 A38 A40">
    <cfRule type="containsText" dxfId="14" priority="15" operator="containsText" text="&lt;?&gt;">
      <formula>NOT(ISERROR(SEARCH("&lt;?&gt;",A27)))</formula>
    </cfRule>
  </conditionalFormatting>
  <conditionalFormatting sqref="A64">
    <cfRule type="containsText" dxfId="13" priority="14" operator="containsText" text="&lt;?&gt;">
      <formula>NOT(ISERROR(SEARCH("&lt;?&gt;",A64)))</formula>
    </cfRule>
  </conditionalFormatting>
  <conditionalFormatting sqref="A2:A26">
    <cfRule type="containsText" dxfId="12" priority="13" operator="containsText" text="&lt;?&gt;">
      <formula>NOT(ISERROR(SEARCH("&lt;?&gt;",A2)))</formula>
    </cfRule>
  </conditionalFormatting>
  <conditionalFormatting sqref="A49 A45:A46 A42 A32:A35 A29">
    <cfRule type="containsText" dxfId="11" priority="12" operator="containsText" text="&lt;?&gt;">
      <formula>NOT(ISERROR(SEARCH("&lt;?&gt;",A29)))</formula>
    </cfRule>
  </conditionalFormatting>
  <conditionalFormatting sqref="A28">
    <cfRule type="cellIs" dxfId="10" priority="10" operator="equal">
      <formula>"√"</formula>
    </cfRule>
    <cfRule type="cellIs" dxfId="9" priority="11" operator="equal">
      <formula>"X"</formula>
    </cfRule>
  </conditionalFormatting>
  <conditionalFormatting sqref="A41 A39 A37 A31">
    <cfRule type="cellIs" dxfId="8" priority="8" operator="equal">
      <formula>"√"</formula>
    </cfRule>
    <cfRule type="cellIs" dxfId="7" priority="9" operator="equal">
      <formula>"X"</formula>
    </cfRule>
  </conditionalFormatting>
  <conditionalFormatting sqref="A92:A93 A85:A90 A82 A79 A67:A75 A57:A58 A50:A51">
    <cfRule type="containsText" dxfId="6" priority="7" operator="containsText" text="&lt;?&gt;">
      <formula>NOT(ISERROR(SEARCH("&lt;?&gt;",A50)))</formula>
    </cfRule>
  </conditionalFormatting>
  <conditionalFormatting sqref="A91">
    <cfRule type="containsText" dxfId="5" priority="6" operator="containsText" text="&lt;?&gt;">
      <formula>NOT(ISERROR(SEARCH("&lt;?&gt;",A91)))</formula>
    </cfRule>
  </conditionalFormatting>
  <conditionalFormatting sqref="B2:B49">
    <cfRule type="containsText" dxfId="4" priority="5" operator="containsText" text="&lt;?&gt;">
      <formula>NOT(ISERROR(SEARCH("&lt;?&gt;",B2)))</formula>
    </cfRule>
  </conditionalFormatting>
  <conditionalFormatting sqref="B64">
    <cfRule type="containsText" dxfId="3" priority="4" operator="containsText" text="&lt;?&gt;">
      <formula>NOT(ISERROR(SEARCH("&lt;?&gt;",B64)))</formula>
    </cfRule>
  </conditionalFormatting>
  <conditionalFormatting sqref="C3 C42:C44 C35:C36 C27:C30 C32:C33 C23:C25 C19:C20 C14:C16 C9:C12 C5:C7 C64 C38 C40">
    <cfRule type="containsText" dxfId="2" priority="3" operator="containsText" text="&lt;?&gt;">
      <formula>NOT(ISERROR(SEARCH("&lt;?&gt;",C3)))</formula>
    </cfRule>
  </conditionalFormatting>
  <conditionalFormatting sqref="D3:D49">
    <cfRule type="containsText" dxfId="1" priority="2" operator="containsText" text="&lt;?&gt;">
      <formula>NOT(ISERROR(SEARCH("&lt;?&gt;",D3)))</formula>
    </cfRule>
  </conditionalFormatting>
  <conditionalFormatting sqref="D64">
    <cfRule type="containsText" dxfId="0" priority="1" operator="containsText" text="&lt;?&gt;">
      <formula>NOT(ISERROR(SEARCH("&lt;?&gt;",D64)))</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7A0CD-80B5-46F0-BE3D-2921CB1504B2}">
  <dimension ref="A1:E46"/>
  <sheetViews>
    <sheetView workbookViewId="0">
      <selection activeCell="B22" sqref="B22"/>
    </sheetView>
  </sheetViews>
  <sheetFormatPr defaultRowHeight="14.4"/>
  <cols>
    <col min="1" max="1" width="29.33203125" bestFit="1" customWidth="1"/>
    <col min="2" max="2" width="23.5546875" bestFit="1" customWidth="1"/>
    <col min="3" max="3" width="59" bestFit="1" customWidth="1"/>
  </cols>
  <sheetData>
    <row r="1" spans="1:5">
      <c r="A1" s="29" t="s">
        <v>313</v>
      </c>
      <c r="B1" s="29" t="s">
        <v>314</v>
      </c>
    </row>
    <row r="2" spans="1:5">
      <c r="A2" s="55" t="s">
        <v>315</v>
      </c>
      <c r="B2" s="56" t="s">
        <v>316</v>
      </c>
      <c r="C2" t="str">
        <f>"&lt;soortregeling&gt;"&amp;A2&amp;"&lt;/soortregeling&gt;"</f>
        <v>&lt;soortregeling&gt;/join/id/stop/regelingtype_001&lt;/soortregeling&gt;</v>
      </c>
      <c r="E2" t="str">
        <f>C2&amp;C3&amp;C4&amp;C5&amp;C6&amp;C7&amp;C8&amp;C9&amp;C10&amp;C11&amp;C12</f>
        <v>&lt;soortregeling&gt;/join/id/stop/regelingtype_001&lt;/soortregeling&gt;&lt;soortregeling&gt;/join/id/stop/regelingtype_002&lt;/soortregeling&gt;&lt;soortregeling&gt;/join/id/stop/regelingtype_003&lt;/soortregeling&gt;&lt;soortregeling&gt;/join/id/stop/regelingtype_004&lt;/soortregeling&gt;&lt;soortregeling&gt;/join/id/stop/regelingtype_005&lt;/soortregeling&gt;&lt;soortregeling&gt;/join/id/stop/regelingtype_006&lt;/soortregeling&gt;&lt;soortregeling&gt;/join/id/stop/regelingtype_007&lt;/soortregeling&gt;&lt;soortregeling&gt;/join/id/stop/regelingtype_008&lt;/soortregeling&gt;&lt;soortregeling&gt;/join/id/stop/regelingtype_009&lt;/soortregeling&gt;&lt;soortregeling&gt;/join/id/stop/regelingtype_010&lt;/soortregeling&gt;&lt;soortregeling&gt;/join/id/stop/regelingtype_011&lt;/soortregeling&gt;</v>
      </c>
    </row>
    <row r="3" spans="1:5">
      <c r="A3" s="55" t="s">
        <v>317</v>
      </c>
      <c r="B3" s="56" t="s">
        <v>318</v>
      </c>
      <c r="C3" t="str">
        <f t="shared" ref="C3:C12" si="0">"&lt;soortregeling&gt;"&amp;A3&amp;"&lt;/soortregeling&gt;"</f>
        <v>&lt;soortregeling&gt;/join/id/stop/regelingtype_002&lt;/soortregeling&gt;</v>
      </c>
      <c r="E3" t="str">
        <f>C2&amp;C3&amp;C4&amp;C5&amp;C6&amp;C10</f>
        <v>&lt;soortregeling&gt;/join/id/stop/regelingtype_001&lt;/soortregeling&gt;&lt;soortregeling&gt;/join/id/stop/regelingtype_002&lt;/soortregeling&gt;&lt;soortregeling&gt;/join/id/stop/regelingtype_003&lt;/soortregeling&gt;&lt;soortregeling&gt;/join/id/stop/regelingtype_004&lt;/soortregeling&gt;&lt;soortregeling&gt;/join/id/stop/regelingtype_005&lt;/soortregeling&gt;&lt;soortregeling&gt;/join/id/stop/regelingtype_009&lt;/soortregeling&gt;</v>
      </c>
    </row>
    <row r="4" spans="1:5">
      <c r="A4" s="55" t="s">
        <v>319</v>
      </c>
      <c r="B4" s="56" t="s">
        <v>218</v>
      </c>
      <c r="C4" t="str">
        <f t="shared" si="0"/>
        <v>&lt;soortregeling&gt;/join/id/stop/regelingtype_003&lt;/soortregeling&gt;</v>
      </c>
      <c r="E4" t="str">
        <f>C7&amp;C8&amp;C9&amp;C11&amp;C12</f>
        <v>&lt;soortregeling&gt;/join/id/stop/regelingtype_006&lt;/soortregeling&gt;&lt;soortregeling&gt;/join/id/stop/regelingtype_007&lt;/soortregeling&gt;&lt;soortregeling&gt;/join/id/stop/regelingtype_008&lt;/soortregeling&gt;&lt;soortregeling&gt;/join/id/stop/regelingtype_010&lt;/soortregeling&gt;&lt;soortregeling&gt;/join/id/stop/regelingtype_011&lt;/soortregeling&gt;</v>
      </c>
    </row>
    <row r="5" spans="1:5">
      <c r="A5" s="55" t="s">
        <v>320</v>
      </c>
      <c r="B5" s="56" t="s">
        <v>220</v>
      </c>
      <c r="C5" t="str">
        <f t="shared" si="0"/>
        <v>&lt;soortregeling&gt;/join/id/stop/regelingtype_004&lt;/soortregeling&gt;</v>
      </c>
    </row>
    <row r="6" spans="1:5">
      <c r="A6" s="55" t="s">
        <v>321</v>
      </c>
      <c r="B6" s="56" t="s">
        <v>216</v>
      </c>
      <c r="C6" t="str">
        <f t="shared" si="0"/>
        <v>&lt;soortregeling&gt;/join/id/stop/regelingtype_005&lt;/soortregeling&gt;</v>
      </c>
    </row>
    <row r="7" spans="1:5">
      <c r="A7" s="55" t="s">
        <v>322</v>
      </c>
      <c r="B7" s="54" t="s">
        <v>223</v>
      </c>
      <c r="C7" t="str">
        <f t="shared" si="0"/>
        <v>&lt;soortregeling&gt;/join/id/stop/regelingtype_006&lt;/soortregeling&gt;</v>
      </c>
    </row>
    <row r="8" spans="1:5">
      <c r="A8" s="55" t="s">
        <v>323</v>
      </c>
      <c r="B8" s="54" t="s">
        <v>224</v>
      </c>
      <c r="C8" t="str">
        <f t="shared" si="0"/>
        <v>&lt;soortregeling&gt;/join/id/stop/regelingtype_007&lt;/soortregeling&gt;</v>
      </c>
    </row>
    <row r="9" spans="1:5">
      <c r="A9" s="55" t="s">
        <v>324</v>
      </c>
      <c r="B9" s="54" t="s">
        <v>325</v>
      </c>
      <c r="C9" t="str">
        <f t="shared" si="0"/>
        <v>&lt;soortregeling&gt;/join/id/stop/regelingtype_008&lt;/soortregeling&gt;</v>
      </c>
    </row>
    <row r="10" spans="1:5">
      <c r="A10" s="55" t="s">
        <v>326</v>
      </c>
      <c r="B10" s="56" t="s">
        <v>327</v>
      </c>
      <c r="C10" t="str">
        <f t="shared" si="0"/>
        <v>&lt;soortregeling&gt;/join/id/stop/regelingtype_009&lt;/soortregeling&gt;</v>
      </c>
    </row>
    <row r="11" spans="1:5">
      <c r="A11" s="55" t="s">
        <v>328</v>
      </c>
      <c r="B11" s="54" t="s">
        <v>329</v>
      </c>
      <c r="C11" t="str">
        <f t="shared" si="0"/>
        <v>&lt;soortregeling&gt;/join/id/stop/regelingtype_010&lt;/soortregeling&gt;</v>
      </c>
    </row>
    <row r="12" spans="1:5">
      <c r="A12" s="55" t="s">
        <v>330</v>
      </c>
      <c r="B12" s="54" t="s">
        <v>331</v>
      </c>
      <c r="C12" t="str">
        <f t="shared" si="0"/>
        <v>&lt;soortregeling&gt;/join/id/stop/regelingtype_011&lt;/soortregeling&gt;</v>
      </c>
    </row>
    <row r="13" spans="1:5">
      <c r="A13" s="55" t="s">
        <v>332</v>
      </c>
      <c r="B13" s="54" t="s">
        <v>334</v>
      </c>
    </row>
    <row r="14" spans="1:5">
      <c r="A14" s="55" t="s">
        <v>305</v>
      </c>
      <c r="B14" s="54" t="s">
        <v>335</v>
      </c>
    </row>
    <row r="15" spans="1:5">
      <c r="A15" s="55" t="s">
        <v>309</v>
      </c>
      <c r="B15" s="54" t="s">
        <v>336</v>
      </c>
    </row>
    <row r="16" spans="1:5">
      <c r="A16" s="55" t="s">
        <v>310</v>
      </c>
      <c r="B16" s="54" t="s">
        <v>337</v>
      </c>
    </row>
    <row r="17" spans="1:2">
      <c r="A17" s="55" t="s">
        <v>311</v>
      </c>
      <c r="B17" s="54" t="s">
        <v>338</v>
      </c>
    </row>
    <row r="18" spans="1:2">
      <c r="A18" s="55" t="s">
        <v>312</v>
      </c>
      <c r="B18" s="54" t="s">
        <v>339</v>
      </c>
    </row>
    <row r="19" spans="1:2">
      <c r="A19" s="55" t="s">
        <v>306</v>
      </c>
      <c r="B19" s="54" t="s">
        <v>340</v>
      </c>
    </row>
    <row r="20" spans="1:2">
      <c r="A20" s="55" t="s">
        <v>310</v>
      </c>
      <c r="B20" s="54" t="s">
        <v>337</v>
      </c>
    </row>
    <row r="21" spans="1:2">
      <c r="A21" s="55" t="s">
        <v>307</v>
      </c>
      <c r="B21" s="54" t="s">
        <v>341</v>
      </c>
    </row>
    <row r="22" spans="1:2">
      <c r="A22" s="55" t="s">
        <v>308</v>
      </c>
      <c r="B22" t="s">
        <v>342</v>
      </c>
    </row>
    <row r="23" spans="1:2">
      <c r="A23" s="53"/>
    </row>
    <row r="24" spans="1:2">
      <c r="A24" s="53"/>
    </row>
    <row r="25" spans="1:2">
      <c r="A25" s="53"/>
    </row>
    <row r="26" spans="1:2">
      <c r="A26" s="53"/>
    </row>
    <row r="27" spans="1:2">
      <c r="A27" s="53"/>
    </row>
    <row r="28" spans="1:2">
      <c r="A28" s="53"/>
    </row>
    <row r="29" spans="1:2">
      <c r="A29" s="53"/>
    </row>
    <row r="30" spans="1:2">
      <c r="A30" s="53"/>
    </row>
    <row r="31" spans="1:2">
      <c r="A31" s="53"/>
    </row>
    <row r="32" spans="1:2">
      <c r="A32" s="53"/>
    </row>
    <row r="33" spans="1:1">
      <c r="A33" s="53"/>
    </row>
    <row r="34" spans="1:1">
      <c r="A34" s="53"/>
    </row>
    <row r="35" spans="1:1">
      <c r="A35" s="53"/>
    </row>
    <row r="36" spans="1:1">
      <c r="A36" s="53"/>
    </row>
    <row r="37" spans="1:1">
      <c r="A37" s="53"/>
    </row>
    <row r="38" spans="1:1">
      <c r="A38" s="53"/>
    </row>
    <row r="39" spans="1:1">
      <c r="A39" s="53"/>
    </row>
    <row r="40" spans="1:1">
      <c r="A40" s="53"/>
    </row>
    <row r="41" spans="1:1">
      <c r="A41" s="53"/>
    </row>
    <row r="42" spans="1:1">
      <c r="A42" s="53"/>
    </row>
    <row r="43" spans="1:1">
      <c r="A43" s="53"/>
    </row>
    <row r="44" spans="1:1">
      <c r="A44" s="53"/>
    </row>
    <row r="45" spans="1:1">
      <c r="A45" s="53"/>
    </row>
    <row r="46" spans="1:1">
      <c r="A46"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TPOD-validaties</vt:lpstr>
      <vt:lpstr>BusinessRuleGroups</vt:lpstr>
      <vt:lpstr>BusinessRuleGroupsXML</vt:lpstr>
      <vt:lpstr>BusinessRulesXML</vt:lpstr>
      <vt:lpstr>soortRegeling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RicharddG</dc:creator>
  <cp:lastModifiedBy>Default</cp:lastModifiedBy>
  <dcterms:created xsi:type="dcterms:W3CDTF">2020-08-03T12:51:17Z</dcterms:created>
  <dcterms:modified xsi:type="dcterms:W3CDTF">2020-09-07T09:55:43Z</dcterms:modified>
</cp:coreProperties>
</file>